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99737\Desktop\"/>
    </mc:Choice>
  </mc:AlternateContent>
  <xr:revisionPtr revIDLastSave="0" documentId="13_ncr:1_{BB66E23B-41AB-4E90-B69D-5986F10CDC37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★運行主体  (登録ベース)" sheetId="10" r:id="rId1"/>
    <sheet name="×運行主体(H30.3末)" sheetId="4" state="hidden" r:id="rId2"/>
    <sheet name="運送対価" sheetId="7" state="hidden" r:id="rId3"/>
  </sheets>
  <definedNames>
    <definedName name="_xlnm._FilterDatabase" localSheetId="1" hidden="1">'×運行主体(H30.3末)'!$A$4:$AI$40</definedName>
    <definedName name="_xlnm._FilterDatabase" localSheetId="0" hidden="1">'★運行主体  (登録ベース)'!$A$3:$U$43</definedName>
    <definedName name="_xlnm._FilterDatabase" localSheetId="2" hidden="1">運送対価!$A$3:$H$43</definedName>
    <definedName name="_xlnm.Print_Area" localSheetId="1">'×運行主体(H30.3末)'!$A$1:$AE$50</definedName>
    <definedName name="_xlnm.Print_Area" localSheetId="0">'★運行主体  (登録ベース)'!$A$1:$U$85</definedName>
    <definedName name="_xlnm.Print_Area" localSheetId="2">運送対価!$A$1:$L$44</definedName>
    <definedName name="_xlnm.Print_Titles" localSheetId="2">運送対価!$1:$4</definedName>
    <definedName name="運送区域" localSheetId="0">#REF!</definedName>
    <definedName name="運送区域" localSheetId="2">#REF!</definedName>
    <definedName name="運送区域">#REF!</definedName>
    <definedName name="団体種別" localSheetId="0">#REF!</definedName>
    <definedName name="団体種別" localSheetId="2">#REF!</definedName>
    <definedName name="団体種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10" l="1"/>
  <c r="T38" i="10"/>
  <c r="S38" i="10"/>
  <c r="A38" i="10"/>
  <c r="D80" i="10"/>
  <c r="D79" i="10"/>
  <c r="D78" i="10"/>
  <c r="Q55" i="10"/>
  <c r="O55" i="10"/>
  <c r="A30" i="10"/>
  <c r="D81" i="10" l="1"/>
  <c r="D44" i="10"/>
  <c r="D43" i="10"/>
  <c r="D42" i="10"/>
  <c r="U48" i="4"/>
  <c r="T48" i="4"/>
  <c r="U47" i="4"/>
  <c r="T47" i="4"/>
  <c r="U46" i="4"/>
  <c r="T46" i="4"/>
  <c r="U45" i="4"/>
  <c r="T45" i="4"/>
  <c r="U44" i="4"/>
  <c r="T44" i="4"/>
  <c r="U43" i="4"/>
  <c r="T43" i="4"/>
  <c r="U42" i="4"/>
  <c r="T42" i="4"/>
  <c r="U39" i="4"/>
  <c r="T39" i="4"/>
  <c r="S39" i="4"/>
  <c r="R39" i="4"/>
  <c r="Q39" i="4"/>
  <c r="P39" i="4"/>
  <c r="O39" i="4"/>
  <c r="N39" i="4"/>
  <c r="M39" i="4"/>
  <c r="L39" i="4"/>
  <c r="K39" i="4"/>
  <c r="J39" i="4"/>
  <c r="U38" i="4"/>
  <c r="T38" i="4"/>
  <c r="U37" i="4"/>
  <c r="T37" i="4"/>
  <c r="U36" i="4"/>
  <c r="T36" i="4"/>
  <c r="U35" i="4"/>
  <c r="T35" i="4"/>
  <c r="U34" i="4"/>
  <c r="T34" i="4"/>
  <c r="U33" i="4"/>
  <c r="T33" i="4"/>
  <c r="U32" i="4"/>
  <c r="T32" i="4"/>
  <c r="U31" i="4"/>
  <c r="T31" i="4"/>
  <c r="U30" i="4"/>
  <c r="T30" i="4"/>
  <c r="U29" i="4"/>
  <c r="T29" i="4"/>
  <c r="U28" i="4"/>
  <c r="T28" i="4"/>
  <c r="U27" i="4"/>
  <c r="T27" i="4"/>
  <c r="U26" i="4"/>
  <c r="T26" i="4"/>
  <c r="U25" i="4"/>
  <c r="T25" i="4"/>
  <c r="U24" i="4"/>
  <c r="T24" i="4"/>
  <c r="U23" i="4"/>
  <c r="T23" i="4"/>
  <c r="U22" i="4"/>
  <c r="T22" i="4"/>
  <c r="U21" i="4"/>
  <c r="T21" i="4"/>
  <c r="U20" i="4"/>
  <c r="T20" i="4"/>
  <c r="U19" i="4"/>
  <c r="T19" i="4"/>
  <c r="U18" i="4"/>
  <c r="T18" i="4"/>
  <c r="U17" i="4"/>
  <c r="T17" i="4"/>
  <c r="U16" i="4"/>
  <c r="T16" i="4"/>
  <c r="U15" i="4"/>
  <c r="T15" i="4"/>
  <c r="U14" i="4"/>
  <c r="T14" i="4"/>
  <c r="U13" i="4"/>
  <c r="T13" i="4"/>
  <c r="U12" i="4"/>
  <c r="T12" i="4"/>
  <c r="U11" i="4"/>
  <c r="T11" i="4"/>
  <c r="U10" i="4"/>
  <c r="T10" i="4"/>
  <c r="U9" i="4"/>
  <c r="T9" i="4"/>
  <c r="U8" i="4"/>
  <c r="T8" i="4"/>
  <c r="U7" i="4"/>
  <c r="T7" i="4"/>
  <c r="U6" i="4"/>
  <c r="T6" i="4"/>
  <c r="U5" i="4"/>
  <c r="T5" i="4"/>
  <c r="V2" i="4"/>
  <c r="Q61" i="10"/>
  <c r="O61" i="10"/>
  <c r="Q60" i="10"/>
  <c r="O60" i="10"/>
  <c r="Q59" i="10"/>
  <c r="O59" i="10"/>
  <c r="Q58" i="10"/>
  <c r="O58" i="10"/>
  <c r="Q57" i="10"/>
  <c r="O57" i="10"/>
  <c r="Q56" i="10"/>
  <c r="O56" i="10"/>
  <c r="Q54" i="10"/>
  <c r="O54" i="10"/>
  <c r="Q53" i="10"/>
  <c r="O53" i="10"/>
  <c r="Q52" i="10"/>
  <c r="O52" i="10"/>
  <c r="A52" i="10"/>
  <c r="A53" i="10" s="1"/>
  <c r="A54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8" i="10" s="1"/>
  <c r="A69" i="10" s="1"/>
  <c r="A70" i="10" s="1"/>
  <c r="Q51" i="10"/>
  <c r="O51" i="10"/>
  <c r="R40" i="10"/>
  <c r="Q40" i="10"/>
  <c r="P40" i="10"/>
  <c r="O40" i="10"/>
  <c r="N40" i="10"/>
  <c r="M40" i="10"/>
  <c r="L40" i="10"/>
  <c r="K40" i="10"/>
  <c r="J40" i="10"/>
  <c r="I40" i="10"/>
  <c r="T39" i="10"/>
  <c r="S39" i="10"/>
  <c r="T37" i="10"/>
  <c r="S37" i="10"/>
  <c r="A37" i="10"/>
  <c r="T36" i="10"/>
  <c r="S36" i="10"/>
  <c r="A36" i="10"/>
  <c r="T35" i="10"/>
  <c r="S35" i="10"/>
  <c r="A35" i="10"/>
  <c r="T34" i="10"/>
  <c r="S34" i="10"/>
  <c r="A34" i="10"/>
  <c r="T33" i="10"/>
  <c r="S33" i="10"/>
  <c r="A33" i="10"/>
  <c r="T32" i="10"/>
  <c r="S32" i="10"/>
  <c r="A32" i="10"/>
  <c r="T31" i="10"/>
  <c r="S31" i="10"/>
  <c r="A31" i="10"/>
  <c r="T30" i="10"/>
  <c r="S30" i="10"/>
  <c r="T29" i="10"/>
  <c r="S29" i="10"/>
  <c r="A29" i="10"/>
  <c r="T28" i="10"/>
  <c r="S28" i="10"/>
  <c r="A28" i="10"/>
  <c r="T27" i="10"/>
  <c r="S27" i="10"/>
  <c r="A27" i="10"/>
  <c r="T26" i="10"/>
  <c r="S26" i="10"/>
  <c r="A26" i="10"/>
  <c r="T25" i="10"/>
  <c r="S25" i="10"/>
  <c r="A25" i="10"/>
  <c r="T24" i="10"/>
  <c r="S24" i="10"/>
  <c r="A24" i="10"/>
  <c r="T23" i="10"/>
  <c r="S23" i="10"/>
  <c r="A23" i="10"/>
  <c r="T22" i="10"/>
  <c r="S22" i="10"/>
  <c r="A22" i="10"/>
  <c r="T21" i="10"/>
  <c r="S21" i="10"/>
  <c r="A21" i="10"/>
  <c r="T20" i="10"/>
  <c r="S20" i="10"/>
  <c r="A20" i="10"/>
  <c r="T19" i="10"/>
  <c r="S19" i="10"/>
  <c r="A19" i="10"/>
  <c r="T18" i="10"/>
  <c r="S18" i="10"/>
  <c r="A18" i="10"/>
  <c r="T17" i="10"/>
  <c r="S17" i="10"/>
  <c r="A17" i="10"/>
  <c r="T16" i="10"/>
  <c r="S16" i="10"/>
  <c r="A16" i="10"/>
  <c r="T15" i="10"/>
  <c r="S15" i="10"/>
  <c r="A15" i="10"/>
  <c r="T14" i="10"/>
  <c r="S14" i="10"/>
  <c r="A14" i="10"/>
  <c r="T13" i="10"/>
  <c r="S13" i="10"/>
  <c r="A13" i="10"/>
  <c r="T12" i="10"/>
  <c r="S12" i="10"/>
  <c r="A12" i="10"/>
  <c r="T11" i="10"/>
  <c r="S11" i="10"/>
  <c r="A11" i="10"/>
  <c r="T10" i="10"/>
  <c r="S10" i="10"/>
  <c r="A10" i="10"/>
  <c r="T9" i="10"/>
  <c r="S9" i="10"/>
  <c r="A9" i="10"/>
  <c r="T8" i="10"/>
  <c r="S8" i="10"/>
  <c r="A8" i="10"/>
  <c r="T7" i="10"/>
  <c r="S7" i="10"/>
  <c r="A7" i="10"/>
  <c r="T6" i="10"/>
  <c r="S6" i="10"/>
  <c r="A6" i="10"/>
  <c r="T5" i="10"/>
  <c r="S5" i="10"/>
  <c r="A5" i="10"/>
  <c r="T4" i="10"/>
  <c r="S4" i="10"/>
  <c r="A4" i="10"/>
  <c r="D46" i="10" l="1"/>
  <c r="T40" i="10"/>
  <c r="S40" i="10"/>
</calcChain>
</file>

<file path=xl/sharedStrings.xml><?xml version="1.0" encoding="utf-8"?>
<sst xmlns="http://schemas.openxmlformats.org/spreadsheetml/2006/main" count="1500" uniqueCount="758">
  <si>
    <t>自治体名</t>
    <rPh sb="0" eb="3">
      <t>ジチタイ</t>
    </rPh>
    <rPh sb="3" eb="4">
      <t>メイ</t>
    </rPh>
    <phoneticPr fontId="1"/>
  </si>
  <si>
    <t>日置市</t>
    <rPh sb="0" eb="3">
      <t>ヒオキシ</t>
    </rPh>
    <phoneticPr fontId="1"/>
  </si>
  <si>
    <t>西之表市</t>
    <rPh sb="0" eb="4">
      <t>ニシノオモテシ</t>
    </rPh>
    <phoneticPr fontId="1"/>
  </si>
  <si>
    <t>奄美市</t>
    <rPh sb="0" eb="3">
      <t>アマミシ</t>
    </rPh>
    <phoneticPr fontId="1"/>
  </si>
  <si>
    <t>喜界町</t>
    <rPh sb="0" eb="3">
      <t>キカイチョウ</t>
    </rPh>
    <phoneticPr fontId="1"/>
  </si>
  <si>
    <t>大和村</t>
    <rPh sb="0" eb="3">
      <t>ヤマトソン</t>
    </rPh>
    <phoneticPr fontId="1"/>
  </si>
  <si>
    <t>瀬戸内町</t>
    <rPh sb="0" eb="4">
      <t>セトウチチョウ</t>
    </rPh>
    <phoneticPr fontId="1"/>
  </si>
  <si>
    <t>鹿屋市</t>
    <rPh sb="0" eb="3">
      <t>カノヤシ</t>
    </rPh>
    <phoneticPr fontId="1"/>
  </si>
  <si>
    <t>南さつま市</t>
    <rPh sb="0" eb="1">
      <t>ミナミ</t>
    </rPh>
    <rPh sb="4" eb="5">
      <t>シ</t>
    </rPh>
    <phoneticPr fontId="1"/>
  </si>
  <si>
    <t>指宿市</t>
    <rPh sb="0" eb="3">
      <t>イブスキシ</t>
    </rPh>
    <phoneticPr fontId="1"/>
  </si>
  <si>
    <t>天城町</t>
    <rPh sb="0" eb="3">
      <t>アマギチョウ</t>
    </rPh>
    <phoneticPr fontId="1"/>
  </si>
  <si>
    <t>伊佐市</t>
    <rPh sb="0" eb="3">
      <t>イサシ</t>
    </rPh>
    <phoneticPr fontId="1"/>
  </si>
  <si>
    <t>鹿児島市</t>
    <rPh sb="0" eb="4">
      <t>カゴシマシ</t>
    </rPh>
    <phoneticPr fontId="1"/>
  </si>
  <si>
    <t>曽於市</t>
    <rPh sb="0" eb="3">
      <t>ソオシ</t>
    </rPh>
    <phoneticPr fontId="1"/>
  </si>
  <si>
    <t>阿久根市</t>
    <rPh sb="0" eb="4">
      <t>アクネシ</t>
    </rPh>
    <phoneticPr fontId="1"/>
  </si>
  <si>
    <t>垂水市</t>
    <rPh sb="0" eb="3">
      <t>タルミズシ</t>
    </rPh>
    <phoneticPr fontId="1"/>
  </si>
  <si>
    <t>姶良市</t>
    <rPh sb="0" eb="3">
      <t>アイラシ</t>
    </rPh>
    <phoneticPr fontId="1"/>
  </si>
  <si>
    <t>宇検村</t>
    <rPh sb="0" eb="3">
      <t>ウケンソン</t>
    </rPh>
    <phoneticPr fontId="1"/>
  </si>
  <si>
    <t>整理
番号</t>
    <rPh sb="0" eb="2">
      <t>セイリ</t>
    </rPh>
    <rPh sb="3" eb="5">
      <t>バンゴウ</t>
    </rPh>
    <phoneticPr fontId="1"/>
  </si>
  <si>
    <t>鹿児島運輸支局</t>
    <rPh sb="0" eb="3">
      <t>カゴシマ</t>
    </rPh>
    <rPh sb="3" eb="5">
      <t>ウンユ</t>
    </rPh>
    <rPh sb="5" eb="7">
      <t>シキョク</t>
    </rPh>
    <phoneticPr fontId="1"/>
  </si>
  <si>
    <t>電話番号</t>
    <rPh sb="0" eb="2">
      <t>デンワ</t>
    </rPh>
    <rPh sb="2" eb="4">
      <t>バンゴウ</t>
    </rPh>
    <phoneticPr fontId="1"/>
  </si>
  <si>
    <t>登録番号
（九鹿福）</t>
    <rPh sb="0" eb="2">
      <t>トウロク</t>
    </rPh>
    <rPh sb="2" eb="4">
      <t>バンゴウ</t>
    </rPh>
    <rPh sb="6" eb="7">
      <t>キュウ</t>
    </rPh>
    <rPh sb="7" eb="8">
      <t>カ</t>
    </rPh>
    <rPh sb="8" eb="9">
      <t>フク</t>
    </rPh>
    <phoneticPr fontId="1"/>
  </si>
  <si>
    <t>特定非営利活動法人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</si>
  <si>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社会福祉法人</t>
    <rPh sb="0" eb="2">
      <t>シャカイ</t>
    </rPh>
    <rPh sb="2" eb="4">
      <t>フクシ</t>
    </rPh>
    <rPh sb="4" eb="6">
      <t>ホウジン</t>
    </rPh>
    <phoneticPr fontId="1"/>
  </si>
  <si>
    <t>事務所の名称</t>
    <rPh sb="0" eb="3">
      <t>ジムショ</t>
    </rPh>
    <rPh sb="4" eb="6">
      <t>メイショウ</t>
    </rPh>
    <phoneticPr fontId="1"/>
  </si>
  <si>
    <t>運送者の名称</t>
    <rPh sb="0" eb="3">
      <t>ウンソウシャ</t>
    </rPh>
    <rPh sb="4" eb="6">
      <t>メイショウ</t>
    </rPh>
    <phoneticPr fontId="1"/>
  </si>
  <si>
    <t>運送者の住所</t>
    <rPh sb="0" eb="2">
      <t>ウンソウ</t>
    </rPh>
    <rPh sb="2" eb="3">
      <t>シャ</t>
    </rPh>
    <rPh sb="4" eb="6">
      <t>ジュウショ</t>
    </rPh>
    <phoneticPr fontId="1"/>
  </si>
  <si>
    <t>事務所の位置</t>
    <rPh sb="0" eb="3">
      <t>ジムショ</t>
    </rPh>
    <rPh sb="4" eb="6">
      <t>イチ</t>
    </rPh>
    <phoneticPr fontId="1"/>
  </si>
  <si>
    <t>龍郷町</t>
    <rPh sb="0" eb="2">
      <t>タツゴウ</t>
    </rPh>
    <rPh sb="2" eb="3">
      <t>チョウ</t>
    </rPh>
    <phoneticPr fontId="1"/>
  </si>
  <si>
    <t>和泊町</t>
    <rPh sb="0" eb="3">
      <t>ワドマリチョウ</t>
    </rPh>
    <phoneticPr fontId="1"/>
  </si>
  <si>
    <t>薩摩川内市</t>
    <rPh sb="0" eb="5">
      <t>サツマセンダイシ</t>
    </rPh>
    <phoneticPr fontId="1"/>
  </si>
  <si>
    <t>運送の区域</t>
    <rPh sb="0" eb="2">
      <t>ウンソウ</t>
    </rPh>
    <rPh sb="3" eb="5">
      <t>クイキ</t>
    </rPh>
    <phoneticPr fontId="1"/>
  </si>
  <si>
    <t>寝台車</t>
    <rPh sb="0" eb="3">
      <t>シンダイシャ</t>
    </rPh>
    <phoneticPr fontId="1"/>
  </si>
  <si>
    <t>兼用車</t>
    <rPh sb="0" eb="2">
      <t>ケンヨウ</t>
    </rPh>
    <rPh sb="2" eb="3">
      <t>シャ</t>
    </rPh>
    <phoneticPr fontId="1"/>
  </si>
  <si>
    <t>計</t>
    <rPh sb="0" eb="1">
      <t>ケイ</t>
    </rPh>
    <phoneticPr fontId="1"/>
  </si>
  <si>
    <t>天城町社会福祉協議会</t>
    <rPh sb="0" eb="3">
      <t>アマギチョウ</t>
    </rPh>
    <rPh sb="3" eb="5">
      <t>シャカイ</t>
    </rPh>
    <rPh sb="5" eb="7">
      <t>フクシ</t>
    </rPh>
    <rPh sb="7" eb="10">
      <t>キョウギカイ</t>
    </rPh>
    <phoneticPr fontId="1"/>
  </si>
  <si>
    <t>ほたるの里</t>
    <rPh sb="4" eb="5">
      <t>サト</t>
    </rPh>
    <phoneticPr fontId="1"/>
  </si>
  <si>
    <t>旅客の範囲</t>
    <rPh sb="0" eb="2">
      <t>リョカク</t>
    </rPh>
    <rPh sb="3" eb="5">
      <t>ハンイ</t>
    </rPh>
    <phoneticPr fontId="1"/>
  </si>
  <si>
    <t>日吉いこいの会</t>
    <rPh sb="0" eb="2">
      <t>ヒヨシ</t>
    </rPh>
    <rPh sb="6" eb="7">
      <t>カイ</t>
    </rPh>
    <phoneticPr fontId="1"/>
  </si>
  <si>
    <t>日吉事業所</t>
    <rPh sb="0" eb="2">
      <t>ヒヨシ</t>
    </rPh>
    <rPh sb="2" eb="5">
      <t>ジギョウショ</t>
    </rPh>
    <phoneticPr fontId="1"/>
  </si>
  <si>
    <t>加世田じゃがいもの会</t>
    <rPh sb="0" eb="3">
      <t>カセダ</t>
    </rPh>
    <rPh sb="9" eb="10">
      <t>カイ</t>
    </rPh>
    <phoneticPr fontId="1"/>
  </si>
  <si>
    <t>本部事業所</t>
    <rPh sb="0" eb="2">
      <t>ホンブ</t>
    </rPh>
    <rPh sb="2" eb="5">
      <t>ジギョウショ</t>
    </rPh>
    <phoneticPr fontId="1"/>
  </si>
  <si>
    <t>南さつま市社会福祉協議会</t>
    <rPh sb="0" eb="1">
      <t>ミナミ</t>
    </rPh>
    <rPh sb="4" eb="5">
      <t>シ</t>
    </rPh>
    <rPh sb="5" eb="7">
      <t>シャカイ</t>
    </rPh>
    <rPh sb="7" eb="9">
      <t>フクシ</t>
    </rPh>
    <rPh sb="9" eb="12">
      <t>キョウギカイ</t>
    </rPh>
    <phoneticPr fontId="1"/>
  </si>
  <si>
    <t>青鳥会</t>
    <rPh sb="0" eb="1">
      <t>アオ</t>
    </rPh>
    <rPh sb="1" eb="2">
      <t>トリ</t>
    </rPh>
    <rPh sb="2" eb="3">
      <t>カイ</t>
    </rPh>
    <phoneticPr fontId="1"/>
  </si>
  <si>
    <t>落穂会</t>
    <rPh sb="0" eb="1">
      <t>オ</t>
    </rPh>
    <rPh sb="1" eb="2">
      <t>ホ</t>
    </rPh>
    <rPh sb="2" eb="3">
      <t>カイ</t>
    </rPh>
    <phoneticPr fontId="1"/>
  </si>
  <si>
    <t>サポートハウス二十一</t>
    <rPh sb="7" eb="10">
      <t>ニジュウイチ</t>
    </rPh>
    <phoneticPr fontId="1"/>
  </si>
  <si>
    <t>鹿児島自立支援ネットワーク</t>
    <rPh sb="0" eb="3">
      <t>カゴシマ</t>
    </rPh>
    <rPh sb="3" eb="5">
      <t>ジリツ</t>
    </rPh>
    <rPh sb="5" eb="7">
      <t>シエン</t>
    </rPh>
    <phoneticPr fontId="1"/>
  </si>
  <si>
    <t>和泊町社会福祉協議会</t>
    <rPh sb="0" eb="3">
      <t>ワドマリチョウ</t>
    </rPh>
    <rPh sb="3" eb="5">
      <t>シャカイ</t>
    </rPh>
    <rPh sb="5" eb="7">
      <t>フクシ</t>
    </rPh>
    <rPh sb="7" eb="10">
      <t>キョウギカイ</t>
    </rPh>
    <phoneticPr fontId="1"/>
  </si>
  <si>
    <t>太陽会</t>
    <rPh sb="0" eb="2">
      <t>タイヨウ</t>
    </rPh>
    <rPh sb="2" eb="3">
      <t>カイ</t>
    </rPh>
    <phoneticPr fontId="1"/>
  </si>
  <si>
    <t>環境福祉サービス</t>
    <rPh sb="0" eb="2">
      <t>カンキョウ</t>
    </rPh>
    <rPh sb="2" eb="4">
      <t>フクシ</t>
    </rPh>
    <phoneticPr fontId="1"/>
  </si>
  <si>
    <t>薩摩川内市社会福祉協議会</t>
    <rPh sb="0" eb="5">
      <t>サツマセンダイシ</t>
    </rPh>
    <rPh sb="5" eb="7">
      <t>シャカイ</t>
    </rPh>
    <rPh sb="7" eb="9">
      <t>フクシ</t>
    </rPh>
    <rPh sb="9" eb="12">
      <t>キョウギカイ</t>
    </rPh>
    <phoneticPr fontId="1"/>
  </si>
  <si>
    <t>喜界町社会福祉協議会</t>
    <rPh sb="0" eb="3">
      <t>キカイチョウ</t>
    </rPh>
    <rPh sb="3" eb="5">
      <t>シャカイ</t>
    </rPh>
    <rPh sb="5" eb="7">
      <t>フクシ</t>
    </rPh>
    <rPh sb="7" eb="10">
      <t>キョウギカイ</t>
    </rPh>
    <phoneticPr fontId="1"/>
  </si>
  <si>
    <t>龍郷町社会福祉協議会</t>
    <rPh sb="0" eb="3">
      <t>タツゴウチョウ</t>
    </rPh>
    <rPh sb="3" eb="5">
      <t>シャカイ</t>
    </rPh>
    <rPh sb="5" eb="7">
      <t>フクシ</t>
    </rPh>
    <rPh sb="7" eb="10">
      <t>キョウギカイ</t>
    </rPh>
    <phoneticPr fontId="1"/>
  </si>
  <si>
    <t>瀬戸内町社会福祉協議会</t>
    <rPh sb="0" eb="4">
      <t>セトウチチョウ</t>
    </rPh>
    <rPh sb="4" eb="6">
      <t>シャカイ</t>
    </rPh>
    <rPh sb="6" eb="8">
      <t>フクシ</t>
    </rPh>
    <rPh sb="8" eb="11">
      <t>キョウギカイ</t>
    </rPh>
    <phoneticPr fontId="1"/>
  </si>
  <si>
    <t>正栄会</t>
    <rPh sb="0" eb="2">
      <t>セイエイ</t>
    </rPh>
    <rPh sb="2" eb="3">
      <t>カイ</t>
    </rPh>
    <phoneticPr fontId="1"/>
  </si>
  <si>
    <t>黒潮会</t>
    <rPh sb="0" eb="2">
      <t>クロシオ</t>
    </rPh>
    <rPh sb="2" eb="3">
      <t>カイ</t>
    </rPh>
    <phoneticPr fontId="1"/>
  </si>
  <si>
    <t>○
（長島町）</t>
    <rPh sb="3" eb="5">
      <t>ナガシマ</t>
    </rPh>
    <rPh sb="5" eb="6">
      <t>チョウ</t>
    </rPh>
    <phoneticPr fontId="1"/>
  </si>
  <si>
    <t>鹿児島ボラネット</t>
    <rPh sb="0" eb="3">
      <t>カゴシマ</t>
    </rPh>
    <phoneticPr fontId="1"/>
  </si>
  <si>
    <t>青陵会</t>
    <rPh sb="0" eb="1">
      <t>セイ</t>
    </rPh>
    <rPh sb="1" eb="2">
      <t>リョウ</t>
    </rPh>
    <rPh sb="2" eb="3">
      <t>カイ</t>
    </rPh>
    <phoneticPr fontId="1"/>
  </si>
  <si>
    <t>社会福祉法人青陵会
デイハウスふたば折多</t>
    <rPh sb="0" eb="2">
      <t>シャカイ</t>
    </rPh>
    <rPh sb="2" eb="4">
      <t>フクシ</t>
    </rPh>
    <rPh sb="4" eb="6">
      <t>ホウジン</t>
    </rPh>
    <rPh sb="6" eb="7">
      <t>セイ</t>
    </rPh>
    <rPh sb="7" eb="9">
      <t>リョウカイ</t>
    </rPh>
    <rPh sb="18" eb="19">
      <t>オリ</t>
    </rPh>
    <rPh sb="19" eb="20">
      <t>タ</t>
    </rPh>
    <phoneticPr fontId="1"/>
  </si>
  <si>
    <t>南陽会</t>
    <rPh sb="0" eb="2">
      <t>ナンヨウ</t>
    </rPh>
    <rPh sb="2" eb="3">
      <t>カイ</t>
    </rPh>
    <phoneticPr fontId="1"/>
  </si>
  <si>
    <t>美樹園ヘルパーステーション</t>
    <rPh sb="0" eb="2">
      <t>ミキ</t>
    </rPh>
    <rPh sb="2" eb="3">
      <t>エン</t>
    </rPh>
    <phoneticPr fontId="1"/>
  </si>
  <si>
    <t>まごころサービス吉田の里</t>
    <rPh sb="8" eb="10">
      <t>ヨシダ</t>
    </rPh>
    <rPh sb="11" eb="12">
      <t>サト</t>
    </rPh>
    <phoneticPr fontId="1"/>
  </si>
  <si>
    <t>特定非営利活動法人
まごころサービス吉田の里</t>
    <rPh sb="0" eb="2">
      <t>トクテイ</t>
    </rPh>
    <rPh sb="2" eb="5">
      <t>ヒエイリ</t>
    </rPh>
    <rPh sb="5" eb="7">
      <t>カツドウ</t>
    </rPh>
    <rPh sb="7" eb="9">
      <t>ホウジン</t>
    </rPh>
    <rPh sb="18" eb="20">
      <t>ヨシダ</t>
    </rPh>
    <rPh sb="21" eb="22">
      <t>サト</t>
    </rPh>
    <phoneticPr fontId="1"/>
  </si>
  <si>
    <t>福祉支援ネット南の風</t>
    <rPh sb="0" eb="2">
      <t>フクシ</t>
    </rPh>
    <rPh sb="2" eb="4">
      <t>シエン</t>
    </rPh>
    <rPh sb="7" eb="8">
      <t>ミナミ</t>
    </rPh>
    <rPh sb="9" eb="10">
      <t>カゼ</t>
    </rPh>
    <phoneticPr fontId="1"/>
  </si>
  <si>
    <t>あまみネット友愛</t>
    <rPh sb="6" eb="8">
      <t>ユウアイ</t>
    </rPh>
    <phoneticPr fontId="1"/>
  </si>
  <si>
    <t>○
（龍郷町）</t>
    <rPh sb="3" eb="6">
      <t>タツゴウチョウ</t>
    </rPh>
    <phoneticPr fontId="1"/>
  </si>
  <si>
    <t>鹿児島市手をつなぐ育成会</t>
    <rPh sb="0" eb="4">
      <t>カゴシマシ</t>
    </rPh>
    <rPh sb="4" eb="5">
      <t>テ</t>
    </rPh>
    <rPh sb="9" eb="12">
      <t>イクセイカイ</t>
    </rPh>
    <phoneticPr fontId="1"/>
  </si>
  <si>
    <t>第二コスモス</t>
    <rPh sb="0" eb="2">
      <t>ダイニ</t>
    </rPh>
    <phoneticPr fontId="1"/>
  </si>
  <si>
    <t>西之表市社会福祉協議会</t>
    <rPh sb="0" eb="4">
      <t>ニシノオモテシ</t>
    </rPh>
    <rPh sb="4" eb="6">
      <t>シャカイ</t>
    </rPh>
    <rPh sb="6" eb="8">
      <t>フクシ</t>
    </rPh>
    <rPh sb="8" eb="11">
      <t>キョウギカイ</t>
    </rPh>
    <phoneticPr fontId="1"/>
  </si>
  <si>
    <t>身体障害者
（イ）</t>
    <rPh sb="0" eb="2">
      <t>シンタイ</t>
    </rPh>
    <rPh sb="2" eb="5">
      <t>ショウガイシャ</t>
    </rPh>
    <phoneticPr fontId="1"/>
  </si>
  <si>
    <t>要介護認定者
（ロ）</t>
    <rPh sb="0" eb="3">
      <t>ヨウカイゴ</t>
    </rPh>
    <rPh sb="3" eb="6">
      <t>ニンテイシャ</t>
    </rPh>
    <phoneticPr fontId="1"/>
  </si>
  <si>
    <t>要支援認定者
（ハ）</t>
    <rPh sb="0" eb="3">
      <t>ヨウシエン</t>
    </rPh>
    <rPh sb="3" eb="5">
      <t>ニンテイ</t>
    </rPh>
    <rPh sb="5" eb="6">
      <t>シャ</t>
    </rPh>
    <phoneticPr fontId="1"/>
  </si>
  <si>
    <t>その他障害者
（ニ）</t>
    <rPh sb="2" eb="3">
      <t>タ</t>
    </rPh>
    <rPh sb="3" eb="6">
      <t>ショウガイシャ</t>
    </rPh>
    <phoneticPr fontId="1"/>
  </si>
  <si>
    <t>商号（法人格）</t>
    <rPh sb="0" eb="2">
      <t>ショウゴウ</t>
    </rPh>
    <rPh sb="3" eb="6">
      <t>ホウジンカク</t>
    </rPh>
    <phoneticPr fontId="1"/>
  </si>
  <si>
    <t>名称</t>
    <rPh sb="0" eb="2">
      <t>メイショウ</t>
    </rPh>
    <phoneticPr fontId="1"/>
  </si>
  <si>
    <t>有効期間
満了日</t>
    <rPh sb="0" eb="2">
      <t>ユウコウ</t>
    </rPh>
    <rPh sb="2" eb="4">
      <t>キカン</t>
    </rPh>
    <rPh sb="5" eb="8">
      <t>マンリョウビ</t>
    </rPh>
    <phoneticPr fontId="1"/>
  </si>
  <si>
    <t>担当者</t>
    <rPh sb="0" eb="3">
      <t>タントウシャ</t>
    </rPh>
    <phoneticPr fontId="1"/>
  </si>
  <si>
    <t>役職</t>
    <rPh sb="0" eb="2">
      <t>ヤクショク</t>
    </rPh>
    <phoneticPr fontId="1"/>
  </si>
  <si>
    <t>松岡</t>
    <rPh sb="0" eb="2">
      <t>マツオカ</t>
    </rPh>
    <phoneticPr fontId="1"/>
  </si>
  <si>
    <t>岩坪</t>
    <rPh sb="0" eb="2">
      <t>イワツボ</t>
    </rPh>
    <phoneticPr fontId="1"/>
  </si>
  <si>
    <t>所長</t>
    <rPh sb="0" eb="2">
      <t>ショチョウ</t>
    </rPh>
    <phoneticPr fontId="1"/>
  </si>
  <si>
    <t>サービス管理責任者</t>
    <rPh sb="4" eb="6">
      <t>カンリ</t>
    </rPh>
    <rPh sb="6" eb="9">
      <t>セキニンシャ</t>
    </rPh>
    <phoneticPr fontId="1"/>
  </si>
  <si>
    <t>鹿児島市皆与志町2503番地</t>
    <rPh sb="0" eb="4">
      <t>カゴシマシ</t>
    </rPh>
    <rPh sb="4" eb="5">
      <t>ミナ</t>
    </rPh>
    <rPh sb="5" eb="6">
      <t>アタ</t>
    </rPh>
    <rPh sb="6" eb="7">
      <t>シ</t>
    </rPh>
    <rPh sb="7" eb="8">
      <t>マチ</t>
    </rPh>
    <rPh sb="12" eb="14">
      <t>バンチ</t>
    </rPh>
    <phoneticPr fontId="1"/>
  </si>
  <si>
    <t>鹿児島市犬迫町5975</t>
    <rPh sb="0" eb="4">
      <t>カゴシマシ</t>
    </rPh>
    <rPh sb="4" eb="5">
      <t>イヌ</t>
    </rPh>
    <rPh sb="5" eb="6">
      <t>サコ</t>
    </rPh>
    <rPh sb="6" eb="7">
      <t>マチ</t>
    </rPh>
    <phoneticPr fontId="1"/>
  </si>
  <si>
    <t>鹿児島市与次郎2丁目4番35号
KSC鴨池ビル３F</t>
    <rPh sb="0" eb="4">
      <t>カゴシマシ</t>
    </rPh>
    <rPh sb="4" eb="7">
      <t>ヨジロウ</t>
    </rPh>
    <rPh sb="8" eb="10">
      <t>チョウメ</t>
    </rPh>
    <rPh sb="11" eb="12">
      <t>バン</t>
    </rPh>
    <rPh sb="14" eb="15">
      <t>ゴウ</t>
    </rPh>
    <rPh sb="19" eb="21">
      <t>カモイケ</t>
    </rPh>
    <phoneticPr fontId="1"/>
  </si>
  <si>
    <t>鹿児島市吉野町11081番地1</t>
    <rPh sb="0" eb="4">
      <t>カゴシマシ</t>
    </rPh>
    <rPh sb="4" eb="6">
      <t>ヨシノ</t>
    </rPh>
    <rPh sb="6" eb="7">
      <t>マチ</t>
    </rPh>
    <rPh sb="12" eb="14">
      <t>バンチ</t>
    </rPh>
    <phoneticPr fontId="1"/>
  </si>
  <si>
    <t>鹿児島市油須木町21番地1</t>
    <rPh sb="0" eb="4">
      <t>カゴシマシ</t>
    </rPh>
    <rPh sb="4" eb="5">
      <t>アブラ</t>
    </rPh>
    <rPh sb="5" eb="6">
      <t>ス</t>
    </rPh>
    <rPh sb="6" eb="7">
      <t>キ</t>
    </rPh>
    <rPh sb="7" eb="8">
      <t>マチ</t>
    </rPh>
    <rPh sb="10" eb="12">
      <t>バンチ</t>
    </rPh>
    <phoneticPr fontId="1"/>
  </si>
  <si>
    <t>鹿児島市宇宿5丁目22-2</t>
    <rPh sb="0" eb="4">
      <t>カゴシマシ</t>
    </rPh>
    <rPh sb="4" eb="6">
      <t>ウスキ</t>
    </rPh>
    <rPh sb="7" eb="9">
      <t>チョウメ</t>
    </rPh>
    <phoneticPr fontId="1"/>
  </si>
  <si>
    <t>鹿児島市吉野町5066番地</t>
    <rPh sb="0" eb="4">
      <t>カゴシマシ</t>
    </rPh>
    <rPh sb="4" eb="7">
      <t>ヨシノチョウ</t>
    </rPh>
    <rPh sb="11" eb="13">
      <t>バンチ</t>
    </rPh>
    <phoneticPr fontId="1"/>
  </si>
  <si>
    <t>鹿児島市新屋敷町4番24号601</t>
    <rPh sb="0" eb="4">
      <t>カゴシマシ</t>
    </rPh>
    <rPh sb="4" eb="8">
      <t>シンヤシキチョウ</t>
    </rPh>
    <rPh sb="9" eb="10">
      <t>バン</t>
    </rPh>
    <rPh sb="12" eb="13">
      <t>ゴウ</t>
    </rPh>
    <phoneticPr fontId="1"/>
  </si>
  <si>
    <t>鹿児島市下福元町1926番地6</t>
    <rPh sb="0" eb="4">
      <t>カゴシマシ</t>
    </rPh>
    <rPh sb="4" eb="7">
      <t>シモフクモト</t>
    </rPh>
    <rPh sb="7" eb="8">
      <t>マチ</t>
    </rPh>
    <rPh sb="12" eb="14">
      <t>バンチ</t>
    </rPh>
    <phoneticPr fontId="1"/>
  </si>
  <si>
    <t>鹿児島市本名町234番地</t>
    <rPh sb="0" eb="4">
      <t>カゴシマシ</t>
    </rPh>
    <rPh sb="4" eb="7">
      <t>ホンミョウチョウ</t>
    </rPh>
    <rPh sb="10" eb="12">
      <t>バンチ</t>
    </rPh>
    <phoneticPr fontId="1"/>
  </si>
  <si>
    <t>鹿児島市清和1丁目2番2号</t>
    <rPh sb="0" eb="4">
      <t>カゴシマシ</t>
    </rPh>
    <rPh sb="4" eb="6">
      <t>セイワ</t>
    </rPh>
    <rPh sb="7" eb="9">
      <t>チョウメ</t>
    </rPh>
    <rPh sb="10" eb="11">
      <t>バン</t>
    </rPh>
    <rPh sb="12" eb="13">
      <t>ゴウ</t>
    </rPh>
    <phoneticPr fontId="1"/>
  </si>
  <si>
    <t>日置市日吉町吉利1061番地3</t>
    <rPh sb="0" eb="3">
      <t>ヒオキシ</t>
    </rPh>
    <rPh sb="3" eb="6">
      <t>ヒヨシチョウ</t>
    </rPh>
    <rPh sb="6" eb="8">
      <t>ヨシトシ</t>
    </rPh>
    <rPh sb="12" eb="14">
      <t>バンチ</t>
    </rPh>
    <phoneticPr fontId="1"/>
  </si>
  <si>
    <t>南さつま市加世田高橋1958番地6</t>
    <rPh sb="0" eb="1">
      <t>ミナミ</t>
    </rPh>
    <rPh sb="4" eb="5">
      <t>シ</t>
    </rPh>
    <rPh sb="5" eb="8">
      <t>カセダ</t>
    </rPh>
    <rPh sb="8" eb="10">
      <t>タカハシ</t>
    </rPh>
    <rPh sb="14" eb="16">
      <t>バンチ</t>
    </rPh>
    <phoneticPr fontId="1"/>
  </si>
  <si>
    <t>南さつま市加世田川畑2641番地2</t>
    <rPh sb="0" eb="1">
      <t>ミナミ</t>
    </rPh>
    <rPh sb="4" eb="5">
      <t>シ</t>
    </rPh>
    <rPh sb="5" eb="8">
      <t>カセダ</t>
    </rPh>
    <rPh sb="8" eb="10">
      <t>カワバタ</t>
    </rPh>
    <rPh sb="14" eb="16">
      <t>バンチ</t>
    </rPh>
    <phoneticPr fontId="1"/>
  </si>
  <si>
    <t>奄美市名瀬古田町5番14号</t>
    <rPh sb="0" eb="3">
      <t>アマミシ</t>
    </rPh>
    <rPh sb="3" eb="5">
      <t>ナゼ</t>
    </rPh>
    <rPh sb="5" eb="7">
      <t>フルタ</t>
    </rPh>
    <rPh sb="7" eb="8">
      <t>マチ</t>
    </rPh>
    <rPh sb="9" eb="10">
      <t>バン</t>
    </rPh>
    <rPh sb="12" eb="13">
      <t>ゴウ</t>
    </rPh>
    <phoneticPr fontId="1"/>
  </si>
  <si>
    <t>薩摩川内市永利町4107番地1</t>
    <rPh sb="0" eb="5">
      <t>サツマセンダイシ</t>
    </rPh>
    <rPh sb="5" eb="7">
      <t>ナガトシ</t>
    </rPh>
    <rPh sb="7" eb="8">
      <t>マチ</t>
    </rPh>
    <rPh sb="12" eb="14">
      <t>バンチ</t>
    </rPh>
    <phoneticPr fontId="1"/>
  </si>
  <si>
    <t>指宿市大牟礼4丁目4番8号</t>
    <rPh sb="0" eb="3">
      <t>イブスキシ</t>
    </rPh>
    <rPh sb="3" eb="6">
      <t>オオムレ</t>
    </rPh>
    <rPh sb="7" eb="9">
      <t>チョウメ</t>
    </rPh>
    <rPh sb="10" eb="11">
      <t>バン</t>
    </rPh>
    <rPh sb="12" eb="13">
      <t>ゴウ</t>
    </rPh>
    <phoneticPr fontId="1"/>
  </si>
  <si>
    <t>指宿市東方408番地6</t>
    <rPh sb="0" eb="3">
      <t>イブスキシ</t>
    </rPh>
    <rPh sb="3" eb="5">
      <t>ヒガシカタ</t>
    </rPh>
    <rPh sb="8" eb="10">
      <t>バンチ</t>
    </rPh>
    <phoneticPr fontId="1"/>
  </si>
  <si>
    <t>大島郡天城町天城462番地</t>
    <rPh sb="0" eb="3">
      <t>オオシマグン</t>
    </rPh>
    <rPh sb="3" eb="6">
      <t>アマギチョウ</t>
    </rPh>
    <rPh sb="6" eb="8">
      <t>アマギ</t>
    </rPh>
    <rPh sb="11" eb="13">
      <t>バンチ</t>
    </rPh>
    <phoneticPr fontId="1"/>
  </si>
  <si>
    <t>熊毛郡南種子町平山149番地</t>
    <rPh sb="0" eb="3">
      <t>クマゲグン</t>
    </rPh>
    <rPh sb="3" eb="7">
      <t>ミナミタネマチ</t>
    </rPh>
    <rPh sb="7" eb="9">
      <t>ヒラヤマ</t>
    </rPh>
    <rPh sb="12" eb="14">
      <t>バンチ</t>
    </rPh>
    <phoneticPr fontId="1"/>
  </si>
  <si>
    <t>大島郡和泊町和泊39番地3</t>
    <rPh sb="0" eb="3">
      <t>オオシマグン</t>
    </rPh>
    <rPh sb="3" eb="6">
      <t>ワドマリチョウ</t>
    </rPh>
    <rPh sb="6" eb="8">
      <t>ワドマリ</t>
    </rPh>
    <rPh sb="10" eb="12">
      <t>バンチ</t>
    </rPh>
    <phoneticPr fontId="1"/>
  </si>
  <si>
    <t>大島郡龍郷町瀬留967番地</t>
    <rPh sb="0" eb="3">
      <t>オオシマグン</t>
    </rPh>
    <rPh sb="3" eb="6">
      <t>タツゴウチョウ</t>
    </rPh>
    <rPh sb="6" eb="7">
      <t>セ</t>
    </rPh>
    <rPh sb="7" eb="8">
      <t>ト</t>
    </rPh>
    <rPh sb="11" eb="13">
      <t>バンチ</t>
    </rPh>
    <phoneticPr fontId="1"/>
  </si>
  <si>
    <t>大島郡喜界町赤連22番地</t>
    <rPh sb="0" eb="3">
      <t>オオシマグン</t>
    </rPh>
    <rPh sb="3" eb="6">
      <t>キカイチョウ</t>
    </rPh>
    <rPh sb="6" eb="8">
      <t>アカレン</t>
    </rPh>
    <rPh sb="10" eb="12">
      <t>バンチ</t>
    </rPh>
    <phoneticPr fontId="1"/>
  </si>
  <si>
    <t>大島郡瀬戸内町古仁屋船津23番地</t>
    <rPh sb="0" eb="3">
      <t>オオシマグン</t>
    </rPh>
    <rPh sb="3" eb="7">
      <t>セトウチチョウ</t>
    </rPh>
    <rPh sb="7" eb="10">
      <t>コニヤ</t>
    </rPh>
    <rPh sb="10" eb="12">
      <t>フナツ</t>
    </rPh>
    <rPh sb="14" eb="16">
      <t>バンチ</t>
    </rPh>
    <phoneticPr fontId="1"/>
  </si>
  <si>
    <t>熊毛郡中種子町納官5159番地5</t>
    <rPh sb="0" eb="3">
      <t>クマゲグン</t>
    </rPh>
    <rPh sb="3" eb="7">
      <t>ナカタネマチ</t>
    </rPh>
    <rPh sb="7" eb="8">
      <t>ノウ</t>
    </rPh>
    <rPh sb="8" eb="9">
      <t>カン</t>
    </rPh>
    <rPh sb="13" eb="15">
      <t>バンチ</t>
    </rPh>
    <phoneticPr fontId="1"/>
  </si>
  <si>
    <t>熊毛郡中種子町納官6079番地</t>
    <rPh sb="0" eb="3">
      <t>クマゲグン</t>
    </rPh>
    <rPh sb="3" eb="7">
      <t>ナカタネマチ</t>
    </rPh>
    <rPh sb="7" eb="8">
      <t>ノウ</t>
    </rPh>
    <rPh sb="8" eb="9">
      <t>カン</t>
    </rPh>
    <rPh sb="13" eb="15">
      <t>バンチ</t>
    </rPh>
    <phoneticPr fontId="1"/>
  </si>
  <si>
    <t>出水市高尾野町下高尾野2216-1</t>
    <rPh sb="0" eb="3">
      <t>イズミシ</t>
    </rPh>
    <rPh sb="3" eb="7">
      <t>タカオノマチ</t>
    </rPh>
    <rPh sb="7" eb="8">
      <t>シモ</t>
    </rPh>
    <phoneticPr fontId="1"/>
  </si>
  <si>
    <t>阿久根市赤瀬川887番地1</t>
    <rPh sb="0" eb="4">
      <t>アクネシ</t>
    </rPh>
    <rPh sb="4" eb="7">
      <t>アカセガワ</t>
    </rPh>
    <rPh sb="10" eb="12">
      <t>バンチ</t>
    </rPh>
    <phoneticPr fontId="1"/>
  </si>
  <si>
    <t>姶良市加治木町木田580</t>
    <rPh sb="0" eb="3">
      <t>アイラシ</t>
    </rPh>
    <rPh sb="3" eb="7">
      <t>カジキチョウ</t>
    </rPh>
    <rPh sb="7" eb="9">
      <t>キダ</t>
    </rPh>
    <phoneticPr fontId="1"/>
  </si>
  <si>
    <t>鹿児島市皆与志町2503番地</t>
    <rPh sb="0" eb="4">
      <t>カゴシマシ</t>
    </rPh>
    <rPh sb="4" eb="7">
      <t>ミナヨシ</t>
    </rPh>
    <rPh sb="7" eb="8">
      <t>マチ</t>
    </rPh>
    <rPh sb="12" eb="14">
      <t>バンチ</t>
    </rPh>
    <phoneticPr fontId="1"/>
  </si>
  <si>
    <t>鹿児島市犬迫町5975</t>
    <rPh sb="0" eb="4">
      <t>カゴシマシ</t>
    </rPh>
    <rPh sb="4" eb="5">
      <t>イヌ</t>
    </rPh>
    <rPh sb="5" eb="7">
      <t>サコマチ</t>
    </rPh>
    <phoneticPr fontId="1"/>
  </si>
  <si>
    <t>鹿児島市与次郎2丁目4番35号
KSC鴨池ビル3F</t>
    <rPh sb="0" eb="4">
      <t>カゴシマシ</t>
    </rPh>
    <rPh sb="4" eb="7">
      <t>ヨジロウ</t>
    </rPh>
    <rPh sb="8" eb="10">
      <t>チョウメ</t>
    </rPh>
    <rPh sb="11" eb="12">
      <t>バン</t>
    </rPh>
    <rPh sb="14" eb="15">
      <t>ゴウ</t>
    </rPh>
    <rPh sb="19" eb="21">
      <t>カモイケ</t>
    </rPh>
    <phoneticPr fontId="1"/>
  </si>
  <si>
    <t>鹿児島市吉野町10791番10</t>
    <rPh sb="0" eb="4">
      <t>カゴシマシ</t>
    </rPh>
    <rPh sb="4" eb="7">
      <t>ヨシノマチ</t>
    </rPh>
    <rPh sb="12" eb="13">
      <t>バン</t>
    </rPh>
    <phoneticPr fontId="1"/>
  </si>
  <si>
    <t>鹿児島市谷山中央2丁目4515番地</t>
    <rPh sb="0" eb="4">
      <t>カゴシマシ</t>
    </rPh>
    <rPh sb="4" eb="6">
      <t>タニヤマ</t>
    </rPh>
    <rPh sb="6" eb="8">
      <t>チュウオウ</t>
    </rPh>
    <rPh sb="9" eb="11">
      <t>チョウメ</t>
    </rPh>
    <rPh sb="15" eb="17">
      <t>バンチ</t>
    </rPh>
    <phoneticPr fontId="1"/>
  </si>
  <si>
    <t>鹿児島市犬迫町11234番地</t>
    <rPh sb="0" eb="4">
      <t>カゴシマシ</t>
    </rPh>
    <rPh sb="4" eb="5">
      <t>イヌ</t>
    </rPh>
    <rPh sb="5" eb="7">
      <t>サコマチ</t>
    </rPh>
    <rPh sb="12" eb="14">
      <t>バンチ</t>
    </rPh>
    <phoneticPr fontId="1"/>
  </si>
  <si>
    <t>南さつま市笠沙町片浦1086番地1</t>
    <rPh sb="0" eb="1">
      <t>ミナミ</t>
    </rPh>
    <rPh sb="4" eb="5">
      <t>シ</t>
    </rPh>
    <rPh sb="5" eb="7">
      <t>カササ</t>
    </rPh>
    <rPh sb="7" eb="8">
      <t>マチ</t>
    </rPh>
    <rPh sb="8" eb="9">
      <t>カタ</t>
    </rPh>
    <rPh sb="9" eb="10">
      <t>ウラ</t>
    </rPh>
    <rPh sb="14" eb="16">
      <t>バンチ</t>
    </rPh>
    <phoneticPr fontId="1"/>
  </si>
  <si>
    <t>薩摩川内市下甑町手打955番地3</t>
    <rPh sb="0" eb="5">
      <t>サツマセンダイシ</t>
    </rPh>
    <rPh sb="5" eb="6">
      <t>シモ</t>
    </rPh>
    <rPh sb="6" eb="7">
      <t>コシキ</t>
    </rPh>
    <rPh sb="7" eb="8">
      <t>マチ</t>
    </rPh>
    <rPh sb="8" eb="10">
      <t>テウ</t>
    </rPh>
    <rPh sb="13" eb="15">
      <t>バンチ</t>
    </rPh>
    <phoneticPr fontId="1"/>
  </si>
  <si>
    <t>鹿屋市新生町20-5
オガワビル103号</t>
    <rPh sb="0" eb="3">
      <t>カノヤシ</t>
    </rPh>
    <rPh sb="3" eb="5">
      <t>シンセイ</t>
    </rPh>
    <rPh sb="5" eb="6">
      <t>マチ</t>
    </rPh>
    <rPh sb="19" eb="20">
      <t>ゴウ</t>
    </rPh>
    <phoneticPr fontId="1"/>
  </si>
  <si>
    <t>大島郡和泊町和1050</t>
    <rPh sb="0" eb="3">
      <t>オオシマグン</t>
    </rPh>
    <rPh sb="3" eb="6">
      <t>ワドマリチョウ</t>
    </rPh>
    <rPh sb="6" eb="7">
      <t>カズ</t>
    </rPh>
    <phoneticPr fontId="1"/>
  </si>
  <si>
    <t>大島郡喜界町赤連22番地</t>
    <rPh sb="0" eb="2">
      <t>オオシマ</t>
    </rPh>
    <rPh sb="2" eb="3">
      <t>グン</t>
    </rPh>
    <rPh sb="3" eb="6">
      <t>キカイチョウ</t>
    </rPh>
    <rPh sb="6" eb="8">
      <t>アカレン</t>
    </rPh>
    <rPh sb="10" eb="12">
      <t>バンチ</t>
    </rPh>
    <phoneticPr fontId="1"/>
  </si>
  <si>
    <t>熊毛郡中種子町納官5170番地</t>
    <rPh sb="0" eb="3">
      <t>クマゲグン</t>
    </rPh>
    <rPh sb="3" eb="7">
      <t>ナカタネマチ</t>
    </rPh>
    <rPh sb="7" eb="8">
      <t>ノウ</t>
    </rPh>
    <rPh sb="8" eb="9">
      <t>カン</t>
    </rPh>
    <rPh sb="13" eb="15">
      <t>バンチ</t>
    </rPh>
    <phoneticPr fontId="1"/>
  </si>
  <si>
    <t>西之表市桜ヶ丘7779番地94</t>
    <rPh sb="0" eb="4">
      <t>ニシノオモテシ</t>
    </rPh>
    <rPh sb="4" eb="7">
      <t>サクラガオカ</t>
    </rPh>
    <rPh sb="11" eb="13">
      <t>バンチ</t>
    </rPh>
    <phoneticPr fontId="1"/>
  </si>
  <si>
    <t>阿久根市脇本9185番地2</t>
    <rPh sb="0" eb="4">
      <t>アクネシ</t>
    </rPh>
    <rPh sb="4" eb="6">
      <t>ワキモト</t>
    </rPh>
    <rPh sb="10" eb="12">
      <t>バンチ</t>
    </rPh>
    <phoneticPr fontId="1"/>
  </si>
  <si>
    <t>阿久根市折口1627番地8</t>
    <rPh sb="0" eb="4">
      <t>アクネシ</t>
    </rPh>
    <rPh sb="4" eb="6">
      <t>オリクチ</t>
    </rPh>
    <rPh sb="10" eb="12">
      <t>バンチ</t>
    </rPh>
    <phoneticPr fontId="1"/>
  </si>
  <si>
    <t>垂水市田神3495番地1
村山ビル105号</t>
    <rPh sb="0" eb="3">
      <t>タルミズシ</t>
    </rPh>
    <rPh sb="3" eb="5">
      <t>タガミ</t>
    </rPh>
    <rPh sb="9" eb="11">
      <t>バンチ</t>
    </rPh>
    <rPh sb="13" eb="15">
      <t>ムラヤマ</t>
    </rPh>
    <rPh sb="20" eb="21">
      <t>ゴウ</t>
    </rPh>
    <phoneticPr fontId="1"/>
  </si>
  <si>
    <t>西之表市・中種子町・南種子町</t>
    <rPh sb="0" eb="4">
      <t>ニシノオモテシ</t>
    </rPh>
    <rPh sb="5" eb="9">
      <t>ナカタネチョウ</t>
    </rPh>
    <rPh sb="10" eb="14">
      <t>ミナミタネチョウ</t>
    </rPh>
    <phoneticPr fontId="1"/>
  </si>
  <si>
    <t>回転
シート車</t>
    <rPh sb="0" eb="2">
      <t>カイテン</t>
    </rPh>
    <rPh sb="6" eb="7">
      <t>クルマ</t>
    </rPh>
    <phoneticPr fontId="1"/>
  </si>
  <si>
    <t>セダン車</t>
    <rPh sb="3" eb="4">
      <t>クルマ</t>
    </rPh>
    <phoneticPr fontId="1"/>
  </si>
  <si>
    <t>横峯</t>
    <rPh sb="0" eb="2">
      <t>ヨコミネ</t>
    </rPh>
    <phoneticPr fontId="1"/>
  </si>
  <si>
    <t>都城市菓子野町10298-1</t>
    <rPh sb="0" eb="3">
      <t>ミヤコノジョウシ</t>
    </rPh>
    <rPh sb="3" eb="5">
      <t>カシ</t>
    </rPh>
    <rPh sb="5" eb="6">
      <t>ノ</t>
    </rPh>
    <rPh sb="6" eb="7">
      <t>マチ</t>
    </rPh>
    <phoneticPr fontId="1"/>
  </si>
  <si>
    <t>東京都豊島区東池袋1丁目44番3号
池袋ＩＳＰタマビル</t>
    <rPh sb="0" eb="3">
      <t>トウキョウト</t>
    </rPh>
    <rPh sb="3" eb="5">
      <t>トシマ</t>
    </rPh>
    <rPh sb="5" eb="6">
      <t>ク</t>
    </rPh>
    <rPh sb="6" eb="7">
      <t>ヒガシ</t>
    </rPh>
    <rPh sb="7" eb="9">
      <t>イケブクロ</t>
    </rPh>
    <rPh sb="10" eb="12">
      <t>チョウメ</t>
    </rPh>
    <rPh sb="14" eb="15">
      <t>バン</t>
    </rPh>
    <rPh sb="16" eb="17">
      <t>ゴウ</t>
    </rPh>
    <rPh sb="18" eb="20">
      <t>イケブクロ</t>
    </rPh>
    <phoneticPr fontId="1"/>
  </si>
  <si>
    <t>台帳
番号</t>
    <rPh sb="0" eb="2">
      <t>ダイチョウ</t>
    </rPh>
    <rPh sb="3" eb="5">
      <t>バンゴウ</t>
    </rPh>
    <phoneticPr fontId="1"/>
  </si>
  <si>
    <t>鹿児島市油須木町21番地1</t>
    <rPh sb="0" eb="4">
      <t>カゴシマシ</t>
    </rPh>
    <rPh sb="4" eb="5">
      <t>ユ</t>
    </rPh>
    <rPh sb="5" eb="6">
      <t>ス</t>
    </rPh>
    <rPh sb="6" eb="7">
      <t>キ</t>
    </rPh>
    <rPh sb="7" eb="8">
      <t>マチ</t>
    </rPh>
    <rPh sb="10" eb="12">
      <t>バンチ</t>
    </rPh>
    <phoneticPr fontId="1"/>
  </si>
  <si>
    <t>登録年月日</t>
    <rPh sb="0" eb="2">
      <t>トウロク</t>
    </rPh>
    <rPh sb="2" eb="5">
      <t>ネンガッピ</t>
    </rPh>
    <phoneticPr fontId="1"/>
  </si>
  <si>
    <t>奄美市
龍郷町</t>
    <rPh sb="0" eb="3">
      <t>アマミシ</t>
    </rPh>
    <phoneticPr fontId="1"/>
  </si>
  <si>
    <t>中種子町
南種子町</t>
    <rPh sb="0" eb="3">
      <t>ナカタネ</t>
    </rPh>
    <rPh sb="3" eb="4">
      <t>マチ</t>
    </rPh>
    <rPh sb="5" eb="9">
      <t>ミナミタネチョウ</t>
    </rPh>
    <phoneticPr fontId="1"/>
  </si>
  <si>
    <t>西之表市
中種子町</t>
    <rPh sb="0" eb="4">
      <t>ニシノオモテシ</t>
    </rPh>
    <rPh sb="5" eb="9">
      <t>ナカタネチョウ</t>
    </rPh>
    <phoneticPr fontId="1"/>
  </si>
  <si>
    <t>西之表市、中種子町、南種子町</t>
    <rPh sb="0" eb="4">
      <t>ニシノオモテシ</t>
    </rPh>
    <rPh sb="5" eb="9">
      <t>ナカタネチョウ</t>
    </rPh>
    <rPh sb="10" eb="14">
      <t>ミナミタネチョウ</t>
    </rPh>
    <phoneticPr fontId="1"/>
  </si>
  <si>
    <t>阿久根市
長島町</t>
    <rPh sb="0" eb="4">
      <t>アクネシ</t>
    </rPh>
    <rPh sb="5" eb="8">
      <t>ナガシマチョウ</t>
    </rPh>
    <phoneticPr fontId="1"/>
  </si>
  <si>
    <t>九宮福17</t>
    <rPh sb="0" eb="1">
      <t>キュウ</t>
    </rPh>
    <rPh sb="1" eb="2">
      <t>ミヤ</t>
    </rPh>
    <rPh sb="2" eb="3">
      <t>フク</t>
    </rPh>
    <phoneticPr fontId="1"/>
  </si>
  <si>
    <t>ビ助っ人</t>
    <rPh sb="1" eb="2">
      <t>スケ</t>
    </rPh>
    <rPh sb="3" eb="4">
      <t>ト</t>
    </rPh>
    <phoneticPr fontId="1"/>
  </si>
  <si>
    <t>備考</t>
    <rPh sb="0" eb="2">
      <t>ビコウ</t>
    </rPh>
    <phoneticPr fontId="1"/>
  </si>
  <si>
    <t>従来の運送区域（都城市、北諸県郡三股町）26.11.26変更登録（運送区域の拡大）</t>
    <rPh sb="0" eb="2">
      <t>ジュウライ</t>
    </rPh>
    <rPh sb="3" eb="5">
      <t>ウンソウ</t>
    </rPh>
    <rPh sb="5" eb="7">
      <t>クイキ</t>
    </rPh>
    <rPh sb="8" eb="11">
      <t>ミヤコノジョウシ</t>
    </rPh>
    <rPh sb="12" eb="16">
      <t>キタモロカタグン</t>
    </rPh>
    <rPh sb="16" eb="19">
      <t>ミマタチョウ</t>
    </rPh>
    <rPh sb="28" eb="30">
      <t>ヘンコウ</t>
    </rPh>
    <rPh sb="30" eb="32">
      <t>トウロク</t>
    </rPh>
    <rPh sb="33" eb="35">
      <t>ウンソウ</t>
    </rPh>
    <rPh sb="35" eb="37">
      <t>クイキ</t>
    </rPh>
    <rPh sb="38" eb="40">
      <t>カクダイ</t>
    </rPh>
    <phoneticPr fontId="1"/>
  </si>
  <si>
    <t>指定訪問介護ステーションほのぼの</t>
    <rPh sb="0" eb="2">
      <t>シテイ</t>
    </rPh>
    <rPh sb="2" eb="4">
      <t>ホウモン</t>
    </rPh>
    <rPh sb="4" eb="6">
      <t>カイゴ</t>
    </rPh>
    <phoneticPr fontId="1"/>
  </si>
  <si>
    <t>指宿市東方10235番地1</t>
    <rPh sb="0" eb="3">
      <t>イブスキシ</t>
    </rPh>
    <rPh sb="3" eb="5">
      <t>ヒガシカタ</t>
    </rPh>
    <rPh sb="10" eb="12">
      <t>バンチ</t>
    </rPh>
    <phoneticPr fontId="1"/>
  </si>
  <si>
    <t>統括主任</t>
    <rPh sb="0" eb="2">
      <t>トウカツ</t>
    </rPh>
    <rPh sb="2" eb="4">
      <t>シュニン</t>
    </rPh>
    <phoneticPr fontId="1"/>
  </si>
  <si>
    <t>峰岡</t>
    <rPh sb="0" eb="2">
      <t>ミネオカ</t>
    </rPh>
    <phoneticPr fontId="1"/>
  </si>
  <si>
    <t>薩摩川内市下甑町</t>
    <rPh sb="0" eb="5">
      <t>サツマセンダイシ</t>
    </rPh>
    <rPh sb="5" eb="8">
      <t>シモコシキチョウ</t>
    </rPh>
    <phoneticPr fontId="1"/>
  </si>
  <si>
    <t>099-238-0664</t>
    <phoneticPr fontId="1"/>
  </si>
  <si>
    <t>村山</t>
    <rPh sb="0" eb="2">
      <t>ムラヤマ</t>
    </rPh>
    <phoneticPr fontId="1"/>
  </si>
  <si>
    <t>榮</t>
    <rPh sb="0" eb="1">
      <t>サカエ</t>
    </rPh>
    <phoneticPr fontId="1"/>
  </si>
  <si>
    <t>事務局長</t>
    <rPh sb="0" eb="2">
      <t>ジム</t>
    </rPh>
    <rPh sb="2" eb="4">
      <t>キョクチョウ</t>
    </rPh>
    <phoneticPr fontId="1"/>
  </si>
  <si>
    <t>西原</t>
    <rPh sb="0" eb="2">
      <t>ニシハラ</t>
    </rPh>
    <phoneticPr fontId="1"/>
  </si>
  <si>
    <t>上松</t>
    <rPh sb="0" eb="2">
      <t>ウエマツ</t>
    </rPh>
    <phoneticPr fontId="1"/>
  </si>
  <si>
    <t>事務長</t>
    <rPh sb="0" eb="3">
      <t>ジムチョウ</t>
    </rPh>
    <phoneticPr fontId="1"/>
  </si>
  <si>
    <t>後藤</t>
    <rPh sb="0" eb="2">
      <t>ゴトウ</t>
    </rPh>
    <phoneticPr fontId="1"/>
  </si>
  <si>
    <t>理事長</t>
    <rPh sb="0" eb="3">
      <t>リジチョウ</t>
    </rPh>
    <phoneticPr fontId="1"/>
  </si>
  <si>
    <t>28</t>
    <phoneticPr fontId="1"/>
  </si>
  <si>
    <t>横山</t>
    <rPh sb="0" eb="2">
      <t>ヨコヤマ</t>
    </rPh>
    <phoneticPr fontId="1"/>
  </si>
  <si>
    <t>2</t>
    <phoneticPr fontId="1"/>
  </si>
  <si>
    <t>○</t>
    <phoneticPr fontId="1"/>
  </si>
  <si>
    <t>×</t>
    <phoneticPr fontId="1"/>
  </si>
  <si>
    <t>8</t>
    <phoneticPr fontId="1"/>
  </si>
  <si>
    <t>7</t>
    <phoneticPr fontId="1"/>
  </si>
  <si>
    <t>099-250-5680</t>
    <phoneticPr fontId="1"/>
  </si>
  <si>
    <t>14</t>
    <phoneticPr fontId="1"/>
  </si>
  <si>
    <t>あおいとり</t>
    <phoneticPr fontId="1"/>
  </si>
  <si>
    <t>099-295-7009</t>
    <phoneticPr fontId="1"/>
  </si>
  <si>
    <t>17</t>
    <phoneticPr fontId="1"/>
  </si>
  <si>
    <t>099-298-2337</t>
    <phoneticPr fontId="1"/>
  </si>
  <si>
    <t>18</t>
    <phoneticPr fontId="1"/>
  </si>
  <si>
    <t>19</t>
    <phoneticPr fontId="1"/>
  </si>
  <si>
    <t>32</t>
    <phoneticPr fontId="1"/>
  </si>
  <si>
    <t>35</t>
    <phoneticPr fontId="1"/>
  </si>
  <si>
    <t>37</t>
    <phoneticPr fontId="1"/>
  </si>
  <si>
    <t>38</t>
    <phoneticPr fontId="1"/>
  </si>
  <si>
    <t>44</t>
    <phoneticPr fontId="1"/>
  </si>
  <si>
    <t>3</t>
    <phoneticPr fontId="1"/>
  </si>
  <si>
    <t>23</t>
    <phoneticPr fontId="1"/>
  </si>
  <si>
    <t>24</t>
    <phoneticPr fontId="1"/>
  </si>
  <si>
    <t>41</t>
    <phoneticPr fontId="1"/>
  </si>
  <si>
    <t>0997-52-5525</t>
    <phoneticPr fontId="1"/>
  </si>
  <si>
    <t>6</t>
    <phoneticPr fontId="1"/>
  </si>
  <si>
    <t>5</t>
    <phoneticPr fontId="1"/>
  </si>
  <si>
    <t>ワーカーズコープ</t>
    <phoneticPr fontId="1"/>
  </si>
  <si>
    <t>39</t>
    <phoneticPr fontId="1"/>
  </si>
  <si>
    <t>おおすみ</t>
    <phoneticPr fontId="1"/>
  </si>
  <si>
    <t>いぶすきケアネット</t>
    <phoneticPr fontId="1"/>
  </si>
  <si>
    <t>40</t>
    <phoneticPr fontId="1"/>
  </si>
  <si>
    <t>4</t>
    <phoneticPr fontId="1"/>
  </si>
  <si>
    <t>25</t>
    <phoneticPr fontId="1"/>
  </si>
  <si>
    <t>NPOふりいじあ</t>
    <phoneticPr fontId="1"/>
  </si>
  <si>
    <t>29</t>
    <phoneticPr fontId="1"/>
  </si>
  <si>
    <t>10</t>
    <phoneticPr fontId="1"/>
  </si>
  <si>
    <t>9</t>
    <phoneticPr fontId="1"/>
  </si>
  <si>
    <t>11</t>
    <phoneticPr fontId="1"/>
  </si>
  <si>
    <t>31</t>
    <phoneticPr fontId="1"/>
  </si>
  <si>
    <t>33</t>
    <phoneticPr fontId="1"/>
  </si>
  <si>
    <t>こすも</t>
    <phoneticPr fontId="1"/>
  </si>
  <si>
    <t>45</t>
    <phoneticPr fontId="1"/>
  </si>
  <si>
    <t>36</t>
    <phoneticPr fontId="1"/>
  </si>
  <si>
    <t>43</t>
    <phoneticPr fontId="1"/>
  </si>
  <si>
    <t>サポートロコペリ</t>
    <phoneticPr fontId="1"/>
  </si>
  <si>
    <t>野島</t>
    <rPh sb="0" eb="2">
      <t>ノジマ</t>
    </rPh>
    <phoneticPr fontId="1"/>
  </si>
  <si>
    <t>内軽</t>
    <rPh sb="0" eb="1">
      <t>ウチ</t>
    </rPh>
    <rPh sb="1" eb="2">
      <t>ケイ</t>
    </rPh>
    <phoneticPr fontId="1"/>
  </si>
  <si>
    <t>46</t>
    <phoneticPr fontId="1"/>
  </si>
  <si>
    <t>霧島市</t>
    <rPh sb="0" eb="2">
      <t>キリシマ</t>
    </rPh>
    <rPh sb="2" eb="3">
      <t>シ</t>
    </rPh>
    <phoneticPr fontId="1"/>
  </si>
  <si>
    <t>栄</t>
    <rPh sb="0" eb="1">
      <t>サカエ</t>
    </rPh>
    <phoneticPr fontId="1"/>
  </si>
  <si>
    <t>理事</t>
    <rPh sb="0" eb="2">
      <t>リジ</t>
    </rPh>
    <phoneticPr fontId="1"/>
  </si>
  <si>
    <t>Joyステーション</t>
    <phoneticPr fontId="1"/>
  </si>
  <si>
    <t>霧島市</t>
    <rPh sb="0" eb="3">
      <t>キリシマシ</t>
    </rPh>
    <phoneticPr fontId="1"/>
  </si>
  <si>
    <t>霧島市隼人町内山田1-3-37</t>
    <rPh sb="0" eb="3">
      <t>キリシマシ</t>
    </rPh>
    <rPh sb="3" eb="6">
      <t>ハヤトチョウ</t>
    </rPh>
    <rPh sb="6" eb="7">
      <t>ウチ</t>
    </rPh>
    <rPh sb="7" eb="9">
      <t>ヤマダ</t>
    </rPh>
    <phoneticPr fontId="1"/>
  </si>
  <si>
    <t>元気サロンお助けマン</t>
    <rPh sb="0" eb="2">
      <t>ゲンキ</t>
    </rPh>
    <rPh sb="6" eb="7">
      <t>タス</t>
    </rPh>
    <phoneticPr fontId="1"/>
  </si>
  <si>
    <t>村上</t>
    <rPh sb="0" eb="2">
      <t>ムラカミ</t>
    </rPh>
    <phoneticPr fontId="1"/>
  </si>
  <si>
    <t>前島</t>
    <rPh sb="0" eb="2">
      <t>マエジマ</t>
    </rPh>
    <phoneticPr fontId="1"/>
  </si>
  <si>
    <t>奄美市
龍郷町</t>
    <rPh sb="0" eb="3">
      <t>アマミシ</t>
    </rPh>
    <rPh sb="4" eb="7">
      <t>タツゴウチョウ</t>
    </rPh>
    <phoneticPr fontId="1"/>
  </si>
  <si>
    <t>利用
登録者数</t>
    <rPh sb="0" eb="2">
      <t>リヨウ</t>
    </rPh>
    <rPh sb="3" eb="5">
      <t>トウロク</t>
    </rPh>
    <rPh sb="5" eb="6">
      <t>モノ</t>
    </rPh>
    <rPh sb="6" eb="7">
      <t>スウ</t>
    </rPh>
    <phoneticPr fontId="1"/>
  </si>
  <si>
    <t>配置車両数</t>
    <rPh sb="0" eb="2">
      <t>ハイチ</t>
    </rPh>
    <rPh sb="2" eb="4">
      <t>シャリョウ</t>
    </rPh>
    <rPh sb="4" eb="5">
      <t>スウ</t>
    </rPh>
    <phoneticPr fontId="1"/>
  </si>
  <si>
    <t>車いす
車</t>
    <rPh sb="0" eb="1">
      <t>クルマ</t>
    </rPh>
    <rPh sb="4" eb="5">
      <t>クルマ</t>
    </rPh>
    <phoneticPr fontId="1"/>
  </si>
  <si>
    <t>特定非営利活動法人
サポートハウス二十一</t>
    <rPh sb="0" eb="2">
      <t>トクテイ</t>
    </rPh>
    <rPh sb="2" eb="5">
      <t>ヒエイリ</t>
    </rPh>
    <rPh sb="5" eb="7">
      <t>カツドウ</t>
    </rPh>
    <rPh sb="7" eb="9">
      <t>ホウジン</t>
    </rPh>
    <rPh sb="17" eb="20">
      <t>ニジュウイチ</t>
    </rPh>
    <phoneticPr fontId="1"/>
  </si>
  <si>
    <t>社会福祉法人
落穂会</t>
    <rPh sb="0" eb="2">
      <t>シャカイ</t>
    </rPh>
    <rPh sb="2" eb="4">
      <t>フクシ</t>
    </rPh>
    <rPh sb="4" eb="6">
      <t>ホウジン</t>
    </rPh>
    <rPh sb="7" eb="8">
      <t>オ</t>
    </rPh>
    <rPh sb="8" eb="9">
      <t>ホ</t>
    </rPh>
    <rPh sb="9" eb="10">
      <t>カイ</t>
    </rPh>
    <phoneticPr fontId="1"/>
  </si>
  <si>
    <t>特定非営利活動法人
ほたるの里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サト</t>
    </rPh>
    <phoneticPr fontId="1"/>
  </si>
  <si>
    <t>社会福祉法人
太陽会</t>
    <rPh sb="0" eb="2">
      <t>シャカイ</t>
    </rPh>
    <rPh sb="2" eb="4">
      <t>フクシ</t>
    </rPh>
    <rPh sb="4" eb="6">
      <t>ホウジン</t>
    </rPh>
    <rPh sb="7" eb="9">
      <t>タイヨウ</t>
    </rPh>
    <rPh sb="9" eb="10">
      <t>カイ</t>
    </rPh>
    <phoneticPr fontId="1"/>
  </si>
  <si>
    <t>社会福祉法人
南さつま市社会福祉協議会　笠沙支所</t>
    <rPh sb="0" eb="2">
      <t>シャカイ</t>
    </rPh>
    <rPh sb="2" eb="4">
      <t>フクシ</t>
    </rPh>
    <rPh sb="4" eb="6">
      <t>ホウジン</t>
    </rPh>
    <rPh sb="7" eb="8">
      <t>ミナミ</t>
    </rPh>
    <rPh sb="11" eb="12">
      <t>シ</t>
    </rPh>
    <rPh sb="12" eb="14">
      <t>シャカイ</t>
    </rPh>
    <rPh sb="14" eb="16">
      <t>フクシ</t>
    </rPh>
    <rPh sb="16" eb="19">
      <t>キョウギカイ</t>
    </rPh>
    <rPh sb="20" eb="22">
      <t>カササ</t>
    </rPh>
    <rPh sb="22" eb="24">
      <t>シショ</t>
    </rPh>
    <phoneticPr fontId="1"/>
  </si>
  <si>
    <t>特定非営利活動法人
あまみネット友愛</t>
    <rPh sb="0" eb="2">
      <t>トクテイ</t>
    </rPh>
    <rPh sb="2" eb="5">
      <t>ヒエイリ</t>
    </rPh>
    <rPh sb="5" eb="7">
      <t>カツドウ</t>
    </rPh>
    <rPh sb="7" eb="9">
      <t>ホウジン</t>
    </rPh>
    <rPh sb="16" eb="18">
      <t>ユウアイ</t>
    </rPh>
    <phoneticPr fontId="1"/>
  </si>
  <si>
    <t>社会福祉法人
薩摩川内市社会福祉協会　下甑支所</t>
    <rPh sb="0" eb="2">
      <t>シャカイ</t>
    </rPh>
    <rPh sb="2" eb="4">
      <t>フクシ</t>
    </rPh>
    <rPh sb="4" eb="6">
      <t>ホウジン</t>
    </rPh>
    <rPh sb="7" eb="12">
      <t>サツマセンダイシ</t>
    </rPh>
    <rPh sb="12" eb="14">
      <t>シャカイ</t>
    </rPh>
    <rPh sb="14" eb="16">
      <t>フクシ</t>
    </rPh>
    <rPh sb="16" eb="18">
      <t>キョウカイ</t>
    </rPh>
    <rPh sb="19" eb="21">
      <t>シモコシキ</t>
    </rPh>
    <rPh sb="21" eb="23">
      <t>シショ</t>
    </rPh>
    <phoneticPr fontId="1"/>
  </si>
  <si>
    <t>特定非営利活動法人
おおすみ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</si>
  <si>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社会福祉法人
天城町社会福祉協議会</t>
    <rPh sb="0" eb="2">
      <t>シャカイ</t>
    </rPh>
    <rPh sb="2" eb="4">
      <t>フクシ</t>
    </rPh>
    <rPh sb="4" eb="6">
      <t>ホウジン</t>
    </rPh>
    <rPh sb="7" eb="10">
      <t>アマギチョウ</t>
    </rPh>
    <rPh sb="10" eb="12">
      <t>シャカイ</t>
    </rPh>
    <rPh sb="12" eb="14">
      <t>フクシ</t>
    </rPh>
    <rPh sb="14" eb="17">
      <t>キョウギカイ</t>
    </rPh>
    <phoneticPr fontId="1"/>
  </si>
  <si>
    <t>社会福祉法人
和泊町社会福祉協議会</t>
    <rPh sb="0" eb="2">
      <t>シャカイ</t>
    </rPh>
    <rPh sb="2" eb="4">
      <t>フクシ</t>
    </rPh>
    <rPh sb="4" eb="6">
      <t>ホウジン</t>
    </rPh>
    <rPh sb="7" eb="10">
      <t>ワドマリチョウ</t>
    </rPh>
    <rPh sb="10" eb="12">
      <t>シャカイ</t>
    </rPh>
    <rPh sb="12" eb="14">
      <t>フクシ</t>
    </rPh>
    <rPh sb="14" eb="17">
      <t>キョウギカイ</t>
    </rPh>
    <phoneticPr fontId="1"/>
  </si>
  <si>
    <t>社会福祉法人
龍郷町社会福祉協議会</t>
    <rPh sb="0" eb="2">
      <t>シャカイ</t>
    </rPh>
    <rPh sb="2" eb="4">
      <t>フクシ</t>
    </rPh>
    <rPh sb="4" eb="6">
      <t>ホウジン</t>
    </rPh>
    <rPh sb="7" eb="10">
      <t>タツゴウチョウ</t>
    </rPh>
    <rPh sb="10" eb="12">
      <t>シャカイ</t>
    </rPh>
    <rPh sb="12" eb="14">
      <t>フクシ</t>
    </rPh>
    <rPh sb="14" eb="17">
      <t>キョウギカイ</t>
    </rPh>
    <phoneticPr fontId="1"/>
  </si>
  <si>
    <t>社会福祉法人
喜界町社会福祉協議会</t>
    <rPh sb="0" eb="2">
      <t>シャカイ</t>
    </rPh>
    <rPh sb="2" eb="4">
      <t>フクシ</t>
    </rPh>
    <rPh sb="4" eb="6">
      <t>ホウジン</t>
    </rPh>
    <rPh sb="7" eb="10">
      <t>キカイチョウ</t>
    </rPh>
    <rPh sb="10" eb="12">
      <t>シャカイ</t>
    </rPh>
    <rPh sb="12" eb="14">
      <t>フクシ</t>
    </rPh>
    <rPh sb="14" eb="17">
      <t>キョウギカイ</t>
    </rPh>
    <phoneticPr fontId="1"/>
  </si>
  <si>
    <t>社会福祉法人
瀬戸内町社会福祉協議会</t>
    <rPh sb="0" eb="2">
      <t>シャカイ</t>
    </rPh>
    <rPh sb="2" eb="4">
      <t>フクシ</t>
    </rPh>
    <rPh sb="4" eb="6">
      <t>ホウジン</t>
    </rPh>
    <rPh sb="7" eb="11">
      <t>セトウチチョウ</t>
    </rPh>
    <rPh sb="11" eb="13">
      <t>シャカイ</t>
    </rPh>
    <rPh sb="13" eb="15">
      <t>フクシ</t>
    </rPh>
    <rPh sb="15" eb="18">
      <t>キョウギカイ</t>
    </rPh>
    <phoneticPr fontId="1"/>
  </si>
  <si>
    <t>特定非営利活動法人
こすも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</si>
  <si>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社会福祉法人
西之表市社会福祉協議会</t>
    <rPh sb="0" eb="2">
      <t>シャカイ</t>
    </rPh>
    <rPh sb="2" eb="4">
      <t>フクシ</t>
    </rPh>
    <rPh sb="4" eb="6">
      <t>ホウジン</t>
    </rPh>
    <rPh sb="7" eb="11">
      <t>ニシノオモテシ</t>
    </rPh>
    <rPh sb="11" eb="13">
      <t>シャカイ</t>
    </rPh>
    <rPh sb="13" eb="15">
      <t>フクシ</t>
    </rPh>
    <rPh sb="15" eb="17">
      <t>キョウギ</t>
    </rPh>
    <rPh sb="17" eb="18">
      <t>カイ</t>
    </rPh>
    <phoneticPr fontId="1"/>
  </si>
  <si>
    <t>社会福祉法人
黒潮会</t>
    <rPh sb="0" eb="2">
      <t>シャカイ</t>
    </rPh>
    <rPh sb="2" eb="4">
      <t>フクシ</t>
    </rPh>
    <rPh sb="4" eb="6">
      <t>ホウジン</t>
    </rPh>
    <rPh sb="7" eb="9">
      <t>クロシオ</t>
    </rPh>
    <rPh sb="9" eb="10">
      <t>カイ</t>
    </rPh>
    <phoneticPr fontId="1"/>
  </si>
  <si>
    <t>特定非営利活動法人
サポートロコペリ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</si>
  <si>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林</t>
    <rPh sb="0" eb="1">
      <t>ハヤシ</t>
    </rPh>
    <phoneticPr fontId="1"/>
  </si>
  <si>
    <t>野田</t>
    <rPh sb="0" eb="2">
      <t>ノダ</t>
    </rPh>
    <phoneticPr fontId="1"/>
  </si>
  <si>
    <t>係長（奄美市役所市民福祉部福祉政策課ゆうあい係）</t>
    <rPh sb="0" eb="2">
      <t>カカリチョウ</t>
    </rPh>
    <rPh sb="3" eb="5">
      <t>アマミ</t>
    </rPh>
    <rPh sb="5" eb="8">
      <t>シヤクショ</t>
    </rPh>
    <rPh sb="8" eb="10">
      <t>シミン</t>
    </rPh>
    <rPh sb="10" eb="13">
      <t>フクシブ</t>
    </rPh>
    <rPh sb="13" eb="15">
      <t>フクシ</t>
    </rPh>
    <rPh sb="15" eb="18">
      <t>セイサクカ</t>
    </rPh>
    <rPh sb="22" eb="23">
      <t>カカリ</t>
    </rPh>
    <phoneticPr fontId="1"/>
  </si>
  <si>
    <t>横川</t>
    <rPh sb="0" eb="2">
      <t>ヨコカワ</t>
    </rPh>
    <phoneticPr fontId="1"/>
  </si>
  <si>
    <t>支所長（運行管理者）</t>
    <rPh sb="0" eb="3">
      <t>シショチョウ</t>
    </rPh>
    <rPh sb="4" eb="6">
      <t>ウンコウ</t>
    </rPh>
    <rPh sb="6" eb="9">
      <t>カンリシャ</t>
    </rPh>
    <phoneticPr fontId="1"/>
  </si>
  <si>
    <t>備</t>
    <rPh sb="0" eb="1">
      <t>ビ</t>
    </rPh>
    <phoneticPr fontId="1"/>
  </si>
  <si>
    <t>山口</t>
    <rPh sb="0" eb="2">
      <t>ヤマグチ</t>
    </rPh>
    <phoneticPr fontId="1"/>
  </si>
  <si>
    <t>瀬戸</t>
    <rPh sb="0" eb="2">
      <t>セト</t>
    </rPh>
    <phoneticPr fontId="1"/>
  </si>
  <si>
    <t>久保</t>
    <rPh sb="0" eb="2">
      <t>クボ</t>
    </rPh>
    <phoneticPr fontId="1"/>
  </si>
  <si>
    <t>森田</t>
    <rPh sb="0" eb="2">
      <t>モリタ</t>
    </rPh>
    <phoneticPr fontId="1"/>
  </si>
  <si>
    <t>管理者、サービス提供責任者</t>
    <rPh sb="0" eb="3">
      <t>カンリシャ</t>
    </rPh>
    <rPh sb="8" eb="10">
      <t>テイキョウ</t>
    </rPh>
    <rPh sb="10" eb="13">
      <t>セキニンシャ</t>
    </rPh>
    <phoneticPr fontId="1"/>
  </si>
  <si>
    <t>田之上</t>
    <rPh sb="0" eb="3">
      <t>タノウエ</t>
    </rPh>
    <phoneticPr fontId="1"/>
  </si>
  <si>
    <t>施設長</t>
    <rPh sb="0" eb="2">
      <t>シセツ</t>
    </rPh>
    <rPh sb="2" eb="3">
      <t>チョウ</t>
    </rPh>
    <phoneticPr fontId="1"/>
  </si>
  <si>
    <t>平野</t>
    <rPh sb="0" eb="2">
      <t>ヒラノ</t>
    </rPh>
    <phoneticPr fontId="1"/>
  </si>
  <si>
    <t>松元</t>
    <rPh sb="0" eb="2">
      <t>マツモト</t>
    </rPh>
    <phoneticPr fontId="1"/>
  </si>
  <si>
    <t>南種子町役場：0997-26-1111</t>
    <rPh sb="0" eb="4">
      <t>ミナミタネチョウ</t>
    </rPh>
    <rPh sb="4" eb="6">
      <t>ヤクバ</t>
    </rPh>
    <phoneticPr fontId="1"/>
  </si>
  <si>
    <t>大原</t>
    <rPh sb="0" eb="2">
      <t>オオハラ</t>
    </rPh>
    <phoneticPr fontId="1"/>
  </si>
  <si>
    <t>内村</t>
    <rPh sb="0" eb="2">
      <t>ウチムラ</t>
    </rPh>
    <phoneticPr fontId="1"/>
  </si>
  <si>
    <t>鹿児島市川田町1090番地</t>
    <rPh sb="0" eb="4">
      <t>カゴシマシ</t>
    </rPh>
    <rPh sb="4" eb="5">
      <t>カワ</t>
    </rPh>
    <rPh sb="5" eb="7">
      <t>タマチ</t>
    </rPh>
    <rPh sb="11" eb="13">
      <t>バンチ</t>
    </rPh>
    <phoneticPr fontId="1"/>
  </si>
  <si>
    <t>特定非営利活動法人ケアネットより法人格の変更（新規登録）：登録番号及び有効期間の変更</t>
    <rPh sb="16" eb="19">
      <t>ホウジンカク</t>
    </rPh>
    <rPh sb="20" eb="22">
      <t>ヘンコウ</t>
    </rPh>
    <rPh sb="23" eb="25">
      <t>シンキ</t>
    </rPh>
    <rPh sb="25" eb="27">
      <t>トウロク</t>
    </rPh>
    <rPh sb="29" eb="31">
      <t>トウロク</t>
    </rPh>
    <rPh sb="31" eb="33">
      <t>バンゴウ</t>
    </rPh>
    <rPh sb="33" eb="34">
      <t>オヨ</t>
    </rPh>
    <rPh sb="35" eb="37">
      <t>ユウコウ</t>
    </rPh>
    <rPh sb="37" eb="39">
      <t>キカン</t>
    </rPh>
    <rPh sb="40" eb="42">
      <t>ヘンコウ</t>
    </rPh>
    <phoneticPr fontId="1"/>
  </si>
  <si>
    <t>社会福祉法人いぶすきケアネット</t>
    <rPh sb="0" eb="2">
      <t>シャカイ</t>
    </rPh>
    <rPh sb="2" eb="4">
      <t>フクシ</t>
    </rPh>
    <rPh sb="4" eb="6">
      <t>ホウジン</t>
    </rPh>
    <phoneticPr fontId="1"/>
  </si>
  <si>
    <t>自家用有償旅客運送（福祉有償運送）登録団体一覧</t>
    <rPh sb="0" eb="3">
      <t>ジカヨウ</t>
    </rPh>
    <rPh sb="3" eb="5">
      <t>ユウショウ</t>
    </rPh>
    <rPh sb="5" eb="7">
      <t>リョカク</t>
    </rPh>
    <rPh sb="7" eb="9">
      <t>ウンソウ</t>
    </rPh>
    <rPh sb="10" eb="12">
      <t>フクシ</t>
    </rPh>
    <rPh sb="12" eb="14">
      <t>ユウショウ</t>
    </rPh>
    <rPh sb="14" eb="16">
      <t>ウンソウ</t>
    </rPh>
    <rPh sb="17" eb="19">
      <t>トウロク</t>
    </rPh>
    <rPh sb="19" eb="21">
      <t>ダンタイ</t>
    </rPh>
    <rPh sb="21" eb="23">
      <t>イチラン</t>
    </rPh>
    <phoneticPr fontId="1"/>
  </si>
  <si>
    <t>常盤会</t>
    <rPh sb="0" eb="3">
      <t>トキワカイ</t>
    </rPh>
    <phoneticPr fontId="1"/>
  </si>
  <si>
    <t>社会福祉法人
常盤会</t>
    <rPh sb="0" eb="2">
      <t>シャカイ</t>
    </rPh>
    <rPh sb="2" eb="4">
      <t>フクシ</t>
    </rPh>
    <rPh sb="4" eb="6">
      <t>ホウジン</t>
    </rPh>
    <rPh sb="7" eb="9">
      <t>ジョウバン</t>
    </rPh>
    <rPh sb="9" eb="10">
      <t>カイ</t>
    </rPh>
    <phoneticPr fontId="1"/>
  </si>
  <si>
    <t>せとうち守り隊</t>
    <rPh sb="4" eb="5">
      <t>マモ</t>
    </rPh>
    <rPh sb="6" eb="7">
      <t>タイ</t>
    </rPh>
    <phoneticPr fontId="1"/>
  </si>
  <si>
    <t>大島郡瀬戸内町</t>
    <rPh sb="0" eb="3">
      <t>オオシマグン</t>
    </rPh>
    <rPh sb="3" eb="7">
      <t>セトウチチョウ</t>
    </rPh>
    <phoneticPr fontId="1"/>
  </si>
  <si>
    <t>大島郡瀬戸内町阿木名169番地6</t>
    <rPh sb="0" eb="3">
      <t>オオシマグン</t>
    </rPh>
    <rPh sb="3" eb="7">
      <t>セトウチチョウ</t>
    </rPh>
    <rPh sb="7" eb="9">
      <t>アギ</t>
    </rPh>
    <rPh sb="9" eb="10">
      <t>ナ</t>
    </rPh>
    <rPh sb="13" eb="15">
      <t>バンチ</t>
    </rPh>
    <phoneticPr fontId="1"/>
  </si>
  <si>
    <t>杉山</t>
    <rPh sb="0" eb="2">
      <t>スギヤマ</t>
    </rPh>
    <phoneticPr fontId="1"/>
  </si>
  <si>
    <t>行政書士</t>
    <rPh sb="0" eb="4">
      <t>ギョウセイショシ</t>
    </rPh>
    <phoneticPr fontId="1"/>
  </si>
  <si>
    <t>杉山行政書士（）</t>
    <rPh sb="0" eb="2">
      <t>スギヤマ</t>
    </rPh>
    <rPh sb="2" eb="6">
      <t>ギョウセイショシ</t>
    </rPh>
    <phoneticPr fontId="1"/>
  </si>
  <si>
    <t>自治体名
（運送区域）</t>
    <rPh sb="0" eb="3">
      <t>ジチタイ</t>
    </rPh>
    <rPh sb="3" eb="4">
      <t>メイ</t>
    </rPh>
    <rPh sb="6" eb="8">
      <t>ウンソウ</t>
    </rPh>
    <rPh sb="8" eb="10">
      <t>クイキ</t>
    </rPh>
    <phoneticPr fontId="1"/>
  </si>
  <si>
    <t>運送の対価</t>
    <rPh sb="0" eb="2">
      <t>ウンソウ</t>
    </rPh>
    <rPh sb="3" eb="5">
      <t>タイカ</t>
    </rPh>
    <phoneticPr fontId="1"/>
  </si>
  <si>
    <t>時間制</t>
    <rPh sb="0" eb="3">
      <t>ジカンセイ</t>
    </rPh>
    <phoneticPr fontId="1"/>
  </si>
  <si>
    <t>距離制</t>
    <rPh sb="0" eb="2">
      <t>キョリ</t>
    </rPh>
    <rPh sb="2" eb="3">
      <t>セイ</t>
    </rPh>
    <phoneticPr fontId="1"/>
  </si>
  <si>
    <t>鹿児島市
日置市</t>
    <rPh sb="0" eb="4">
      <t>カゴシマシ</t>
    </rPh>
    <rPh sb="5" eb="8">
      <t>ヒオキシ</t>
    </rPh>
    <phoneticPr fontId="1"/>
  </si>
  <si>
    <t>定額制</t>
    <rPh sb="0" eb="3">
      <t>テイガクセイ</t>
    </rPh>
    <phoneticPr fontId="1"/>
  </si>
  <si>
    <t>【時間制】15分毎に300円（月間の利用時間を累計で計算）</t>
    <rPh sb="1" eb="4">
      <t>ジカンセイ</t>
    </rPh>
    <rPh sb="7" eb="8">
      <t>フン</t>
    </rPh>
    <rPh sb="8" eb="9">
      <t>ゴト</t>
    </rPh>
    <rPh sb="13" eb="14">
      <t>エン</t>
    </rPh>
    <rPh sb="15" eb="17">
      <t>ゲッカン</t>
    </rPh>
    <rPh sb="18" eb="20">
      <t>リヨウ</t>
    </rPh>
    <rPh sb="20" eb="22">
      <t>ジカン</t>
    </rPh>
    <rPh sb="23" eb="25">
      <t>ルイケイ</t>
    </rPh>
    <rPh sb="26" eb="28">
      <t>ケイサン</t>
    </rPh>
    <phoneticPr fontId="1"/>
  </si>
  <si>
    <t>【距離制】1㎞毎に60円加算、有料道路を使用した際の料金</t>
    <rPh sb="1" eb="3">
      <t>キョリ</t>
    </rPh>
    <rPh sb="3" eb="4">
      <t>セイ</t>
    </rPh>
    <rPh sb="7" eb="8">
      <t>ゴト</t>
    </rPh>
    <rPh sb="11" eb="12">
      <t>エン</t>
    </rPh>
    <rPh sb="12" eb="14">
      <t>カサン</t>
    </rPh>
    <rPh sb="15" eb="17">
      <t>ユウリョウ</t>
    </rPh>
    <rPh sb="17" eb="19">
      <t>ドウロ</t>
    </rPh>
    <rPh sb="20" eb="22">
      <t>シヨウ</t>
    </rPh>
    <rPh sb="24" eb="25">
      <t>サイ</t>
    </rPh>
    <rPh sb="26" eb="28">
      <t>リョウキン</t>
    </rPh>
    <phoneticPr fontId="1"/>
  </si>
  <si>
    <t>【時間制】3時間以内850円、以後3時間毎に850円加算</t>
    <rPh sb="1" eb="4">
      <t>ジカンセイ</t>
    </rPh>
    <rPh sb="6" eb="8">
      <t>ジカン</t>
    </rPh>
    <rPh sb="8" eb="10">
      <t>イナイ</t>
    </rPh>
    <rPh sb="13" eb="14">
      <t>エン</t>
    </rPh>
    <rPh sb="15" eb="17">
      <t>イゴ</t>
    </rPh>
    <rPh sb="18" eb="20">
      <t>ジカン</t>
    </rPh>
    <rPh sb="20" eb="21">
      <t>ゴト</t>
    </rPh>
    <rPh sb="25" eb="26">
      <t>エン</t>
    </rPh>
    <rPh sb="26" eb="28">
      <t>カサン</t>
    </rPh>
    <phoneticPr fontId="1"/>
  </si>
  <si>
    <t>【距離制】2㎞まで200円、以後1㎞毎に100円加算
【待料金】30分まで無料、以後30分毎に500円加算（上限3,000円）</t>
    <rPh sb="1" eb="3">
      <t>キョリ</t>
    </rPh>
    <rPh sb="3" eb="4">
      <t>セイ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rPh sb="28" eb="29">
      <t>マ</t>
    </rPh>
    <rPh sb="29" eb="31">
      <t>リョウキン</t>
    </rPh>
    <rPh sb="34" eb="35">
      <t>プン</t>
    </rPh>
    <rPh sb="37" eb="39">
      <t>ムリョウ</t>
    </rPh>
    <rPh sb="40" eb="42">
      <t>イゴ</t>
    </rPh>
    <rPh sb="44" eb="45">
      <t>プン</t>
    </rPh>
    <rPh sb="45" eb="46">
      <t>ゴト</t>
    </rPh>
    <rPh sb="50" eb="51">
      <t>エン</t>
    </rPh>
    <rPh sb="51" eb="53">
      <t>カサン</t>
    </rPh>
    <rPh sb="54" eb="56">
      <t>ジョウゲン</t>
    </rPh>
    <rPh sb="61" eb="62">
      <t>エン</t>
    </rPh>
    <phoneticPr fontId="1"/>
  </si>
  <si>
    <t>【距離制】2㎞まで340円、以後1㎞毎に60円加算、15Km以降は遠距離加算とし、1㎞毎に150円加算 【待料金】10分まで無料、以後10分毎に100円加算【迎車料金】15km以上500円、以後5㎞毎に100円加算</t>
    <rPh sb="1" eb="3">
      <t>キョリ</t>
    </rPh>
    <rPh sb="3" eb="4">
      <t>セイ</t>
    </rPh>
    <rPh sb="12" eb="13">
      <t>エン</t>
    </rPh>
    <rPh sb="14" eb="16">
      <t>イゴ</t>
    </rPh>
    <rPh sb="18" eb="19">
      <t>ゴト</t>
    </rPh>
    <rPh sb="22" eb="23">
      <t>エン</t>
    </rPh>
    <rPh sb="23" eb="25">
      <t>カサン</t>
    </rPh>
    <rPh sb="30" eb="32">
      <t>イコウ</t>
    </rPh>
    <rPh sb="33" eb="36">
      <t>エンキョリ</t>
    </rPh>
    <rPh sb="36" eb="38">
      <t>カサン</t>
    </rPh>
    <rPh sb="43" eb="44">
      <t>ゴト</t>
    </rPh>
    <rPh sb="48" eb="49">
      <t>エン</t>
    </rPh>
    <rPh sb="49" eb="51">
      <t>カサン</t>
    </rPh>
    <rPh sb="53" eb="54">
      <t>マ</t>
    </rPh>
    <rPh sb="54" eb="56">
      <t>リョウキン</t>
    </rPh>
    <rPh sb="59" eb="60">
      <t>フン</t>
    </rPh>
    <rPh sb="62" eb="64">
      <t>ムリョウ</t>
    </rPh>
    <rPh sb="65" eb="67">
      <t>イゴ</t>
    </rPh>
    <rPh sb="69" eb="70">
      <t>フン</t>
    </rPh>
    <rPh sb="70" eb="71">
      <t>ゴト</t>
    </rPh>
    <rPh sb="75" eb="76">
      <t>エン</t>
    </rPh>
    <rPh sb="76" eb="78">
      <t>カサン</t>
    </rPh>
    <rPh sb="79" eb="80">
      <t>ムカ</t>
    </rPh>
    <rPh sb="80" eb="81">
      <t>クルマ</t>
    </rPh>
    <rPh sb="81" eb="83">
      <t>リョウキン</t>
    </rPh>
    <rPh sb="88" eb="90">
      <t>イジョウ</t>
    </rPh>
    <rPh sb="93" eb="94">
      <t>エン</t>
    </rPh>
    <rPh sb="95" eb="97">
      <t>イゴ</t>
    </rPh>
    <rPh sb="99" eb="100">
      <t>ゴト</t>
    </rPh>
    <rPh sb="104" eb="105">
      <t>エン</t>
    </rPh>
    <rPh sb="105" eb="107">
      <t>カサン</t>
    </rPh>
    <phoneticPr fontId="1"/>
  </si>
  <si>
    <t>【定額制】町内一律300円（片道）
【待料金】15分毎に100円加算（上限1,000円）</t>
    <rPh sb="1" eb="4">
      <t>テイガクセイ</t>
    </rPh>
    <rPh sb="5" eb="7">
      <t>チョウナイ</t>
    </rPh>
    <rPh sb="7" eb="9">
      <t>イチリツ</t>
    </rPh>
    <rPh sb="12" eb="13">
      <t>エン</t>
    </rPh>
    <rPh sb="14" eb="16">
      <t>カタミチ</t>
    </rPh>
    <rPh sb="19" eb="20">
      <t>マ</t>
    </rPh>
    <rPh sb="20" eb="22">
      <t>リョウキン</t>
    </rPh>
    <rPh sb="25" eb="26">
      <t>フン</t>
    </rPh>
    <rPh sb="26" eb="27">
      <t>ゴト</t>
    </rPh>
    <rPh sb="31" eb="32">
      <t>エン</t>
    </rPh>
    <rPh sb="32" eb="34">
      <t>カサン</t>
    </rPh>
    <rPh sb="35" eb="37">
      <t>ジョウゲン</t>
    </rPh>
    <rPh sb="42" eb="43">
      <t>エン</t>
    </rPh>
    <phoneticPr fontId="1"/>
  </si>
  <si>
    <t>【時間制】15分まで250円、30分まで500円、以後30分毎に500円加算
【待料金】30分まで500円、以後15分毎に250円加算（上限1,000円）</t>
    <rPh sb="1" eb="4">
      <t>ジカンセイ</t>
    </rPh>
    <rPh sb="7" eb="8">
      <t>フン</t>
    </rPh>
    <rPh sb="13" eb="14">
      <t>エン</t>
    </rPh>
    <rPh sb="17" eb="18">
      <t>フン</t>
    </rPh>
    <rPh sb="23" eb="24">
      <t>エン</t>
    </rPh>
    <rPh sb="25" eb="27">
      <t>イゴ</t>
    </rPh>
    <rPh sb="29" eb="31">
      <t>フンゴト</t>
    </rPh>
    <rPh sb="35" eb="36">
      <t>エン</t>
    </rPh>
    <rPh sb="36" eb="38">
      <t>カサン</t>
    </rPh>
    <rPh sb="40" eb="41">
      <t>マ</t>
    </rPh>
    <rPh sb="41" eb="43">
      <t>リョウキン</t>
    </rPh>
    <rPh sb="46" eb="47">
      <t>フン</t>
    </rPh>
    <rPh sb="52" eb="53">
      <t>エン</t>
    </rPh>
    <rPh sb="54" eb="56">
      <t>イゴ</t>
    </rPh>
    <rPh sb="58" eb="59">
      <t>フン</t>
    </rPh>
    <rPh sb="59" eb="60">
      <t>ゴト</t>
    </rPh>
    <rPh sb="64" eb="65">
      <t>エン</t>
    </rPh>
    <rPh sb="65" eb="67">
      <t>カサン</t>
    </rPh>
    <rPh sb="68" eb="70">
      <t>ジョウゲン</t>
    </rPh>
    <rPh sb="75" eb="76">
      <t>エン</t>
    </rPh>
    <phoneticPr fontId="1"/>
  </si>
  <si>
    <t>【距離制】1㎞毎に70円加算
【時間制】30分毎に400円加算</t>
    <rPh sb="1" eb="3">
      <t>キョリ</t>
    </rPh>
    <rPh sb="3" eb="4">
      <t>セイ</t>
    </rPh>
    <rPh sb="7" eb="8">
      <t>ゴト</t>
    </rPh>
    <rPh sb="11" eb="12">
      <t>エン</t>
    </rPh>
    <rPh sb="12" eb="14">
      <t>カサン</t>
    </rPh>
    <rPh sb="16" eb="19">
      <t>ジカンセイ</t>
    </rPh>
    <rPh sb="22" eb="23">
      <t>フン</t>
    </rPh>
    <rPh sb="23" eb="24">
      <t>ゴト</t>
    </rPh>
    <rPh sb="28" eb="29">
      <t>エン</t>
    </rPh>
    <rPh sb="29" eb="31">
      <t>カサン</t>
    </rPh>
    <phoneticPr fontId="1"/>
  </si>
  <si>
    <t>【距離制】3㎞まで500円、5㎞まで700円、10㎞まで1,000円、以後5㎞毎に500円加算【待料金】10分まで無料、30分まで500円、1時間まで1,000円、以後30分毎に500円加算【ヘルパー付添料】15分毎に300円</t>
    <rPh sb="12" eb="13">
      <t>エン</t>
    </rPh>
    <rPh sb="21" eb="22">
      <t>エン</t>
    </rPh>
    <rPh sb="33" eb="34">
      <t>エン</t>
    </rPh>
    <rPh sb="35" eb="37">
      <t>イゴ</t>
    </rPh>
    <rPh sb="39" eb="40">
      <t>ゴト</t>
    </rPh>
    <rPh sb="44" eb="45">
      <t>エン</t>
    </rPh>
    <rPh sb="45" eb="47">
      <t>カサン</t>
    </rPh>
    <rPh sb="48" eb="49">
      <t>マ</t>
    </rPh>
    <rPh sb="49" eb="51">
      <t>リョウキン</t>
    </rPh>
    <rPh sb="54" eb="55">
      <t>フン</t>
    </rPh>
    <rPh sb="57" eb="59">
      <t>ムリョウ</t>
    </rPh>
    <rPh sb="62" eb="63">
      <t>フン</t>
    </rPh>
    <rPh sb="68" eb="69">
      <t>エン</t>
    </rPh>
    <rPh sb="71" eb="73">
      <t>ジカン</t>
    </rPh>
    <rPh sb="80" eb="81">
      <t>エン</t>
    </rPh>
    <rPh sb="82" eb="84">
      <t>イゴ</t>
    </rPh>
    <rPh sb="86" eb="87">
      <t>フン</t>
    </rPh>
    <rPh sb="87" eb="88">
      <t>ゴト</t>
    </rPh>
    <rPh sb="92" eb="93">
      <t>エン</t>
    </rPh>
    <rPh sb="93" eb="95">
      <t>カサン</t>
    </rPh>
    <rPh sb="100" eb="101">
      <t>ツ</t>
    </rPh>
    <rPh sb="101" eb="102">
      <t>ソ</t>
    </rPh>
    <rPh sb="106" eb="107">
      <t>フン</t>
    </rPh>
    <rPh sb="107" eb="108">
      <t>ゴト</t>
    </rPh>
    <rPh sb="112" eb="113">
      <t>エン</t>
    </rPh>
    <phoneticPr fontId="1"/>
  </si>
  <si>
    <t>【距離制】1㎞毎に50円</t>
    <rPh sb="1" eb="3">
      <t>キョリ</t>
    </rPh>
    <rPh sb="3" eb="4">
      <t>セイ</t>
    </rPh>
    <rPh sb="7" eb="8">
      <t>ゴト</t>
    </rPh>
    <rPh sb="11" eb="12">
      <t>エン</t>
    </rPh>
    <phoneticPr fontId="1"/>
  </si>
  <si>
    <t>【距離制】3㎞まで500円、5㎞まで700円、10㎞まで1,000円、以後5㎞毎に500円加算
【待機料金】10分まで無料、10分～30分500円、30分～1時間1,000円、以後30分毎に500円加算</t>
    <rPh sb="12" eb="13">
      <t>エン</t>
    </rPh>
    <rPh sb="21" eb="22">
      <t>エン</t>
    </rPh>
    <rPh sb="33" eb="34">
      <t>エン</t>
    </rPh>
    <rPh sb="35" eb="37">
      <t>イゴ</t>
    </rPh>
    <rPh sb="39" eb="40">
      <t>ゴト</t>
    </rPh>
    <rPh sb="44" eb="45">
      <t>エン</t>
    </rPh>
    <rPh sb="45" eb="47">
      <t>カサン</t>
    </rPh>
    <rPh sb="49" eb="51">
      <t>タイキ</t>
    </rPh>
    <rPh sb="51" eb="53">
      <t>リョウキン</t>
    </rPh>
    <rPh sb="56" eb="57">
      <t>フン</t>
    </rPh>
    <rPh sb="59" eb="61">
      <t>ムリョウ</t>
    </rPh>
    <rPh sb="64" eb="65">
      <t>フン</t>
    </rPh>
    <rPh sb="68" eb="69">
      <t>フン</t>
    </rPh>
    <rPh sb="72" eb="73">
      <t>エン</t>
    </rPh>
    <rPh sb="76" eb="77">
      <t>フン</t>
    </rPh>
    <rPh sb="79" eb="81">
      <t>ジカン</t>
    </rPh>
    <rPh sb="86" eb="87">
      <t>エン</t>
    </rPh>
    <rPh sb="88" eb="90">
      <t>イゴ</t>
    </rPh>
    <rPh sb="92" eb="93">
      <t>フン</t>
    </rPh>
    <rPh sb="93" eb="94">
      <t>ゴト</t>
    </rPh>
    <rPh sb="98" eb="99">
      <t>エン</t>
    </rPh>
    <rPh sb="99" eb="101">
      <t>カサン</t>
    </rPh>
    <phoneticPr fontId="1"/>
  </si>
  <si>
    <t>【距離制】初乗り2㎞まで200円、以後1㎞毎に50円加算</t>
    <rPh sb="1" eb="3">
      <t>キョリ</t>
    </rPh>
    <rPh sb="3" eb="4">
      <t>セイ</t>
    </rPh>
    <rPh sb="5" eb="7">
      <t>ハツノ</t>
    </rPh>
    <rPh sb="15" eb="16">
      <t>エン</t>
    </rPh>
    <rPh sb="17" eb="19">
      <t>イゴ</t>
    </rPh>
    <rPh sb="21" eb="22">
      <t>ゴト</t>
    </rPh>
    <rPh sb="25" eb="26">
      <t>エン</t>
    </rPh>
    <rPh sb="26" eb="28">
      <t>カサン</t>
    </rPh>
    <phoneticPr fontId="1"/>
  </si>
  <si>
    <t>15分毎に300円（月間の利用時間を累計で計算）</t>
    <rPh sb="2" eb="3">
      <t>フン</t>
    </rPh>
    <rPh sb="3" eb="4">
      <t>ゴト</t>
    </rPh>
    <rPh sb="8" eb="9">
      <t>エン</t>
    </rPh>
    <rPh sb="10" eb="12">
      <t>ゲッカン</t>
    </rPh>
    <rPh sb="13" eb="15">
      <t>リヨウ</t>
    </rPh>
    <rPh sb="15" eb="17">
      <t>ジカン</t>
    </rPh>
    <rPh sb="18" eb="20">
      <t>ルイケイ</t>
    </rPh>
    <rPh sb="21" eb="23">
      <t>ケイサン</t>
    </rPh>
    <phoneticPr fontId="1"/>
  </si>
  <si>
    <t>15分まで300円、以後15分毎に300円加算</t>
    <rPh sb="2" eb="3">
      <t>フン</t>
    </rPh>
    <rPh sb="8" eb="9">
      <t>エン</t>
    </rPh>
    <rPh sb="10" eb="12">
      <t>イゴ</t>
    </rPh>
    <rPh sb="14" eb="16">
      <t>フンゴト</t>
    </rPh>
    <rPh sb="20" eb="21">
      <t>エン</t>
    </rPh>
    <rPh sb="21" eb="23">
      <t>カサン</t>
    </rPh>
    <phoneticPr fontId="1"/>
  </si>
  <si>
    <t>2Kmまで250円、以後1㎞毎に100円加算（8時から18時まで適用、時間外運行は2割増し）</t>
    <rPh sb="8" eb="9">
      <t>エン</t>
    </rPh>
    <rPh sb="10" eb="12">
      <t>イゴ</t>
    </rPh>
    <rPh sb="14" eb="15">
      <t>ゴト</t>
    </rPh>
    <rPh sb="19" eb="20">
      <t>エン</t>
    </rPh>
    <rPh sb="20" eb="22">
      <t>カサン</t>
    </rPh>
    <rPh sb="24" eb="25">
      <t>ジ</t>
    </rPh>
    <rPh sb="29" eb="30">
      <t>ジ</t>
    </rPh>
    <rPh sb="32" eb="34">
      <t>テキヨウ</t>
    </rPh>
    <rPh sb="35" eb="38">
      <t>ジカンガイ</t>
    </rPh>
    <rPh sb="38" eb="40">
      <t>ウンコウ</t>
    </rPh>
    <rPh sb="42" eb="44">
      <t>ワリマ</t>
    </rPh>
    <phoneticPr fontId="1"/>
  </si>
  <si>
    <t>1㎞毎に60円加算、別途、有料道路を使用した際の料金</t>
    <rPh sb="2" eb="3">
      <t>ゴト</t>
    </rPh>
    <rPh sb="6" eb="7">
      <t>エン</t>
    </rPh>
    <rPh sb="7" eb="9">
      <t>カサン</t>
    </rPh>
    <rPh sb="10" eb="12">
      <t>ベット</t>
    </rPh>
    <rPh sb="13" eb="15">
      <t>ユウリョウ</t>
    </rPh>
    <rPh sb="15" eb="17">
      <t>ドウロ</t>
    </rPh>
    <rPh sb="18" eb="20">
      <t>シヨウ</t>
    </rPh>
    <rPh sb="22" eb="23">
      <t>サイ</t>
    </rPh>
    <rPh sb="24" eb="26">
      <t>リョウキン</t>
    </rPh>
    <phoneticPr fontId="1"/>
  </si>
  <si>
    <t>2㎞以内200円、以後1㎞毎に60円加算</t>
    <rPh sb="2" eb="4">
      <t>イナイ</t>
    </rPh>
    <rPh sb="7" eb="8">
      <t>エン</t>
    </rPh>
    <rPh sb="9" eb="11">
      <t>イゴ</t>
    </rPh>
    <rPh sb="13" eb="14">
      <t>ゴト</t>
    </rPh>
    <rPh sb="17" eb="18">
      <t>エン</t>
    </rPh>
    <rPh sb="18" eb="20">
      <t>カサン</t>
    </rPh>
    <phoneticPr fontId="1"/>
  </si>
  <si>
    <t>2㎞以内250円、以後1㎞毎に100円加算</t>
    <rPh sb="2" eb="4">
      <t>イナイ</t>
    </rPh>
    <rPh sb="7" eb="8">
      <t>エン</t>
    </rPh>
    <rPh sb="9" eb="11">
      <t>イゴ</t>
    </rPh>
    <rPh sb="13" eb="14">
      <t>ゴト</t>
    </rPh>
    <rPh sb="18" eb="19">
      <t>エン</t>
    </rPh>
    <rPh sb="19" eb="21">
      <t>カサン</t>
    </rPh>
    <phoneticPr fontId="1"/>
  </si>
  <si>
    <t>3時間以内850円、以後3時間毎に850円加算</t>
    <rPh sb="1" eb="3">
      <t>ジカン</t>
    </rPh>
    <rPh sb="3" eb="5">
      <t>イナイ</t>
    </rPh>
    <rPh sb="8" eb="9">
      <t>エン</t>
    </rPh>
    <rPh sb="10" eb="12">
      <t>イゴ</t>
    </rPh>
    <rPh sb="13" eb="15">
      <t>ジカン</t>
    </rPh>
    <rPh sb="15" eb="16">
      <t>ゴト</t>
    </rPh>
    <rPh sb="20" eb="21">
      <t>エン</t>
    </rPh>
    <rPh sb="21" eb="23">
      <t>カサン</t>
    </rPh>
    <phoneticPr fontId="1"/>
  </si>
  <si>
    <t>2㎞まで200円、以後1㎞毎に100円加算</t>
    <rPh sb="7" eb="8">
      <t>エン</t>
    </rPh>
    <rPh sb="9" eb="11">
      <t>イゴ</t>
    </rPh>
    <rPh sb="13" eb="14">
      <t>ゴト</t>
    </rPh>
    <rPh sb="18" eb="19">
      <t>エン</t>
    </rPh>
    <rPh sb="19" eb="21">
      <t>カサン</t>
    </rPh>
    <phoneticPr fontId="1"/>
  </si>
  <si>
    <t>1.5㎞まで200円、以後1㎞毎に100円加算</t>
    <rPh sb="9" eb="10">
      <t>エン</t>
    </rPh>
    <rPh sb="11" eb="13">
      <t>イゴ</t>
    </rPh>
    <rPh sb="15" eb="16">
      <t>ゴト</t>
    </rPh>
    <rPh sb="20" eb="21">
      <t>エン</t>
    </rPh>
    <rPh sb="21" eb="23">
      <t>カサン</t>
    </rPh>
    <phoneticPr fontId="1"/>
  </si>
  <si>
    <t>初乗り1.5㎞まで250円、以後1㎞毎に100円加算</t>
    <rPh sb="0" eb="2">
      <t>ハツノ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phoneticPr fontId="1"/>
  </si>
  <si>
    <r>
      <rPr>
        <sz val="8"/>
        <rFont val="ＭＳ Ｐゴシック"/>
        <family val="3"/>
        <charset val="128"/>
      </rPr>
      <t>登録
番号</t>
    </r>
    <r>
      <rPr>
        <sz val="7"/>
        <rFont val="ＭＳ Ｐゴシック"/>
        <family val="3"/>
        <charset val="128"/>
      </rPr>
      <t xml:space="preserve">
（九鹿福）</t>
    </r>
    <rPh sb="0" eb="2">
      <t>トウロク</t>
    </rPh>
    <rPh sb="3" eb="5">
      <t>バンゴウ</t>
    </rPh>
    <rPh sb="7" eb="8">
      <t>キュウ</t>
    </rPh>
    <rPh sb="8" eb="9">
      <t>カ</t>
    </rPh>
    <rPh sb="9" eb="10">
      <t>フク</t>
    </rPh>
    <phoneticPr fontId="1"/>
  </si>
  <si>
    <t>上限</t>
    <rPh sb="0" eb="2">
      <t>ジョウゲン</t>
    </rPh>
    <phoneticPr fontId="1"/>
  </si>
  <si>
    <t>30分まで350円、以後30分毎に350円加算</t>
    <phoneticPr fontId="1"/>
  </si>
  <si>
    <t>30分まで無料、以後30分毎に500円加算</t>
    <phoneticPr fontId="1"/>
  </si>
  <si>
    <t>30分まで無料、 1時間まで400円、 以後30分毎に100円加算</t>
    <phoneticPr fontId="1"/>
  </si>
  <si>
    <t>30分まで無料、1時間まで400円、以後30分毎に100円加算</t>
    <phoneticPr fontId="1"/>
  </si>
  <si>
    <t>5㎞まで500円、以後1㎞毎に100円加算</t>
    <rPh sb="7" eb="8">
      <t>エン</t>
    </rPh>
    <rPh sb="9" eb="11">
      <t>イゴ</t>
    </rPh>
    <rPh sb="13" eb="14">
      <t>ゴト</t>
    </rPh>
    <rPh sb="18" eb="19">
      <t>エン</t>
    </rPh>
    <rPh sb="19" eb="21">
      <t>カサン</t>
    </rPh>
    <phoneticPr fontId="1"/>
  </si>
  <si>
    <t>迎車回送料金</t>
    <rPh sb="0" eb="1">
      <t>ムカ</t>
    </rPh>
    <rPh sb="1" eb="2">
      <t>クルマ</t>
    </rPh>
    <rPh sb="2" eb="4">
      <t>カイソウ</t>
    </rPh>
    <rPh sb="4" eb="6">
      <t>リョウキン</t>
    </rPh>
    <phoneticPr fontId="1"/>
  </si>
  <si>
    <t>4㎞未満300円、以後1㎞毎に80円加算</t>
    <rPh sb="2" eb="4">
      <t>ミマン</t>
    </rPh>
    <rPh sb="7" eb="8">
      <t>エン</t>
    </rPh>
    <rPh sb="9" eb="11">
      <t>イゴ</t>
    </rPh>
    <rPh sb="13" eb="14">
      <t>ゴト</t>
    </rPh>
    <rPh sb="17" eb="18">
      <t>エン</t>
    </rPh>
    <rPh sb="18" eb="20">
      <t>カサン</t>
    </rPh>
    <phoneticPr fontId="1"/>
  </si>
  <si>
    <t>2㎞以内200円、以後1㎞毎に80円加算</t>
    <rPh sb="2" eb="4">
      <t>イナイ</t>
    </rPh>
    <rPh sb="7" eb="8">
      <t>エン</t>
    </rPh>
    <rPh sb="9" eb="11">
      <t>イゴ</t>
    </rPh>
    <rPh sb="13" eb="14">
      <t>ゴト</t>
    </rPh>
    <rPh sb="17" eb="18">
      <t>エン</t>
    </rPh>
    <rPh sb="18" eb="20">
      <t>カサン</t>
    </rPh>
    <phoneticPr fontId="1"/>
  </si>
  <si>
    <t>2㎞未満300円、以後1㎞毎に100円加算</t>
    <rPh sb="2" eb="4">
      <t>ミマン</t>
    </rPh>
    <rPh sb="7" eb="8">
      <t>エン</t>
    </rPh>
    <rPh sb="9" eb="11">
      <t>イゴ</t>
    </rPh>
    <rPh sb="13" eb="14">
      <t>ゴト</t>
    </rPh>
    <rPh sb="18" eb="19">
      <t>エン</t>
    </rPh>
    <rPh sb="19" eb="21">
      <t>カサン</t>
    </rPh>
    <phoneticPr fontId="1"/>
  </si>
  <si>
    <t>初乗り2㎞まで300円、以後1㎞毎に120円加算</t>
    <rPh sb="0" eb="2">
      <t>ハツノ</t>
    </rPh>
    <rPh sb="10" eb="11">
      <t>エン</t>
    </rPh>
    <rPh sb="12" eb="14">
      <t>イゴ</t>
    </rPh>
    <rPh sb="16" eb="17">
      <t>ゴト</t>
    </rPh>
    <rPh sb="21" eb="22">
      <t>エン</t>
    </rPh>
    <rPh sb="22" eb="24">
      <t>カサン</t>
    </rPh>
    <phoneticPr fontId="1"/>
  </si>
  <si>
    <t>1.5㎞まで300円、2㎞まで330円、以後500ｍ毎に50円加算</t>
    <rPh sb="9" eb="10">
      <t>エン</t>
    </rPh>
    <rPh sb="18" eb="19">
      <t>エン</t>
    </rPh>
    <rPh sb="20" eb="22">
      <t>イゴ</t>
    </rPh>
    <rPh sb="26" eb="27">
      <t>ゴト</t>
    </rPh>
    <rPh sb="30" eb="31">
      <t>エン</t>
    </rPh>
    <rPh sb="31" eb="33">
      <t>カサン</t>
    </rPh>
    <phoneticPr fontId="1"/>
  </si>
  <si>
    <t>2㎞まで340円、以後1㎞毎に60円加算、15Km以降は遠距離加算とし、1㎞毎に150円加算</t>
    <rPh sb="7" eb="8">
      <t>エン</t>
    </rPh>
    <rPh sb="9" eb="11">
      <t>イゴ</t>
    </rPh>
    <rPh sb="13" eb="14">
      <t>ゴト</t>
    </rPh>
    <rPh sb="17" eb="18">
      <t>エン</t>
    </rPh>
    <rPh sb="18" eb="20">
      <t>カサン</t>
    </rPh>
    <rPh sb="25" eb="27">
      <t>イコウ</t>
    </rPh>
    <rPh sb="28" eb="31">
      <t>エンキョリ</t>
    </rPh>
    <rPh sb="31" eb="33">
      <t>カサン</t>
    </rPh>
    <rPh sb="38" eb="39">
      <t>ゴト</t>
    </rPh>
    <rPh sb="43" eb="44">
      <t>エン</t>
    </rPh>
    <rPh sb="44" eb="46">
      <t>カサン</t>
    </rPh>
    <phoneticPr fontId="1"/>
  </si>
  <si>
    <t>【付添介護料金】30分毎に650円</t>
    <phoneticPr fontId="1"/>
  </si>
  <si>
    <t>1㎞250円、以後1㎞毎に100円加算【待料金】10分毎に100円加算（上限1,500円）</t>
    <rPh sb="5" eb="6">
      <t>エン</t>
    </rPh>
    <rPh sb="7" eb="9">
      <t>イゴ</t>
    </rPh>
    <rPh sb="11" eb="12">
      <t>ゴト</t>
    </rPh>
    <rPh sb="16" eb="17">
      <t>エン</t>
    </rPh>
    <rPh sb="17" eb="19">
      <t>カサン</t>
    </rPh>
    <rPh sb="20" eb="21">
      <t>マ</t>
    </rPh>
    <rPh sb="21" eb="23">
      <t>リョウキン</t>
    </rPh>
    <rPh sb="26" eb="28">
      <t>フンゴト</t>
    </rPh>
    <rPh sb="32" eb="33">
      <t>エン</t>
    </rPh>
    <rPh sb="33" eb="35">
      <t>カサン</t>
    </rPh>
    <rPh sb="36" eb="38">
      <t>ジョウゲン</t>
    </rPh>
    <rPh sb="43" eb="44">
      <t>エン</t>
    </rPh>
    <phoneticPr fontId="1"/>
  </si>
  <si>
    <t>1㎞まで200円、4Km未満300円、以後1km毎に100円加算</t>
    <rPh sb="7" eb="8">
      <t>エン</t>
    </rPh>
    <rPh sb="12" eb="14">
      <t>ミマン</t>
    </rPh>
    <rPh sb="17" eb="18">
      <t>エン</t>
    </rPh>
    <rPh sb="19" eb="21">
      <t>イゴ</t>
    </rPh>
    <rPh sb="24" eb="25">
      <t>ゴト</t>
    </rPh>
    <rPh sb="29" eb="30">
      <t>エン</t>
    </rPh>
    <rPh sb="30" eb="32">
      <t>カサン</t>
    </rPh>
    <phoneticPr fontId="1"/>
  </si>
  <si>
    <t>1㎞まで200円、以後500ｍ毎に60円加算</t>
    <rPh sb="7" eb="8">
      <t>エン</t>
    </rPh>
    <rPh sb="9" eb="11">
      <t>イゴ</t>
    </rPh>
    <rPh sb="15" eb="16">
      <t>ゴト</t>
    </rPh>
    <rPh sb="19" eb="20">
      <t>エン</t>
    </rPh>
    <rPh sb="20" eb="22">
      <t>カサン</t>
    </rPh>
    <phoneticPr fontId="1"/>
  </si>
  <si>
    <t>町内一律300円（片道）</t>
    <rPh sb="0" eb="2">
      <t>チョウナイ</t>
    </rPh>
    <rPh sb="2" eb="4">
      <t>イチリツ</t>
    </rPh>
    <rPh sb="7" eb="8">
      <t>エン</t>
    </rPh>
    <rPh sb="9" eb="11">
      <t>カタミチ</t>
    </rPh>
    <phoneticPr fontId="1"/>
  </si>
  <si>
    <t>2㎞まで200円、以後1㎞毎に50円加算</t>
    <rPh sb="7" eb="8">
      <t>エン</t>
    </rPh>
    <rPh sb="9" eb="11">
      <t>イゴ</t>
    </rPh>
    <rPh sb="13" eb="14">
      <t>ゴト</t>
    </rPh>
    <rPh sb="17" eb="18">
      <t>エン</t>
    </rPh>
    <rPh sb="18" eb="20">
      <t>カサン</t>
    </rPh>
    <phoneticPr fontId="1"/>
  </si>
  <si>
    <t>15分まで250円、30分まで500円、以後30分毎に500円加算</t>
    <rPh sb="2" eb="3">
      <t>フン</t>
    </rPh>
    <rPh sb="8" eb="9">
      <t>エン</t>
    </rPh>
    <rPh sb="12" eb="13">
      <t>フン</t>
    </rPh>
    <rPh sb="18" eb="19">
      <t>エン</t>
    </rPh>
    <rPh sb="20" eb="22">
      <t>イゴ</t>
    </rPh>
    <rPh sb="24" eb="26">
      <t>フンゴト</t>
    </rPh>
    <rPh sb="30" eb="31">
      <t>エン</t>
    </rPh>
    <rPh sb="31" eb="33">
      <t>カサン</t>
    </rPh>
    <phoneticPr fontId="1"/>
  </si>
  <si>
    <t>【距離】1㎞毎に70円加算
【時間】30分毎に400円加算</t>
    <rPh sb="1" eb="3">
      <t>キョリ</t>
    </rPh>
    <rPh sb="6" eb="7">
      <t>ゴト</t>
    </rPh>
    <rPh sb="10" eb="11">
      <t>エン</t>
    </rPh>
    <rPh sb="11" eb="13">
      <t>カサン</t>
    </rPh>
    <rPh sb="15" eb="17">
      <t>ジカン</t>
    </rPh>
    <rPh sb="20" eb="21">
      <t>フン</t>
    </rPh>
    <rPh sb="21" eb="22">
      <t>ゴト</t>
    </rPh>
    <rPh sb="26" eb="27">
      <t>エン</t>
    </rPh>
    <rPh sb="27" eb="29">
      <t>カサン</t>
    </rPh>
    <phoneticPr fontId="1"/>
  </si>
  <si>
    <t>距離制・時間制併用</t>
    <rPh sb="0" eb="2">
      <t>キョリ</t>
    </rPh>
    <rPh sb="2" eb="3">
      <t>セイ</t>
    </rPh>
    <rPh sb="4" eb="6">
      <t>ジカン</t>
    </rPh>
    <rPh sb="6" eb="7">
      <t>セイ</t>
    </rPh>
    <rPh sb="7" eb="9">
      <t>ヘイヨウ</t>
    </rPh>
    <phoneticPr fontId="1"/>
  </si>
  <si>
    <t>3㎞まで500円、5㎞まで700円、10㎞まで1,000円、以後5㎞毎に500円加算</t>
    <rPh sb="7" eb="8">
      <t>エン</t>
    </rPh>
    <rPh sb="16" eb="17">
      <t>エン</t>
    </rPh>
    <rPh sb="28" eb="29">
      <t>エン</t>
    </rPh>
    <rPh sb="30" eb="32">
      <t>イゴ</t>
    </rPh>
    <rPh sb="34" eb="35">
      <t>ゴト</t>
    </rPh>
    <rPh sb="39" eb="40">
      <t>エン</t>
    </rPh>
    <rPh sb="40" eb="42">
      <t>カサン</t>
    </rPh>
    <phoneticPr fontId="1"/>
  </si>
  <si>
    <t>【ヘルパー付添料金】15分毎に300円</t>
    <phoneticPr fontId="1"/>
  </si>
  <si>
    <t>1㎞毎に50円</t>
    <rPh sb="2" eb="3">
      <t>ゴト</t>
    </rPh>
    <rPh sb="6" eb="7">
      <t>エン</t>
    </rPh>
    <phoneticPr fontId="1"/>
  </si>
  <si>
    <t>10分まで無料、10分～30分500円、30分～1時間1,000円、以後30分毎に500円加算</t>
    <phoneticPr fontId="1"/>
  </si>
  <si>
    <t>2㎞まで250円、以後1㎞毎に100円加算</t>
    <rPh sb="7" eb="8">
      <t>エン</t>
    </rPh>
    <rPh sb="9" eb="11">
      <t>イゴ</t>
    </rPh>
    <rPh sb="13" eb="14">
      <t>ゴト</t>
    </rPh>
    <rPh sb="18" eb="19">
      <t>エン</t>
    </rPh>
    <rPh sb="19" eb="21">
      <t>カサン</t>
    </rPh>
    <phoneticPr fontId="1"/>
  </si>
  <si>
    <t>2㎞まで300円、以後1㎞毎に100円加算</t>
    <rPh sb="7" eb="8">
      <t>エン</t>
    </rPh>
    <rPh sb="9" eb="11">
      <t>イゴ</t>
    </rPh>
    <rPh sb="13" eb="14">
      <t>ゴト</t>
    </rPh>
    <rPh sb="18" eb="19">
      <t>エン</t>
    </rPh>
    <rPh sb="19" eb="21">
      <t>カサン</t>
    </rPh>
    <phoneticPr fontId="1"/>
  </si>
  <si>
    <t>事業所からの距離が13㎞以上の場合、13㎞超地点から2㎞毎に100円加算</t>
    <phoneticPr fontId="1"/>
  </si>
  <si>
    <t>15km以上500円、以後5㎞毎に100円加算</t>
    <phoneticPr fontId="1"/>
  </si>
  <si>
    <t>5㎞まで無料、5㎞以上200円、以後5㎞毎に100円加算</t>
    <phoneticPr fontId="1"/>
  </si>
  <si>
    <t>待機料金</t>
    <phoneticPr fontId="1"/>
  </si>
  <si>
    <t>降車後1時間未満700円、以後10分毎に100円加算</t>
    <phoneticPr fontId="1"/>
  </si>
  <si>
    <t>30分未満無料、30分経過300円、以後10分毎に100円加算</t>
    <phoneticPr fontId="1"/>
  </si>
  <si>
    <t>10分毎に100円加算</t>
    <phoneticPr fontId="1"/>
  </si>
  <si>
    <t>15分毎に100円（上限1,000円）</t>
    <phoneticPr fontId="1"/>
  </si>
  <si>
    <t>10分まで無料、以後10分毎に100円加算</t>
    <phoneticPr fontId="1"/>
  </si>
  <si>
    <t>10分無料、20分200円、以後10分毎に100円加算</t>
    <phoneticPr fontId="1"/>
  </si>
  <si>
    <t>15分毎250円加算</t>
    <phoneticPr fontId="1"/>
  </si>
  <si>
    <t>10分まで無料、30分まで500円、1時間まで1,000円、以後30分毎に500円加算</t>
    <phoneticPr fontId="1"/>
  </si>
  <si>
    <t>10分毎に180円</t>
    <phoneticPr fontId="1"/>
  </si>
  <si>
    <t>15分毎に100円加算</t>
    <phoneticPr fontId="1"/>
  </si>
  <si>
    <t>30分まで500円、以後15分毎に250円加算</t>
    <phoneticPr fontId="1"/>
  </si>
  <si>
    <t>2,100円</t>
    <phoneticPr fontId="1"/>
  </si>
  <si>
    <t>3,000円</t>
    <phoneticPr fontId="1"/>
  </si>
  <si>
    <t>800円</t>
    <phoneticPr fontId="1"/>
  </si>
  <si>
    <t>1,500円</t>
    <phoneticPr fontId="1"/>
  </si>
  <si>
    <t>1,080円</t>
    <phoneticPr fontId="1"/>
  </si>
  <si>
    <t>2,000円</t>
    <phoneticPr fontId="1"/>
  </si>
  <si>
    <t>1,000円</t>
    <phoneticPr fontId="1"/>
  </si>
  <si>
    <t>その他の料金</t>
    <rPh sb="2" eb="3">
      <t>タ</t>
    </rPh>
    <rPh sb="4" eb="6">
      <t>リョウキン</t>
    </rPh>
    <phoneticPr fontId="1"/>
  </si>
  <si>
    <t>【付添料】30分まで500円、以後30分毎に500円加算</t>
    <phoneticPr fontId="1"/>
  </si>
  <si>
    <t>自家用有償旅客運送（福祉有償運送）登録団体「運送の対価」一覧</t>
    <rPh sb="0" eb="3">
      <t>ジカヨウ</t>
    </rPh>
    <rPh sb="3" eb="5">
      <t>ユウショウ</t>
    </rPh>
    <rPh sb="5" eb="7">
      <t>リョカク</t>
    </rPh>
    <rPh sb="7" eb="9">
      <t>ウンソウ</t>
    </rPh>
    <rPh sb="10" eb="12">
      <t>フクシ</t>
    </rPh>
    <rPh sb="12" eb="14">
      <t>ユウショウ</t>
    </rPh>
    <rPh sb="14" eb="16">
      <t>ウンソウ</t>
    </rPh>
    <rPh sb="17" eb="19">
      <t>トウロク</t>
    </rPh>
    <rPh sb="19" eb="21">
      <t>ダンタイ</t>
    </rPh>
    <rPh sb="22" eb="24">
      <t>ウンソウ</t>
    </rPh>
    <rPh sb="25" eb="27">
      <t>タイカ</t>
    </rPh>
    <rPh sb="28" eb="30">
      <t>イチラン</t>
    </rPh>
    <phoneticPr fontId="1"/>
  </si>
  <si>
    <t>初乗り・加算料金</t>
    <rPh sb="0" eb="2">
      <t>ハツノ</t>
    </rPh>
    <rPh sb="4" eb="6">
      <t>カサン</t>
    </rPh>
    <rPh sb="6" eb="8">
      <t>リョウキン</t>
    </rPh>
    <phoneticPr fontId="1"/>
  </si>
  <si>
    <t>【時間制】15分まで300円、以後15分毎に300円加算</t>
    <rPh sb="1" eb="4">
      <t>ジカンセイ</t>
    </rPh>
    <rPh sb="7" eb="8">
      <t>フン</t>
    </rPh>
    <rPh sb="13" eb="14">
      <t>エン</t>
    </rPh>
    <rPh sb="15" eb="17">
      <t>イゴ</t>
    </rPh>
    <rPh sb="19" eb="21">
      <t>フンゴト</t>
    </rPh>
    <rPh sb="25" eb="26">
      <t>エン</t>
    </rPh>
    <rPh sb="26" eb="28">
      <t>カサン</t>
    </rPh>
    <phoneticPr fontId="1"/>
  </si>
  <si>
    <t>【距離制】2Kmまで250円、以後1㎞毎に100円加算（8時から18時まで適用、時間外運行は2割増し）</t>
    <rPh sb="1" eb="3">
      <t>キョリ</t>
    </rPh>
    <rPh sb="3" eb="4">
      <t>セイ</t>
    </rPh>
    <rPh sb="13" eb="14">
      <t>エン</t>
    </rPh>
    <rPh sb="15" eb="17">
      <t>イゴ</t>
    </rPh>
    <rPh sb="19" eb="20">
      <t>ゴト</t>
    </rPh>
    <rPh sb="24" eb="25">
      <t>エン</t>
    </rPh>
    <rPh sb="25" eb="27">
      <t>カサン</t>
    </rPh>
    <rPh sb="29" eb="30">
      <t>ジ</t>
    </rPh>
    <rPh sb="34" eb="35">
      <t>ジ</t>
    </rPh>
    <rPh sb="37" eb="39">
      <t>テキヨウ</t>
    </rPh>
    <rPh sb="40" eb="43">
      <t>ジカンガイ</t>
    </rPh>
    <rPh sb="43" eb="45">
      <t>ウンコウ</t>
    </rPh>
    <rPh sb="47" eb="49">
      <t>ワリマ</t>
    </rPh>
    <phoneticPr fontId="1"/>
  </si>
  <si>
    <t>【距離制】2㎞以内200円、以後1㎞毎に60円加算</t>
    <rPh sb="1" eb="3">
      <t>キョリ</t>
    </rPh>
    <rPh sb="3" eb="4">
      <t>セイ</t>
    </rPh>
    <rPh sb="7" eb="9">
      <t>イナイ</t>
    </rPh>
    <rPh sb="12" eb="13">
      <t>エン</t>
    </rPh>
    <rPh sb="14" eb="16">
      <t>イゴ</t>
    </rPh>
    <rPh sb="18" eb="19">
      <t>ゴト</t>
    </rPh>
    <rPh sb="22" eb="23">
      <t>エン</t>
    </rPh>
    <rPh sb="23" eb="25">
      <t>カサン</t>
    </rPh>
    <phoneticPr fontId="1"/>
  </si>
  <si>
    <t>【距離制】2㎞以内250円、以後1㎞毎に100円加算</t>
    <rPh sb="1" eb="3">
      <t>キョリ</t>
    </rPh>
    <rPh sb="3" eb="4">
      <t>セイ</t>
    </rPh>
    <rPh sb="7" eb="9">
      <t>イナイ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phoneticPr fontId="1"/>
  </si>
  <si>
    <t>【距離制】2㎞まで250円、以後1㎞毎に100円加算
【待料金】30分まで350円、以後30分毎に350円加算（上限2,100円）</t>
    <rPh sb="1" eb="3">
      <t>キョリ</t>
    </rPh>
    <rPh sb="3" eb="4">
      <t>セイ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rPh sb="28" eb="29">
      <t>マ</t>
    </rPh>
    <rPh sb="29" eb="31">
      <t>リョウキン</t>
    </rPh>
    <rPh sb="34" eb="35">
      <t>フン</t>
    </rPh>
    <rPh sb="40" eb="41">
      <t>エン</t>
    </rPh>
    <rPh sb="42" eb="44">
      <t>イゴ</t>
    </rPh>
    <rPh sb="46" eb="47">
      <t>フン</t>
    </rPh>
    <rPh sb="47" eb="48">
      <t>ゴト</t>
    </rPh>
    <rPh sb="52" eb="53">
      <t>エン</t>
    </rPh>
    <rPh sb="53" eb="55">
      <t>カサン</t>
    </rPh>
    <rPh sb="56" eb="58">
      <t>ジョウゲン</t>
    </rPh>
    <rPh sb="63" eb="64">
      <t>エン</t>
    </rPh>
    <phoneticPr fontId="1"/>
  </si>
  <si>
    <t>【距離制】1.5㎞まで200円、以後1㎞毎に100円加算
【待料金】30分まで無料、 1時間まで400円、 以後30分毎に100円加算（上限800円）</t>
    <rPh sb="1" eb="3">
      <t>キョリ</t>
    </rPh>
    <rPh sb="3" eb="4">
      <t>セイ</t>
    </rPh>
    <rPh sb="14" eb="15">
      <t>エン</t>
    </rPh>
    <rPh sb="16" eb="18">
      <t>イゴ</t>
    </rPh>
    <rPh sb="20" eb="21">
      <t>ゴト</t>
    </rPh>
    <rPh sb="25" eb="26">
      <t>エン</t>
    </rPh>
    <rPh sb="26" eb="28">
      <t>カサン</t>
    </rPh>
    <rPh sb="30" eb="31">
      <t>マ</t>
    </rPh>
    <rPh sb="31" eb="33">
      <t>リョウキン</t>
    </rPh>
    <rPh sb="36" eb="37">
      <t>フン</t>
    </rPh>
    <rPh sb="39" eb="41">
      <t>ムリョウ</t>
    </rPh>
    <rPh sb="44" eb="46">
      <t>ジカン</t>
    </rPh>
    <rPh sb="51" eb="52">
      <t>エン</t>
    </rPh>
    <rPh sb="54" eb="56">
      <t>イゴ</t>
    </rPh>
    <rPh sb="58" eb="60">
      <t>フンゴト</t>
    </rPh>
    <rPh sb="64" eb="65">
      <t>エン</t>
    </rPh>
    <rPh sb="65" eb="67">
      <t>カサン</t>
    </rPh>
    <rPh sb="68" eb="70">
      <t>ジョウゲン</t>
    </rPh>
    <rPh sb="73" eb="74">
      <t>エン</t>
    </rPh>
    <phoneticPr fontId="1"/>
  </si>
  <si>
    <t>【距離制】1.5㎞まで250円、以後1㎞毎に100円加算
【待料金】30分まで無料、1時間まで400円、以後30分毎に100円加算（上限800円）</t>
    <rPh sb="1" eb="3">
      <t>キョリ</t>
    </rPh>
    <rPh sb="3" eb="4">
      <t>セイ</t>
    </rPh>
    <rPh sb="14" eb="15">
      <t>エン</t>
    </rPh>
    <rPh sb="16" eb="18">
      <t>イゴ</t>
    </rPh>
    <rPh sb="20" eb="21">
      <t>ゴト</t>
    </rPh>
    <rPh sb="25" eb="26">
      <t>エン</t>
    </rPh>
    <rPh sb="26" eb="28">
      <t>カサン</t>
    </rPh>
    <rPh sb="30" eb="31">
      <t>マ</t>
    </rPh>
    <rPh sb="31" eb="33">
      <t>リョウキン</t>
    </rPh>
    <rPh sb="36" eb="37">
      <t>フン</t>
    </rPh>
    <rPh sb="39" eb="41">
      <t>ムリョウ</t>
    </rPh>
    <rPh sb="43" eb="45">
      <t>ジカン</t>
    </rPh>
    <rPh sb="50" eb="51">
      <t>エン</t>
    </rPh>
    <rPh sb="52" eb="54">
      <t>イゴ</t>
    </rPh>
    <rPh sb="56" eb="57">
      <t>フン</t>
    </rPh>
    <rPh sb="57" eb="58">
      <t>ゴト</t>
    </rPh>
    <rPh sb="62" eb="63">
      <t>エン</t>
    </rPh>
    <rPh sb="63" eb="65">
      <t>カサン</t>
    </rPh>
    <rPh sb="66" eb="68">
      <t>ジョウゲン</t>
    </rPh>
    <rPh sb="71" eb="72">
      <t>エン</t>
    </rPh>
    <phoneticPr fontId="1"/>
  </si>
  <si>
    <t>【距離制】5㎞まで500円、以後1㎞毎に100円加算
【付添】初乗り30分まで500円、以後30分毎に500円加算 ※運賃は距離+付添の合計</t>
    <rPh sb="1" eb="3">
      <t>キョリ</t>
    </rPh>
    <rPh sb="3" eb="4">
      <t>セイ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rPh sb="28" eb="29">
      <t>ツ</t>
    </rPh>
    <rPh sb="29" eb="30">
      <t>ソ</t>
    </rPh>
    <rPh sb="31" eb="33">
      <t>ハツノ</t>
    </rPh>
    <rPh sb="36" eb="37">
      <t>フン</t>
    </rPh>
    <rPh sb="42" eb="43">
      <t>エン</t>
    </rPh>
    <rPh sb="44" eb="46">
      <t>イゴ</t>
    </rPh>
    <rPh sb="48" eb="50">
      <t>フンゴト</t>
    </rPh>
    <rPh sb="54" eb="55">
      <t>エン</t>
    </rPh>
    <rPh sb="55" eb="57">
      <t>カサン</t>
    </rPh>
    <rPh sb="59" eb="61">
      <t>ウンチン</t>
    </rPh>
    <rPh sb="62" eb="64">
      <t>キョリ</t>
    </rPh>
    <rPh sb="65" eb="66">
      <t>ツ</t>
    </rPh>
    <rPh sb="66" eb="67">
      <t>ソ</t>
    </rPh>
    <rPh sb="68" eb="70">
      <t>ゴウケイ</t>
    </rPh>
    <phoneticPr fontId="1"/>
  </si>
  <si>
    <t>【距離制】4㎞未満300円、以後1㎞毎に80円加算【迎車料金】事業所からの距離が10㎞以上の場合、10Km超地点から1㎞毎に20円加算【待料金】降車後1時間未満700円、以後10分毎に100円加算【介助料】700円【介護料】通院等で必要な場合1時間未満1,000円、以後30分毎に500円加算</t>
    <rPh sb="1" eb="3">
      <t>キョリ</t>
    </rPh>
    <rPh sb="3" eb="4">
      <t>セイ</t>
    </rPh>
    <rPh sb="7" eb="9">
      <t>ミマン</t>
    </rPh>
    <rPh sb="12" eb="13">
      <t>エン</t>
    </rPh>
    <rPh sb="14" eb="16">
      <t>イゴ</t>
    </rPh>
    <rPh sb="18" eb="19">
      <t>ゴト</t>
    </rPh>
    <rPh sb="22" eb="23">
      <t>エン</t>
    </rPh>
    <rPh sb="23" eb="25">
      <t>カサン</t>
    </rPh>
    <rPh sb="26" eb="28">
      <t>ゲイシャ</t>
    </rPh>
    <rPh sb="28" eb="30">
      <t>リョウキン</t>
    </rPh>
    <rPh sb="31" eb="34">
      <t>ジギョウショ</t>
    </rPh>
    <rPh sb="37" eb="39">
      <t>キョリ</t>
    </rPh>
    <rPh sb="43" eb="45">
      <t>イジョウ</t>
    </rPh>
    <rPh sb="46" eb="48">
      <t>バアイ</t>
    </rPh>
    <rPh sb="53" eb="54">
      <t>チョウ</t>
    </rPh>
    <rPh sb="54" eb="56">
      <t>チテン</t>
    </rPh>
    <rPh sb="60" eb="61">
      <t>ゴト</t>
    </rPh>
    <rPh sb="64" eb="65">
      <t>エン</t>
    </rPh>
    <rPh sb="65" eb="67">
      <t>カサン</t>
    </rPh>
    <rPh sb="68" eb="69">
      <t>マ</t>
    </rPh>
    <rPh sb="69" eb="71">
      <t>リョウキン</t>
    </rPh>
    <rPh sb="72" eb="74">
      <t>コウシャ</t>
    </rPh>
    <rPh sb="74" eb="75">
      <t>ゴ</t>
    </rPh>
    <rPh sb="76" eb="78">
      <t>ジカン</t>
    </rPh>
    <rPh sb="78" eb="80">
      <t>ミマン</t>
    </rPh>
    <rPh sb="83" eb="84">
      <t>エン</t>
    </rPh>
    <rPh sb="85" eb="87">
      <t>イゴ</t>
    </rPh>
    <rPh sb="89" eb="90">
      <t>フン</t>
    </rPh>
    <rPh sb="90" eb="91">
      <t>ゴト</t>
    </rPh>
    <rPh sb="95" eb="96">
      <t>エン</t>
    </rPh>
    <rPh sb="96" eb="98">
      <t>カサン</t>
    </rPh>
    <rPh sb="108" eb="110">
      <t>カイゴ</t>
    </rPh>
    <rPh sb="112" eb="114">
      <t>ツウイン</t>
    </rPh>
    <rPh sb="114" eb="115">
      <t>トウ</t>
    </rPh>
    <rPh sb="116" eb="118">
      <t>ヒツヨウ</t>
    </rPh>
    <rPh sb="119" eb="121">
      <t>バアイ</t>
    </rPh>
    <rPh sb="122" eb="124">
      <t>ジカン</t>
    </rPh>
    <rPh sb="124" eb="126">
      <t>ミマン</t>
    </rPh>
    <rPh sb="131" eb="132">
      <t>エン</t>
    </rPh>
    <rPh sb="133" eb="135">
      <t>イゴ</t>
    </rPh>
    <rPh sb="137" eb="138">
      <t>フン</t>
    </rPh>
    <rPh sb="138" eb="139">
      <t>ゴト</t>
    </rPh>
    <rPh sb="143" eb="144">
      <t>エン</t>
    </rPh>
    <rPh sb="144" eb="146">
      <t>カサン</t>
    </rPh>
    <phoneticPr fontId="1"/>
  </si>
  <si>
    <t>【距離制】2㎞以内200円、以後1㎞毎に80円加算【迎車料金】事業所からの距離が13㎞以上の場合、13㎞超地点から2㎞毎に100円加算【待料金】30分未満無料、30分経過300円、以後10分毎に100円加算</t>
    <rPh sb="1" eb="3">
      <t>キョリ</t>
    </rPh>
    <rPh sb="3" eb="4">
      <t>セイ</t>
    </rPh>
    <rPh sb="7" eb="9">
      <t>イナイ</t>
    </rPh>
    <rPh sb="12" eb="13">
      <t>エン</t>
    </rPh>
    <rPh sb="14" eb="16">
      <t>イゴ</t>
    </rPh>
    <rPh sb="18" eb="19">
      <t>ゴト</t>
    </rPh>
    <rPh sb="22" eb="23">
      <t>エン</t>
    </rPh>
    <rPh sb="23" eb="25">
      <t>カサン</t>
    </rPh>
    <rPh sb="26" eb="28">
      <t>ゲイシャ</t>
    </rPh>
    <rPh sb="28" eb="30">
      <t>リョウキン</t>
    </rPh>
    <rPh sb="31" eb="34">
      <t>ジギョウショ</t>
    </rPh>
    <rPh sb="37" eb="39">
      <t>キョリ</t>
    </rPh>
    <rPh sb="43" eb="45">
      <t>イジョウ</t>
    </rPh>
    <rPh sb="46" eb="48">
      <t>バアイ</t>
    </rPh>
    <rPh sb="52" eb="53">
      <t>チョウ</t>
    </rPh>
    <rPh sb="53" eb="55">
      <t>チテン</t>
    </rPh>
    <rPh sb="59" eb="60">
      <t>ゴト</t>
    </rPh>
    <rPh sb="64" eb="65">
      <t>エン</t>
    </rPh>
    <rPh sb="65" eb="67">
      <t>カサン</t>
    </rPh>
    <rPh sb="68" eb="69">
      <t>マ</t>
    </rPh>
    <rPh sb="69" eb="71">
      <t>リョウキン</t>
    </rPh>
    <rPh sb="74" eb="75">
      <t>フン</t>
    </rPh>
    <rPh sb="75" eb="77">
      <t>ミマン</t>
    </rPh>
    <rPh sb="77" eb="79">
      <t>ムリョウ</t>
    </rPh>
    <rPh sb="82" eb="83">
      <t>フン</t>
    </rPh>
    <rPh sb="83" eb="85">
      <t>ケイカ</t>
    </rPh>
    <rPh sb="88" eb="89">
      <t>エン</t>
    </rPh>
    <rPh sb="90" eb="92">
      <t>イゴ</t>
    </rPh>
    <rPh sb="94" eb="95">
      <t>フン</t>
    </rPh>
    <rPh sb="95" eb="96">
      <t>ゴト</t>
    </rPh>
    <rPh sb="100" eb="101">
      <t>エン</t>
    </rPh>
    <rPh sb="101" eb="103">
      <t>カサン</t>
    </rPh>
    <phoneticPr fontId="1"/>
  </si>
  <si>
    <t>【距離制】2㎞未満300円、以後1㎞毎に100円加算【車椅子使用料】1回300円【ストレッチャー使用料】1回2,000円【待料金】10分毎に100円加算</t>
    <rPh sb="1" eb="3">
      <t>キョリ</t>
    </rPh>
    <rPh sb="3" eb="4">
      <t>セイ</t>
    </rPh>
    <rPh sb="7" eb="9">
      <t>ミマン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rPh sb="27" eb="30">
      <t>クルマイス</t>
    </rPh>
    <rPh sb="30" eb="32">
      <t>シヨウ</t>
    </rPh>
    <rPh sb="35" eb="36">
      <t>カイ</t>
    </rPh>
    <rPh sb="39" eb="40">
      <t>エン</t>
    </rPh>
    <rPh sb="48" eb="50">
      <t>シヨウ</t>
    </rPh>
    <rPh sb="53" eb="54">
      <t>カイ</t>
    </rPh>
    <rPh sb="59" eb="60">
      <t>エン</t>
    </rPh>
    <rPh sb="61" eb="62">
      <t>マ</t>
    </rPh>
    <rPh sb="62" eb="64">
      <t>リョウキン</t>
    </rPh>
    <rPh sb="67" eb="68">
      <t>プン</t>
    </rPh>
    <rPh sb="68" eb="69">
      <t>ゴト</t>
    </rPh>
    <rPh sb="73" eb="74">
      <t>エン</t>
    </rPh>
    <rPh sb="74" eb="76">
      <t>カサン</t>
    </rPh>
    <phoneticPr fontId="1"/>
  </si>
  <si>
    <t>【距離制】1.5㎞まで250円、以後1㎞毎に100円加算
【待料金】15分毎に100円（上限1,000円）</t>
    <rPh sb="1" eb="3">
      <t>キョリ</t>
    </rPh>
    <rPh sb="3" eb="4">
      <t>セイ</t>
    </rPh>
    <rPh sb="14" eb="15">
      <t>エン</t>
    </rPh>
    <rPh sb="16" eb="18">
      <t>イゴ</t>
    </rPh>
    <rPh sb="20" eb="21">
      <t>ゴト</t>
    </rPh>
    <rPh sb="25" eb="26">
      <t>エン</t>
    </rPh>
    <rPh sb="26" eb="28">
      <t>カサン</t>
    </rPh>
    <rPh sb="30" eb="31">
      <t>マ</t>
    </rPh>
    <rPh sb="31" eb="33">
      <t>リョウキン</t>
    </rPh>
    <rPh sb="36" eb="37">
      <t>フン</t>
    </rPh>
    <rPh sb="37" eb="38">
      <t>ゴト</t>
    </rPh>
    <rPh sb="42" eb="43">
      <t>エン</t>
    </rPh>
    <rPh sb="44" eb="46">
      <t>ジョウゲン</t>
    </rPh>
    <rPh sb="51" eb="52">
      <t>エン</t>
    </rPh>
    <phoneticPr fontId="1"/>
  </si>
  <si>
    <t>【距離制】2㎞まで300円、以後1㎞毎に120円加算</t>
    <rPh sb="1" eb="3">
      <t>キョリ</t>
    </rPh>
    <rPh sb="3" eb="4">
      <t>セイ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phoneticPr fontId="1"/>
  </si>
  <si>
    <t>【距離制】1㎞250円、以後1㎞毎に100円加算【待料金】10分毎に100円加算（上限1,500円）</t>
    <rPh sb="1" eb="3">
      <t>キョリ</t>
    </rPh>
    <rPh sb="3" eb="4">
      <t>セイ</t>
    </rPh>
    <rPh sb="10" eb="11">
      <t>エン</t>
    </rPh>
    <rPh sb="12" eb="14">
      <t>イゴ</t>
    </rPh>
    <rPh sb="16" eb="17">
      <t>ゴト</t>
    </rPh>
    <rPh sb="21" eb="22">
      <t>エン</t>
    </rPh>
    <rPh sb="22" eb="24">
      <t>カサン</t>
    </rPh>
    <rPh sb="25" eb="26">
      <t>マ</t>
    </rPh>
    <rPh sb="26" eb="28">
      <t>リョウキン</t>
    </rPh>
    <rPh sb="31" eb="33">
      <t>フンゴト</t>
    </rPh>
    <rPh sb="37" eb="38">
      <t>エン</t>
    </rPh>
    <rPh sb="38" eb="40">
      <t>カサン</t>
    </rPh>
    <rPh sb="41" eb="43">
      <t>ジョウゲン</t>
    </rPh>
    <rPh sb="48" eb="49">
      <t>エン</t>
    </rPh>
    <phoneticPr fontId="1"/>
  </si>
  <si>
    <t>【距離制】1㎞まで200円、4Km未満300円、以後1km毎に100円加算</t>
    <rPh sb="1" eb="3">
      <t>キョリ</t>
    </rPh>
    <rPh sb="3" eb="4">
      <t>セイ</t>
    </rPh>
    <rPh sb="12" eb="13">
      <t>エン</t>
    </rPh>
    <rPh sb="17" eb="19">
      <t>ミマン</t>
    </rPh>
    <rPh sb="22" eb="23">
      <t>エン</t>
    </rPh>
    <rPh sb="24" eb="26">
      <t>イゴ</t>
    </rPh>
    <rPh sb="29" eb="30">
      <t>ゴト</t>
    </rPh>
    <rPh sb="34" eb="35">
      <t>エン</t>
    </rPh>
    <rPh sb="35" eb="37">
      <t>カサン</t>
    </rPh>
    <phoneticPr fontId="1"/>
  </si>
  <si>
    <t>【距離制】1㎞まで200円、以後500ｍ毎に60円加算
【待料金】10分毎に180円（上限1,080円）</t>
    <rPh sb="1" eb="3">
      <t>キョリ</t>
    </rPh>
    <rPh sb="3" eb="4">
      <t>セイ</t>
    </rPh>
    <rPh sb="12" eb="13">
      <t>エン</t>
    </rPh>
    <rPh sb="14" eb="16">
      <t>イゴ</t>
    </rPh>
    <rPh sb="20" eb="21">
      <t>ゴト</t>
    </rPh>
    <rPh sb="24" eb="25">
      <t>エン</t>
    </rPh>
    <rPh sb="25" eb="27">
      <t>カサン</t>
    </rPh>
    <rPh sb="29" eb="30">
      <t>マ</t>
    </rPh>
    <rPh sb="30" eb="32">
      <t>リョウキン</t>
    </rPh>
    <rPh sb="35" eb="36">
      <t>フン</t>
    </rPh>
    <rPh sb="36" eb="37">
      <t>ゴト</t>
    </rPh>
    <rPh sb="41" eb="42">
      <t>エン</t>
    </rPh>
    <rPh sb="43" eb="45">
      <t>ジョウゲン</t>
    </rPh>
    <rPh sb="50" eb="51">
      <t>エン</t>
    </rPh>
    <phoneticPr fontId="1"/>
  </si>
  <si>
    <t>【距離制】2㎞まで300円、以後1㎞毎に100円加算
【待料金】15分毎250円加算（上限2,000円）</t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rPh sb="28" eb="29">
      <t>マ</t>
    </rPh>
    <rPh sb="29" eb="31">
      <t>リョウキン</t>
    </rPh>
    <rPh sb="34" eb="36">
      <t>フンゴト</t>
    </rPh>
    <rPh sb="39" eb="40">
      <t>エン</t>
    </rPh>
    <rPh sb="40" eb="42">
      <t>カサン</t>
    </rPh>
    <rPh sb="43" eb="45">
      <t>ジョウゲン</t>
    </rPh>
    <rPh sb="50" eb="51">
      <t>エン</t>
    </rPh>
    <phoneticPr fontId="1"/>
  </si>
  <si>
    <t>【距離制】2㎞まで200円、以後1㎞毎に50円加算</t>
    <rPh sb="12" eb="13">
      <t>エン</t>
    </rPh>
    <rPh sb="14" eb="16">
      <t>イゴ</t>
    </rPh>
    <rPh sb="18" eb="19">
      <t>ゴト</t>
    </rPh>
    <rPh sb="22" eb="23">
      <t>エン</t>
    </rPh>
    <rPh sb="23" eb="25">
      <t>カサン</t>
    </rPh>
    <phoneticPr fontId="1"/>
  </si>
  <si>
    <t>【介助料】700円【介護料】通院等で必要な場合1時間未満1,000円、以後30分毎に500円加算</t>
    <phoneticPr fontId="1"/>
  </si>
  <si>
    <t>【車椅子使用料】1回300円
【ストレッチャー使用料】1回2,000円</t>
    <phoneticPr fontId="1"/>
  </si>
  <si>
    <t>【ストレッチャー使用料】1回500円
【介護料】乗降時500円、10分毎に200円加算</t>
    <rPh sb="20" eb="23">
      <t>カイゴリョウ</t>
    </rPh>
    <rPh sb="24" eb="27">
      <t>ジョウコウジ</t>
    </rPh>
    <rPh sb="30" eb="31">
      <t>エン</t>
    </rPh>
    <phoneticPr fontId="1"/>
  </si>
  <si>
    <t>H27.12.25付け登録抹消</t>
    <rPh sb="9" eb="10">
      <t>ヅ</t>
    </rPh>
    <rPh sb="11" eb="13">
      <t>トウロク</t>
    </rPh>
    <rPh sb="13" eb="15">
      <t>マッショウ</t>
    </rPh>
    <phoneticPr fontId="1"/>
  </si>
  <si>
    <t>連絡先：0995-71-0840
放課後等デイサービス事務所「トムソーヤ」</t>
    <rPh sb="0" eb="3">
      <t>レンラクサキ</t>
    </rPh>
    <rPh sb="17" eb="20">
      <t>ホウカゴ</t>
    </rPh>
    <rPh sb="20" eb="21">
      <t>トウ</t>
    </rPh>
    <rPh sb="27" eb="30">
      <t>ジムショ</t>
    </rPh>
    <phoneticPr fontId="1"/>
  </si>
  <si>
    <t>事務長（管理者）</t>
    <rPh sb="0" eb="3">
      <t>ジムチョウ</t>
    </rPh>
    <rPh sb="4" eb="7">
      <t>カンリシャ</t>
    </rPh>
    <phoneticPr fontId="1"/>
  </si>
  <si>
    <t>事業所からの距離が10㎞以上の場合、10㎞超地点から1㎞毎に20円加算</t>
    <phoneticPr fontId="1"/>
  </si>
  <si>
    <t>2㎞まで370円、以後1㎞毎に120円加算</t>
    <rPh sb="7" eb="8">
      <t>エン</t>
    </rPh>
    <rPh sb="9" eb="11">
      <t>イゴ</t>
    </rPh>
    <rPh sb="13" eb="14">
      <t>ゴト</t>
    </rPh>
    <rPh sb="18" eb="19">
      <t>エン</t>
    </rPh>
    <rPh sb="19" eb="21">
      <t>カサン</t>
    </rPh>
    <phoneticPr fontId="1"/>
  </si>
  <si>
    <t>【時間制】15分まで250円、30分まで500円、以後30分毎に500円加算
【待料金】30分まで500円、以後15分毎に250円加算（上限1,000円）</t>
    <rPh sb="1" eb="4">
      <t>ジカンセイ</t>
    </rPh>
    <rPh sb="7" eb="8">
      <t>フン</t>
    </rPh>
    <rPh sb="13" eb="14">
      <t>エン</t>
    </rPh>
    <rPh sb="17" eb="18">
      <t>フン</t>
    </rPh>
    <rPh sb="23" eb="24">
      <t>エン</t>
    </rPh>
    <rPh sb="25" eb="27">
      <t>イゴ</t>
    </rPh>
    <rPh sb="29" eb="31">
      <t>フンゴト</t>
    </rPh>
    <rPh sb="35" eb="36">
      <t>エン</t>
    </rPh>
    <rPh sb="36" eb="38">
      <t>カサン</t>
    </rPh>
    <rPh sb="40" eb="41">
      <t>マ</t>
    </rPh>
    <rPh sb="41" eb="43">
      <t>リョウキン</t>
    </rPh>
    <rPh sb="46" eb="47">
      <t>フン</t>
    </rPh>
    <rPh sb="52" eb="53">
      <t>エン</t>
    </rPh>
    <rPh sb="54" eb="56">
      <t>イゴ</t>
    </rPh>
    <rPh sb="58" eb="60">
      <t>フンゴト</t>
    </rPh>
    <rPh sb="64" eb="65">
      <t>エン</t>
    </rPh>
    <rPh sb="65" eb="67">
      <t>カサン</t>
    </rPh>
    <rPh sb="68" eb="70">
      <t>ジョウゲン</t>
    </rPh>
    <rPh sb="75" eb="76">
      <t>エン</t>
    </rPh>
    <phoneticPr fontId="1"/>
  </si>
  <si>
    <t>古田</t>
    <rPh sb="0" eb="2">
      <t>フルタ</t>
    </rPh>
    <phoneticPr fontId="1"/>
  </si>
  <si>
    <t>立石</t>
    <rPh sb="0" eb="2">
      <t>タテイシ</t>
    </rPh>
    <phoneticPr fontId="1"/>
  </si>
  <si>
    <t>岩﨑</t>
    <rPh sb="0" eb="2">
      <t>イワサキ</t>
    </rPh>
    <phoneticPr fontId="1"/>
  </si>
  <si>
    <t>外園</t>
    <rPh sb="0" eb="2">
      <t>ソトゾノ</t>
    </rPh>
    <phoneticPr fontId="1"/>
  </si>
  <si>
    <t>更新登録
申請年月日</t>
    <rPh sb="0" eb="2">
      <t>コウシン</t>
    </rPh>
    <rPh sb="2" eb="4">
      <t>トウロク</t>
    </rPh>
    <rPh sb="5" eb="7">
      <t>シンセイ</t>
    </rPh>
    <rPh sb="7" eb="10">
      <t>ネンガッピ</t>
    </rPh>
    <phoneticPr fontId="1"/>
  </si>
  <si>
    <t>西之表市桜が丘7779番地94</t>
    <rPh sb="0" eb="3">
      <t>ニシノオモテ</t>
    </rPh>
    <rPh sb="3" eb="4">
      <t>シ</t>
    </rPh>
    <rPh sb="4" eb="5">
      <t>サクラ</t>
    </rPh>
    <rPh sb="6" eb="7">
      <t>オカ</t>
    </rPh>
    <rPh sb="11" eb="13">
      <t>バンチ</t>
    </rPh>
    <phoneticPr fontId="1"/>
  </si>
  <si>
    <t>下川路</t>
    <rPh sb="0" eb="1">
      <t>シモ</t>
    </rPh>
    <rPh sb="1" eb="3">
      <t>カワジ</t>
    </rPh>
    <phoneticPr fontId="1"/>
  </si>
  <si>
    <t>鹿屋市寿2丁目14番32号</t>
    <rPh sb="0" eb="3">
      <t>カノヤシ</t>
    </rPh>
    <rPh sb="3" eb="4">
      <t>コトブキ</t>
    </rPh>
    <rPh sb="5" eb="7">
      <t>チョウメ</t>
    </rPh>
    <rPh sb="9" eb="10">
      <t>バン</t>
    </rPh>
    <rPh sb="12" eb="13">
      <t>ゴウ</t>
    </rPh>
    <phoneticPr fontId="1"/>
  </si>
  <si>
    <t>18</t>
    <phoneticPr fontId="1"/>
  </si>
  <si>
    <t>○</t>
    <phoneticPr fontId="1"/>
  </si>
  <si>
    <t>○</t>
    <phoneticPr fontId="1"/>
  </si>
  <si>
    <t>×</t>
    <phoneticPr fontId="1"/>
  </si>
  <si>
    <t>099-298-8153</t>
    <phoneticPr fontId="1"/>
  </si>
  <si>
    <t>19</t>
    <phoneticPr fontId="1"/>
  </si>
  <si>
    <t>099-265-9115</t>
    <phoneticPr fontId="1"/>
  </si>
  <si>
    <t>32</t>
    <phoneticPr fontId="1"/>
  </si>
  <si>
    <t>099-243-6639</t>
    <phoneticPr fontId="1"/>
  </si>
  <si>
    <t>35</t>
    <phoneticPr fontId="1"/>
  </si>
  <si>
    <t>090-8830-0196</t>
    <phoneticPr fontId="1"/>
  </si>
  <si>
    <t>37</t>
    <phoneticPr fontId="1"/>
  </si>
  <si>
    <t>099-267-2252</t>
    <phoneticPr fontId="1"/>
  </si>
  <si>
    <t>38</t>
    <phoneticPr fontId="1"/>
  </si>
  <si>
    <t>099-294-2510</t>
    <phoneticPr fontId="1"/>
  </si>
  <si>
    <t>44</t>
    <phoneticPr fontId="1"/>
  </si>
  <si>
    <t>099-238-0089</t>
    <phoneticPr fontId="1"/>
  </si>
  <si>
    <t>3</t>
    <phoneticPr fontId="1"/>
  </si>
  <si>
    <t>099-292-5017</t>
    <phoneticPr fontId="1"/>
  </si>
  <si>
    <t>23</t>
    <phoneticPr fontId="1"/>
  </si>
  <si>
    <t>0993-52-8642</t>
    <phoneticPr fontId="1"/>
  </si>
  <si>
    <t>24</t>
    <phoneticPr fontId="1"/>
  </si>
  <si>
    <t>0993-53-5590</t>
    <phoneticPr fontId="1"/>
  </si>
  <si>
    <t>6</t>
    <phoneticPr fontId="1"/>
  </si>
  <si>
    <t>0996-97-0246</t>
    <phoneticPr fontId="1"/>
  </si>
  <si>
    <t>5</t>
    <phoneticPr fontId="1"/>
  </si>
  <si>
    <t>ワーカーズコープ</t>
    <phoneticPr fontId="1"/>
  </si>
  <si>
    <t>ワーカーズコープゆらおう</t>
    <phoneticPr fontId="1"/>
  </si>
  <si>
    <t>0994-42-7077</t>
    <phoneticPr fontId="1"/>
  </si>
  <si>
    <t>yuraou.yokomine.oluolu@gmail.com</t>
    <phoneticPr fontId="1"/>
  </si>
  <si>
    <t>0994-32-2577</t>
    <phoneticPr fontId="1"/>
  </si>
  <si>
    <t>39</t>
    <phoneticPr fontId="1"/>
  </si>
  <si>
    <t>おおすみ</t>
    <phoneticPr fontId="1"/>
  </si>
  <si>
    <t>0994-43-7797</t>
    <phoneticPr fontId="1"/>
  </si>
  <si>
    <t>【距離制】1.5㎞まで300円、2㎞まで330円、以後500ｍ毎に50円加算【ストレッチャー使用料】1回500円【介護料】乗降時500円、10分毎に200円加算</t>
    <rPh sb="14" eb="15">
      <t>エン</t>
    </rPh>
    <rPh sb="23" eb="24">
      <t>エン</t>
    </rPh>
    <rPh sb="25" eb="27">
      <t>イゴ</t>
    </rPh>
    <rPh sb="31" eb="32">
      <t>ゴト</t>
    </rPh>
    <rPh sb="35" eb="36">
      <t>エン</t>
    </rPh>
    <rPh sb="36" eb="38">
      <t>カサン</t>
    </rPh>
    <rPh sb="57" eb="60">
      <t>カイゴリョウ</t>
    </rPh>
    <rPh sb="61" eb="64">
      <t>ジョウコウジ</t>
    </rPh>
    <rPh sb="67" eb="68">
      <t>エン</t>
    </rPh>
    <phoneticPr fontId="1"/>
  </si>
  <si>
    <t>46</t>
    <phoneticPr fontId="1"/>
  </si>
  <si>
    <t>いぶすきケアネット</t>
    <phoneticPr fontId="1"/>
  </si>
  <si>
    <t>0993-23-5511</t>
    <phoneticPr fontId="1"/>
  </si>
  <si>
    <t>40</t>
    <phoneticPr fontId="1"/>
  </si>
  <si>
    <t>090-5470-3959</t>
    <phoneticPr fontId="1"/>
  </si>
  <si>
    <t>【距離制】2Kmまで370円、以後1㎞毎に120円加算【迎車料金】5㎞まで無料、5㎞以上200円、以後5㎞毎に100円加算【待料金】10分無料、20分200円、以後10分毎に100円加算【付添介護料金】30分毎に650円</t>
    <rPh sb="1" eb="3">
      <t>キョリ</t>
    </rPh>
    <rPh sb="3" eb="4">
      <t>セイ</t>
    </rPh>
    <rPh sb="13" eb="14">
      <t>エン</t>
    </rPh>
    <rPh sb="15" eb="17">
      <t>イゴ</t>
    </rPh>
    <rPh sb="19" eb="20">
      <t>ゴト</t>
    </rPh>
    <rPh sb="24" eb="25">
      <t>エン</t>
    </rPh>
    <rPh sb="25" eb="27">
      <t>カサン</t>
    </rPh>
    <rPh sb="28" eb="29">
      <t>ゲイ</t>
    </rPh>
    <rPh sb="29" eb="30">
      <t>シャ</t>
    </rPh>
    <rPh sb="30" eb="32">
      <t>リョウキン</t>
    </rPh>
    <rPh sb="37" eb="39">
      <t>ムリョウ</t>
    </rPh>
    <rPh sb="42" eb="44">
      <t>イジョウ</t>
    </rPh>
    <rPh sb="47" eb="48">
      <t>エン</t>
    </rPh>
    <rPh sb="49" eb="51">
      <t>イゴ</t>
    </rPh>
    <rPh sb="53" eb="54">
      <t>ゴト</t>
    </rPh>
    <rPh sb="58" eb="59">
      <t>エン</t>
    </rPh>
    <rPh sb="59" eb="61">
      <t>カサン</t>
    </rPh>
    <rPh sb="62" eb="63">
      <t>マ</t>
    </rPh>
    <rPh sb="63" eb="65">
      <t>リョウキン</t>
    </rPh>
    <rPh sb="68" eb="69">
      <t>フン</t>
    </rPh>
    <rPh sb="69" eb="71">
      <t>ムリョウ</t>
    </rPh>
    <rPh sb="74" eb="75">
      <t>プン</t>
    </rPh>
    <rPh sb="78" eb="79">
      <t>エン</t>
    </rPh>
    <rPh sb="80" eb="82">
      <t>イゴ</t>
    </rPh>
    <rPh sb="84" eb="85">
      <t>プン</t>
    </rPh>
    <rPh sb="85" eb="86">
      <t>ゴト</t>
    </rPh>
    <rPh sb="90" eb="91">
      <t>エン</t>
    </rPh>
    <rPh sb="91" eb="93">
      <t>カサン</t>
    </rPh>
    <rPh sb="94" eb="95">
      <t>ツ</t>
    </rPh>
    <rPh sb="95" eb="96">
      <t>ソ</t>
    </rPh>
    <rPh sb="96" eb="98">
      <t>カイゴ</t>
    </rPh>
    <rPh sb="98" eb="100">
      <t>リョウキン</t>
    </rPh>
    <rPh sb="103" eb="104">
      <t>フン</t>
    </rPh>
    <rPh sb="104" eb="105">
      <t>ゴト</t>
    </rPh>
    <rPh sb="109" eb="110">
      <t>エン</t>
    </rPh>
    <phoneticPr fontId="1"/>
  </si>
  <si>
    <t>4</t>
    <phoneticPr fontId="1"/>
  </si>
  <si>
    <t>0997-85-5093</t>
    <phoneticPr fontId="1"/>
  </si>
  <si>
    <t>25</t>
    <phoneticPr fontId="1"/>
  </si>
  <si>
    <t>NPOふりいじあ</t>
    <phoneticPr fontId="1"/>
  </si>
  <si>
    <t>0997-26-7005</t>
    <phoneticPr fontId="1"/>
  </si>
  <si>
    <t>29</t>
    <phoneticPr fontId="1"/>
  </si>
  <si>
    <t>0997-92-2299</t>
    <phoneticPr fontId="1"/>
  </si>
  <si>
    <t>10</t>
    <phoneticPr fontId="1"/>
  </si>
  <si>
    <t>0997-62-5020</t>
    <phoneticPr fontId="1"/>
  </si>
  <si>
    <t>9</t>
    <phoneticPr fontId="1"/>
  </si>
  <si>
    <t>0997-65-0887</t>
    <phoneticPr fontId="1"/>
  </si>
  <si>
    <t>11</t>
    <phoneticPr fontId="1"/>
  </si>
  <si>
    <t>0997-72-4144</t>
    <phoneticPr fontId="1"/>
  </si>
  <si>
    <t>31</t>
    <phoneticPr fontId="1"/>
  </si>
  <si>
    <t>おたつめたつ</t>
    <phoneticPr fontId="1"/>
  </si>
  <si>
    <t>0997-24-8555</t>
    <phoneticPr fontId="1"/>
  </si>
  <si>
    <t>33</t>
    <phoneticPr fontId="1"/>
  </si>
  <si>
    <t>こすも</t>
    <phoneticPr fontId="1"/>
  </si>
  <si>
    <t>45</t>
    <phoneticPr fontId="1"/>
  </si>
  <si>
    <t>0997-22-0506</t>
    <phoneticPr fontId="1"/>
  </si>
  <si>
    <t>28</t>
    <phoneticPr fontId="1"/>
  </si>
  <si>
    <t>0996-75-2400</t>
    <phoneticPr fontId="1"/>
  </si>
  <si>
    <t>36</t>
    <phoneticPr fontId="1"/>
  </si>
  <si>
    <t>0996-75-3339</t>
    <phoneticPr fontId="1"/>
  </si>
  <si>
    <t>43</t>
    <phoneticPr fontId="1"/>
  </si>
  <si>
    <t>サポートロコペリ</t>
    <phoneticPr fontId="1"/>
  </si>
  <si>
    <t>0995-71-0840</t>
    <phoneticPr fontId="1"/>
  </si>
  <si>
    <t>0995-42-3212</t>
    <phoneticPr fontId="1"/>
  </si>
  <si>
    <t>大島郡瀬戸内町阿木名169番地6</t>
    <phoneticPr fontId="1"/>
  </si>
  <si>
    <t>0997-73-7010</t>
    <phoneticPr fontId="1"/>
  </si>
  <si>
    <t>特定非営利活動法人</t>
    <phoneticPr fontId="1"/>
  </si>
  <si>
    <t>社会福祉法人</t>
    <phoneticPr fontId="1"/>
  </si>
  <si>
    <t>平成28年3月30日現在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1"/>
  </si>
  <si>
    <t>姶良市加治木町木田580</t>
    <rPh sb="0" eb="3">
      <t>アイラシ</t>
    </rPh>
    <rPh sb="3" eb="6">
      <t>カジキ</t>
    </rPh>
    <rPh sb="6" eb="7">
      <t>チョウ</t>
    </rPh>
    <rPh sb="7" eb="9">
      <t>キダ</t>
    </rPh>
    <phoneticPr fontId="1"/>
  </si>
  <si>
    <t>鹿1</t>
    <rPh sb="0" eb="1">
      <t>シカ</t>
    </rPh>
    <phoneticPr fontId="1"/>
  </si>
  <si>
    <t>ゆうかり</t>
    <phoneticPr fontId="1"/>
  </si>
  <si>
    <t>鹿児島市</t>
    <rPh sb="0" eb="4">
      <t>カゴシマシ</t>
    </rPh>
    <phoneticPr fontId="1"/>
  </si>
  <si>
    <t>鹿児島市岡之原町1005番地</t>
    <rPh sb="0" eb="4">
      <t>カゴシマシ</t>
    </rPh>
    <rPh sb="4" eb="5">
      <t>オカ</t>
    </rPh>
    <rPh sb="5" eb="6">
      <t>ノ</t>
    </rPh>
    <rPh sb="6" eb="7">
      <t>ハラ</t>
    </rPh>
    <rPh sb="7" eb="8">
      <t>マチ</t>
    </rPh>
    <rPh sb="12" eb="14">
      <t>バンチ</t>
    </rPh>
    <phoneticPr fontId="1"/>
  </si>
  <si>
    <t>サービスセンター「くれぱす」</t>
    <phoneticPr fontId="1"/>
  </si>
  <si>
    <t>鹿児島市永吉3丁目18-5</t>
    <rPh sb="0" eb="4">
      <t>カゴシマシ</t>
    </rPh>
    <rPh sb="4" eb="6">
      <t>ナガヨシ</t>
    </rPh>
    <rPh sb="7" eb="9">
      <t>チョウメ</t>
    </rPh>
    <phoneticPr fontId="1"/>
  </si>
  <si>
    <t>○</t>
    <phoneticPr fontId="1"/>
  </si>
  <si>
    <t>×</t>
    <phoneticPr fontId="1"/>
  </si>
  <si>
    <t>099-812-0230</t>
    <phoneticPr fontId="1"/>
  </si>
  <si>
    <t>鳥丸</t>
    <rPh sb="0" eb="1">
      <t>トリ</t>
    </rPh>
    <rPh sb="1" eb="2">
      <t>マル</t>
    </rPh>
    <phoneticPr fontId="1"/>
  </si>
  <si>
    <t>生活支援員兼相談支援専門員</t>
    <rPh sb="0" eb="2">
      <t>セイカツ</t>
    </rPh>
    <rPh sb="2" eb="5">
      <t>シエンイン</t>
    </rPh>
    <rPh sb="5" eb="6">
      <t>ケン</t>
    </rPh>
    <rPh sb="6" eb="8">
      <t>ソウダン</t>
    </rPh>
    <rPh sb="8" eb="10">
      <t>シエン</t>
    </rPh>
    <rPh sb="10" eb="13">
      <t>センモンイン</t>
    </rPh>
    <phoneticPr fontId="1"/>
  </si>
  <si>
    <t>【時間制】15分まで430円、30分まで860円、45分まで1,290円，60分まで1,720円，1時間15分まで2,150円，1時間30分まで2,580円，1時間45分まで3,010円，以後15分毎に430円加算</t>
    <rPh sb="1" eb="4">
      <t>ジカンセイ</t>
    </rPh>
    <rPh sb="7" eb="8">
      <t>フン</t>
    </rPh>
    <rPh sb="13" eb="14">
      <t>エン</t>
    </rPh>
    <rPh sb="17" eb="18">
      <t>フン</t>
    </rPh>
    <rPh sb="23" eb="24">
      <t>エン</t>
    </rPh>
    <rPh sb="27" eb="28">
      <t>フン</t>
    </rPh>
    <rPh sb="35" eb="36">
      <t>エン</t>
    </rPh>
    <rPh sb="39" eb="40">
      <t>フン</t>
    </rPh>
    <rPh sb="47" eb="48">
      <t>エン</t>
    </rPh>
    <rPh sb="50" eb="52">
      <t>ジカン</t>
    </rPh>
    <rPh sb="54" eb="55">
      <t>フン</t>
    </rPh>
    <rPh sb="62" eb="63">
      <t>エン</t>
    </rPh>
    <rPh sb="65" eb="67">
      <t>ジカン</t>
    </rPh>
    <rPh sb="69" eb="70">
      <t>フン</t>
    </rPh>
    <rPh sb="77" eb="78">
      <t>エン</t>
    </rPh>
    <rPh sb="80" eb="82">
      <t>ジカン</t>
    </rPh>
    <rPh sb="84" eb="85">
      <t>フン</t>
    </rPh>
    <rPh sb="92" eb="93">
      <t>エン</t>
    </rPh>
    <rPh sb="94" eb="96">
      <t>イゴ</t>
    </rPh>
    <rPh sb="98" eb="100">
      <t>フンゴト</t>
    </rPh>
    <rPh sb="104" eb="105">
      <t>エン</t>
    </rPh>
    <rPh sb="105" eb="107">
      <t>カサン</t>
    </rPh>
    <phoneticPr fontId="1"/>
  </si>
  <si>
    <t>15分まで430円、30分まで860円、45分まで1,290円，60分まで1,720円，1時間15分まで2,150円，1時間30分まで2,580円，1時間45分まで3,010円，以後15分毎に430円加算</t>
    <rPh sb="2" eb="3">
      <t>フン</t>
    </rPh>
    <rPh sb="8" eb="9">
      <t>エン</t>
    </rPh>
    <rPh sb="12" eb="13">
      <t>フン</t>
    </rPh>
    <rPh sb="18" eb="19">
      <t>エン</t>
    </rPh>
    <rPh sb="22" eb="23">
      <t>フン</t>
    </rPh>
    <rPh sb="30" eb="31">
      <t>エン</t>
    </rPh>
    <rPh sb="34" eb="35">
      <t>フン</t>
    </rPh>
    <rPh sb="42" eb="43">
      <t>エン</t>
    </rPh>
    <rPh sb="45" eb="47">
      <t>ジカン</t>
    </rPh>
    <rPh sb="49" eb="50">
      <t>フン</t>
    </rPh>
    <rPh sb="57" eb="58">
      <t>エン</t>
    </rPh>
    <rPh sb="60" eb="62">
      <t>ジカン</t>
    </rPh>
    <rPh sb="64" eb="65">
      <t>フン</t>
    </rPh>
    <rPh sb="72" eb="73">
      <t>エン</t>
    </rPh>
    <rPh sb="75" eb="77">
      <t>ジカン</t>
    </rPh>
    <rPh sb="79" eb="80">
      <t>フン</t>
    </rPh>
    <rPh sb="87" eb="88">
      <t>エン</t>
    </rPh>
    <rPh sb="89" eb="91">
      <t>イゴ</t>
    </rPh>
    <rPh sb="93" eb="95">
      <t>フンゴト</t>
    </rPh>
    <rPh sb="99" eb="100">
      <t>エン</t>
    </rPh>
    <rPh sb="100" eb="102">
      <t>カサン</t>
    </rPh>
    <phoneticPr fontId="1"/>
  </si>
  <si>
    <t>鹿2</t>
    <rPh sb="0" eb="1">
      <t>シカ</t>
    </rPh>
    <phoneticPr fontId="1"/>
  </si>
  <si>
    <t>いいさぽーとあいら</t>
    <phoneticPr fontId="1"/>
  </si>
  <si>
    <t>姶良市永池町24番7</t>
    <rPh sb="0" eb="3">
      <t>アイラシ</t>
    </rPh>
    <rPh sb="3" eb="6">
      <t>ナガイケマチ</t>
    </rPh>
    <rPh sb="8" eb="9">
      <t>バン</t>
    </rPh>
    <phoneticPr fontId="1"/>
  </si>
  <si>
    <t>特定非営利活動法人いいさぽーとあいら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</si>
  <si>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○</t>
    <phoneticPr fontId="1"/>
  </si>
  <si>
    <t>○</t>
    <phoneticPr fontId="1"/>
  </si>
  <si>
    <t>0995-50-1316</t>
    <phoneticPr fontId="1"/>
  </si>
  <si>
    <t>福永勇二</t>
    <rPh sb="0" eb="2">
      <t>フクナガ</t>
    </rPh>
    <rPh sb="2" eb="4">
      <t>ユウジ</t>
    </rPh>
    <phoneticPr fontId="1"/>
  </si>
  <si>
    <t>【距離制】1.5㎞まで300円、以後1㎞毎に130円加算【回送料金】5kmまで無料，以後1km毎に50円加算【待料金】30分まで無料、以後30分毎に400円加算【ヘルパー付添料】30分まで400円，以後30分毎に400円加算【貸出料金】車椅子1回100円，スローパー1回100円</t>
    <rPh sb="14" eb="15">
      <t>エン</t>
    </rPh>
    <rPh sb="16" eb="18">
      <t>イゴ</t>
    </rPh>
    <rPh sb="20" eb="21">
      <t>ゴト</t>
    </rPh>
    <rPh sb="25" eb="26">
      <t>エン</t>
    </rPh>
    <rPh sb="26" eb="28">
      <t>カサン</t>
    </rPh>
    <rPh sb="29" eb="31">
      <t>カイソウ</t>
    </rPh>
    <rPh sb="31" eb="33">
      <t>リョウキン</t>
    </rPh>
    <rPh sb="39" eb="41">
      <t>ムリョウ</t>
    </rPh>
    <rPh sb="42" eb="44">
      <t>イゴ</t>
    </rPh>
    <rPh sb="47" eb="48">
      <t>ゴト</t>
    </rPh>
    <rPh sb="51" eb="52">
      <t>エン</t>
    </rPh>
    <rPh sb="52" eb="54">
      <t>カサン</t>
    </rPh>
    <rPh sb="55" eb="56">
      <t>マ</t>
    </rPh>
    <rPh sb="56" eb="58">
      <t>リョウキン</t>
    </rPh>
    <rPh sb="61" eb="62">
      <t>フン</t>
    </rPh>
    <rPh sb="64" eb="66">
      <t>ムリョウ</t>
    </rPh>
    <rPh sb="67" eb="69">
      <t>イゴ</t>
    </rPh>
    <rPh sb="71" eb="72">
      <t>フン</t>
    </rPh>
    <rPh sb="72" eb="73">
      <t>ゴト</t>
    </rPh>
    <rPh sb="77" eb="78">
      <t>エン</t>
    </rPh>
    <rPh sb="78" eb="80">
      <t>カサン</t>
    </rPh>
    <rPh sb="85" eb="86">
      <t>ツ</t>
    </rPh>
    <rPh sb="86" eb="87">
      <t>ソ</t>
    </rPh>
    <rPh sb="91" eb="92">
      <t>フン</t>
    </rPh>
    <rPh sb="97" eb="98">
      <t>エン</t>
    </rPh>
    <rPh sb="99" eb="101">
      <t>イゴ</t>
    </rPh>
    <rPh sb="103" eb="104">
      <t>フン</t>
    </rPh>
    <rPh sb="104" eb="105">
      <t>ゴト</t>
    </rPh>
    <rPh sb="109" eb="110">
      <t>エン</t>
    </rPh>
    <rPh sb="110" eb="112">
      <t>カサン</t>
    </rPh>
    <rPh sb="113" eb="115">
      <t>カシダシ</t>
    </rPh>
    <rPh sb="115" eb="117">
      <t>リョウキン</t>
    </rPh>
    <rPh sb="118" eb="121">
      <t>クルマイス</t>
    </rPh>
    <rPh sb="122" eb="123">
      <t>カイ</t>
    </rPh>
    <rPh sb="126" eb="127">
      <t>エン</t>
    </rPh>
    <rPh sb="134" eb="135">
      <t>カイ</t>
    </rPh>
    <rPh sb="138" eb="139">
      <t>エン</t>
    </rPh>
    <phoneticPr fontId="1"/>
  </si>
  <si>
    <t>姶良市</t>
    <rPh sb="0" eb="3">
      <t>アイラシ</t>
    </rPh>
    <phoneticPr fontId="1"/>
  </si>
  <si>
    <t>【ヘルパー付添料】30分まで400円，以後30分毎に400円加算【貸出料金】車椅子1回100円，スローパー1回100円</t>
  </si>
  <si>
    <t>1.5㎞まで300円、以後1㎞毎に130円加算</t>
    <phoneticPr fontId="1"/>
  </si>
  <si>
    <t>5kmまで無料，以後1km毎に50円加算</t>
    <phoneticPr fontId="1"/>
  </si>
  <si>
    <t>30分まで無料、以後30分毎に400円加算</t>
    <phoneticPr fontId="1"/>
  </si>
  <si>
    <t>中森</t>
    <rPh sb="0" eb="1">
      <t>ナカ</t>
    </rPh>
    <rPh sb="1" eb="2">
      <t>モリ</t>
    </rPh>
    <phoneticPr fontId="1"/>
  </si>
  <si>
    <t>事務局長</t>
    <rPh sb="0" eb="2">
      <t>ジム</t>
    </rPh>
    <rPh sb="2" eb="4">
      <t>キョクチョウ</t>
    </rPh>
    <phoneticPr fontId="1"/>
  </si>
  <si>
    <t>更新無し</t>
    <rPh sb="0" eb="2">
      <t>コウシン</t>
    </rPh>
    <rPh sb="2" eb="3">
      <t>ナ</t>
    </rPh>
    <phoneticPr fontId="1"/>
  </si>
  <si>
    <t>廃止届</t>
    <rPh sb="0" eb="2">
      <t>ハイシ</t>
    </rPh>
    <rPh sb="2" eb="3">
      <t>トド</t>
    </rPh>
    <phoneticPr fontId="1"/>
  </si>
  <si>
    <t>中種子町</t>
    <rPh sb="0" eb="4">
      <t>ナカタネチョウ</t>
    </rPh>
    <phoneticPr fontId="1"/>
  </si>
  <si>
    <t>平成30年2月1日現在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</si>
  <si>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西之表市安城３６８０－３５０</t>
    <rPh sb="0" eb="4">
      <t>ニシノオモテシ</t>
    </rPh>
    <rPh sb="4" eb="5">
      <t>ヤス</t>
    </rPh>
    <rPh sb="5" eb="6">
      <t>シロ</t>
    </rPh>
    <phoneticPr fontId="1"/>
  </si>
  <si>
    <t>鹿3</t>
    <rPh sb="0" eb="1">
      <t>シカ</t>
    </rPh>
    <phoneticPr fontId="1"/>
  </si>
  <si>
    <t>鹿4</t>
    <rPh sb="0" eb="1">
      <t>シカ</t>
    </rPh>
    <phoneticPr fontId="1"/>
  </si>
  <si>
    <t>一般社団法人</t>
    <rPh sb="0" eb="2">
      <t>イッパン</t>
    </rPh>
    <rPh sb="2" eb="6">
      <t>シャダンホウジン</t>
    </rPh>
    <phoneticPr fontId="1"/>
  </si>
  <si>
    <t>ピュアサポート協会</t>
    <rPh sb="7" eb="9">
      <t>キョウカイ</t>
    </rPh>
    <phoneticPr fontId="1"/>
  </si>
  <si>
    <t>鹿児島市</t>
    <rPh sb="0" eb="4">
      <t>カゴシマシ</t>
    </rPh>
    <phoneticPr fontId="1"/>
  </si>
  <si>
    <t>鹿児島市明和１丁目25番１
ファミリープラザ明和２Ｆ　２０８号</t>
    <rPh sb="0" eb="4">
      <t>カゴシマシ</t>
    </rPh>
    <rPh sb="4" eb="6">
      <t>メイワ</t>
    </rPh>
    <rPh sb="7" eb="9">
      <t>チョウメ</t>
    </rPh>
    <rPh sb="11" eb="12">
      <t>バン</t>
    </rPh>
    <rPh sb="22" eb="24">
      <t>メイワ</t>
    </rPh>
    <rPh sb="30" eb="31">
      <t>ゴウ</t>
    </rPh>
    <phoneticPr fontId="1"/>
  </si>
  <si>
    <t>一般社団法人　ピュアサポート協会</t>
    <rPh sb="0" eb="2">
      <t>イッパン</t>
    </rPh>
    <rPh sb="2" eb="6">
      <t>シャダンホウジン</t>
    </rPh>
    <rPh sb="14" eb="16">
      <t>キョウカイ</t>
    </rPh>
    <phoneticPr fontId="1"/>
  </si>
  <si>
    <t>○</t>
    <phoneticPr fontId="1"/>
  </si>
  <si>
    <t>×</t>
    <phoneticPr fontId="1"/>
  </si>
  <si>
    <t>ひまわり会</t>
    <rPh sb="4" eb="5">
      <t>カイ</t>
    </rPh>
    <phoneticPr fontId="1"/>
  </si>
  <si>
    <t>薩摩川内市宮里町３０４８番地９</t>
    <rPh sb="0" eb="5">
      <t>サツマセンダイシ</t>
    </rPh>
    <rPh sb="5" eb="8">
      <t>ミヤザトチョウ</t>
    </rPh>
    <rPh sb="12" eb="14">
      <t>バンチ</t>
    </rPh>
    <phoneticPr fontId="1"/>
  </si>
  <si>
    <t>社会福祉法人　ひまわり会　わかまつ園</t>
    <rPh sb="0" eb="2">
      <t>シャカイ</t>
    </rPh>
    <rPh sb="2" eb="4">
      <t>フクシ</t>
    </rPh>
    <rPh sb="4" eb="6">
      <t>ホウジン</t>
    </rPh>
    <rPh sb="11" eb="12">
      <t>カイ</t>
    </rPh>
    <rPh sb="17" eb="18">
      <t>エン</t>
    </rPh>
    <phoneticPr fontId="1"/>
  </si>
  <si>
    <t>０９９６－２５－２３６８</t>
    <phoneticPr fontId="1"/>
  </si>
  <si>
    <t>田中　晴樹</t>
    <rPh sb="0" eb="2">
      <t>タナカ</t>
    </rPh>
    <rPh sb="3" eb="5">
      <t>ハルキ</t>
    </rPh>
    <phoneticPr fontId="1"/>
  </si>
  <si>
    <t>【距離制】２㎞まで２５０円，以後１㎞毎に１００円加算</t>
    <rPh sb="1" eb="3">
      <t>キョリ</t>
    </rPh>
    <rPh sb="3" eb="4">
      <t>セイ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phoneticPr fontId="1"/>
  </si>
  <si>
    <t>【距離制】２㎞まで３００円，以後１㎞毎に１００円加算
【その他の料金】(待機料金）（１５～３０分）４００円，以後３０分ごとに４００円，（添乗料）1名につき２５０円</t>
    <rPh sb="1" eb="3">
      <t>キョリ</t>
    </rPh>
    <rPh sb="3" eb="4">
      <t>セイ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rPh sb="30" eb="31">
      <t>タ</t>
    </rPh>
    <rPh sb="32" eb="34">
      <t>リョウキン</t>
    </rPh>
    <rPh sb="36" eb="38">
      <t>タイキ</t>
    </rPh>
    <rPh sb="38" eb="40">
      <t>リョウキン</t>
    </rPh>
    <rPh sb="47" eb="48">
      <t>フン</t>
    </rPh>
    <rPh sb="52" eb="53">
      <t>エン</t>
    </rPh>
    <rPh sb="54" eb="56">
      <t>イゴ</t>
    </rPh>
    <rPh sb="58" eb="59">
      <t>フン</t>
    </rPh>
    <rPh sb="65" eb="66">
      <t>エン</t>
    </rPh>
    <rPh sb="68" eb="70">
      <t>テンジョウ</t>
    </rPh>
    <rPh sb="70" eb="71">
      <t>リョウ</t>
    </rPh>
    <rPh sb="73" eb="74">
      <t>メイ</t>
    </rPh>
    <rPh sb="80" eb="81">
      <t>エン</t>
    </rPh>
    <phoneticPr fontId="1"/>
  </si>
  <si>
    <t>099-281-0516</t>
    <phoneticPr fontId="1"/>
  </si>
  <si>
    <t>大和村社会福祉協議会</t>
    <rPh sb="0" eb="3">
      <t>ヤマトソン</t>
    </rPh>
    <rPh sb="3" eb="5">
      <t>シャカイ</t>
    </rPh>
    <rPh sb="5" eb="7">
      <t>フクシ</t>
    </rPh>
    <rPh sb="7" eb="10">
      <t>キョウギカイ</t>
    </rPh>
    <phoneticPr fontId="1"/>
  </si>
  <si>
    <t>社会福祉法人
大和村社会福祉協議会</t>
    <rPh sb="0" eb="2">
      <t>シャカイ</t>
    </rPh>
    <rPh sb="2" eb="4">
      <t>フクシ</t>
    </rPh>
    <rPh sb="4" eb="6">
      <t>ホウジン</t>
    </rPh>
    <rPh sb="7" eb="10">
      <t>ヤマトソン</t>
    </rPh>
    <rPh sb="10" eb="12">
      <t>シャカイ</t>
    </rPh>
    <rPh sb="12" eb="14">
      <t>フクシ</t>
    </rPh>
    <rPh sb="14" eb="17">
      <t>キョウギカイ</t>
    </rPh>
    <phoneticPr fontId="1"/>
  </si>
  <si>
    <t>大島郡大和村戸円１８８２番地３</t>
    <rPh sb="0" eb="3">
      <t>オオシマグン</t>
    </rPh>
    <rPh sb="3" eb="6">
      <t>ヤマトソン</t>
    </rPh>
    <rPh sb="6" eb="7">
      <t>ト</t>
    </rPh>
    <rPh sb="7" eb="8">
      <t>エン</t>
    </rPh>
    <rPh sb="12" eb="14">
      <t>バンチ</t>
    </rPh>
    <phoneticPr fontId="1"/>
  </si>
  <si>
    <t>更新なし</t>
    <rPh sb="0" eb="2">
      <t>コウシン</t>
    </rPh>
    <phoneticPr fontId="1"/>
  </si>
  <si>
    <t>たちばな会</t>
    <rPh sb="4" eb="5">
      <t>カイ</t>
    </rPh>
    <phoneticPr fontId="1"/>
  </si>
  <si>
    <t>霧島市福山町福山838番地</t>
    <rPh sb="0" eb="3">
      <t>キリシマシ</t>
    </rPh>
    <rPh sb="3" eb="6">
      <t>フクヤマチョウ</t>
    </rPh>
    <rPh sb="6" eb="8">
      <t>フクヤマ</t>
    </rPh>
    <rPh sb="11" eb="13">
      <t>バンチ</t>
    </rPh>
    <phoneticPr fontId="1"/>
  </si>
  <si>
    <t>弓場</t>
    <rPh sb="0" eb="2">
      <t>ユミバ</t>
    </rPh>
    <phoneticPr fontId="1"/>
  </si>
  <si>
    <t>落穂会()</t>
    <rPh sb="0" eb="1">
      <t>オ</t>
    </rPh>
    <rPh sb="1" eb="2">
      <t>ホ</t>
    </rPh>
    <rPh sb="2" eb="3">
      <t>カイ</t>
    </rPh>
    <phoneticPr fontId="1"/>
  </si>
  <si>
    <t>せきやま</t>
    <phoneticPr fontId="1"/>
  </si>
  <si>
    <t>099－813－7411</t>
    <phoneticPr fontId="1"/>
  </si>
  <si>
    <t>0997－28－9456</t>
    <phoneticPr fontId="1"/>
  </si>
  <si>
    <t>0986－57－7744</t>
    <phoneticPr fontId="1"/>
  </si>
  <si>
    <t>三原</t>
    <rPh sb="0" eb="2">
      <t>ミハラ</t>
    </rPh>
    <phoneticPr fontId="1"/>
  </si>
  <si>
    <t>自立支援センター</t>
    <rPh sb="0" eb="2">
      <t>ジリツ</t>
    </rPh>
    <rPh sb="2" eb="4">
      <t>シエン</t>
    </rPh>
    <phoneticPr fontId="1"/>
  </si>
  <si>
    <t>普門会</t>
    <rPh sb="0" eb="2">
      <t>フモン</t>
    </rPh>
    <rPh sb="2" eb="3">
      <t>カイ</t>
    </rPh>
    <phoneticPr fontId="1"/>
  </si>
  <si>
    <t>大島郡天城町松原784番地4</t>
    <rPh sb="0" eb="3">
      <t>オオシマグン</t>
    </rPh>
    <rPh sb="3" eb="6">
      <t>アマギチョウ</t>
    </rPh>
    <phoneticPr fontId="1"/>
  </si>
  <si>
    <t>大島郡天城町松原784番地4</t>
    <rPh sb="0" eb="3">
      <t>オオシマグン</t>
    </rPh>
    <rPh sb="3" eb="6">
      <t>アマギチョウ</t>
    </rPh>
    <rPh sb="6" eb="8">
      <t>マツバラ</t>
    </rPh>
    <rPh sb="11" eb="13">
      <t>バンチ</t>
    </rPh>
    <phoneticPr fontId="1"/>
  </si>
  <si>
    <t>中江報徳園</t>
    <rPh sb="0" eb="2">
      <t>ナカエ</t>
    </rPh>
    <rPh sb="2" eb="4">
      <t>ホウトク</t>
    </rPh>
    <rPh sb="4" eb="5">
      <t>エン</t>
    </rPh>
    <phoneticPr fontId="1"/>
  </si>
  <si>
    <t>鹿児島市</t>
    <rPh sb="0" eb="3">
      <t>カゴシマ</t>
    </rPh>
    <rPh sb="3" eb="4">
      <t>シ</t>
    </rPh>
    <phoneticPr fontId="1"/>
  </si>
  <si>
    <t>ヘルパーステーションひまわり園</t>
    <rPh sb="14" eb="15">
      <t>エン</t>
    </rPh>
    <phoneticPr fontId="1"/>
  </si>
  <si>
    <t>都城市志比田３３６２－２</t>
    <rPh sb="0" eb="3">
      <t>ミヤコノジョウシ</t>
    </rPh>
    <rPh sb="3" eb="6">
      <t>シビタ</t>
    </rPh>
    <phoneticPr fontId="1"/>
  </si>
  <si>
    <t>市町村</t>
    <rPh sb="0" eb="3">
      <t>シチョウソン</t>
    </rPh>
    <phoneticPr fontId="1"/>
  </si>
  <si>
    <t>青瀬地区コミュニティ協議会</t>
    <rPh sb="0" eb="1">
      <t>アオ</t>
    </rPh>
    <rPh sb="1" eb="2">
      <t>セ</t>
    </rPh>
    <rPh sb="2" eb="4">
      <t>チク</t>
    </rPh>
    <rPh sb="10" eb="13">
      <t>キョウギカイ</t>
    </rPh>
    <phoneticPr fontId="1"/>
  </si>
  <si>
    <t>薩摩川内市下甑町青瀬642番地</t>
    <rPh sb="0" eb="5">
      <t>サツマセンダイシ</t>
    </rPh>
    <rPh sb="5" eb="7">
      <t>シモコシキ</t>
    </rPh>
    <rPh sb="7" eb="8">
      <t>チョウ</t>
    </rPh>
    <rPh sb="8" eb="10">
      <t>アオセ</t>
    </rPh>
    <rPh sb="13" eb="15">
      <t>バンチ</t>
    </rPh>
    <phoneticPr fontId="1"/>
  </si>
  <si>
    <t>バス</t>
    <phoneticPr fontId="1"/>
  </si>
  <si>
    <t>鹿児島市犬迫町５４０７番地２</t>
    <rPh sb="0" eb="4">
      <t>カゴシマシ</t>
    </rPh>
    <rPh sb="4" eb="5">
      <t>イヌ</t>
    </rPh>
    <rPh sb="5" eb="7">
      <t>サコチョウ</t>
    </rPh>
    <rPh sb="11" eb="13">
      <t>バンチ</t>
    </rPh>
    <phoneticPr fontId="1"/>
  </si>
  <si>
    <t>九鹿福第2号</t>
    <rPh sb="0" eb="1">
      <t>キュウ</t>
    </rPh>
    <rPh sb="1" eb="2">
      <t>シカ</t>
    </rPh>
    <rPh sb="2" eb="3">
      <t>フク</t>
    </rPh>
    <rPh sb="3" eb="4">
      <t>ダイ</t>
    </rPh>
    <rPh sb="5" eb="6">
      <t>ゴウ</t>
    </rPh>
    <phoneticPr fontId="1"/>
  </si>
  <si>
    <t>九鹿福第7号</t>
    <phoneticPr fontId="1"/>
  </si>
  <si>
    <t>九鹿福第8号</t>
    <phoneticPr fontId="1"/>
  </si>
  <si>
    <t>九鹿福第14号</t>
    <phoneticPr fontId="1"/>
  </si>
  <si>
    <t>九鹿福第17号</t>
    <phoneticPr fontId="1"/>
  </si>
  <si>
    <t>九鹿福第18号</t>
    <phoneticPr fontId="1"/>
  </si>
  <si>
    <t>九鹿福第19号</t>
    <phoneticPr fontId="1"/>
  </si>
  <si>
    <t>九鹿福第32号</t>
    <phoneticPr fontId="1"/>
  </si>
  <si>
    <t>九鹿福第37号</t>
    <phoneticPr fontId="1"/>
  </si>
  <si>
    <t>九鹿福第44号</t>
    <phoneticPr fontId="1"/>
  </si>
  <si>
    <t>九鹿福第6号</t>
    <phoneticPr fontId="1"/>
  </si>
  <si>
    <t>九鹿福第5号</t>
    <phoneticPr fontId="1"/>
  </si>
  <si>
    <t>九鹿福第46号</t>
    <phoneticPr fontId="1"/>
  </si>
  <si>
    <t>九鹿福第40号</t>
    <phoneticPr fontId="1"/>
  </si>
  <si>
    <t>九鹿福第4号</t>
    <phoneticPr fontId="1"/>
  </si>
  <si>
    <t>九鹿福第29号</t>
    <phoneticPr fontId="1"/>
  </si>
  <si>
    <t>九鹿福第10号</t>
    <phoneticPr fontId="1"/>
  </si>
  <si>
    <t>九鹿福第11号</t>
    <phoneticPr fontId="1"/>
  </si>
  <si>
    <t>九鹿福第31号</t>
    <phoneticPr fontId="1"/>
  </si>
  <si>
    <t>九鹿福第45号</t>
    <phoneticPr fontId="1"/>
  </si>
  <si>
    <t>九鹿福第36号</t>
    <phoneticPr fontId="1"/>
  </si>
  <si>
    <t>九宮福第17号</t>
    <rPh sb="1" eb="2">
      <t>ミヤ</t>
    </rPh>
    <phoneticPr fontId="1"/>
  </si>
  <si>
    <t>鹿児島県福第4号</t>
    <rPh sb="0" eb="3">
      <t>カゴシマ</t>
    </rPh>
    <rPh sb="3" eb="4">
      <t>ケン</t>
    </rPh>
    <rPh sb="4" eb="5">
      <t>フク</t>
    </rPh>
    <rPh sb="5" eb="6">
      <t>ダイ</t>
    </rPh>
    <rPh sb="7" eb="8">
      <t>ゴウ</t>
    </rPh>
    <phoneticPr fontId="1"/>
  </si>
  <si>
    <t>鹿児島県福第5号</t>
    <phoneticPr fontId="1"/>
  </si>
  <si>
    <t>鹿児島県福第6号</t>
    <phoneticPr fontId="1"/>
  </si>
  <si>
    <t>鹿児島県福第8号</t>
    <phoneticPr fontId="1"/>
  </si>
  <si>
    <t>鹿児島県福第9号</t>
    <phoneticPr fontId="1"/>
  </si>
  <si>
    <t>鹿児島県福第11号</t>
    <phoneticPr fontId="1"/>
  </si>
  <si>
    <t>kanきち会</t>
    <rPh sb="5" eb="6">
      <t>カイ</t>
    </rPh>
    <phoneticPr fontId="1"/>
  </si>
  <si>
    <t>普通車</t>
    <rPh sb="0" eb="3">
      <t>フツウシャ</t>
    </rPh>
    <phoneticPr fontId="1"/>
  </si>
  <si>
    <t>軽自動車</t>
    <rPh sb="0" eb="1">
      <t>ケイ</t>
    </rPh>
    <rPh sb="1" eb="4">
      <t>ジドウシャ</t>
    </rPh>
    <phoneticPr fontId="1"/>
  </si>
  <si>
    <t>●福祉有償運送登録団体一覧</t>
    <rPh sb="1" eb="3">
      <t>フクシ</t>
    </rPh>
    <rPh sb="3" eb="5">
      <t>ユウショウ</t>
    </rPh>
    <rPh sb="5" eb="7">
      <t>ウンソウ</t>
    </rPh>
    <rPh sb="7" eb="9">
      <t>トウロク</t>
    </rPh>
    <rPh sb="9" eb="11">
      <t>ダンタイ</t>
    </rPh>
    <rPh sb="11" eb="13">
      <t>イチラン</t>
    </rPh>
    <phoneticPr fontId="1"/>
  </si>
  <si>
    <t>●交通空白地有償運送登録団体一覧</t>
    <rPh sb="1" eb="3">
      <t>コウツウ</t>
    </rPh>
    <rPh sb="3" eb="6">
      <t>クウハクチ</t>
    </rPh>
    <rPh sb="6" eb="8">
      <t>ユウショウ</t>
    </rPh>
    <rPh sb="8" eb="10">
      <t>ウンソウ</t>
    </rPh>
    <rPh sb="10" eb="12">
      <t>トウロク</t>
    </rPh>
    <rPh sb="12" eb="14">
      <t>ダンタイ</t>
    </rPh>
    <rPh sb="14" eb="16">
      <t>イチラン</t>
    </rPh>
    <phoneticPr fontId="1"/>
  </si>
  <si>
    <t>認可地縁団体</t>
    <rPh sb="0" eb="2">
      <t>ニンカ</t>
    </rPh>
    <rPh sb="2" eb="4">
      <t>チエン</t>
    </rPh>
    <rPh sb="4" eb="6">
      <t>ダンタイ</t>
    </rPh>
    <phoneticPr fontId="1"/>
  </si>
  <si>
    <t>医療生活協同組合</t>
    <rPh sb="0" eb="2">
      <t>イリョウ</t>
    </rPh>
    <rPh sb="2" eb="4">
      <t>セイカツ</t>
    </rPh>
    <rPh sb="4" eb="6">
      <t>キョウドウ</t>
    </rPh>
    <rPh sb="6" eb="8">
      <t>クミアイ</t>
    </rPh>
    <phoneticPr fontId="1"/>
  </si>
  <si>
    <t>奄美医療生活協同組合</t>
    <rPh sb="0" eb="2">
      <t>アマミ</t>
    </rPh>
    <rPh sb="2" eb="4">
      <t>イリョウ</t>
    </rPh>
    <rPh sb="4" eb="6">
      <t>セイカツ</t>
    </rPh>
    <rPh sb="6" eb="8">
      <t>キョウドウ</t>
    </rPh>
    <rPh sb="8" eb="10">
      <t>クミアイ</t>
    </rPh>
    <phoneticPr fontId="1"/>
  </si>
  <si>
    <t>奄美市名瀬長浜町8-7</t>
    <rPh sb="0" eb="3">
      <t>アマミシ</t>
    </rPh>
    <rPh sb="3" eb="5">
      <t>ナセ</t>
    </rPh>
    <rPh sb="5" eb="7">
      <t>ナガハマ</t>
    </rPh>
    <rPh sb="7" eb="8">
      <t>チョウ</t>
    </rPh>
    <phoneticPr fontId="1"/>
  </si>
  <si>
    <t>生協ヘルパーステーションせとうち</t>
    <rPh sb="0" eb="2">
      <t>セイキョウ</t>
    </rPh>
    <phoneticPr fontId="1"/>
  </si>
  <si>
    <t>大島郡瀬戸内町古仁屋松江16-4</t>
    <rPh sb="0" eb="3">
      <t>オオシマグン</t>
    </rPh>
    <rPh sb="3" eb="7">
      <t>セトウチチョウ</t>
    </rPh>
    <rPh sb="7" eb="10">
      <t>コニヤ</t>
    </rPh>
    <rPh sb="10" eb="12">
      <t>マツエ</t>
    </rPh>
    <phoneticPr fontId="1"/>
  </si>
  <si>
    <t>瀬戸内町</t>
    <rPh sb="0" eb="3">
      <t>セトウチ</t>
    </rPh>
    <rPh sb="3" eb="4">
      <t>チョウ</t>
    </rPh>
    <phoneticPr fontId="1"/>
  </si>
  <si>
    <t>鹿児島県福第12号</t>
    <phoneticPr fontId="1"/>
  </si>
  <si>
    <t>その他</t>
    <rPh sb="2" eb="3">
      <t>タ</t>
    </rPh>
    <phoneticPr fontId="1"/>
  </si>
  <si>
    <t>鹿児島県福第13号</t>
    <phoneticPr fontId="1"/>
  </si>
  <si>
    <t>鹿児島市玉里団地1丁目22-13</t>
    <rPh sb="0" eb="4">
      <t>カゴシマシ</t>
    </rPh>
    <rPh sb="4" eb="6">
      <t>タマザト</t>
    </rPh>
    <rPh sb="6" eb="8">
      <t>ダンチ</t>
    </rPh>
    <rPh sb="9" eb="11">
      <t>チョウメ</t>
    </rPh>
    <phoneticPr fontId="1"/>
  </si>
  <si>
    <t>一般社団法人ピュアサポート協会</t>
    <rPh sb="0" eb="2">
      <t>イッパン</t>
    </rPh>
    <rPh sb="2" eb="6">
      <t>シャダンホウジン</t>
    </rPh>
    <rPh sb="13" eb="15">
      <t>キョウカイ</t>
    </rPh>
    <phoneticPr fontId="1"/>
  </si>
  <si>
    <t>明光会</t>
    <rPh sb="0" eb="3">
      <t>メイコウカイ</t>
    </rPh>
    <phoneticPr fontId="1"/>
  </si>
  <si>
    <t>宮崎県都城市蓑原町2337-19</t>
    <rPh sb="0" eb="3">
      <t>ミヤザキケン</t>
    </rPh>
    <rPh sb="3" eb="6">
      <t>ミヤコノジョウシ</t>
    </rPh>
    <rPh sb="6" eb="7">
      <t>ミノ</t>
    </rPh>
    <rPh sb="7" eb="8">
      <t>ハラ</t>
    </rPh>
    <rPh sb="8" eb="9">
      <t>チョウ</t>
    </rPh>
    <phoneticPr fontId="1"/>
  </si>
  <si>
    <t>訪問介護ステーション まりも</t>
    <rPh sb="0" eb="2">
      <t>ホウモン</t>
    </rPh>
    <rPh sb="2" eb="4">
      <t>カイゴ</t>
    </rPh>
    <phoneticPr fontId="1"/>
  </si>
  <si>
    <t>九宮福第32号</t>
    <rPh sb="0" eb="1">
      <t>キュウ</t>
    </rPh>
    <rPh sb="1" eb="2">
      <t>ミヤ</t>
    </rPh>
    <rPh sb="2" eb="3">
      <t>フク</t>
    </rPh>
    <rPh sb="3" eb="4">
      <t>ダイ</t>
    </rPh>
    <rPh sb="6" eb="7">
      <t>ゴウ</t>
    </rPh>
    <phoneticPr fontId="1"/>
  </si>
  <si>
    <t>上甑地区コミュニティ協議会</t>
    <rPh sb="0" eb="2">
      <t>カミコシキ</t>
    </rPh>
    <rPh sb="2" eb="4">
      <t>チク</t>
    </rPh>
    <rPh sb="10" eb="13">
      <t>キョウギカイ</t>
    </rPh>
    <phoneticPr fontId="1"/>
  </si>
  <si>
    <t>薩摩川内市上甑町中甑1296番地</t>
    <rPh sb="0" eb="5">
      <t>サツマセンダイシ</t>
    </rPh>
    <rPh sb="5" eb="8">
      <t>カミコシキチョウ</t>
    </rPh>
    <rPh sb="8" eb="10">
      <t>ナカコシキ</t>
    </rPh>
    <rPh sb="14" eb="16">
      <t>バンチ</t>
    </rPh>
    <phoneticPr fontId="1"/>
  </si>
  <si>
    <t>社会福祉法人
薩摩川内市社会福祉協会　甑島支所</t>
    <rPh sb="0" eb="2">
      <t>シャカイ</t>
    </rPh>
    <rPh sb="2" eb="4">
      <t>フクシ</t>
    </rPh>
    <rPh sb="4" eb="6">
      <t>ホウジン</t>
    </rPh>
    <rPh sb="7" eb="12">
      <t>サツマセンダイシ</t>
    </rPh>
    <rPh sb="12" eb="14">
      <t>シャカイ</t>
    </rPh>
    <rPh sb="14" eb="16">
      <t>フクシ</t>
    </rPh>
    <rPh sb="16" eb="18">
      <t>キョウカイ</t>
    </rPh>
    <phoneticPr fontId="1"/>
  </si>
  <si>
    <t>ワーカーズコープ・センター事業団</t>
    <phoneticPr fontId="1"/>
  </si>
  <si>
    <t>労働者協同組合</t>
    <rPh sb="0" eb="3">
      <t>ロウドウシャ</t>
    </rPh>
    <rPh sb="3" eb="5">
      <t>キョウドウ</t>
    </rPh>
    <rPh sb="5" eb="7">
      <t>クミアイ</t>
    </rPh>
    <phoneticPr fontId="1"/>
  </si>
  <si>
    <t>鹿児島県鹿児島市荒田一丁目２番１３号</t>
    <rPh sb="0" eb="3">
      <t>カゴシマ</t>
    </rPh>
    <rPh sb="3" eb="4">
      <t>ケン</t>
    </rPh>
    <rPh sb="4" eb="7">
      <t>カゴシマ</t>
    </rPh>
    <rPh sb="7" eb="8">
      <t>シ</t>
    </rPh>
    <rPh sb="8" eb="10">
      <t>アラタ</t>
    </rPh>
    <rPh sb="10" eb="11">
      <t>イチ</t>
    </rPh>
    <rPh sb="11" eb="13">
      <t>チョウメ</t>
    </rPh>
    <rPh sb="14" eb="15">
      <t>バン</t>
    </rPh>
    <rPh sb="17" eb="18">
      <t>ゴウ</t>
    </rPh>
    <phoneticPr fontId="1"/>
  </si>
  <si>
    <t>社会福祉法人常盤会</t>
    <rPh sb="0" eb="2">
      <t>シャカイ</t>
    </rPh>
    <rPh sb="2" eb="4">
      <t>フクシ</t>
    </rPh>
    <rPh sb="4" eb="6">
      <t>ホウジン</t>
    </rPh>
    <rPh sb="6" eb="8">
      <t>ジョウバン</t>
    </rPh>
    <rPh sb="8" eb="9">
      <t>カイ</t>
    </rPh>
    <phoneticPr fontId="1"/>
  </si>
  <si>
    <t>霧島市国分中央三丁目45番1号</t>
    <rPh sb="0" eb="3">
      <t>キリシマシ</t>
    </rPh>
    <rPh sb="3" eb="5">
      <t>コクブ</t>
    </rPh>
    <rPh sb="5" eb="7">
      <t>チュウオウ</t>
    </rPh>
    <rPh sb="7" eb="10">
      <t>サンチョウメ</t>
    </rPh>
    <rPh sb="12" eb="13">
      <t>バン</t>
    </rPh>
    <rPh sb="14" eb="15">
      <t>ゴウ</t>
    </rPh>
    <phoneticPr fontId="1"/>
  </si>
  <si>
    <t>認可地縁団体</t>
    <phoneticPr fontId="1"/>
  </si>
  <si>
    <t>大島郡宇検村湯湾９１５番地</t>
    <rPh sb="0" eb="2">
      <t>オオシマ</t>
    </rPh>
    <rPh sb="2" eb="3">
      <t>グン</t>
    </rPh>
    <rPh sb="3" eb="5">
      <t>ウケン</t>
    </rPh>
    <rPh sb="5" eb="6">
      <t>ソン</t>
    </rPh>
    <rPh sb="6" eb="7">
      <t>ユ</t>
    </rPh>
    <rPh sb="7" eb="8">
      <t>ワン</t>
    </rPh>
    <rPh sb="11" eb="13">
      <t>バンチ</t>
    </rPh>
    <phoneticPr fontId="1"/>
  </si>
  <si>
    <t>鹿児島県福第15号</t>
    <phoneticPr fontId="1"/>
  </si>
  <si>
    <t>希望ヶ丘福祉会</t>
    <rPh sb="0" eb="4">
      <t>キボウガオカ</t>
    </rPh>
    <rPh sb="4" eb="6">
      <t>フクシ</t>
    </rPh>
    <rPh sb="6" eb="7">
      <t>カイ</t>
    </rPh>
    <phoneticPr fontId="1"/>
  </si>
  <si>
    <t>霧島市</t>
  </si>
  <si>
    <t>霧島市横川町中ノ５６４５番地１</t>
    <rPh sb="0" eb="2">
      <t>キリシマ</t>
    </rPh>
    <rPh sb="2" eb="3">
      <t>シ</t>
    </rPh>
    <rPh sb="3" eb="6">
      <t>ヨコカワマチ</t>
    </rPh>
    <rPh sb="6" eb="7">
      <t>ナカ</t>
    </rPh>
    <rPh sb="12" eb="14">
      <t>バンチ</t>
    </rPh>
    <phoneticPr fontId="1"/>
  </si>
  <si>
    <t>社会福祉法人
希望ヶ丘福祉会</t>
  </si>
  <si>
    <t>鹿児島県霧島市横川町中ノ５６４５番地１</t>
  </si>
  <si>
    <t>合計</t>
    <rPh sb="0" eb="2">
      <t>ゴウケイ</t>
    </rPh>
    <phoneticPr fontId="1"/>
  </si>
  <si>
    <t>登録番号</t>
    <rPh sb="0" eb="2">
      <t>トウロク</t>
    </rPh>
    <rPh sb="2" eb="4">
      <t>バンゴウ</t>
    </rPh>
    <phoneticPr fontId="1"/>
  </si>
  <si>
    <r>
      <rPr>
        <sz val="11"/>
        <rFont val="ＭＳ Ｐゴシック"/>
        <family val="3"/>
        <charset val="128"/>
      </rPr>
      <t>登録番号</t>
    </r>
    <r>
      <rPr>
        <sz val="9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（鹿児島県交）</t>
    </r>
    <rPh sb="0" eb="2">
      <t>トウロク</t>
    </rPh>
    <rPh sb="2" eb="4">
      <t>バンゴウ</t>
    </rPh>
    <phoneticPr fontId="1"/>
  </si>
  <si>
    <t>鹿屋市</t>
    <phoneticPr fontId="1"/>
  </si>
  <si>
    <t>鹿屋市共栄町２０番１号</t>
    <rPh sb="0" eb="2">
      <t>カノヤ</t>
    </rPh>
    <rPh sb="2" eb="3">
      <t>シ</t>
    </rPh>
    <rPh sb="3" eb="6">
      <t>キョウエイチョウ</t>
    </rPh>
    <rPh sb="8" eb="9">
      <t>バン</t>
    </rPh>
    <rPh sb="10" eb="11">
      <t>ゴウ</t>
    </rPh>
    <phoneticPr fontId="1"/>
  </si>
  <si>
    <t>鹿屋市の一部，曽於市の一部，曽於郡大崎町の一部</t>
    <rPh sb="0" eb="2">
      <t>カノヤ</t>
    </rPh>
    <rPh sb="2" eb="3">
      <t>シ</t>
    </rPh>
    <rPh sb="4" eb="6">
      <t>イチブ</t>
    </rPh>
    <rPh sb="7" eb="9">
      <t>ソオ</t>
    </rPh>
    <rPh sb="9" eb="10">
      <t>シ</t>
    </rPh>
    <rPh sb="11" eb="13">
      <t>イチブ</t>
    </rPh>
    <rPh sb="14" eb="16">
      <t>ソオ</t>
    </rPh>
    <rPh sb="16" eb="17">
      <t>グン</t>
    </rPh>
    <rPh sb="17" eb="19">
      <t>オオサキ</t>
    </rPh>
    <rPh sb="19" eb="20">
      <t>チョウ</t>
    </rPh>
    <rPh sb="21" eb="23">
      <t>イチブ</t>
    </rPh>
    <phoneticPr fontId="1"/>
  </si>
  <si>
    <t>認可地縁団体</t>
  </si>
  <si>
    <t>鹿児島県大島郡喜界町赤連２４００</t>
    <rPh sb="0" eb="3">
      <t>カゴシマ</t>
    </rPh>
    <rPh sb="3" eb="4">
      <t>ケン</t>
    </rPh>
    <rPh sb="4" eb="6">
      <t>オオシマ</t>
    </rPh>
    <rPh sb="6" eb="7">
      <t>グン</t>
    </rPh>
    <rPh sb="7" eb="9">
      <t>キカイ</t>
    </rPh>
    <rPh sb="9" eb="10">
      <t>チョウ</t>
    </rPh>
    <rPh sb="10" eb="11">
      <t>アカ</t>
    </rPh>
    <rPh sb="11" eb="12">
      <t>レン</t>
    </rPh>
    <phoneticPr fontId="1"/>
  </si>
  <si>
    <t>鹿屋市社会福祉協議会輝北支所</t>
  </si>
  <si>
    <t>鹿屋市輝北町上百引２１００番地１</t>
  </si>
  <si>
    <t>観光拠点施設ケンムンの館</t>
    <phoneticPr fontId="1"/>
  </si>
  <si>
    <t>鹿児島県大島郡宇検村湯湾２９３７－８１</t>
  </si>
  <si>
    <t>医療生活協同組合・労働者協同組合</t>
    <rPh sb="0" eb="2">
      <t>イリョウ</t>
    </rPh>
    <rPh sb="2" eb="4">
      <t>セイカツ</t>
    </rPh>
    <rPh sb="4" eb="6">
      <t>キョウドウ</t>
    </rPh>
    <rPh sb="6" eb="8">
      <t>クミアイ</t>
    </rPh>
    <phoneticPr fontId="1"/>
  </si>
  <si>
    <t>福祉有償運送団体</t>
    <rPh sb="0" eb="2">
      <t>フクシ</t>
    </rPh>
    <rPh sb="2" eb="4">
      <t>ユウショウ</t>
    </rPh>
    <rPh sb="4" eb="6">
      <t>ウンソウ</t>
    </rPh>
    <rPh sb="6" eb="8">
      <t>ダンタイ</t>
    </rPh>
    <phoneticPr fontId="1"/>
  </si>
  <si>
    <t>登録団体数</t>
    <rPh sb="0" eb="2">
      <t>トウロク</t>
    </rPh>
    <rPh sb="2" eb="5">
      <t>ダンタイスウ</t>
    </rPh>
    <phoneticPr fontId="1"/>
  </si>
  <si>
    <t>その他（医療生活協同組合・労働者協同組合）</t>
    <rPh sb="2" eb="3">
      <t>タ</t>
    </rPh>
    <phoneticPr fontId="1"/>
  </si>
  <si>
    <t>交通空白地有償運送団体</t>
    <rPh sb="0" eb="2">
      <t>コウツウ</t>
    </rPh>
    <rPh sb="2" eb="4">
      <t>クウハク</t>
    </rPh>
    <rPh sb="4" eb="5">
      <t>チ</t>
    </rPh>
    <rPh sb="5" eb="7">
      <t>ユウショウ</t>
    </rPh>
    <rPh sb="7" eb="9">
      <t>ウンソウ</t>
    </rPh>
    <rPh sb="9" eb="11">
      <t>ダンタイ</t>
    </rPh>
    <phoneticPr fontId="1"/>
  </si>
  <si>
    <t>奄美市</t>
    <phoneticPr fontId="1"/>
  </si>
  <si>
    <t>鹿児島県奄美市名瀬幸町25番８号</t>
    <phoneticPr fontId="1"/>
  </si>
  <si>
    <t>(株)三井タクシー</t>
    <phoneticPr fontId="1"/>
  </si>
  <si>
    <t>奄美市笠利町大字里51－7</t>
    <phoneticPr fontId="1"/>
  </si>
  <si>
    <t>奄美市社会福祉協議会住用支所</t>
    <phoneticPr fontId="1"/>
  </si>
  <si>
    <t>奄美市住用町西仲間65番地</t>
  </si>
  <si>
    <t>奄美市住用町区域</t>
  </si>
  <si>
    <t>鹿児島県福第1６号</t>
    <phoneticPr fontId="1"/>
  </si>
  <si>
    <t>一般社団法人</t>
    <rPh sb="0" eb="6">
      <t>イッパンシャダンホウジン</t>
    </rPh>
    <phoneticPr fontId="1"/>
  </si>
  <si>
    <t>おおすみ笑顔のわ</t>
    <phoneticPr fontId="1"/>
  </si>
  <si>
    <t>鹿屋市笠之原町1520番地１</t>
    <phoneticPr fontId="1"/>
  </si>
  <si>
    <t>一般社団法人　
おおすみ笑顔のわ</t>
    <phoneticPr fontId="1"/>
  </si>
  <si>
    <t>長浜地区コミュニティ協議会</t>
  </si>
  <si>
    <t>鹿児島県薩摩川内市下甑町長浜553番地</t>
  </si>
  <si>
    <t>大島郡瀬戸内町古仁屋船津16－1</t>
    <rPh sb="0" eb="3">
      <t>オオシマグン</t>
    </rPh>
    <rPh sb="3" eb="7">
      <t>セトウチチョウ</t>
    </rPh>
    <rPh sb="7" eb="10">
      <t>コニヤ</t>
    </rPh>
    <rPh sb="10" eb="12">
      <t>フナツ</t>
    </rPh>
    <phoneticPr fontId="1"/>
  </si>
  <si>
    <t>薩摩川内市下甑町</t>
    <rPh sb="0" eb="5">
      <t>サツマセンダイシ</t>
    </rPh>
    <rPh sb="5" eb="6">
      <t>シモ</t>
    </rPh>
    <rPh sb="6" eb="7">
      <t>コシキ</t>
    </rPh>
    <rPh sb="7" eb="8">
      <t>マチ</t>
    </rPh>
    <phoneticPr fontId="1"/>
  </si>
  <si>
    <t>鹿児島県福第17号</t>
    <phoneticPr fontId="1"/>
  </si>
  <si>
    <t>薩摩川内市上甑町中甑1296番地</t>
    <rPh sb="0" eb="5">
      <t>サツマセンダイシ</t>
    </rPh>
    <rPh sb="5" eb="8">
      <t>カミコシキマチ</t>
    </rPh>
    <rPh sb="8" eb="9">
      <t>ナカ</t>
    </rPh>
    <rPh sb="9" eb="10">
      <t>コシキ</t>
    </rPh>
    <rPh sb="14" eb="16">
      <t>バンチ</t>
    </rPh>
    <phoneticPr fontId="1"/>
  </si>
  <si>
    <t>鹿児島県薩摩川内市下甑町青瀬642番地</t>
    <phoneticPr fontId="1"/>
  </si>
  <si>
    <t>霧島市福山町福山５２９０番地６１</t>
    <phoneticPr fontId="1"/>
  </si>
  <si>
    <t>霧島市福山総合支所地域振興課</t>
    <phoneticPr fontId="1"/>
  </si>
  <si>
    <t>鹿児島県福第18号</t>
    <phoneticPr fontId="1"/>
  </si>
  <si>
    <t>障害児フォーラムかごしま</t>
    <rPh sb="0" eb="3">
      <t>ショウガイジ</t>
    </rPh>
    <phoneticPr fontId="1"/>
  </si>
  <si>
    <t>鹿児島市谷山中央八丁目23番15号</t>
    <phoneticPr fontId="1"/>
  </si>
  <si>
    <t>高齢生活たすく会</t>
    <rPh sb="0" eb="2">
      <t>コウレイ</t>
    </rPh>
    <rPh sb="2" eb="4">
      <t>セイカツ</t>
    </rPh>
    <rPh sb="7" eb="8">
      <t>カイ</t>
    </rPh>
    <phoneticPr fontId="1"/>
  </si>
  <si>
    <t>摩川内市五代町1978－10</t>
    <phoneticPr fontId="1"/>
  </si>
  <si>
    <t>高齢生活たすく会</t>
    <phoneticPr fontId="1"/>
  </si>
  <si>
    <t>摩川内市</t>
    <phoneticPr fontId="1"/>
  </si>
  <si>
    <t>鹿児島県薩摩川内市里町里１９００番地２</t>
    <phoneticPr fontId="1"/>
  </si>
  <si>
    <t>鹿児島市吉野町10791番地18</t>
    <rPh sb="0" eb="4">
      <t>カゴシマシ</t>
    </rPh>
    <rPh sb="4" eb="6">
      <t>ヨシノ</t>
    </rPh>
    <rPh sb="6" eb="7">
      <t>マチ</t>
    </rPh>
    <rPh sb="12" eb="14">
      <t>バンチ</t>
    </rPh>
    <phoneticPr fontId="1"/>
  </si>
  <si>
    <t>大島郡和泊町和泊39番地３</t>
    <rPh sb="0" eb="3">
      <t>オオシマグン</t>
    </rPh>
    <rPh sb="3" eb="6">
      <t>ワドマリチョウ</t>
    </rPh>
    <rPh sb="6" eb="7">
      <t>カズ</t>
    </rPh>
    <rPh sb="7" eb="8">
      <t>ト</t>
    </rPh>
    <rPh sb="10" eb="12">
      <t>バンチ</t>
    </rPh>
    <phoneticPr fontId="1"/>
  </si>
  <si>
    <t>特定非営利活動法人　環境福祉サービス</t>
    <rPh sb="10" eb="12">
      <t>カンキョウ</t>
    </rPh>
    <rPh sb="12" eb="14">
      <t>フクシ</t>
    </rPh>
    <phoneticPr fontId="1"/>
  </si>
  <si>
    <t>熊毛郡中種子町納官5159番地５</t>
    <rPh sb="0" eb="3">
      <t>クマゲグン</t>
    </rPh>
    <rPh sb="3" eb="7">
      <t>ナカタネマチ</t>
    </rPh>
    <rPh sb="7" eb="8">
      <t>ノウ</t>
    </rPh>
    <rPh sb="8" eb="9">
      <t>カン</t>
    </rPh>
    <rPh sb="13" eb="15">
      <t>バンチ</t>
    </rPh>
    <phoneticPr fontId="1"/>
  </si>
  <si>
    <t>宮崎県都城市志比田町３３６２番地２</t>
    <rPh sb="0" eb="2">
      <t>ミヤザキ</t>
    </rPh>
    <rPh sb="2" eb="3">
      <t>ケン</t>
    </rPh>
    <rPh sb="3" eb="5">
      <t>ミヤコノジョウ</t>
    </rPh>
    <rPh sb="5" eb="6">
      <t>シ</t>
    </rPh>
    <rPh sb="6" eb="9">
      <t>シビタ</t>
    </rPh>
    <rPh sb="9" eb="10">
      <t>チョウ</t>
    </rPh>
    <rPh sb="14" eb="16">
      <t>バンチ</t>
    </rPh>
    <phoneticPr fontId="1"/>
  </si>
  <si>
    <t>医療福祉センターオレンジ学園</t>
    <rPh sb="0" eb="2">
      <t>イリョウ</t>
    </rPh>
    <rPh sb="2" eb="4">
      <t>フクシ</t>
    </rPh>
    <rPh sb="12" eb="14">
      <t>ガクエン</t>
    </rPh>
    <phoneticPr fontId="1"/>
  </si>
  <si>
    <t>天寿園 福祉有償移送サービス</t>
    <rPh sb="0" eb="2">
      <t>テンジュ</t>
    </rPh>
    <rPh sb="2" eb="3">
      <t>エン</t>
    </rPh>
    <rPh sb="4" eb="6">
      <t>フクシ</t>
    </rPh>
    <rPh sb="6" eb="8">
      <t>ユウショウ</t>
    </rPh>
    <rPh sb="8" eb="10">
      <t>イソウ</t>
    </rPh>
    <phoneticPr fontId="1"/>
  </si>
  <si>
    <t>特定非営利活動法人
障害児フォーラムかごしま</t>
    <phoneticPr fontId="1"/>
  </si>
  <si>
    <t>鹿児島県交第１号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</si>
  <si>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鹿児島県交第２号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</si>
  <si>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鹿児島県交第４号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</si>
  <si>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鹿児島県交第５号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</si>
  <si>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鹿児島県交第６号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</si>
  <si>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鹿児島県交第７号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</si>
  <si>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鹿児島県交第８号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</si>
  <si>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鹿児島県交第９号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</si>
  <si>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長島町</t>
    <rPh sb="0" eb="3">
      <t>ナガシマチョウ</t>
    </rPh>
    <phoneticPr fontId="1"/>
  </si>
  <si>
    <t>鹿児島県出水郡長島町高巣1875番地１</t>
    <rPh sb="4" eb="7">
      <t>イズミグン</t>
    </rPh>
    <rPh sb="7" eb="10">
      <t>ナガシマチョウ</t>
    </rPh>
    <rPh sb="10" eb="12">
      <t>タカス</t>
    </rPh>
    <rPh sb="16" eb="18">
      <t>バンチ</t>
    </rPh>
    <phoneticPr fontId="1"/>
  </si>
  <si>
    <t>－</t>
    <phoneticPr fontId="1"/>
  </si>
  <si>
    <t>0996-86-1134</t>
    <phoneticPr fontId="1"/>
  </si>
  <si>
    <t>門元</t>
    <rPh sb="0" eb="2">
      <t>カドモト</t>
    </rPh>
    <phoneticPr fontId="1"/>
  </si>
  <si>
    <t>長島町企画財政課</t>
    <rPh sb="0" eb="3">
      <t>ナガシマチョウ</t>
    </rPh>
    <rPh sb="3" eb="8">
      <t>キカクザイセイカ</t>
    </rPh>
    <phoneticPr fontId="1"/>
  </si>
  <si>
    <t>【定額制】大人：200円，小学生100，未就学児無料，高校生通学定期料金特例あり</t>
    <rPh sb="20" eb="24">
      <t>ミシュウガクジ</t>
    </rPh>
    <rPh sb="24" eb="26">
      <t>ムリョウ</t>
    </rPh>
    <rPh sb="27" eb="30">
      <t>コウコウセイ</t>
    </rPh>
    <rPh sb="30" eb="32">
      <t>ツウガク</t>
    </rPh>
    <rPh sb="32" eb="34">
      <t>テイキ</t>
    </rPh>
    <rPh sb="34" eb="36">
      <t>リョウキン</t>
    </rPh>
    <rPh sb="36" eb="38">
      <t>トクレイ</t>
    </rPh>
    <phoneticPr fontId="1"/>
  </si>
  <si>
    <t>鹿児島県交第10号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</si>
  <si>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九鹿市交第1号</t>
    <rPh sb="2" eb="3">
      <t>シ</t>
    </rPh>
    <rPh sb="4" eb="5">
      <t>ダイ</t>
    </rPh>
    <rPh sb="6" eb="7">
      <t>ゴウ</t>
    </rPh>
    <phoneticPr fontId="1"/>
  </si>
  <si>
    <t>鹿児島県交第11号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</si>
  <si>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鹿児島県南さつま市加世田川畑２６４８番地</t>
    <phoneticPr fontId="1"/>
  </si>
  <si>
    <t>鹿児島県交第12号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</si>
  <si>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鹿児島県南さつま市加世田川畑２６４９番地</t>
  </si>
  <si>
    <t>有限会社山下タクシー</t>
    <phoneticPr fontId="1"/>
  </si>
  <si>
    <t>鹿児島県南さつま市加世田本町18-21</t>
    <phoneticPr fontId="1"/>
  </si>
  <si>
    <t>鹿児島県交第13号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</si>
  <si>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大和村</t>
    <phoneticPr fontId="1"/>
  </si>
  <si>
    <t>鹿児島県大島郡大和村大和浜100番地</t>
    <phoneticPr fontId="1"/>
  </si>
  <si>
    <t>喜界町内全域（ただし，喜界町地域公共交通会議で協議が調っている範囲に限る）</t>
    <rPh sb="0" eb="2">
      <t>キカイ</t>
    </rPh>
    <rPh sb="2" eb="3">
      <t>チョウ</t>
    </rPh>
    <rPh sb="3" eb="4">
      <t>ナイ</t>
    </rPh>
    <rPh sb="4" eb="6">
      <t>ゼンイキ</t>
    </rPh>
    <phoneticPr fontId="1"/>
  </si>
  <si>
    <t>加世田～春公民館～加世田
加世田～畦杭～加世田</t>
  </si>
  <si>
    <t>大和村今里～大和村国直</t>
  </si>
  <si>
    <t>奄美市
（事業者協力型）</t>
    <rPh sb="5" eb="8">
      <t>ジギョウシャ</t>
    </rPh>
    <rPh sb="8" eb="11">
      <t>キョウリョクガタ</t>
    </rPh>
    <phoneticPr fontId="1"/>
  </si>
  <si>
    <t>南さつま市
（事業者協力型）</t>
    <rPh sb="0" eb="1">
      <t>ミナミ</t>
    </rPh>
    <rPh sb="4" eb="5">
      <t>シ</t>
    </rPh>
    <rPh sb="7" eb="10">
      <t>ジギョウシャ</t>
    </rPh>
    <rPh sb="10" eb="13">
      <t>キョウリョクガタ</t>
    </rPh>
    <phoneticPr fontId="1"/>
  </si>
  <si>
    <t>平尾車庫前～鷹巣～だんだん市場前
平尾車庫前～蔵之元・指江～だんだん市場前</t>
    <rPh sb="36" eb="37">
      <t>マエ</t>
    </rPh>
    <phoneticPr fontId="1"/>
  </si>
  <si>
    <t>鹿児島県交第14号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</si>
  <si>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いちき串木野市</t>
    <rPh sb="3" eb="7">
      <t>クシキノシ</t>
    </rPh>
    <phoneticPr fontId="1"/>
  </si>
  <si>
    <t>鹿児島県いちき串木野市昭和通133番地１</t>
  </si>
  <si>
    <t>れいめい羽島協議会</t>
  </si>
  <si>
    <t>いちき串木野市一円</t>
  </si>
  <si>
    <t>市町村</t>
    <rPh sb="0" eb="3">
      <t>シチョウソン</t>
    </rPh>
    <phoneticPr fontId="1"/>
  </si>
  <si>
    <t>鹿児島県交第15号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</si>
  <si>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鹿児島県交第16号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</si>
  <si>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鹿児島県交第17号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</si>
  <si>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鹿児島県交第18号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</si>
  <si>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伊仙町</t>
    <rPh sb="0" eb="3">
      <t>イセンチョウ</t>
    </rPh>
    <phoneticPr fontId="1"/>
  </si>
  <si>
    <t>徳之島町</t>
    <rPh sb="0" eb="4">
      <t>トクノシマチョウ</t>
    </rPh>
    <phoneticPr fontId="1"/>
  </si>
  <si>
    <t>鹿児島県大島郡天城町平土野2691－1</t>
  </si>
  <si>
    <t>鹿児島県大島郡伊仙町伊仙1842</t>
  </si>
  <si>
    <t>鹿児島県大島郡徳之島町亀津7203</t>
  </si>
  <si>
    <t>鹿児島県大島郡瀬戸内町古仁屋船津23番地</t>
  </si>
  <si>
    <t>徳之島総合陸運株式会社</t>
  </si>
  <si>
    <t>天城町商工会</t>
  </si>
  <si>
    <t>一般社団法人長寿子宝社</t>
  </si>
  <si>
    <t>一番代行運転</t>
  </si>
  <si>
    <t>丸拓運転代行業者</t>
  </si>
  <si>
    <t>みなみ代行</t>
  </si>
  <si>
    <t>大島郡徳之島町亀津7497番地</t>
  </si>
  <si>
    <t>大島郡天城町平土野35番地４</t>
  </si>
  <si>
    <t>大島郡伊仙町伊仙2752番地</t>
  </si>
  <si>
    <t>大島郡瀬戸内町古仁屋松江1－5</t>
  </si>
  <si>
    <t>大島郡瀬戸内町古仁屋大湊10</t>
  </si>
  <si>
    <t>大島郡瀬戸内町古仁屋大湊10-13</t>
  </si>
  <si>
    <t>鹿児島県いちき串木野市羽島5218番地</t>
    <rPh sb="0" eb="4">
      <t>カゴシマケン</t>
    </rPh>
    <phoneticPr fontId="1"/>
  </si>
  <si>
    <t>天城町全域</t>
  </si>
  <si>
    <t>伊仙町内全域</t>
  </si>
  <si>
    <t>徳之島町北部（手々～母間）</t>
  </si>
  <si>
    <t>瀬戸内町（加計呂麻島を除く）</t>
  </si>
  <si>
    <t>道の駅とくのしま</t>
    <rPh sb="0" eb="1">
      <t>ミチ</t>
    </rPh>
    <rPh sb="2" eb="3">
      <t>エキ</t>
    </rPh>
    <phoneticPr fontId="1"/>
  </si>
  <si>
    <t>大島郡徳之島町花徳2206</t>
    <phoneticPr fontId="1"/>
  </si>
  <si>
    <t>伊佐市大口里2962番地７</t>
    <rPh sb="0" eb="3">
      <t>イサシ</t>
    </rPh>
    <rPh sb="3" eb="5">
      <t>オオクチ</t>
    </rPh>
    <rPh sb="5" eb="6">
      <t>サト</t>
    </rPh>
    <rPh sb="10" eb="12">
      <t>バンチ</t>
    </rPh>
    <phoneticPr fontId="1"/>
  </si>
  <si>
    <t>大島郡宇検村湯湾９１５番地</t>
    <phoneticPr fontId="1"/>
  </si>
  <si>
    <t>鹿児島県交第19号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</si>
  <si>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鹿児島県大島郡喜界町湾1746番地</t>
    <rPh sb="0" eb="4">
      <t>カゴシマケン</t>
    </rPh>
    <rPh sb="4" eb="7">
      <t>オオシマグン</t>
    </rPh>
    <rPh sb="7" eb="9">
      <t>キカイ</t>
    </rPh>
    <rPh sb="9" eb="10">
      <t>チョウ</t>
    </rPh>
    <rPh sb="10" eb="11">
      <t>ワン</t>
    </rPh>
    <rPh sb="15" eb="17">
      <t>バンチ</t>
    </rPh>
    <phoneticPr fontId="1"/>
  </si>
  <si>
    <t>喜界町地域公共交通活性化協議会</t>
    <rPh sb="0" eb="3">
      <t>キカイチョウ</t>
    </rPh>
    <rPh sb="3" eb="5">
      <t>チイキ</t>
    </rPh>
    <rPh sb="5" eb="7">
      <t>コウキョウ</t>
    </rPh>
    <rPh sb="7" eb="9">
      <t>コウツウ</t>
    </rPh>
    <rPh sb="9" eb="12">
      <t>カッセイカ</t>
    </rPh>
    <rPh sb="12" eb="15">
      <t>キョウギカイ</t>
    </rPh>
    <phoneticPr fontId="1"/>
  </si>
  <si>
    <t>喜界町湾を起点とする南本線，南中央線，北本線，北中央線</t>
    <rPh sb="0" eb="3">
      <t>キカイチョウ</t>
    </rPh>
    <rPh sb="3" eb="4">
      <t>ワン</t>
    </rPh>
    <rPh sb="5" eb="7">
      <t>キテン</t>
    </rPh>
    <rPh sb="10" eb="13">
      <t>ミナミホンセン</t>
    </rPh>
    <rPh sb="14" eb="15">
      <t>ミナミ</t>
    </rPh>
    <rPh sb="15" eb="18">
      <t>チュウオウセン</t>
    </rPh>
    <rPh sb="19" eb="20">
      <t>キタ</t>
    </rPh>
    <rPh sb="20" eb="22">
      <t>ホンセン</t>
    </rPh>
    <rPh sb="23" eb="24">
      <t>キタ</t>
    </rPh>
    <rPh sb="24" eb="27">
      <t>チュウオウセン</t>
    </rPh>
    <phoneticPr fontId="1"/>
  </si>
  <si>
    <t>宇検村内全域のオンデマンド型運行，ケンムンの館を起点とする定期路線，大島郡医師会病院を起点とする定期路線，屋鈍を起点とする定期路線</t>
    <rPh sb="0" eb="3">
      <t>ウケンソン</t>
    </rPh>
    <rPh sb="3" eb="4">
      <t>ナイ</t>
    </rPh>
    <rPh sb="4" eb="6">
      <t>ゼンイキ</t>
    </rPh>
    <rPh sb="13" eb="14">
      <t>ガタ</t>
    </rPh>
    <rPh sb="14" eb="16">
      <t>ウンコウ</t>
    </rPh>
    <rPh sb="22" eb="23">
      <t>ヤカタ</t>
    </rPh>
    <rPh sb="24" eb="26">
      <t>キテン</t>
    </rPh>
    <rPh sb="29" eb="31">
      <t>テイキ</t>
    </rPh>
    <rPh sb="31" eb="33">
      <t>ロセン</t>
    </rPh>
    <rPh sb="34" eb="37">
      <t>オオシマグン</t>
    </rPh>
    <rPh sb="37" eb="40">
      <t>イシカイ</t>
    </rPh>
    <rPh sb="40" eb="42">
      <t>ビョウイン</t>
    </rPh>
    <rPh sb="43" eb="45">
      <t>キテン</t>
    </rPh>
    <rPh sb="48" eb="50">
      <t>テイキ</t>
    </rPh>
    <rPh sb="50" eb="52">
      <t>ロセン</t>
    </rPh>
    <rPh sb="53" eb="55">
      <t>ヤドン</t>
    </rPh>
    <rPh sb="56" eb="58">
      <t>キテン</t>
    </rPh>
    <rPh sb="61" eb="63">
      <t>テイキ</t>
    </rPh>
    <rPh sb="63" eb="65">
      <t>ロセン</t>
    </rPh>
    <phoneticPr fontId="1"/>
  </si>
  <si>
    <t>鹿児島県交第20号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</si>
  <si>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沖永良部地域公共交通活性化協議会</t>
    <rPh sb="0" eb="4">
      <t>オキノエラブ</t>
    </rPh>
    <rPh sb="4" eb="6">
      <t>チイキ</t>
    </rPh>
    <rPh sb="6" eb="8">
      <t>コウキョウ</t>
    </rPh>
    <rPh sb="8" eb="10">
      <t>コウツウ</t>
    </rPh>
    <rPh sb="10" eb="13">
      <t>カッセイカ</t>
    </rPh>
    <rPh sb="13" eb="16">
      <t>キョウギカイ</t>
    </rPh>
    <phoneticPr fontId="1"/>
  </si>
  <si>
    <t>和泊町，知名町</t>
    <rPh sb="0" eb="3">
      <t>ワドマリチョウ</t>
    </rPh>
    <rPh sb="4" eb="7">
      <t>チナチョウ</t>
    </rPh>
    <phoneticPr fontId="1"/>
  </si>
  <si>
    <t>鹿児島県大島郡和泊町和泊10</t>
    <rPh sb="0" eb="4">
      <t>カゴシマケン</t>
    </rPh>
    <rPh sb="4" eb="7">
      <t>オオシマグン</t>
    </rPh>
    <rPh sb="7" eb="10">
      <t>ワドマリチョウ</t>
    </rPh>
    <rPh sb="10" eb="12">
      <t>ワドマリ</t>
    </rPh>
    <phoneticPr fontId="1"/>
  </si>
  <si>
    <t>和泊町全域・知名町全域</t>
    <rPh sb="0" eb="3">
      <t>ワドマリチョウ</t>
    </rPh>
    <rPh sb="3" eb="5">
      <t>ゼンイキ</t>
    </rPh>
    <rPh sb="6" eb="9">
      <t>チナチョウ</t>
    </rPh>
    <rPh sb="9" eb="11">
      <t>ゼンイキ</t>
    </rPh>
    <phoneticPr fontId="1"/>
  </si>
  <si>
    <t>鹿児島市伊敷５丁目４番17号</t>
    <rPh sb="4" eb="6">
      <t>イシキ</t>
    </rPh>
    <rPh sb="7" eb="9">
      <t>チョウメ</t>
    </rPh>
    <rPh sb="10" eb="11">
      <t>バン</t>
    </rPh>
    <rPh sb="13" eb="14">
      <t>ゴウ</t>
    </rPh>
    <phoneticPr fontId="1"/>
  </si>
  <si>
    <t>天城町社会福祉協議会
福祉有償移送サービス</t>
    <rPh sb="0" eb="3">
      <t>アマギチョウ</t>
    </rPh>
    <rPh sb="3" eb="5">
      <t>シャカイ</t>
    </rPh>
    <rPh sb="5" eb="7">
      <t>フクシ</t>
    </rPh>
    <rPh sb="7" eb="10">
      <t>キョウギカイ</t>
    </rPh>
    <rPh sb="11" eb="13">
      <t>フクシ</t>
    </rPh>
    <rPh sb="13" eb="15">
      <t>ユウショウ</t>
    </rPh>
    <rPh sb="15" eb="17">
      <t>イソウ</t>
    </rPh>
    <phoneticPr fontId="1"/>
  </si>
  <si>
    <t>薩摩川内市高江町1653-1</t>
    <rPh sb="0" eb="5">
      <t>サツマセンダイシ</t>
    </rPh>
    <rPh sb="5" eb="8">
      <t>タカエマチ</t>
    </rPh>
    <phoneticPr fontId="1"/>
  </si>
  <si>
    <t>薩摩川内市甑島地域</t>
    <rPh sb="0" eb="5">
      <t>サツマセンダイシ</t>
    </rPh>
    <rPh sb="5" eb="7">
      <t>コシキシマ</t>
    </rPh>
    <rPh sb="7" eb="9">
      <t>チイキ</t>
    </rPh>
    <phoneticPr fontId="1"/>
  </si>
  <si>
    <t>・長屋線　武田上ほか～中間地点（サザウィンほか）～加世田市街地（加世田バスステーションほか）
・金峰東部線　白川東ほか～中間地点（市役所金峰支所ほか）～加世田市街地（加世田バスステーションほか）
・金峰西部線　池辺門前ほか～中間地点（市役所金峰支所ほか）～加世田市街地（加世田バスステーションほか）
・秋目・大木場線　秋目ほか～中間地点（市役所大浦支所ほか）～加世田市街地（加世田バスステーションほか）
・笠沙線　市崎木場ほか～中間地点（市役所大浦支所ほか）～加世田市街地（加世田バスステーションほか）</t>
    <phoneticPr fontId="1"/>
  </si>
  <si>
    <t>青瀬地区コミュニティセンター</t>
    <rPh sb="0" eb="2">
      <t>アオセ</t>
    </rPh>
    <rPh sb="2" eb="4">
      <t>チク</t>
    </rPh>
    <phoneticPr fontId="1"/>
  </si>
  <si>
    <t>コミュニティ喜界協議会
（事業者協力型）</t>
    <rPh sb="13" eb="16">
      <t>ジギョウシャ</t>
    </rPh>
    <rPh sb="16" eb="19">
      <t>キョウリョクガタ</t>
    </rPh>
    <phoneticPr fontId="1"/>
  </si>
  <si>
    <t>鹿児島県福第19号</t>
    <phoneticPr fontId="1"/>
  </si>
  <si>
    <t>ともいき</t>
    <phoneticPr fontId="1"/>
  </si>
  <si>
    <t>大島郡瀬戸内町阿木名429</t>
    <rPh sb="0" eb="3">
      <t>オオシマグン</t>
    </rPh>
    <rPh sb="3" eb="7">
      <t>セトウチチョウ</t>
    </rPh>
    <rPh sb="7" eb="10">
      <t>アギナ</t>
    </rPh>
    <phoneticPr fontId="1"/>
  </si>
  <si>
    <t>一般社団法人ともいき</t>
    <rPh sb="0" eb="4">
      <t>イッパンシャダン</t>
    </rPh>
    <rPh sb="4" eb="6">
      <t>ホウジン</t>
    </rPh>
    <phoneticPr fontId="1"/>
  </si>
  <si>
    <t>瀬戸内町
龍郷町</t>
    <rPh sb="0" eb="4">
      <t>セトウチチョウ</t>
    </rPh>
    <rPh sb="5" eb="7">
      <t>タツゴウ</t>
    </rPh>
    <rPh sb="7" eb="8">
      <t>チョウ</t>
    </rPh>
    <phoneticPr fontId="1"/>
  </si>
  <si>
    <t>コミュニティ喜界協議会本部事務所</t>
    <rPh sb="11" eb="16">
      <t>モトベジムショ</t>
    </rPh>
    <phoneticPr fontId="1"/>
  </si>
  <si>
    <t>曽於市
都城市
三股町</t>
    <rPh sb="0" eb="3">
      <t>ソオシ</t>
    </rPh>
    <rPh sb="4" eb="6">
      <t>ミヤコノジョウ</t>
    </rPh>
    <rPh sb="6" eb="7">
      <t>シ</t>
    </rPh>
    <rPh sb="8" eb="9">
      <t>サン</t>
    </rPh>
    <rPh sb="9" eb="10">
      <t>マタ</t>
    </rPh>
    <rPh sb="10" eb="11">
      <t>チョウ</t>
    </rPh>
    <phoneticPr fontId="1"/>
  </si>
  <si>
    <t>鹿児島県大島郡喜界町赤連52番地</t>
    <rPh sb="0" eb="4">
      <t>カゴシマケン</t>
    </rPh>
    <rPh sb="4" eb="7">
      <t>オオシマグン</t>
    </rPh>
    <rPh sb="7" eb="10">
      <t>キカイチョウ</t>
    </rPh>
    <rPh sb="10" eb="12">
      <t>アカレン</t>
    </rPh>
    <rPh sb="14" eb="16">
      <t>バンチ</t>
    </rPh>
    <phoneticPr fontId="1"/>
  </si>
  <si>
    <t>佳例川線</t>
    <rPh sb="0" eb="3">
      <t>カレイガワ</t>
    </rPh>
    <rPh sb="3" eb="4">
      <t>セン</t>
    </rPh>
    <phoneticPr fontId="1"/>
  </si>
  <si>
    <t>路線又は運送の区域</t>
    <rPh sb="0" eb="2">
      <t>ロセン</t>
    </rPh>
    <rPh sb="2" eb="3">
      <t>マタ</t>
    </rPh>
    <rPh sb="4" eb="6">
      <t>ウンソウ</t>
    </rPh>
    <rPh sb="7" eb="9">
      <t>クイキ</t>
    </rPh>
    <phoneticPr fontId="1"/>
  </si>
  <si>
    <t>薩摩川内市下甑町及び鹿島町</t>
    <rPh sb="0" eb="5">
      <t>サツマセンダイシ</t>
    </rPh>
    <rPh sb="5" eb="8">
      <t>シモコシキチョウ</t>
    </rPh>
    <rPh sb="8" eb="9">
      <t>オヨ</t>
    </rPh>
    <rPh sb="10" eb="13">
      <t>カシマチョウ</t>
    </rPh>
    <phoneticPr fontId="1"/>
  </si>
  <si>
    <t>薩摩川内市上甑町</t>
    <rPh sb="0" eb="5">
      <t>サツマセンダイシ</t>
    </rPh>
    <rPh sb="5" eb="8">
      <t>カミコシキチョウ</t>
    </rPh>
    <phoneticPr fontId="1"/>
  </si>
  <si>
    <t>ケンムンの館を起点とする定期路線及びオンデマンド型運行</t>
    <rPh sb="5" eb="6">
      <t>ヤカタ</t>
    </rPh>
    <rPh sb="7" eb="9">
      <t>キテン</t>
    </rPh>
    <rPh sb="12" eb="14">
      <t>テイキ</t>
    </rPh>
    <rPh sb="14" eb="16">
      <t>ロセン</t>
    </rPh>
    <rPh sb="16" eb="17">
      <t>オヨ</t>
    </rPh>
    <rPh sb="24" eb="27">
      <t>ガタウンコウ</t>
    </rPh>
    <phoneticPr fontId="1"/>
  </si>
  <si>
    <t>赤木名～屋仁・笠利・空港～赤木名
赤木名～空港・笠利・屋仁～赤木名
赤木名～紬村～赤木名
赤木名～佐仁～赤木名</t>
    <rPh sb="10" eb="12">
      <t>クウコウ</t>
    </rPh>
    <rPh sb="21" eb="23">
      <t>クウコウ</t>
    </rPh>
    <rPh sb="24" eb="26">
      <t>カサリ</t>
    </rPh>
    <rPh sb="27" eb="29">
      <t>ヤニ</t>
    </rPh>
    <rPh sb="38" eb="40">
      <t>ツムギムラ</t>
    </rPh>
    <rPh sb="45" eb="47">
      <t>アカギ</t>
    </rPh>
    <rPh sb="47" eb="48">
      <t>ナ</t>
    </rPh>
    <rPh sb="49" eb="51">
      <t>サニ</t>
    </rPh>
    <rPh sb="52" eb="54">
      <t>アカギ</t>
    </rPh>
    <rPh sb="54" eb="55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</si>
</sst>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\(0\)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u/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MS UI Gothic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/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6" fillId="0" borderId="0"/>
  </cellStyleXfs>
  <cellXfs count="26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76" fontId="3" fillId="0" borderId="0" xfId="0" applyNumberFormat="1" applyFont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56" fontId="4" fillId="0" borderId="0" xfId="0" applyNumberFormat="1" applyFont="1" applyAlignment="1">
      <alignment horizontal="right"/>
    </xf>
    <xf numFmtId="0" fontId="4" fillId="0" borderId="7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7" fontId="4" fillId="0" borderId="14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2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57" fontId="4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 shrinkToFit="1"/>
    </xf>
    <xf numFmtId="0" fontId="5" fillId="0" borderId="3" xfId="0" applyFont="1" applyBorder="1" applyAlignment="1">
      <alignment vertical="center" wrapText="1" shrinkToFit="1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 shrinkToFit="1"/>
    </xf>
    <xf numFmtId="0" fontId="8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4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vertical="center" wrapText="1" shrinkToFit="1"/>
    </xf>
    <xf numFmtId="0" fontId="4" fillId="0" borderId="0" xfId="0" applyFont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0" fontId="4" fillId="4" borderId="9" xfId="0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1" xfId="0" applyFont="1" applyFill="1" applyBorder="1">
      <alignment vertical="center"/>
    </xf>
    <xf numFmtId="0" fontId="4" fillId="4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77" fontId="4" fillId="4" borderId="14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57" fontId="4" fillId="4" borderId="3" xfId="0" applyNumberFormat="1" applyFont="1" applyFill="1" applyBorder="1" applyAlignment="1">
      <alignment horizontal="center" vertical="center" wrapText="1"/>
    </xf>
    <xf numFmtId="176" fontId="4" fillId="4" borderId="3" xfId="0" applyNumberFormat="1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 shrinkToFit="1"/>
    </xf>
    <xf numFmtId="0" fontId="5" fillId="4" borderId="3" xfId="0" applyFont="1" applyFill="1" applyBorder="1" applyAlignment="1">
      <alignment vertical="center" wrapText="1" shrinkToFit="1"/>
    </xf>
    <xf numFmtId="0" fontId="5" fillId="4" borderId="1" xfId="0" applyFont="1" applyFill="1" applyBorder="1" applyAlignment="1">
      <alignment vertical="center" wrapText="1"/>
    </xf>
    <xf numFmtId="0" fontId="4" fillId="3" borderId="9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5" fillId="4" borderId="1" xfId="0" applyFont="1" applyFill="1" applyBorder="1" applyAlignment="1">
      <alignment vertical="center" wrapText="1" shrinkToFit="1"/>
    </xf>
    <xf numFmtId="0" fontId="5" fillId="4" borderId="21" xfId="0" applyFont="1" applyFill="1" applyBorder="1" applyAlignment="1">
      <alignment vertical="center" wrapText="1" shrinkToFit="1"/>
    </xf>
    <xf numFmtId="0" fontId="5" fillId="4" borderId="3" xfId="0" applyFont="1" applyFill="1" applyBorder="1" applyAlignment="1">
      <alignment horizontal="center" vertical="center" wrapText="1" shrinkToFit="1"/>
    </xf>
    <xf numFmtId="0" fontId="12" fillId="4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 shrinkToFit="1"/>
    </xf>
    <xf numFmtId="0" fontId="9" fillId="0" borderId="1" xfId="1" applyFont="1" applyBorder="1" applyAlignment="1" applyProtection="1">
      <alignment vertical="center" wrapText="1"/>
    </xf>
    <xf numFmtId="57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vertical="center" wrapText="1" shrinkToFit="1"/>
    </xf>
    <xf numFmtId="0" fontId="8" fillId="0" borderId="25" xfId="0" applyFont="1" applyBorder="1">
      <alignment vertical="center"/>
    </xf>
    <xf numFmtId="176" fontId="4" fillId="0" borderId="25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9" xfId="0" applyFont="1" applyFill="1" applyBorder="1">
      <alignment vertical="center"/>
    </xf>
    <xf numFmtId="0" fontId="4" fillId="5" borderId="3" xfId="0" applyFont="1" applyFill="1" applyBorder="1">
      <alignment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1" xfId="0" applyFont="1" applyFill="1" applyBorder="1">
      <alignment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177" fontId="4" fillId="5" borderId="14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57" fontId="4" fillId="5" borderId="3" xfId="0" applyNumberFormat="1" applyFont="1" applyFill="1" applyBorder="1" applyAlignment="1">
      <alignment horizontal="center" vertical="center"/>
    </xf>
    <xf numFmtId="176" fontId="4" fillId="5" borderId="3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 shrinkToFit="1"/>
    </xf>
    <xf numFmtId="0" fontId="6" fillId="5" borderId="3" xfId="0" applyFont="1" applyFill="1" applyBorder="1" applyAlignment="1">
      <alignment vertical="center" wrapText="1" shrinkToFit="1"/>
    </xf>
    <xf numFmtId="0" fontId="5" fillId="5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4" fillId="3" borderId="0" xfId="0" applyFont="1" applyFill="1">
      <alignment vertical="center"/>
    </xf>
    <xf numFmtId="0" fontId="0" fillId="0" borderId="0" xfId="0" applyAlignment="1">
      <alignment horizontal="left" vertical="center"/>
    </xf>
    <xf numFmtId="0" fontId="2" fillId="0" borderId="19" xfId="0" applyFont="1" applyBorder="1" applyAlignment="1">
      <alignment horizontal="center" vertical="center" shrinkToFit="1"/>
    </xf>
    <xf numFmtId="0" fontId="4" fillId="2" borderId="9" xfId="0" applyFont="1" applyFill="1" applyBorder="1">
      <alignment vertical="center"/>
    </xf>
    <xf numFmtId="0" fontId="4" fillId="6" borderId="9" xfId="0" applyFont="1" applyFill="1" applyBorder="1">
      <alignment vertical="center"/>
    </xf>
    <xf numFmtId="57" fontId="8" fillId="0" borderId="1" xfId="0" applyNumberFormat="1" applyFont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0" fontId="8" fillId="5" borderId="25" xfId="0" applyFont="1" applyFill="1" applyBorder="1">
      <alignment vertical="center"/>
    </xf>
    <xf numFmtId="0" fontId="5" fillId="5" borderId="1" xfId="0" applyFont="1" applyFill="1" applyBorder="1" applyAlignment="1">
      <alignment horizontal="center" vertical="center"/>
    </xf>
    <xf numFmtId="57" fontId="8" fillId="5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" xfId="0" applyFont="1" applyBorder="1" applyAlignment="1">
      <alignment horizontal="center" vertical="center" wrapText="1" shrinkToFit="1"/>
    </xf>
    <xf numFmtId="49" fontId="4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/>
    </xf>
    <xf numFmtId="0" fontId="8" fillId="0" borderId="26" xfId="0" applyFont="1" applyBorder="1">
      <alignment vertical="center"/>
    </xf>
    <xf numFmtId="0" fontId="10" fillId="0" borderId="27" xfId="0" applyFont="1" applyBorder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 shrinkToFit="1"/>
    </xf>
    <xf numFmtId="0" fontId="4" fillId="8" borderId="1" xfId="0" applyFont="1" applyFill="1" applyBorder="1" applyAlignment="1">
      <alignment horizontal="center" vertical="center"/>
    </xf>
    <xf numFmtId="0" fontId="4" fillId="0" borderId="5" xfId="0" applyFont="1" applyBorder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8" fillId="2" borderId="0" xfId="0" applyFont="1" applyFill="1">
      <alignment vertical="center"/>
    </xf>
    <xf numFmtId="0" fontId="2" fillId="2" borderId="1" xfId="0" applyFont="1" applyFill="1" applyBorder="1">
      <alignment vertical="center"/>
    </xf>
    <xf numFmtId="177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shrinkToFit="1"/>
    </xf>
    <xf numFmtId="177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177" fontId="4" fillId="0" borderId="29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77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5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wrapText="1" shrinkToFit="1"/>
    </xf>
    <xf numFmtId="0" fontId="14" fillId="0" borderId="0" xfId="0" applyFont="1" applyAlignment="1">
      <alignment vertical="center" wrapText="1"/>
    </xf>
    <xf numFmtId="177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4" xfId="0" applyFont="1" applyBorder="1">
      <alignment vertical="center"/>
    </xf>
    <xf numFmtId="0" fontId="5" fillId="0" borderId="7" xfId="0" applyFont="1" applyBorder="1" applyAlignment="1">
      <alignment horizontal="left" vertical="center" wrapText="1"/>
    </xf>
    <xf numFmtId="0" fontId="4" fillId="0" borderId="34" xfId="0" applyFont="1" applyBorder="1">
      <alignment vertical="center"/>
    </xf>
    <xf numFmtId="0" fontId="4" fillId="0" borderId="8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4" fillId="0" borderId="34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19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2" xfId="0" applyFont="1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0" xfId="0" applyFont="1" applyBorder="1">
      <alignment vertical="center"/>
    </xf>
    <xf numFmtId="0" fontId="0" fillId="0" borderId="17" xfId="0" applyBorder="1">
      <alignment vertical="center"/>
    </xf>
    <xf numFmtId="0" fontId="4" fillId="0" borderId="11" xfId="0" applyFont="1" applyBorder="1">
      <alignment vertical="center"/>
    </xf>
    <xf numFmtId="0" fontId="0" fillId="0" borderId="18" xfId="0" applyBorder="1">
      <alignment vertical="center"/>
    </xf>
    <xf numFmtId="0" fontId="4" fillId="0" borderId="7" xfId="0" applyFont="1" applyBorder="1">
      <alignment vertical="center"/>
    </xf>
    <xf numFmtId="0" fontId="0" fillId="0" borderId="8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0" fontId="10" fillId="7" borderId="0" xfId="0" applyFont="1" applyFill="1" applyAlignment="1">
      <alignment horizontal="left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6" borderId="27" xfId="0" applyFont="1" applyFill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8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32" xfId="0" applyFont="1" applyBorder="1">
      <alignment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5" fillId="0" borderId="34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4" fillId="0" borderId="34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7" xfId="0" applyFont="1" applyBorder="1">
      <alignment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left" vertical="center" wrapText="1" shrinkToFit="1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FFCC99"/>
      <color rgb="FFFF0066"/>
      <color rgb="FFEB1529"/>
      <color rgb="FFFF6699"/>
      <color rgb="FFDDDDDD"/>
      <color rgb="FFFF99FF"/>
      <color rgb="FFC0C0C0"/>
      <color rgb="FFFF99CC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yuraou.yokomine.oluolu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B0A13-656D-4BD3-87D2-E5DD16ED0D6D}">
  <sheetPr>
    <tabColor rgb="FFFF0000"/>
    <pageSetUpPr fitToPage="1"/>
  </sheetPr>
  <dimension ref="A1:AO82"/>
  <sheetViews>
    <sheetView tabSelected="1" view="pageBreakPreview" zoomScale="115" zoomScaleNormal="70" zoomScaleSheetLayoutView="115" workbookViewId="0">
      <pane xSplit="4" ySplit="3" topLeftCell="F4" activePane="bottomRight" state="frozen"/>
      <selection pane="topRight" activeCell="F1" sqref="F1"/>
      <selection pane="bottomLeft" activeCell="A5" sqref="A5"/>
      <selection pane="bottomRight" activeCell="H70" sqref="H70"/>
    </sheetView>
  </sheetViews>
  <sheetFormatPr defaultColWidth="9" defaultRowHeight="13.5" x14ac:dyDescent="0.15"/>
  <cols>
    <col min="1" max="1" width="4.625" style="44" customWidth="1"/>
    <col min="2" max="2" width="16.25" style="44" customWidth="1"/>
    <col min="3" max="3" width="20.625" style="44" customWidth="1"/>
    <col min="4" max="4" width="25.625" style="44" customWidth="1"/>
    <col min="5" max="5" width="15.625" style="44" customWidth="1"/>
    <col min="6" max="6" width="38" style="44" customWidth="1"/>
    <col min="7" max="7" width="35.25" style="44" customWidth="1"/>
    <col min="8" max="8" width="38.25" style="44" customWidth="1"/>
    <col min="9" max="20" width="5" style="44" hidden="1" customWidth="1"/>
    <col min="21" max="21" width="44.375" style="44" customWidth="1"/>
    <col min="22" max="16384" width="9" style="44"/>
  </cols>
  <sheetData>
    <row r="1" spans="1:21" ht="30" customHeight="1" x14ac:dyDescent="0.15">
      <c r="A1" s="197" t="s">
        <v>570</v>
      </c>
      <c r="B1" s="197"/>
      <c r="C1" s="197"/>
      <c r="D1" s="197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20.100000000000001" customHeight="1" x14ac:dyDescent="0.15">
      <c r="A2" s="198" t="s">
        <v>18</v>
      </c>
      <c r="B2" s="200" t="s">
        <v>605</v>
      </c>
      <c r="C2" s="191" t="s">
        <v>25</v>
      </c>
      <c r="D2" s="191"/>
      <c r="E2" s="200" t="s">
        <v>0</v>
      </c>
      <c r="F2" s="191" t="s">
        <v>26</v>
      </c>
      <c r="G2" s="191" t="s">
        <v>24</v>
      </c>
      <c r="H2" s="191" t="s">
        <v>27</v>
      </c>
      <c r="I2" s="196" t="s">
        <v>220</v>
      </c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1" t="s">
        <v>31</v>
      </c>
    </row>
    <row r="3" spans="1:21" ht="30" customHeight="1" x14ac:dyDescent="0.15">
      <c r="A3" s="199"/>
      <c r="B3" s="200"/>
      <c r="C3" s="48" t="s">
        <v>74</v>
      </c>
      <c r="D3" s="48" t="s">
        <v>75</v>
      </c>
      <c r="E3" s="200"/>
      <c r="F3" s="191"/>
      <c r="G3" s="191"/>
      <c r="H3" s="191"/>
      <c r="I3" s="144" t="s">
        <v>32</v>
      </c>
      <c r="J3" s="144" t="s">
        <v>207</v>
      </c>
      <c r="K3" s="145" t="s">
        <v>221</v>
      </c>
      <c r="L3" s="144" t="s">
        <v>207</v>
      </c>
      <c r="M3" s="144" t="s">
        <v>33</v>
      </c>
      <c r="N3" s="144" t="s">
        <v>207</v>
      </c>
      <c r="O3" s="145" t="s">
        <v>129</v>
      </c>
      <c r="P3" s="144" t="s">
        <v>207</v>
      </c>
      <c r="Q3" s="144" t="s">
        <v>130</v>
      </c>
      <c r="R3" s="144" t="s">
        <v>207</v>
      </c>
      <c r="S3" s="144" t="s">
        <v>34</v>
      </c>
      <c r="T3" s="144" t="s">
        <v>207</v>
      </c>
      <c r="U3" s="191"/>
    </row>
    <row r="4" spans="1:21" ht="30" customHeight="1" x14ac:dyDescent="0.15">
      <c r="A4" s="48">
        <f>ROW()-3</f>
        <v>1</v>
      </c>
      <c r="B4" s="7" t="s">
        <v>539</v>
      </c>
      <c r="C4" s="4" t="s">
        <v>23</v>
      </c>
      <c r="D4" s="4" t="s">
        <v>44</v>
      </c>
      <c r="E4" s="48" t="s">
        <v>12</v>
      </c>
      <c r="F4" s="4" t="s">
        <v>83</v>
      </c>
      <c r="G4" s="6" t="s">
        <v>223</v>
      </c>
      <c r="H4" s="4" t="s">
        <v>112</v>
      </c>
      <c r="I4" s="48">
        <v>0</v>
      </c>
      <c r="J4" s="48">
        <v>0</v>
      </c>
      <c r="K4" s="48">
        <v>1</v>
      </c>
      <c r="L4" s="48">
        <v>1</v>
      </c>
      <c r="M4" s="48">
        <v>0</v>
      </c>
      <c r="N4" s="48">
        <v>0</v>
      </c>
      <c r="O4" s="48">
        <v>0</v>
      </c>
      <c r="P4" s="48">
        <v>0</v>
      </c>
      <c r="Q4" s="48">
        <v>6</v>
      </c>
      <c r="R4" s="48">
        <v>5</v>
      </c>
      <c r="S4" s="48">
        <f t="shared" ref="S4:S39" si="0">I4+K4+M4+O4+Q4</f>
        <v>7</v>
      </c>
      <c r="T4" s="142">
        <f t="shared" ref="T4:T39" si="1">J4+L4+N4+P4+R4</f>
        <v>6</v>
      </c>
      <c r="U4" s="48" t="s">
        <v>12</v>
      </c>
    </row>
    <row r="5" spans="1:21" ht="30" customHeight="1" x14ac:dyDescent="0.15">
      <c r="A5" s="48">
        <f t="shared" ref="A5:A39" si="2">ROW()-3</f>
        <v>2</v>
      </c>
      <c r="B5" s="7" t="s">
        <v>553</v>
      </c>
      <c r="C5" s="4" t="s">
        <v>23</v>
      </c>
      <c r="D5" s="4" t="s">
        <v>35</v>
      </c>
      <c r="E5" s="48" t="s">
        <v>10</v>
      </c>
      <c r="F5" s="4" t="s">
        <v>101</v>
      </c>
      <c r="G5" s="6" t="s">
        <v>738</v>
      </c>
      <c r="H5" s="4" t="s">
        <v>101</v>
      </c>
      <c r="I5" s="48">
        <v>0</v>
      </c>
      <c r="J5" s="48">
        <v>0</v>
      </c>
      <c r="K5" s="48">
        <v>1</v>
      </c>
      <c r="L5" s="48">
        <v>1</v>
      </c>
      <c r="M5" s="48">
        <v>0</v>
      </c>
      <c r="N5" s="48">
        <v>0</v>
      </c>
      <c r="O5" s="48">
        <v>0</v>
      </c>
      <c r="P5" s="48">
        <v>0</v>
      </c>
      <c r="Q5" s="48">
        <v>0</v>
      </c>
      <c r="R5" s="48">
        <v>0</v>
      </c>
      <c r="S5" s="48">
        <f t="shared" ref="S5:T7" si="3">I5+K5+M5+O5+Q5</f>
        <v>1</v>
      </c>
      <c r="T5" s="142">
        <f t="shared" si="3"/>
        <v>1</v>
      </c>
      <c r="U5" s="48" t="s">
        <v>10</v>
      </c>
    </row>
    <row r="6" spans="1:21" ht="30" customHeight="1" x14ac:dyDescent="0.15">
      <c r="A6" s="48">
        <f t="shared" si="2"/>
        <v>3</v>
      </c>
      <c r="B6" s="7" t="s">
        <v>550</v>
      </c>
      <c r="C6" s="146" t="s">
        <v>592</v>
      </c>
      <c r="D6" s="147" t="s">
        <v>591</v>
      </c>
      <c r="E6" s="48" t="s">
        <v>7</v>
      </c>
      <c r="F6" s="6" t="s">
        <v>133</v>
      </c>
      <c r="G6" s="4" t="s">
        <v>414</v>
      </c>
      <c r="H6" s="6" t="s">
        <v>120</v>
      </c>
      <c r="I6" s="48">
        <v>0</v>
      </c>
      <c r="J6" s="48">
        <v>0</v>
      </c>
      <c r="K6" s="48">
        <v>1</v>
      </c>
      <c r="L6" s="48">
        <v>1</v>
      </c>
      <c r="M6" s="48">
        <v>0</v>
      </c>
      <c r="N6" s="48">
        <v>0</v>
      </c>
      <c r="O6" s="48">
        <v>1</v>
      </c>
      <c r="P6" s="48">
        <v>1</v>
      </c>
      <c r="Q6" s="48">
        <v>0</v>
      </c>
      <c r="R6" s="48">
        <v>0</v>
      </c>
      <c r="S6" s="48">
        <f t="shared" si="3"/>
        <v>2</v>
      </c>
      <c r="T6" s="142">
        <f t="shared" si="3"/>
        <v>2</v>
      </c>
      <c r="U6" s="48" t="s">
        <v>7</v>
      </c>
    </row>
    <row r="7" spans="1:21" ht="30" customHeight="1" x14ac:dyDescent="0.15">
      <c r="A7" s="48">
        <f t="shared" si="2"/>
        <v>4</v>
      </c>
      <c r="B7" s="7" t="s">
        <v>549</v>
      </c>
      <c r="C7" s="4" t="s">
        <v>23</v>
      </c>
      <c r="D7" s="4" t="s">
        <v>50</v>
      </c>
      <c r="E7" s="48" t="s">
        <v>30</v>
      </c>
      <c r="F7" s="4" t="s">
        <v>98</v>
      </c>
      <c r="G7" s="6" t="s">
        <v>590</v>
      </c>
      <c r="H7" s="4" t="s">
        <v>649</v>
      </c>
      <c r="I7" s="48">
        <v>0</v>
      </c>
      <c r="J7" s="48">
        <v>0</v>
      </c>
      <c r="K7" s="48">
        <v>2</v>
      </c>
      <c r="L7" s="48">
        <v>2</v>
      </c>
      <c r="M7" s="48">
        <v>1</v>
      </c>
      <c r="N7" s="48">
        <v>0</v>
      </c>
      <c r="O7" s="48">
        <v>0</v>
      </c>
      <c r="P7" s="48">
        <v>0</v>
      </c>
      <c r="Q7" s="48">
        <v>3</v>
      </c>
      <c r="R7" s="48">
        <v>2</v>
      </c>
      <c r="S7" s="48">
        <f t="shared" si="3"/>
        <v>6</v>
      </c>
      <c r="T7" s="142">
        <f t="shared" si="3"/>
        <v>4</v>
      </c>
      <c r="U7" s="20" t="s">
        <v>740</v>
      </c>
    </row>
    <row r="8" spans="1:21" ht="30" customHeight="1" x14ac:dyDescent="0.15">
      <c r="A8" s="48">
        <f t="shared" si="2"/>
        <v>5</v>
      </c>
      <c r="B8" s="7" t="s">
        <v>540</v>
      </c>
      <c r="C8" s="4" t="s">
        <v>23</v>
      </c>
      <c r="D8" s="4" t="s">
        <v>261</v>
      </c>
      <c r="E8" s="20" t="s">
        <v>273</v>
      </c>
      <c r="F8" s="4" t="s">
        <v>593</v>
      </c>
      <c r="G8" s="6" t="s">
        <v>594</v>
      </c>
      <c r="H8" s="4" t="s">
        <v>593</v>
      </c>
      <c r="I8" s="48">
        <v>0</v>
      </c>
      <c r="J8" s="48">
        <v>0</v>
      </c>
      <c r="K8" s="48">
        <v>1</v>
      </c>
      <c r="L8" s="48">
        <v>1</v>
      </c>
      <c r="M8" s="48">
        <v>0</v>
      </c>
      <c r="N8" s="48">
        <v>0</v>
      </c>
      <c r="O8" s="48">
        <v>0</v>
      </c>
      <c r="P8" s="48">
        <v>0</v>
      </c>
      <c r="Q8" s="48">
        <v>3</v>
      </c>
      <c r="R8" s="48">
        <v>3</v>
      </c>
      <c r="S8" s="48">
        <f t="shared" si="0"/>
        <v>4</v>
      </c>
      <c r="T8" s="142">
        <f t="shared" si="1"/>
        <v>4</v>
      </c>
      <c r="U8" s="20" t="s">
        <v>273</v>
      </c>
    </row>
    <row r="9" spans="1:21" ht="30" customHeight="1" x14ac:dyDescent="0.15">
      <c r="A9" s="48">
        <f t="shared" si="2"/>
        <v>6</v>
      </c>
      <c r="B9" s="7" t="s">
        <v>541</v>
      </c>
      <c r="C9" s="4" t="s">
        <v>22</v>
      </c>
      <c r="D9" s="4" t="s">
        <v>45</v>
      </c>
      <c r="E9" s="48" t="s">
        <v>12</v>
      </c>
      <c r="F9" s="6" t="s">
        <v>85</v>
      </c>
      <c r="G9" s="6" t="s">
        <v>222</v>
      </c>
      <c r="H9" s="6" t="s">
        <v>114</v>
      </c>
      <c r="I9" s="48">
        <v>0</v>
      </c>
      <c r="J9" s="48">
        <v>0</v>
      </c>
      <c r="K9" s="48">
        <v>1</v>
      </c>
      <c r="L9" s="48">
        <v>1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48">
        <f t="shared" si="0"/>
        <v>1</v>
      </c>
      <c r="T9" s="142">
        <f t="shared" si="1"/>
        <v>1</v>
      </c>
      <c r="U9" s="48" t="s">
        <v>12</v>
      </c>
    </row>
    <row r="10" spans="1:21" ht="30" customHeight="1" x14ac:dyDescent="0.15">
      <c r="A10" s="48">
        <f t="shared" si="2"/>
        <v>7</v>
      </c>
      <c r="B10" s="7" t="s">
        <v>555</v>
      </c>
      <c r="C10" s="4" t="s">
        <v>23</v>
      </c>
      <c r="D10" s="4" t="s">
        <v>52</v>
      </c>
      <c r="E10" s="48" t="s">
        <v>28</v>
      </c>
      <c r="F10" s="4" t="s">
        <v>104</v>
      </c>
      <c r="G10" s="6" t="s">
        <v>232</v>
      </c>
      <c r="H10" s="4" t="s">
        <v>104</v>
      </c>
      <c r="I10" s="48">
        <v>0</v>
      </c>
      <c r="J10" s="48">
        <v>0</v>
      </c>
      <c r="K10" s="48">
        <v>1</v>
      </c>
      <c r="L10" s="48">
        <v>1</v>
      </c>
      <c r="M10" s="48">
        <v>0</v>
      </c>
      <c r="N10" s="48">
        <v>0</v>
      </c>
      <c r="O10" s="48">
        <v>0</v>
      </c>
      <c r="P10" s="48">
        <v>0</v>
      </c>
      <c r="Q10" s="48">
        <v>1</v>
      </c>
      <c r="R10" s="48">
        <v>1</v>
      </c>
      <c r="S10" s="48">
        <f>I10+K10+M10+O10+Q10</f>
        <v>2</v>
      </c>
      <c r="T10" s="142">
        <f>J10+L10+N10+P10+R10</f>
        <v>2</v>
      </c>
      <c r="U10" s="48" t="s">
        <v>28</v>
      </c>
    </row>
    <row r="11" spans="1:21" ht="30" customHeight="1" x14ac:dyDescent="0.15">
      <c r="A11" s="48">
        <f t="shared" si="2"/>
        <v>8</v>
      </c>
      <c r="B11" s="7" t="s">
        <v>556</v>
      </c>
      <c r="C11" s="4" t="s">
        <v>23</v>
      </c>
      <c r="D11" s="4" t="s">
        <v>53</v>
      </c>
      <c r="E11" s="48" t="s">
        <v>6</v>
      </c>
      <c r="F11" s="4" t="s">
        <v>635</v>
      </c>
      <c r="G11" s="6" t="s">
        <v>234</v>
      </c>
      <c r="H11" s="4" t="s">
        <v>635</v>
      </c>
      <c r="I11" s="48">
        <v>0</v>
      </c>
      <c r="J11" s="48">
        <v>0</v>
      </c>
      <c r="K11" s="48">
        <v>2</v>
      </c>
      <c r="L11" s="48">
        <v>2</v>
      </c>
      <c r="M11" s="48">
        <v>0</v>
      </c>
      <c r="N11" s="48">
        <v>0</v>
      </c>
      <c r="O11" s="48">
        <v>0</v>
      </c>
      <c r="P11" s="48">
        <v>0</v>
      </c>
      <c r="Q11" s="48">
        <v>4</v>
      </c>
      <c r="R11" s="48">
        <v>4</v>
      </c>
      <c r="S11" s="48">
        <f>I11+K11+M11+O11+Q11</f>
        <v>6</v>
      </c>
      <c r="T11" s="142">
        <f>J11+L11+N11+P11+R11</f>
        <v>6</v>
      </c>
      <c r="U11" s="48" t="s">
        <v>6</v>
      </c>
    </row>
    <row r="12" spans="1:21" ht="30" customHeight="1" x14ac:dyDescent="0.15">
      <c r="A12" s="48">
        <f t="shared" si="2"/>
        <v>9</v>
      </c>
      <c r="B12" s="7" t="s">
        <v>542</v>
      </c>
      <c r="C12" s="4" t="s">
        <v>23</v>
      </c>
      <c r="D12" s="4" t="s">
        <v>43</v>
      </c>
      <c r="E12" s="48" t="s">
        <v>12</v>
      </c>
      <c r="F12" s="4" t="s">
        <v>650</v>
      </c>
      <c r="G12" s="4" t="s">
        <v>169</v>
      </c>
      <c r="H12" s="4" t="s">
        <v>115</v>
      </c>
      <c r="I12" s="48">
        <v>0</v>
      </c>
      <c r="J12" s="48">
        <v>0</v>
      </c>
      <c r="K12" s="126">
        <v>1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126">
        <v>2</v>
      </c>
      <c r="R12" s="48">
        <v>0</v>
      </c>
      <c r="S12" s="48">
        <f t="shared" si="0"/>
        <v>3</v>
      </c>
      <c r="T12" s="142">
        <f t="shared" si="1"/>
        <v>0</v>
      </c>
      <c r="U12" s="48" t="s">
        <v>12</v>
      </c>
    </row>
    <row r="13" spans="1:21" ht="30" customHeight="1" x14ac:dyDescent="0.15">
      <c r="A13" s="48">
        <f t="shared" si="2"/>
        <v>10</v>
      </c>
      <c r="B13" s="138" t="s">
        <v>543</v>
      </c>
      <c r="C13" s="16" t="s">
        <v>22</v>
      </c>
      <c r="D13" s="16" t="s">
        <v>36</v>
      </c>
      <c r="E13" s="15" t="s">
        <v>12</v>
      </c>
      <c r="F13" s="4" t="s">
        <v>87</v>
      </c>
      <c r="G13" s="6" t="s">
        <v>224</v>
      </c>
      <c r="H13" s="4" t="s">
        <v>135</v>
      </c>
      <c r="I13" s="48">
        <v>0</v>
      </c>
      <c r="J13" s="48">
        <v>0</v>
      </c>
      <c r="K13" s="48">
        <v>1</v>
      </c>
      <c r="L13" s="48">
        <v>1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0</v>
      </c>
      <c r="S13" s="48">
        <f t="shared" si="0"/>
        <v>1</v>
      </c>
      <c r="T13" s="142">
        <f t="shared" si="1"/>
        <v>1</v>
      </c>
      <c r="U13" s="48" t="s">
        <v>12</v>
      </c>
    </row>
    <row r="14" spans="1:21" ht="30" customHeight="1" x14ac:dyDescent="0.15">
      <c r="A14" s="48">
        <f t="shared" si="2"/>
        <v>11</v>
      </c>
      <c r="B14" s="7" t="s">
        <v>544</v>
      </c>
      <c r="C14" s="4" t="s">
        <v>23</v>
      </c>
      <c r="D14" s="4" t="s">
        <v>54</v>
      </c>
      <c r="E14" s="48" t="s">
        <v>12</v>
      </c>
      <c r="F14" s="4" t="s">
        <v>257</v>
      </c>
      <c r="G14" s="4" t="s">
        <v>54</v>
      </c>
      <c r="H14" s="4" t="s">
        <v>257</v>
      </c>
      <c r="I14" s="48">
        <v>0</v>
      </c>
      <c r="J14" s="48">
        <v>0</v>
      </c>
      <c r="K14" s="48">
        <v>2</v>
      </c>
      <c r="L14" s="48">
        <v>2</v>
      </c>
      <c r="M14" s="48">
        <v>0</v>
      </c>
      <c r="N14" s="48">
        <v>0</v>
      </c>
      <c r="O14" s="48">
        <v>1</v>
      </c>
      <c r="P14" s="48">
        <v>0</v>
      </c>
      <c r="Q14" s="48">
        <v>0</v>
      </c>
      <c r="R14" s="48">
        <v>0</v>
      </c>
      <c r="S14" s="48">
        <f t="shared" si="0"/>
        <v>3</v>
      </c>
      <c r="T14" s="142">
        <f t="shared" si="1"/>
        <v>2</v>
      </c>
      <c r="U14" s="48" t="s">
        <v>12</v>
      </c>
    </row>
    <row r="15" spans="1:21" ht="30" customHeight="1" x14ac:dyDescent="0.15">
      <c r="A15" s="48">
        <f t="shared" si="2"/>
        <v>12</v>
      </c>
      <c r="B15" s="7" t="s">
        <v>545</v>
      </c>
      <c r="C15" s="4" t="s">
        <v>22</v>
      </c>
      <c r="D15" s="4" t="s">
        <v>46</v>
      </c>
      <c r="E15" s="48" t="s">
        <v>12</v>
      </c>
      <c r="F15" s="4" t="s">
        <v>88</v>
      </c>
      <c r="G15" s="4" t="s">
        <v>46</v>
      </c>
      <c r="H15" s="4" t="s">
        <v>88</v>
      </c>
      <c r="I15" s="48">
        <v>0</v>
      </c>
      <c r="J15" s="48">
        <v>0</v>
      </c>
      <c r="K15" s="48">
        <v>3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f t="shared" si="0"/>
        <v>3</v>
      </c>
      <c r="T15" s="142">
        <f t="shared" si="1"/>
        <v>0</v>
      </c>
      <c r="U15" s="48" t="s">
        <v>12</v>
      </c>
    </row>
    <row r="16" spans="1:21" ht="30" customHeight="1" x14ac:dyDescent="0.15">
      <c r="A16" s="48">
        <f t="shared" si="2"/>
        <v>13</v>
      </c>
      <c r="B16" s="7" t="s">
        <v>554</v>
      </c>
      <c r="C16" s="4" t="s">
        <v>23</v>
      </c>
      <c r="D16" s="4" t="s">
        <v>47</v>
      </c>
      <c r="E16" s="48" t="s">
        <v>29</v>
      </c>
      <c r="F16" s="4" t="s">
        <v>103</v>
      </c>
      <c r="G16" s="6" t="s">
        <v>231</v>
      </c>
      <c r="H16" s="4" t="s">
        <v>651</v>
      </c>
      <c r="I16" s="48">
        <v>0</v>
      </c>
      <c r="J16" s="48">
        <v>0</v>
      </c>
      <c r="K16" s="48">
        <v>3</v>
      </c>
      <c r="L16" s="48">
        <v>3</v>
      </c>
      <c r="M16" s="48">
        <v>0</v>
      </c>
      <c r="N16" s="48">
        <v>0</v>
      </c>
      <c r="O16" s="48">
        <v>0</v>
      </c>
      <c r="P16" s="48">
        <v>0</v>
      </c>
      <c r="Q16" s="48">
        <v>1</v>
      </c>
      <c r="R16" s="48">
        <v>1</v>
      </c>
      <c r="S16" s="48">
        <f t="shared" ref="S16:T17" si="4">I16+K16+M16+O16+Q16</f>
        <v>4</v>
      </c>
      <c r="T16" s="142">
        <f t="shared" si="4"/>
        <v>4</v>
      </c>
      <c r="U16" s="48" t="s">
        <v>29</v>
      </c>
    </row>
    <row r="17" spans="1:21" ht="30" customHeight="1" x14ac:dyDescent="0.15">
      <c r="A17" s="48">
        <f t="shared" si="2"/>
        <v>14</v>
      </c>
      <c r="B17" s="7" t="s">
        <v>557</v>
      </c>
      <c r="C17" s="4" t="s">
        <v>22</v>
      </c>
      <c r="D17" s="4" t="s">
        <v>49</v>
      </c>
      <c r="E17" s="20" t="s">
        <v>493</v>
      </c>
      <c r="F17" s="4" t="s">
        <v>107</v>
      </c>
      <c r="G17" s="4" t="s">
        <v>652</v>
      </c>
      <c r="H17" s="4" t="s">
        <v>653</v>
      </c>
      <c r="I17" s="48">
        <v>0</v>
      </c>
      <c r="J17" s="48">
        <v>0</v>
      </c>
      <c r="K17" s="48">
        <v>2</v>
      </c>
      <c r="L17" s="48">
        <v>1</v>
      </c>
      <c r="M17" s="48">
        <v>1</v>
      </c>
      <c r="N17" s="48">
        <v>1</v>
      </c>
      <c r="O17" s="48">
        <v>0</v>
      </c>
      <c r="P17" s="48">
        <v>0</v>
      </c>
      <c r="Q17" s="48">
        <v>1</v>
      </c>
      <c r="R17" s="48">
        <v>1</v>
      </c>
      <c r="S17" s="48">
        <f t="shared" si="4"/>
        <v>4</v>
      </c>
      <c r="T17" s="142">
        <f t="shared" si="4"/>
        <v>3</v>
      </c>
      <c r="U17" s="20" t="s">
        <v>493</v>
      </c>
    </row>
    <row r="18" spans="1:21" ht="30" customHeight="1" x14ac:dyDescent="0.15">
      <c r="A18" s="48">
        <f t="shared" si="2"/>
        <v>15</v>
      </c>
      <c r="B18" s="7" t="s">
        <v>546</v>
      </c>
      <c r="C18" s="4" t="s">
        <v>23</v>
      </c>
      <c r="D18" s="4" t="s">
        <v>48</v>
      </c>
      <c r="E18" s="48" t="s">
        <v>12</v>
      </c>
      <c r="F18" s="4" t="s">
        <v>89</v>
      </c>
      <c r="G18" s="6" t="s">
        <v>225</v>
      </c>
      <c r="H18" s="4" t="s">
        <v>89</v>
      </c>
      <c r="I18" s="48">
        <v>0</v>
      </c>
      <c r="J18" s="48">
        <v>0</v>
      </c>
      <c r="K18" s="48">
        <v>1</v>
      </c>
      <c r="L18" s="48">
        <v>1</v>
      </c>
      <c r="M18" s="48">
        <v>0</v>
      </c>
      <c r="N18" s="48">
        <v>0</v>
      </c>
      <c r="O18" s="48">
        <v>3</v>
      </c>
      <c r="P18" s="48">
        <v>3</v>
      </c>
      <c r="Q18" s="48">
        <v>1</v>
      </c>
      <c r="R18" s="48">
        <v>0</v>
      </c>
      <c r="S18" s="48">
        <f t="shared" si="0"/>
        <v>5</v>
      </c>
      <c r="T18" s="142">
        <f t="shared" si="1"/>
        <v>4</v>
      </c>
      <c r="U18" s="48" t="s">
        <v>12</v>
      </c>
    </row>
    <row r="19" spans="1:21" s="140" customFormat="1" ht="30" customHeight="1" x14ac:dyDescent="0.15">
      <c r="A19" s="48">
        <f t="shared" si="2"/>
        <v>16</v>
      </c>
      <c r="B19" s="138" t="s">
        <v>559</v>
      </c>
      <c r="C19" s="16" t="s">
        <v>23</v>
      </c>
      <c r="D19" s="16" t="s">
        <v>58</v>
      </c>
      <c r="E19" s="15" t="s">
        <v>14</v>
      </c>
      <c r="F19" s="16" t="s">
        <v>110</v>
      </c>
      <c r="G19" s="139" t="s">
        <v>59</v>
      </c>
      <c r="H19" s="16" t="s">
        <v>126</v>
      </c>
      <c r="I19" s="15">
        <v>0</v>
      </c>
      <c r="J19" s="15">
        <v>0</v>
      </c>
      <c r="K19" s="15">
        <v>1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1</v>
      </c>
      <c r="R19" s="15">
        <v>0</v>
      </c>
      <c r="S19" s="15">
        <f>I19+K19+M19+O19+Q19</f>
        <v>2</v>
      </c>
      <c r="T19" s="148">
        <f>J19+L19+N19+P19+R19</f>
        <v>0</v>
      </c>
      <c r="U19" s="15" t="s">
        <v>14</v>
      </c>
    </row>
    <row r="20" spans="1:21" ht="30" customHeight="1" x14ac:dyDescent="0.15">
      <c r="A20" s="48">
        <f t="shared" si="2"/>
        <v>17</v>
      </c>
      <c r="B20" s="7" t="s">
        <v>547</v>
      </c>
      <c r="C20" s="4" t="s">
        <v>23</v>
      </c>
      <c r="D20" s="4" t="s">
        <v>60</v>
      </c>
      <c r="E20" s="48" t="s">
        <v>12</v>
      </c>
      <c r="F20" s="4" t="s">
        <v>91</v>
      </c>
      <c r="G20" s="4" t="s">
        <v>61</v>
      </c>
      <c r="H20" s="4" t="s">
        <v>116</v>
      </c>
      <c r="I20" s="48">
        <v>0</v>
      </c>
      <c r="J20" s="48">
        <v>0</v>
      </c>
      <c r="K20" s="48">
        <v>1</v>
      </c>
      <c r="L20" s="48">
        <v>1</v>
      </c>
      <c r="M20" s="48">
        <v>0</v>
      </c>
      <c r="N20" s="48">
        <v>0</v>
      </c>
      <c r="O20" s="48">
        <v>0</v>
      </c>
      <c r="P20" s="48">
        <v>0</v>
      </c>
      <c r="Q20" s="48">
        <v>1</v>
      </c>
      <c r="R20" s="48">
        <v>1</v>
      </c>
      <c r="S20" s="48">
        <f t="shared" si="0"/>
        <v>2</v>
      </c>
      <c r="T20" s="142">
        <f t="shared" si="1"/>
        <v>2</v>
      </c>
      <c r="U20" s="48" t="s">
        <v>12</v>
      </c>
    </row>
    <row r="21" spans="1:21" ht="30" customHeight="1" x14ac:dyDescent="0.15">
      <c r="A21" s="48">
        <f t="shared" si="2"/>
        <v>18</v>
      </c>
      <c r="B21" s="7" t="s">
        <v>552</v>
      </c>
      <c r="C21" s="4" t="s">
        <v>22</v>
      </c>
      <c r="D21" s="4" t="s">
        <v>64</v>
      </c>
      <c r="E21" s="48" t="s">
        <v>9</v>
      </c>
      <c r="F21" s="4" t="s">
        <v>100</v>
      </c>
      <c r="G21" s="6" t="s">
        <v>64</v>
      </c>
      <c r="H21" s="4" t="s">
        <v>100</v>
      </c>
      <c r="I21" s="48">
        <v>0</v>
      </c>
      <c r="J21" s="48">
        <v>0</v>
      </c>
      <c r="K21" s="48">
        <v>1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f>I21+K21+M21+O21+Q21</f>
        <v>1</v>
      </c>
      <c r="T21" s="142">
        <f>J21+L21+N21+P21+R21</f>
        <v>0</v>
      </c>
      <c r="U21" s="48" t="s">
        <v>9</v>
      </c>
    </row>
    <row r="22" spans="1:21" ht="30" customHeight="1" x14ac:dyDescent="0.15">
      <c r="A22" s="48">
        <f t="shared" si="2"/>
        <v>19</v>
      </c>
      <c r="B22" s="7" t="s">
        <v>548</v>
      </c>
      <c r="C22" s="4" t="s">
        <v>23</v>
      </c>
      <c r="D22" s="4" t="s">
        <v>67</v>
      </c>
      <c r="E22" s="48" t="s">
        <v>12</v>
      </c>
      <c r="F22" s="4" t="s">
        <v>93</v>
      </c>
      <c r="G22" s="4" t="s">
        <v>68</v>
      </c>
      <c r="H22" s="4" t="s">
        <v>117</v>
      </c>
      <c r="I22" s="48">
        <v>0</v>
      </c>
      <c r="J22" s="48">
        <v>0</v>
      </c>
      <c r="K22" s="48">
        <v>2</v>
      </c>
      <c r="L22" s="48">
        <v>1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  <c r="S22" s="48">
        <f t="shared" si="0"/>
        <v>2</v>
      </c>
      <c r="T22" s="142">
        <f t="shared" si="1"/>
        <v>1</v>
      </c>
      <c r="U22" s="48" t="s">
        <v>12</v>
      </c>
    </row>
    <row r="23" spans="1:21" ht="30" customHeight="1" x14ac:dyDescent="0.15">
      <c r="A23" s="48">
        <f t="shared" si="2"/>
        <v>20</v>
      </c>
      <c r="B23" s="7" t="s">
        <v>558</v>
      </c>
      <c r="C23" s="4" t="s">
        <v>23</v>
      </c>
      <c r="D23" s="4" t="s">
        <v>69</v>
      </c>
      <c r="E23" s="48" t="s">
        <v>2</v>
      </c>
      <c r="F23" s="4" t="s">
        <v>384</v>
      </c>
      <c r="G23" s="6" t="s">
        <v>236</v>
      </c>
      <c r="H23" s="4" t="s">
        <v>124</v>
      </c>
      <c r="I23" s="48">
        <v>0</v>
      </c>
      <c r="J23" s="48">
        <v>0</v>
      </c>
      <c r="K23" s="48">
        <v>0</v>
      </c>
      <c r="L23" s="48">
        <v>0</v>
      </c>
      <c r="M23" s="48">
        <v>1</v>
      </c>
      <c r="N23" s="48">
        <v>0</v>
      </c>
      <c r="O23" s="48">
        <v>0</v>
      </c>
      <c r="P23" s="48">
        <v>0</v>
      </c>
      <c r="Q23" s="48">
        <v>0</v>
      </c>
      <c r="R23" s="48">
        <v>0</v>
      </c>
      <c r="S23" s="48">
        <f>I23+K23+M23+O23+Q23</f>
        <v>1</v>
      </c>
      <c r="T23" s="142">
        <f>J23+L23+N23+P23+R23</f>
        <v>0</v>
      </c>
      <c r="U23" s="48" t="s">
        <v>2</v>
      </c>
    </row>
    <row r="24" spans="1:21" ht="30" customHeight="1" x14ac:dyDescent="0.15">
      <c r="A24" s="48">
        <f t="shared" si="2"/>
        <v>21</v>
      </c>
      <c r="B24" s="7" t="s">
        <v>551</v>
      </c>
      <c r="C24" s="4" t="s">
        <v>23</v>
      </c>
      <c r="D24" s="4" t="s">
        <v>190</v>
      </c>
      <c r="E24" s="48" t="s">
        <v>9</v>
      </c>
      <c r="F24" s="4" t="s">
        <v>147</v>
      </c>
      <c r="G24" s="6" t="s">
        <v>259</v>
      </c>
      <c r="H24" s="141" t="s">
        <v>99</v>
      </c>
      <c r="I24" s="48">
        <v>0</v>
      </c>
      <c r="J24" s="48">
        <v>0</v>
      </c>
      <c r="K24" s="48">
        <v>1</v>
      </c>
      <c r="L24" s="48">
        <v>1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48">
        <v>0</v>
      </c>
      <c r="S24" s="48">
        <f t="shared" si="0"/>
        <v>1</v>
      </c>
      <c r="T24" s="142">
        <f t="shared" si="1"/>
        <v>1</v>
      </c>
      <c r="U24" s="48" t="s">
        <v>9</v>
      </c>
    </row>
    <row r="25" spans="1:21" ht="30" customHeight="1" x14ac:dyDescent="0.15">
      <c r="A25" s="48">
        <f t="shared" si="2"/>
        <v>22</v>
      </c>
      <c r="B25" s="7" t="s">
        <v>560</v>
      </c>
      <c r="C25" s="4" t="s">
        <v>22</v>
      </c>
      <c r="D25" s="4" t="s">
        <v>567</v>
      </c>
      <c r="E25" s="7" t="s">
        <v>13</v>
      </c>
      <c r="F25" s="149" t="s">
        <v>654</v>
      </c>
      <c r="G25" s="4" t="s">
        <v>146</v>
      </c>
      <c r="H25" s="4" t="s">
        <v>533</v>
      </c>
      <c r="I25" s="48">
        <v>0</v>
      </c>
      <c r="J25" s="48">
        <v>0</v>
      </c>
      <c r="K25" s="48">
        <v>2</v>
      </c>
      <c r="L25" s="48">
        <v>1</v>
      </c>
      <c r="M25" s="48">
        <v>1</v>
      </c>
      <c r="N25" s="48">
        <v>1</v>
      </c>
      <c r="O25" s="48">
        <v>0</v>
      </c>
      <c r="P25" s="48">
        <v>0</v>
      </c>
      <c r="Q25" s="48">
        <v>4</v>
      </c>
      <c r="R25" s="48">
        <v>3</v>
      </c>
      <c r="S25" s="48">
        <f t="shared" si="0"/>
        <v>7</v>
      </c>
      <c r="T25" s="142">
        <f t="shared" si="1"/>
        <v>5</v>
      </c>
      <c r="U25" s="48" t="s">
        <v>13</v>
      </c>
    </row>
    <row r="26" spans="1:21" ht="48" customHeight="1" x14ac:dyDescent="0.15">
      <c r="A26" s="48">
        <f t="shared" si="2"/>
        <v>23</v>
      </c>
      <c r="B26" s="7" t="s">
        <v>587</v>
      </c>
      <c r="C26" s="4" t="s">
        <v>498</v>
      </c>
      <c r="D26" s="4" t="s">
        <v>584</v>
      </c>
      <c r="E26" s="7" t="s">
        <v>13</v>
      </c>
      <c r="F26" s="4" t="s">
        <v>585</v>
      </c>
      <c r="G26" s="4" t="s">
        <v>586</v>
      </c>
      <c r="H26" s="4" t="s">
        <v>585</v>
      </c>
      <c r="I26" s="48">
        <v>0</v>
      </c>
      <c r="J26" s="48">
        <v>0</v>
      </c>
      <c r="K26" s="48">
        <v>2</v>
      </c>
      <c r="L26" s="48">
        <v>2</v>
      </c>
      <c r="M26" s="48">
        <v>0</v>
      </c>
      <c r="N26" s="48">
        <v>0</v>
      </c>
      <c r="O26" s="48">
        <v>0</v>
      </c>
      <c r="P26" s="48">
        <v>0</v>
      </c>
      <c r="Q26" s="48">
        <v>7</v>
      </c>
      <c r="R26" s="48">
        <v>3</v>
      </c>
      <c r="S26" s="48">
        <f t="shared" si="0"/>
        <v>9</v>
      </c>
      <c r="T26" s="142">
        <f t="shared" si="1"/>
        <v>5</v>
      </c>
      <c r="U26" s="20" t="s">
        <v>750</v>
      </c>
    </row>
    <row r="27" spans="1:21" ht="30" customHeight="1" x14ac:dyDescent="0.15">
      <c r="A27" s="48">
        <f t="shared" si="2"/>
        <v>24</v>
      </c>
      <c r="B27" s="48" t="s">
        <v>561</v>
      </c>
      <c r="C27" s="4" t="s">
        <v>23</v>
      </c>
      <c r="D27" s="4" t="s">
        <v>505</v>
      </c>
      <c r="E27" s="7" t="s">
        <v>30</v>
      </c>
      <c r="F27" s="4" t="s">
        <v>506</v>
      </c>
      <c r="G27" s="4" t="s">
        <v>507</v>
      </c>
      <c r="H27" s="4" t="s">
        <v>739</v>
      </c>
      <c r="I27" s="48">
        <v>0</v>
      </c>
      <c r="J27" s="48">
        <v>0</v>
      </c>
      <c r="K27" s="48">
        <v>3</v>
      </c>
      <c r="L27" s="142">
        <v>3</v>
      </c>
      <c r="M27" s="48">
        <v>0</v>
      </c>
      <c r="N27" s="48">
        <v>0</v>
      </c>
      <c r="O27" s="48">
        <v>0</v>
      </c>
      <c r="P27" s="48">
        <v>0</v>
      </c>
      <c r="Q27" s="48">
        <v>1</v>
      </c>
      <c r="R27" s="48">
        <v>0</v>
      </c>
      <c r="S27" s="48">
        <f t="shared" si="0"/>
        <v>4</v>
      </c>
      <c r="T27" s="48">
        <f t="shared" si="1"/>
        <v>3</v>
      </c>
      <c r="U27" s="48" t="s">
        <v>30</v>
      </c>
    </row>
    <row r="28" spans="1:21" ht="30" customHeight="1" x14ac:dyDescent="0.15">
      <c r="A28" s="48">
        <f t="shared" si="2"/>
        <v>25</v>
      </c>
      <c r="B28" s="48" t="s">
        <v>562</v>
      </c>
      <c r="C28" s="4" t="s">
        <v>23</v>
      </c>
      <c r="D28" s="4" t="s">
        <v>513</v>
      </c>
      <c r="E28" s="7" t="s">
        <v>5</v>
      </c>
      <c r="F28" s="4" t="s">
        <v>515</v>
      </c>
      <c r="G28" s="6" t="s">
        <v>514</v>
      </c>
      <c r="H28" s="4" t="s">
        <v>515</v>
      </c>
      <c r="I28" s="48">
        <v>0</v>
      </c>
      <c r="J28" s="48">
        <v>0</v>
      </c>
      <c r="K28" s="48">
        <v>3</v>
      </c>
      <c r="L28" s="142">
        <v>2</v>
      </c>
      <c r="M28" s="48">
        <v>0</v>
      </c>
      <c r="N28" s="48">
        <v>0</v>
      </c>
      <c r="O28" s="48">
        <v>0</v>
      </c>
      <c r="P28" s="48">
        <v>0</v>
      </c>
      <c r="Q28" s="48">
        <v>1</v>
      </c>
      <c r="R28" s="48">
        <v>1</v>
      </c>
      <c r="S28" s="48">
        <f t="shared" si="0"/>
        <v>4</v>
      </c>
      <c r="T28" s="48">
        <f t="shared" si="1"/>
        <v>3</v>
      </c>
      <c r="U28" s="48" t="s">
        <v>5</v>
      </c>
    </row>
    <row r="29" spans="1:21" ht="30" customHeight="1" x14ac:dyDescent="0.15">
      <c r="A29" s="48">
        <f t="shared" si="2"/>
        <v>26</v>
      </c>
      <c r="B29" s="48" t="s">
        <v>563</v>
      </c>
      <c r="C29" s="4" t="s">
        <v>23</v>
      </c>
      <c r="D29" s="4" t="s">
        <v>517</v>
      </c>
      <c r="E29" s="7" t="s">
        <v>213</v>
      </c>
      <c r="F29" s="4" t="s">
        <v>518</v>
      </c>
      <c r="G29" s="6" t="s">
        <v>655</v>
      </c>
      <c r="H29" s="4" t="s">
        <v>518</v>
      </c>
      <c r="I29" s="48">
        <v>0</v>
      </c>
      <c r="J29" s="48">
        <v>0</v>
      </c>
      <c r="K29" s="48">
        <v>1</v>
      </c>
      <c r="L29" s="142">
        <v>1</v>
      </c>
      <c r="M29" s="48">
        <v>2</v>
      </c>
      <c r="N29" s="48">
        <v>0</v>
      </c>
      <c r="O29" s="48">
        <v>0</v>
      </c>
      <c r="P29" s="48">
        <v>0</v>
      </c>
      <c r="Q29" s="48">
        <v>0</v>
      </c>
      <c r="R29" s="48">
        <v>0</v>
      </c>
      <c r="S29" s="48">
        <f t="shared" si="0"/>
        <v>3</v>
      </c>
      <c r="T29" s="48">
        <f t="shared" si="1"/>
        <v>1</v>
      </c>
      <c r="U29" s="48" t="s">
        <v>213</v>
      </c>
    </row>
    <row r="30" spans="1:21" ht="30" customHeight="1" x14ac:dyDescent="0.15">
      <c r="A30" s="48">
        <f t="shared" si="2"/>
        <v>27</v>
      </c>
      <c r="B30" s="7" t="s">
        <v>564</v>
      </c>
      <c r="C30" s="4" t="s">
        <v>22</v>
      </c>
      <c r="D30" s="4" t="s">
        <v>526</v>
      </c>
      <c r="E30" s="128" t="s">
        <v>11</v>
      </c>
      <c r="F30" s="4" t="s">
        <v>725</v>
      </c>
      <c r="G30" s="4" t="s">
        <v>526</v>
      </c>
      <c r="H30" s="4" t="s">
        <v>725</v>
      </c>
      <c r="I30" s="48">
        <v>0</v>
      </c>
      <c r="J30" s="48">
        <v>0</v>
      </c>
      <c r="K30" s="48">
        <v>0</v>
      </c>
      <c r="L30" s="48">
        <v>0</v>
      </c>
      <c r="M30" s="48">
        <v>1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f t="shared" si="0"/>
        <v>1</v>
      </c>
      <c r="T30" s="142">
        <f t="shared" si="1"/>
        <v>0</v>
      </c>
      <c r="U30" s="20" t="s">
        <v>11</v>
      </c>
    </row>
    <row r="31" spans="1:21" ht="30" customHeight="1" x14ac:dyDescent="0.15">
      <c r="A31" s="48">
        <f t="shared" si="2"/>
        <v>28</v>
      </c>
      <c r="B31" s="7" t="s">
        <v>565</v>
      </c>
      <c r="C31" s="4" t="s">
        <v>23</v>
      </c>
      <c r="D31" s="4" t="s">
        <v>527</v>
      </c>
      <c r="E31" s="48" t="s">
        <v>10</v>
      </c>
      <c r="F31" s="4" t="s">
        <v>528</v>
      </c>
      <c r="G31" s="4" t="s">
        <v>656</v>
      </c>
      <c r="H31" s="4" t="s">
        <v>529</v>
      </c>
      <c r="I31" s="48">
        <v>0</v>
      </c>
      <c r="J31" s="48">
        <v>0</v>
      </c>
      <c r="K31" s="126">
        <v>2</v>
      </c>
      <c r="L31" s="48">
        <v>1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f t="shared" si="0"/>
        <v>2</v>
      </c>
      <c r="T31" s="142">
        <f t="shared" si="1"/>
        <v>1</v>
      </c>
      <c r="U31" s="20" t="s">
        <v>10</v>
      </c>
    </row>
    <row r="32" spans="1:21" ht="30" customHeight="1" x14ac:dyDescent="0.15">
      <c r="A32" s="48">
        <f t="shared" si="2"/>
        <v>29</v>
      </c>
      <c r="B32" s="7" t="s">
        <v>566</v>
      </c>
      <c r="C32" s="4" t="s">
        <v>23</v>
      </c>
      <c r="D32" s="4" t="s">
        <v>530</v>
      </c>
      <c r="E32" s="7" t="s">
        <v>531</v>
      </c>
      <c r="F32" s="4" t="s">
        <v>538</v>
      </c>
      <c r="G32" s="4" t="s">
        <v>532</v>
      </c>
      <c r="H32" s="4" t="s">
        <v>737</v>
      </c>
      <c r="I32" s="48">
        <v>0</v>
      </c>
      <c r="J32" s="48">
        <v>0</v>
      </c>
      <c r="K32" s="48">
        <v>1</v>
      </c>
      <c r="L32" s="48">
        <v>1</v>
      </c>
      <c r="M32" s="48">
        <v>0</v>
      </c>
      <c r="N32" s="48">
        <v>0</v>
      </c>
      <c r="O32" s="48">
        <v>0</v>
      </c>
      <c r="P32" s="48">
        <v>0</v>
      </c>
      <c r="Q32" s="48">
        <v>3</v>
      </c>
      <c r="R32" s="48">
        <v>2</v>
      </c>
      <c r="S32" s="48">
        <f t="shared" si="0"/>
        <v>4</v>
      </c>
      <c r="T32" s="142">
        <f t="shared" si="1"/>
        <v>3</v>
      </c>
      <c r="U32" s="48" t="s">
        <v>12</v>
      </c>
    </row>
    <row r="33" spans="1:21" ht="30" customHeight="1" x14ac:dyDescent="0.15">
      <c r="A33" s="48">
        <f t="shared" si="2"/>
        <v>30</v>
      </c>
      <c r="B33" s="7" t="s">
        <v>579</v>
      </c>
      <c r="C33" s="4" t="s">
        <v>573</v>
      </c>
      <c r="D33" s="4" t="s">
        <v>574</v>
      </c>
      <c r="E33" s="7" t="s">
        <v>6</v>
      </c>
      <c r="F33" s="4" t="s">
        <v>575</v>
      </c>
      <c r="G33" s="4" t="s">
        <v>576</v>
      </c>
      <c r="H33" s="4" t="s">
        <v>577</v>
      </c>
      <c r="I33" s="48">
        <v>0</v>
      </c>
      <c r="J33" s="48">
        <v>0</v>
      </c>
      <c r="K33" s="48">
        <v>3</v>
      </c>
      <c r="L33" s="48">
        <v>3</v>
      </c>
      <c r="M33" s="48">
        <v>0</v>
      </c>
      <c r="N33" s="48">
        <v>0</v>
      </c>
      <c r="O33" s="48">
        <v>0</v>
      </c>
      <c r="P33" s="48">
        <v>0</v>
      </c>
      <c r="Q33" s="48">
        <v>3</v>
      </c>
      <c r="R33" s="48">
        <v>3</v>
      </c>
      <c r="S33" s="48">
        <f t="shared" si="0"/>
        <v>6</v>
      </c>
      <c r="T33" s="142">
        <f t="shared" si="1"/>
        <v>6</v>
      </c>
      <c r="U33" s="48" t="s">
        <v>578</v>
      </c>
    </row>
    <row r="34" spans="1:21" ht="30" customHeight="1" x14ac:dyDescent="0.15">
      <c r="A34" s="48">
        <f t="shared" si="2"/>
        <v>31</v>
      </c>
      <c r="B34" s="7" t="s">
        <v>581</v>
      </c>
      <c r="C34" s="4" t="s">
        <v>498</v>
      </c>
      <c r="D34" s="4" t="s">
        <v>499</v>
      </c>
      <c r="E34" s="7" t="s">
        <v>12</v>
      </c>
      <c r="F34" s="4" t="s">
        <v>582</v>
      </c>
      <c r="G34" s="4" t="s">
        <v>583</v>
      </c>
      <c r="H34" s="4" t="s">
        <v>582</v>
      </c>
      <c r="I34" s="48">
        <v>0</v>
      </c>
      <c r="J34" s="48">
        <v>0</v>
      </c>
      <c r="K34" s="48">
        <v>4</v>
      </c>
      <c r="L34" s="48">
        <v>3</v>
      </c>
      <c r="M34" s="48">
        <v>0</v>
      </c>
      <c r="N34" s="48">
        <v>0</v>
      </c>
      <c r="O34" s="48">
        <v>0</v>
      </c>
      <c r="P34" s="48">
        <v>0</v>
      </c>
      <c r="Q34" s="48">
        <v>4</v>
      </c>
      <c r="R34" s="48">
        <v>3</v>
      </c>
      <c r="S34" s="48">
        <f t="shared" si="0"/>
        <v>8</v>
      </c>
      <c r="T34" s="142">
        <f t="shared" si="1"/>
        <v>6</v>
      </c>
      <c r="U34" s="48" t="s">
        <v>12</v>
      </c>
    </row>
    <row r="35" spans="1:21" ht="30" customHeight="1" x14ac:dyDescent="0.15">
      <c r="A35" s="48">
        <f t="shared" si="2"/>
        <v>32</v>
      </c>
      <c r="B35" s="7" t="s">
        <v>598</v>
      </c>
      <c r="C35" s="4" t="s">
        <v>23</v>
      </c>
      <c r="D35" s="4" t="s">
        <v>599</v>
      </c>
      <c r="E35" s="7" t="s">
        <v>209</v>
      </c>
      <c r="F35" s="4" t="s">
        <v>601</v>
      </c>
      <c r="G35" s="4" t="s">
        <v>602</v>
      </c>
      <c r="H35" s="4" t="s">
        <v>603</v>
      </c>
      <c r="I35" s="48">
        <v>0</v>
      </c>
      <c r="J35" s="48">
        <v>0</v>
      </c>
      <c r="K35" s="48">
        <v>1</v>
      </c>
      <c r="L35" s="48">
        <v>1</v>
      </c>
      <c r="M35" s="48">
        <v>0</v>
      </c>
      <c r="N35" s="48">
        <v>0</v>
      </c>
      <c r="O35" s="48">
        <v>1</v>
      </c>
      <c r="P35" s="48">
        <v>1</v>
      </c>
      <c r="Q35" s="48">
        <v>0</v>
      </c>
      <c r="R35" s="48">
        <v>0</v>
      </c>
      <c r="S35" s="48">
        <f t="shared" si="0"/>
        <v>2</v>
      </c>
      <c r="T35" s="142">
        <f t="shared" si="1"/>
        <v>2</v>
      </c>
      <c r="U35" s="48" t="s">
        <v>600</v>
      </c>
    </row>
    <row r="36" spans="1:21" s="140" customFormat="1" ht="30" customHeight="1" x14ac:dyDescent="0.15">
      <c r="A36" s="48">
        <f t="shared" si="2"/>
        <v>33</v>
      </c>
      <c r="B36" s="138" t="s">
        <v>628</v>
      </c>
      <c r="C36" s="16" t="s">
        <v>629</v>
      </c>
      <c r="D36" s="16" t="s">
        <v>630</v>
      </c>
      <c r="E36" s="138" t="s">
        <v>7</v>
      </c>
      <c r="F36" s="16" t="s">
        <v>631</v>
      </c>
      <c r="G36" s="16" t="s">
        <v>632</v>
      </c>
      <c r="H36" s="16" t="s">
        <v>631</v>
      </c>
      <c r="I36" s="48">
        <v>3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0</v>
      </c>
      <c r="S36" s="48">
        <f t="shared" si="0"/>
        <v>3</v>
      </c>
      <c r="T36" s="142">
        <f t="shared" si="1"/>
        <v>0</v>
      </c>
      <c r="U36" s="15" t="s">
        <v>7</v>
      </c>
    </row>
    <row r="37" spans="1:21" s="140" customFormat="1" ht="30" customHeight="1" x14ac:dyDescent="0.15">
      <c r="A37" s="48">
        <f t="shared" si="2"/>
        <v>34</v>
      </c>
      <c r="B37" s="138" t="s">
        <v>637</v>
      </c>
      <c r="C37" s="16" t="s">
        <v>22</v>
      </c>
      <c r="D37" s="16" t="s">
        <v>645</v>
      </c>
      <c r="E37" s="138" t="s">
        <v>648</v>
      </c>
      <c r="F37" s="16" t="s">
        <v>646</v>
      </c>
      <c r="G37" s="16" t="s">
        <v>647</v>
      </c>
      <c r="H37" s="16" t="s">
        <v>646</v>
      </c>
      <c r="I37" s="48">
        <v>0</v>
      </c>
      <c r="J37" s="48">
        <v>0</v>
      </c>
      <c r="K37" s="48">
        <v>1</v>
      </c>
      <c r="L37" s="48">
        <v>1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f>I37+K37+M37+O37+Q37</f>
        <v>1</v>
      </c>
      <c r="T37" s="142">
        <f>J37+L37+N37+P37+R37</f>
        <v>1</v>
      </c>
      <c r="U37" s="15" t="s">
        <v>648</v>
      </c>
    </row>
    <row r="38" spans="1:21" s="140" customFormat="1" ht="30" customHeight="1" x14ac:dyDescent="0.15">
      <c r="A38" s="48">
        <f t="shared" si="2"/>
        <v>35</v>
      </c>
      <c r="B38" s="138" t="s">
        <v>642</v>
      </c>
      <c r="C38" s="16" t="s">
        <v>22</v>
      </c>
      <c r="D38" s="16" t="s">
        <v>643</v>
      </c>
      <c r="E38" s="138" t="s">
        <v>12</v>
      </c>
      <c r="F38" s="16" t="s">
        <v>644</v>
      </c>
      <c r="G38" s="139" t="s">
        <v>657</v>
      </c>
      <c r="H38" s="16" t="s">
        <v>644</v>
      </c>
      <c r="I38" s="48">
        <v>0</v>
      </c>
      <c r="J38" s="48">
        <v>0</v>
      </c>
      <c r="K38" s="48">
        <v>3</v>
      </c>
      <c r="L38" s="48">
        <v>1</v>
      </c>
      <c r="M38" s="48">
        <v>0</v>
      </c>
      <c r="N38" s="48">
        <v>0</v>
      </c>
      <c r="O38" s="48">
        <v>0</v>
      </c>
      <c r="P38" s="48">
        <v>0</v>
      </c>
      <c r="Q38" s="48">
        <v>1</v>
      </c>
      <c r="R38" s="48">
        <v>1</v>
      </c>
      <c r="S38" s="48">
        <f t="shared" ref="S38" si="5">I38+K38+M38+O38+Q38</f>
        <v>4</v>
      </c>
      <c r="T38" s="142">
        <f t="shared" ref="T38" si="6">J38+L38+N38+P38+R38</f>
        <v>2</v>
      </c>
      <c r="U38" s="15" t="s">
        <v>12</v>
      </c>
    </row>
    <row r="39" spans="1:21" s="140" customFormat="1" ht="30" customHeight="1" x14ac:dyDescent="0.15">
      <c r="A39" s="48">
        <f t="shared" si="2"/>
        <v>36</v>
      </c>
      <c r="B39" s="138" t="s">
        <v>744</v>
      </c>
      <c r="C39" s="16" t="s">
        <v>498</v>
      </c>
      <c r="D39" s="16" t="s">
        <v>745</v>
      </c>
      <c r="E39" s="138" t="s">
        <v>6</v>
      </c>
      <c r="F39" s="16" t="s">
        <v>746</v>
      </c>
      <c r="G39" s="139" t="s">
        <v>747</v>
      </c>
      <c r="H39" s="16" t="s">
        <v>746</v>
      </c>
      <c r="I39" s="48">
        <v>0</v>
      </c>
      <c r="J39" s="48">
        <v>0</v>
      </c>
      <c r="K39" s="48">
        <v>3</v>
      </c>
      <c r="L39" s="48">
        <v>1</v>
      </c>
      <c r="M39" s="48">
        <v>0</v>
      </c>
      <c r="N39" s="48">
        <v>0</v>
      </c>
      <c r="O39" s="48">
        <v>0</v>
      </c>
      <c r="P39" s="48">
        <v>0</v>
      </c>
      <c r="Q39" s="48">
        <v>1</v>
      </c>
      <c r="R39" s="48">
        <v>1</v>
      </c>
      <c r="S39" s="48">
        <f t="shared" si="0"/>
        <v>4</v>
      </c>
      <c r="T39" s="142">
        <f t="shared" si="1"/>
        <v>2</v>
      </c>
      <c r="U39" s="182" t="s">
        <v>748</v>
      </c>
    </row>
    <row r="40" spans="1:21" ht="30" customHeight="1" x14ac:dyDescent="0.15">
      <c r="A40" s="12"/>
      <c r="B40" s="129"/>
      <c r="C40" s="137"/>
      <c r="D40" s="127"/>
      <c r="E40" s="130"/>
      <c r="F40" s="1"/>
      <c r="G40" s="1"/>
      <c r="H40" s="1"/>
      <c r="I40" s="134">
        <f t="shared" ref="I40:T40" si="7">SUM(I4:I35)</f>
        <v>0</v>
      </c>
      <c r="J40" s="31">
        <f t="shared" si="7"/>
        <v>0</v>
      </c>
      <c r="K40" s="134">
        <f t="shared" si="7"/>
        <v>51</v>
      </c>
      <c r="L40" s="31">
        <f t="shared" si="7"/>
        <v>39</v>
      </c>
      <c r="M40" s="134">
        <f t="shared" si="7"/>
        <v>7</v>
      </c>
      <c r="N40" s="31">
        <f t="shared" si="7"/>
        <v>2</v>
      </c>
      <c r="O40" s="134">
        <f t="shared" si="7"/>
        <v>6</v>
      </c>
      <c r="P40" s="31">
        <f t="shared" si="7"/>
        <v>5</v>
      </c>
      <c r="Q40" s="134">
        <f t="shared" si="7"/>
        <v>47</v>
      </c>
      <c r="R40" s="31">
        <f t="shared" si="7"/>
        <v>33</v>
      </c>
      <c r="S40" s="134">
        <f t="shared" si="7"/>
        <v>111</v>
      </c>
      <c r="T40" s="31">
        <f t="shared" si="7"/>
        <v>79</v>
      </c>
      <c r="U40" s="131"/>
    </row>
    <row r="41" spans="1:21" ht="13.5" customHeight="1" x14ac:dyDescent="0.15">
      <c r="A41" s="12"/>
      <c r="B41" s="192" t="s">
        <v>617</v>
      </c>
      <c r="C41" s="193"/>
      <c r="D41" s="136" t="s">
        <v>618</v>
      </c>
      <c r="E41" s="135"/>
      <c r="F41" s="1"/>
      <c r="G41" s="1"/>
      <c r="H41" s="1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31"/>
    </row>
    <row r="42" spans="1:21" ht="13.5" customHeight="1" x14ac:dyDescent="0.15">
      <c r="A42" s="12"/>
      <c r="B42" s="194" t="s">
        <v>458</v>
      </c>
      <c r="C42" s="195"/>
      <c r="D42" s="48">
        <f>COUNTIF(C4:C39,"特定非営利活動法人")</f>
        <v>9</v>
      </c>
      <c r="E42" s="1"/>
      <c r="F42" s="58"/>
      <c r="G42" s="1"/>
      <c r="H42" s="1"/>
      <c r="I42" s="12"/>
      <c r="J42" s="12"/>
      <c r="K42" s="12"/>
      <c r="L42" s="12"/>
      <c r="M42" s="12"/>
      <c r="N42" s="12"/>
      <c r="O42" s="12"/>
      <c r="Q42" s="12"/>
      <c r="R42" s="12"/>
      <c r="S42" s="12"/>
      <c r="T42" s="12"/>
      <c r="U42" s="12"/>
    </row>
    <row r="43" spans="1:21" ht="13.5" customHeight="1" x14ac:dyDescent="0.15">
      <c r="B43" s="201" t="s">
        <v>459</v>
      </c>
      <c r="C43" s="202"/>
      <c r="D43" s="48">
        <f>COUNTIF(C4:C39,"社会福祉法人")</f>
        <v>21</v>
      </c>
      <c r="E43" s="132"/>
      <c r="F43" s="89"/>
    </row>
    <row r="44" spans="1:21" ht="13.5" customHeight="1" x14ac:dyDescent="0.15">
      <c r="B44" s="194" t="s">
        <v>498</v>
      </c>
      <c r="C44" s="195"/>
      <c r="D44" s="48">
        <f>COUNTIF(C4:C39,"一般社団法人")</f>
        <v>4</v>
      </c>
    </row>
    <row r="45" spans="1:21" ht="13.5" customHeight="1" x14ac:dyDescent="0.15">
      <c r="B45" s="203" t="s">
        <v>619</v>
      </c>
      <c r="C45" s="204"/>
      <c r="D45" s="48">
        <v>2</v>
      </c>
      <c r="E45" s="44" t="s">
        <v>616</v>
      </c>
    </row>
    <row r="46" spans="1:21" ht="13.5" customHeight="1" x14ac:dyDescent="0.15">
      <c r="B46" s="205" t="s">
        <v>34</v>
      </c>
      <c r="C46" s="206"/>
      <c r="D46" s="48">
        <f>SUM(D42:D45)</f>
        <v>36</v>
      </c>
    </row>
    <row r="47" spans="1:21" ht="30" customHeight="1" x14ac:dyDescent="0.15">
      <c r="C47" s="12"/>
    </row>
    <row r="48" spans="1:21" ht="30" customHeight="1" x14ac:dyDescent="0.15">
      <c r="A48" s="207" t="s">
        <v>571</v>
      </c>
      <c r="B48" s="207"/>
      <c r="C48" s="207"/>
      <c r="D48" s="207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133"/>
    </row>
    <row r="49" spans="1:41" ht="20.100000000000001" customHeight="1" x14ac:dyDescent="0.15">
      <c r="A49" s="198" t="s">
        <v>18</v>
      </c>
      <c r="B49" s="198" t="s">
        <v>606</v>
      </c>
      <c r="C49" s="191" t="s">
        <v>25</v>
      </c>
      <c r="D49" s="191"/>
      <c r="E49" s="200" t="s">
        <v>0</v>
      </c>
      <c r="F49" s="191" t="s">
        <v>26</v>
      </c>
      <c r="G49" s="191" t="s">
        <v>24</v>
      </c>
      <c r="H49" s="191" t="s">
        <v>27</v>
      </c>
      <c r="I49" s="196" t="s">
        <v>220</v>
      </c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1" t="s">
        <v>753</v>
      </c>
    </row>
    <row r="50" spans="1:41" ht="30" customHeight="1" x14ac:dyDescent="0.15">
      <c r="A50" s="199"/>
      <c r="B50" s="198"/>
      <c r="C50" s="48" t="s">
        <v>74</v>
      </c>
      <c r="D50" s="48" t="s">
        <v>75</v>
      </c>
      <c r="E50" s="200"/>
      <c r="F50" s="191"/>
      <c r="G50" s="191"/>
      <c r="H50" s="191"/>
      <c r="I50" s="208" t="s">
        <v>568</v>
      </c>
      <c r="J50" s="208"/>
      <c r="K50" s="208" t="s">
        <v>569</v>
      </c>
      <c r="L50" s="208"/>
      <c r="M50" s="208" t="s">
        <v>537</v>
      </c>
      <c r="N50" s="208"/>
      <c r="O50" s="208" t="s">
        <v>604</v>
      </c>
      <c r="P50" s="208"/>
      <c r="Q50" s="208" t="s">
        <v>207</v>
      </c>
      <c r="R50" s="208"/>
      <c r="S50" s="144"/>
      <c r="T50" s="144"/>
      <c r="U50" s="183"/>
    </row>
    <row r="51" spans="1:41" ht="30" customHeight="1" x14ac:dyDescent="0.15">
      <c r="A51" s="48">
        <v>1</v>
      </c>
      <c r="B51" s="7" t="s">
        <v>674</v>
      </c>
      <c r="C51" s="8" t="s">
        <v>534</v>
      </c>
      <c r="D51" s="5" t="s">
        <v>213</v>
      </c>
      <c r="E51" s="2" t="s">
        <v>213</v>
      </c>
      <c r="F51" s="4" t="s">
        <v>595</v>
      </c>
      <c r="G51" s="6" t="s">
        <v>641</v>
      </c>
      <c r="H51" s="4" t="s">
        <v>640</v>
      </c>
      <c r="I51" s="191">
        <v>2</v>
      </c>
      <c r="J51" s="191"/>
      <c r="K51" s="191">
        <v>0</v>
      </c>
      <c r="L51" s="191"/>
      <c r="M51" s="191">
        <v>1</v>
      </c>
      <c r="N51" s="191"/>
      <c r="O51" s="191">
        <f>I51+M51</f>
        <v>3</v>
      </c>
      <c r="P51" s="191"/>
      <c r="Q51" s="191">
        <f>K51</f>
        <v>0</v>
      </c>
      <c r="R51" s="191"/>
      <c r="S51" s="48"/>
      <c r="T51" s="161"/>
      <c r="U51" s="146" t="s">
        <v>752</v>
      </c>
    </row>
    <row r="52" spans="1:41" ht="30" customHeight="1" x14ac:dyDescent="0.15">
      <c r="A52" s="48">
        <f>A51+1</f>
        <v>2</v>
      </c>
      <c r="B52" s="48" t="s">
        <v>658</v>
      </c>
      <c r="C52" s="8" t="s">
        <v>572</v>
      </c>
      <c r="D52" s="5" t="s">
        <v>535</v>
      </c>
      <c r="E52" s="2" t="s">
        <v>30</v>
      </c>
      <c r="F52" s="4" t="s">
        <v>536</v>
      </c>
      <c r="G52" s="6" t="s">
        <v>742</v>
      </c>
      <c r="H52" s="4" t="s">
        <v>639</v>
      </c>
      <c r="I52" s="191">
        <v>1</v>
      </c>
      <c r="J52" s="191"/>
      <c r="K52" s="191">
        <v>2</v>
      </c>
      <c r="L52" s="191"/>
      <c r="M52" s="191">
        <v>0</v>
      </c>
      <c r="N52" s="191"/>
      <c r="O52" s="191">
        <f t="shared" ref="O52:O59" si="8">I52+M52</f>
        <v>1</v>
      </c>
      <c r="P52" s="191"/>
      <c r="Q52" s="191">
        <f t="shared" ref="Q52:Q59" si="9">K52</f>
        <v>2</v>
      </c>
      <c r="R52" s="191"/>
      <c r="S52" s="48"/>
      <c r="T52" s="161"/>
      <c r="U52" s="146" t="s">
        <v>754</v>
      </c>
    </row>
    <row r="53" spans="1:41" ht="30" customHeight="1" x14ac:dyDescent="0.15">
      <c r="A53" s="48">
        <f t="shared" ref="A53:A70" si="10">A52+1</f>
        <v>3</v>
      </c>
      <c r="B53" s="48" t="s">
        <v>659</v>
      </c>
      <c r="C53" s="8" t="s">
        <v>572</v>
      </c>
      <c r="D53" s="5" t="s">
        <v>588</v>
      </c>
      <c r="E53" s="2" t="s">
        <v>30</v>
      </c>
      <c r="F53" s="4" t="s">
        <v>589</v>
      </c>
      <c r="G53" s="6" t="s">
        <v>588</v>
      </c>
      <c r="H53" s="4" t="s">
        <v>638</v>
      </c>
      <c r="I53" s="191">
        <v>2</v>
      </c>
      <c r="J53" s="191"/>
      <c r="K53" s="191">
        <v>2</v>
      </c>
      <c r="L53" s="191"/>
      <c r="M53" s="191">
        <v>0</v>
      </c>
      <c r="N53" s="191"/>
      <c r="O53" s="191">
        <f t="shared" si="8"/>
        <v>2</v>
      </c>
      <c r="P53" s="191"/>
      <c r="Q53" s="191">
        <f t="shared" si="9"/>
        <v>2</v>
      </c>
      <c r="R53" s="191"/>
      <c r="S53" s="48"/>
      <c r="T53" s="161"/>
      <c r="U53" s="146" t="s">
        <v>755</v>
      </c>
    </row>
    <row r="54" spans="1:41" ht="30" customHeight="1" x14ac:dyDescent="0.15">
      <c r="A54" s="183">
        <f t="shared" si="10"/>
        <v>4</v>
      </c>
      <c r="B54" s="183" t="s">
        <v>660</v>
      </c>
      <c r="C54" s="185" t="s">
        <v>534</v>
      </c>
      <c r="D54" s="187" t="s">
        <v>17</v>
      </c>
      <c r="E54" s="183" t="s">
        <v>17</v>
      </c>
      <c r="F54" s="189" t="s">
        <v>597</v>
      </c>
      <c r="G54" s="6" t="s">
        <v>614</v>
      </c>
      <c r="H54" s="4" t="s">
        <v>615</v>
      </c>
      <c r="I54" s="191">
        <v>2</v>
      </c>
      <c r="J54" s="191"/>
      <c r="K54" s="191">
        <v>0</v>
      </c>
      <c r="L54" s="191"/>
      <c r="M54" s="191">
        <v>0</v>
      </c>
      <c r="N54" s="191"/>
      <c r="O54" s="191">
        <f t="shared" si="8"/>
        <v>2</v>
      </c>
      <c r="P54" s="191"/>
      <c r="Q54" s="191">
        <f t="shared" si="9"/>
        <v>0</v>
      </c>
      <c r="R54" s="191"/>
      <c r="S54" s="48"/>
      <c r="T54" s="161"/>
      <c r="U54" s="181" t="s">
        <v>756</v>
      </c>
    </row>
    <row r="55" spans="1:41" ht="45.75" customHeight="1" x14ac:dyDescent="0.15">
      <c r="A55" s="184"/>
      <c r="B55" s="184"/>
      <c r="C55" s="186"/>
      <c r="D55" s="188"/>
      <c r="E55" s="184"/>
      <c r="F55" s="190"/>
      <c r="G55" s="6" t="s">
        <v>17</v>
      </c>
      <c r="H55" s="4" t="s">
        <v>726</v>
      </c>
      <c r="I55" s="191">
        <v>2</v>
      </c>
      <c r="J55" s="191"/>
      <c r="K55" s="191">
        <v>0</v>
      </c>
      <c r="L55" s="191"/>
      <c r="M55" s="191">
        <v>0</v>
      </c>
      <c r="N55" s="191"/>
      <c r="O55" s="191">
        <f t="shared" ref="O55" si="11">I55+M55</f>
        <v>2</v>
      </c>
      <c r="P55" s="191"/>
      <c r="Q55" s="191">
        <f t="shared" ref="Q55" si="12">K55</f>
        <v>0</v>
      </c>
      <c r="R55" s="191"/>
      <c r="S55" s="48"/>
      <c r="T55" s="161"/>
      <c r="U55" s="260" t="s">
        <v>731</v>
      </c>
    </row>
    <row r="56" spans="1:41" ht="30" customHeight="1" x14ac:dyDescent="0.15">
      <c r="A56" s="48">
        <f>A54+1</f>
        <v>5</v>
      </c>
      <c r="B56" s="48" t="s">
        <v>661</v>
      </c>
      <c r="C56" s="8" t="s">
        <v>534</v>
      </c>
      <c r="D56" s="5" t="s">
        <v>607</v>
      </c>
      <c r="E56" s="2" t="s">
        <v>607</v>
      </c>
      <c r="F56" s="4" t="s">
        <v>608</v>
      </c>
      <c r="G56" s="6" t="s">
        <v>612</v>
      </c>
      <c r="H56" s="4" t="s">
        <v>613</v>
      </c>
      <c r="I56" s="191">
        <v>0</v>
      </c>
      <c r="J56" s="191"/>
      <c r="K56" s="191">
        <v>2</v>
      </c>
      <c r="L56" s="191"/>
      <c r="M56" s="191">
        <v>0</v>
      </c>
      <c r="N56" s="191"/>
      <c r="O56" s="191">
        <f t="shared" si="8"/>
        <v>0</v>
      </c>
      <c r="P56" s="191"/>
      <c r="Q56" s="191">
        <f t="shared" si="9"/>
        <v>2</v>
      </c>
      <c r="R56" s="191"/>
      <c r="S56" s="48"/>
      <c r="T56" s="161"/>
      <c r="U56" s="143" t="s">
        <v>609</v>
      </c>
    </row>
    <row r="57" spans="1:41" ht="30" customHeight="1" x14ac:dyDescent="0.15">
      <c r="A57" s="48">
        <f t="shared" si="10"/>
        <v>6</v>
      </c>
      <c r="B57" s="48" t="s">
        <v>662</v>
      </c>
      <c r="C57" s="8" t="s">
        <v>610</v>
      </c>
      <c r="D57" s="162" t="s">
        <v>743</v>
      </c>
      <c r="E57" s="2" t="s">
        <v>4</v>
      </c>
      <c r="F57" s="4" t="s">
        <v>611</v>
      </c>
      <c r="G57" s="6" t="s">
        <v>749</v>
      </c>
      <c r="H57" s="4" t="s">
        <v>611</v>
      </c>
      <c r="I57" s="191">
        <v>1</v>
      </c>
      <c r="J57" s="191"/>
      <c r="K57" s="191">
        <v>2</v>
      </c>
      <c r="L57" s="191"/>
      <c r="M57" s="191">
        <v>0</v>
      </c>
      <c r="N57" s="191"/>
      <c r="O57" s="191">
        <f t="shared" si="8"/>
        <v>1</v>
      </c>
      <c r="P57" s="191"/>
      <c r="Q57" s="191">
        <f t="shared" si="9"/>
        <v>2</v>
      </c>
      <c r="R57" s="191"/>
      <c r="S57" s="48"/>
      <c r="T57" s="161"/>
      <c r="U57" s="143" t="s">
        <v>684</v>
      </c>
    </row>
    <row r="58" spans="1:41" ht="30" customHeight="1" x14ac:dyDescent="0.15">
      <c r="A58" s="48">
        <f t="shared" si="10"/>
        <v>7</v>
      </c>
      <c r="B58" s="48" t="s">
        <v>663</v>
      </c>
      <c r="C58" s="8" t="s">
        <v>534</v>
      </c>
      <c r="D58" s="5" t="s">
        <v>621</v>
      </c>
      <c r="E58" s="2" t="s">
        <v>3</v>
      </c>
      <c r="F58" s="4" t="s">
        <v>622</v>
      </c>
      <c r="G58" s="6" t="s">
        <v>625</v>
      </c>
      <c r="H58" s="4" t="s">
        <v>626</v>
      </c>
      <c r="I58" s="191">
        <v>0</v>
      </c>
      <c r="J58" s="191"/>
      <c r="K58" s="191">
        <v>4</v>
      </c>
      <c r="L58" s="191"/>
      <c r="M58" s="191">
        <v>0</v>
      </c>
      <c r="N58" s="191"/>
      <c r="O58" s="191">
        <f t="shared" si="8"/>
        <v>0</v>
      </c>
      <c r="P58" s="191"/>
      <c r="Q58" s="191">
        <f t="shared" si="9"/>
        <v>4</v>
      </c>
      <c r="R58" s="191"/>
      <c r="S58" s="48"/>
      <c r="T58" s="161"/>
      <c r="U58" s="143" t="s">
        <v>627</v>
      </c>
    </row>
    <row r="59" spans="1:41" ht="51.75" customHeight="1" x14ac:dyDescent="0.15">
      <c r="A59" s="48">
        <f t="shared" si="10"/>
        <v>8</v>
      </c>
      <c r="B59" s="48" t="s">
        <v>664</v>
      </c>
      <c r="C59" s="8" t="s">
        <v>534</v>
      </c>
      <c r="D59" s="162" t="s">
        <v>687</v>
      </c>
      <c r="E59" s="2" t="s">
        <v>3</v>
      </c>
      <c r="F59" s="4" t="s">
        <v>622</v>
      </c>
      <c r="G59" s="6" t="s">
        <v>623</v>
      </c>
      <c r="H59" s="4" t="s">
        <v>624</v>
      </c>
      <c r="I59" s="191">
        <v>4</v>
      </c>
      <c r="J59" s="191"/>
      <c r="K59" s="191">
        <v>0</v>
      </c>
      <c r="L59" s="191"/>
      <c r="M59" s="191">
        <v>0</v>
      </c>
      <c r="N59" s="191"/>
      <c r="O59" s="191">
        <f t="shared" si="8"/>
        <v>4</v>
      </c>
      <c r="P59" s="191"/>
      <c r="Q59" s="191">
        <f t="shared" si="9"/>
        <v>0</v>
      </c>
      <c r="R59" s="191"/>
      <c r="S59" s="48"/>
      <c r="T59" s="161"/>
      <c r="U59" s="143" t="s">
        <v>757</v>
      </c>
    </row>
    <row r="60" spans="1:41" ht="30" customHeight="1" x14ac:dyDescent="0.15">
      <c r="A60" s="48">
        <f t="shared" si="10"/>
        <v>9</v>
      </c>
      <c r="B60" s="48" t="s">
        <v>665</v>
      </c>
      <c r="C60" s="8" t="s">
        <v>572</v>
      </c>
      <c r="D60" s="5" t="s">
        <v>633</v>
      </c>
      <c r="E60" s="2" t="s">
        <v>30</v>
      </c>
      <c r="F60" s="4" t="s">
        <v>634</v>
      </c>
      <c r="G60" s="6" t="s">
        <v>633</v>
      </c>
      <c r="H60" s="4" t="s">
        <v>634</v>
      </c>
      <c r="I60" s="191"/>
      <c r="J60" s="191"/>
      <c r="K60" s="191">
        <v>2</v>
      </c>
      <c r="L60" s="191"/>
      <c r="M60" s="191">
        <v>0</v>
      </c>
      <c r="N60" s="191"/>
      <c r="O60" s="191">
        <f>I60+M60</f>
        <v>0</v>
      </c>
      <c r="P60" s="191"/>
      <c r="Q60" s="191">
        <f>K60</f>
        <v>2</v>
      </c>
      <c r="R60" s="191"/>
      <c r="S60" s="48"/>
      <c r="T60" s="161"/>
      <c r="U60" s="143" t="s">
        <v>636</v>
      </c>
    </row>
    <row r="61" spans="1:41" ht="30" customHeight="1" thickBot="1" x14ac:dyDescent="0.2">
      <c r="A61" s="48">
        <f t="shared" si="10"/>
        <v>10</v>
      </c>
      <c r="B61" s="48" t="s">
        <v>673</v>
      </c>
      <c r="C61" s="8" t="s">
        <v>534</v>
      </c>
      <c r="D61" s="5" t="s">
        <v>666</v>
      </c>
      <c r="E61" s="2" t="s">
        <v>666</v>
      </c>
      <c r="F61" s="4" t="s">
        <v>667</v>
      </c>
      <c r="G61" s="6" t="s">
        <v>666</v>
      </c>
      <c r="H61" s="4" t="s">
        <v>667</v>
      </c>
      <c r="I61" s="205">
        <v>0</v>
      </c>
      <c r="J61" s="206"/>
      <c r="K61" s="205">
        <v>0</v>
      </c>
      <c r="L61" s="206"/>
      <c r="M61" s="205">
        <v>4</v>
      </c>
      <c r="N61" s="206"/>
      <c r="O61" s="205">
        <f>I61+M61</f>
        <v>4</v>
      </c>
      <c r="P61" s="206"/>
      <c r="Q61" s="205">
        <f>K61</f>
        <v>0</v>
      </c>
      <c r="R61" s="206"/>
      <c r="S61" s="30"/>
      <c r="T61" s="150"/>
      <c r="U61" s="143" t="s">
        <v>689</v>
      </c>
      <c r="Z61" s="210"/>
      <c r="AA61" s="211"/>
      <c r="AB61" s="211"/>
      <c r="AC61" s="211"/>
      <c r="AD61" s="211"/>
      <c r="AE61" s="211"/>
      <c r="AF61" s="212"/>
      <c r="AG61" s="151"/>
      <c r="AH61" s="41">
        <v>45912</v>
      </c>
      <c r="AI61" s="10" t="s">
        <v>668</v>
      </c>
      <c r="AJ61" s="24">
        <v>46660</v>
      </c>
      <c r="AK61" s="48" t="s">
        <v>669</v>
      </c>
      <c r="AL61" s="152" t="s">
        <v>670</v>
      </c>
      <c r="AM61" s="6" t="s">
        <v>671</v>
      </c>
      <c r="AN61" s="43" t="s">
        <v>672</v>
      </c>
      <c r="AO61" s="153"/>
    </row>
    <row r="62" spans="1:41" ht="30" customHeight="1" x14ac:dyDescent="0.15">
      <c r="A62" s="48">
        <f t="shared" si="10"/>
        <v>11</v>
      </c>
      <c r="B62" s="48" t="s">
        <v>675</v>
      </c>
      <c r="C62" s="8" t="s">
        <v>534</v>
      </c>
      <c r="D62" s="5" t="s">
        <v>8</v>
      </c>
      <c r="E62" s="2" t="s">
        <v>8</v>
      </c>
      <c r="F62" s="4" t="s">
        <v>676</v>
      </c>
      <c r="G62" s="6" t="s">
        <v>8</v>
      </c>
      <c r="H62" s="4" t="s">
        <v>676</v>
      </c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55"/>
      <c r="U62" s="143" t="s">
        <v>685</v>
      </c>
      <c r="Z62" s="1"/>
      <c r="AA62" s="1"/>
      <c r="AB62" s="1"/>
      <c r="AC62" s="1"/>
      <c r="AD62" s="1"/>
      <c r="AE62" s="1"/>
      <c r="AF62" s="1"/>
      <c r="AG62" s="12"/>
      <c r="AH62" s="157"/>
      <c r="AI62" s="11"/>
      <c r="AJ62" s="11"/>
      <c r="AK62" s="12"/>
      <c r="AL62" s="158"/>
      <c r="AM62" s="154"/>
      <c r="AN62" s="159"/>
      <c r="AO62" s="160"/>
    </row>
    <row r="63" spans="1:41" ht="120" customHeight="1" x14ac:dyDescent="0.15">
      <c r="A63" s="48">
        <f t="shared" si="10"/>
        <v>12</v>
      </c>
      <c r="B63" s="48" t="s">
        <v>677</v>
      </c>
      <c r="C63" s="8" t="s">
        <v>534</v>
      </c>
      <c r="D63" s="162" t="s">
        <v>688</v>
      </c>
      <c r="E63" s="2" t="s">
        <v>8</v>
      </c>
      <c r="F63" s="4" t="s">
        <v>678</v>
      </c>
      <c r="G63" s="6" t="s">
        <v>679</v>
      </c>
      <c r="H63" s="4" t="s">
        <v>680</v>
      </c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55"/>
      <c r="U63" s="143" t="s">
        <v>741</v>
      </c>
      <c r="Z63" s="1"/>
      <c r="AA63" s="1"/>
      <c r="AB63" s="1"/>
      <c r="AC63" s="1"/>
      <c r="AD63" s="1"/>
      <c r="AE63" s="1"/>
      <c r="AF63" s="1"/>
      <c r="AG63" s="12"/>
      <c r="AH63" s="157"/>
      <c r="AI63" s="11"/>
      <c r="AJ63" s="11"/>
      <c r="AK63" s="12"/>
      <c r="AL63" s="158"/>
      <c r="AM63" s="154"/>
      <c r="AN63" s="159"/>
      <c r="AO63" s="160"/>
    </row>
    <row r="64" spans="1:41" ht="30" customHeight="1" x14ac:dyDescent="0.15">
      <c r="A64" s="48">
        <f t="shared" si="10"/>
        <v>13</v>
      </c>
      <c r="B64" s="48" t="s">
        <v>681</v>
      </c>
      <c r="C64" s="8" t="s">
        <v>534</v>
      </c>
      <c r="D64" s="5" t="s">
        <v>5</v>
      </c>
      <c r="E64" s="2" t="s">
        <v>682</v>
      </c>
      <c r="F64" s="165" t="s">
        <v>683</v>
      </c>
      <c r="G64" s="169" t="s">
        <v>682</v>
      </c>
      <c r="H64" s="165" t="s">
        <v>683</v>
      </c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55"/>
      <c r="U64" s="170" t="s">
        <v>686</v>
      </c>
      <c r="Z64" s="1"/>
      <c r="AA64" s="1"/>
      <c r="AB64" s="1"/>
      <c r="AC64" s="1"/>
      <c r="AD64" s="1"/>
      <c r="AE64" s="1"/>
      <c r="AF64" s="1"/>
      <c r="AG64" s="12"/>
      <c r="AH64" s="157"/>
      <c r="AI64" s="11"/>
      <c r="AJ64" s="11"/>
      <c r="AK64" s="12"/>
      <c r="AL64" s="158"/>
      <c r="AM64" s="154"/>
      <c r="AN64" s="159"/>
      <c r="AO64" s="160"/>
    </row>
    <row r="65" spans="1:41" ht="30" customHeight="1" x14ac:dyDescent="0.15">
      <c r="A65" s="48">
        <f t="shared" si="10"/>
        <v>14</v>
      </c>
      <c r="B65" s="48" t="s">
        <v>690</v>
      </c>
      <c r="C65" s="8" t="s">
        <v>695</v>
      </c>
      <c r="D65" s="4" t="s">
        <v>691</v>
      </c>
      <c r="E65" s="2" t="s">
        <v>691</v>
      </c>
      <c r="F65" s="4" t="s">
        <v>692</v>
      </c>
      <c r="G65" s="4" t="s">
        <v>693</v>
      </c>
      <c r="H65" s="4" t="s">
        <v>718</v>
      </c>
      <c r="I65" s="48"/>
      <c r="J65" s="48"/>
      <c r="K65" s="48"/>
      <c r="L65" s="48"/>
      <c r="M65" s="48"/>
      <c r="N65" s="48"/>
      <c r="O65" s="48"/>
      <c r="P65" s="48"/>
      <c r="Q65" s="48"/>
      <c r="R65" s="142"/>
      <c r="S65" s="143" t="s">
        <v>694</v>
      </c>
      <c r="T65" s="173"/>
      <c r="U65" s="173" t="s">
        <v>694</v>
      </c>
      <c r="X65" s="1"/>
      <c r="Y65" s="1"/>
      <c r="Z65" s="1"/>
      <c r="AA65" s="1"/>
      <c r="AB65" s="1"/>
      <c r="AC65" s="1"/>
      <c r="AD65" s="1"/>
      <c r="AE65" s="12"/>
      <c r="AF65" s="157"/>
      <c r="AG65" s="11"/>
      <c r="AH65" s="11"/>
      <c r="AI65" s="12"/>
      <c r="AJ65" s="158"/>
      <c r="AK65" s="154"/>
      <c r="AL65" s="159"/>
      <c r="AM65" s="160"/>
    </row>
    <row r="66" spans="1:41" ht="30" customHeight="1" x14ac:dyDescent="0.15">
      <c r="A66" s="183">
        <f t="shared" si="10"/>
        <v>15</v>
      </c>
      <c r="B66" s="189" t="s">
        <v>696</v>
      </c>
      <c r="C66" s="185" t="s">
        <v>534</v>
      </c>
      <c r="D66" s="187" t="s">
        <v>10</v>
      </c>
      <c r="E66" s="183" t="s">
        <v>10</v>
      </c>
      <c r="F66" s="220" t="s">
        <v>702</v>
      </c>
      <c r="G66" s="174" t="s">
        <v>706</v>
      </c>
      <c r="H66" s="171" t="s">
        <v>712</v>
      </c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55"/>
      <c r="U66" s="218" t="s">
        <v>719</v>
      </c>
      <c r="Z66" s="1"/>
      <c r="AA66" s="1"/>
      <c r="AB66" s="1"/>
      <c r="AC66" s="1"/>
      <c r="AD66" s="1"/>
      <c r="AE66" s="1"/>
      <c r="AF66" s="1"/>
      <c r="AG66" s="12"/>
      <c r="AH66" s="157"/>
      <c r="AI66" s="11"/>
      <c r="AJ66" s="11"/>
      <c r="AK66" s="12"/>
      <c r="AL66" s="158"/>
      <c r="AM66" s="154"/>
      <c r="AN66" s="159"/>
      <c r="AO66" s="160"/>
    </row>
    <row r="67" spans="1:41" ht="30" customHeight="1" x14ac:dyDescent="0.15">
      <c r="A67" s="215"/>
      <c r="B67" s="209"/>
      <c r="C67" s="222"/>
      <c r="D67" s="221"/>
      <c r="E67" s="215"/>
      <c r="F67" s="209"/>
      <c r="G67" s="175" t="s">
        <v>707</v>
      </c>
      <c r="H67" s="176" t="s">
        <v>713</v>
      </c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55"/>
      <c r="U67" s="219"/>
      <c r="Z67" s="1"/>
      <c r="AA67" s="1"/>
      <c r="AB67" s="1"/>
      <c r="AC67" s="1"/>
      <c r="AD67" s="1"/>
      <c r="AE67" s="1"/>
      <c r="AF67" s="1"/>
      <c r="AG67" s="12"/>
      <c r="AH67" s="157"/>
      <c r="AI67" s="11"/>
      <c r="AJ67" s="11"/>
      <c r="AK67" s="12"/>
      <c r="AL67" s="158"/>
      <c r="AM67" s="154"/>
      <c r="AN67" s="159"/>
      <c r="AO67" s="160"/>
    </row>
    <row r="68" spans="1:41" ht="30" customHeight="1" x14ac:dyDescent="0.15">
      <c r="A68" s="48">
        <f>A66+1</f>
        <v>16</v>
      </c>
      <c r="B68" s="48" t="s">
        <v>697</v>
      </c>
      <c r="C68" s="8" t="s">
        <v>534</v>
      </c>
      <c r="D68" s="5" t="s">
        <v>700</v>
      </c>
      <c r="E68" s="3" t="s">
        <v>700</v>
      </c>
      <c r="F68" s="4" t="s">
        <v>703</v>
      </c>
      <c r="G68" s="6" t="s">
        <v>708</v>
      </c>
      <c r="H68" s="4" t="s">
        <v>714</v>
      </c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55"/>
      <c r="U68" s="143" t="s">
        <v>720</v>
      </c>
      <c r="Z68" s="1"/>
      <c r="AA68" s="1"/>
      <c r="AB68" s="1"/>
      <c r="AC68" s="1"/>
      <c r="AD68" s="1"/>
      <c r="AE68" s="1"/>
      <c r="AF68" s="1"/>
      <c r="AG68" s="12"/>
      <c r="AH68" s="157"/>
      <c r="AI68" s="11"/>
      <c r="AJ68" s="11"/>
      <c r="AK68" s="12"/>
      <c r="AL68" s="158"/>
      <c r="AM68" s="154"/>
      <c r="AN68" s="159"/>
      <c r="AO68" s="160"/>
    </row>
    <row r="69" spans="1:41" ht="30" customHeight="1" x14ac:dyDescent="0.15">
      <c r="A69" s="163">
        <f t="shared" si="10"/>
        <v>17</v>
      </c>
      <c r="B69" s="163" t="s">
        <v>698</v>
      </c>
      <c r="C69" s="167" t="s">
        <v>534</v>
      </c>
      <c r="D69" s="168" t="s">
        <v>701</v>
      </c>
      <c r="E69" s="164" t="s">
        <v>701</v>
      </c>
      <c r="F69" s="165" t="s">
        <v>704</v>
      </c>
      <c r="G69" s="179" t="s">
        <v>723</v>
      </c>
      <c r="H69" s="4" t="s">
        <v>724</v>
      </c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55"/>
      <c r="U69" s="170" t="s">
        <v>721</v>
      </c>
      <c r="Z69" s="1"/>
      <c r="AA69" s="1"/>
      <c r="AB69" s="1"/>
      <c r="AC69" s="1"/>
      <c r="AD69" s="1"/>
      <c r="AE69" s="1"/>
      <c r="AF69" s="1"/>
      <c r="AG69" s="12"/>
      <c r="AH69" s="157"/>
      <c r="AI69" s="11"/>
      <c r="AJ69" s="11"/>
      <c r="AK69" s="12"/>
      <c r="AL69" s="158"/>
      <c r="AM69" s="154"/>
      <c r="AN69" s="159"/>
      <c r="AO69" s="160"/>
    </row>
    <row r="70" spans="1:41" ht="30" customHeight="1" x14ac:dyDescent="0.15">
      <c r="A70" s="191">
        <f t="shared" si="10"/>
        <v>18</v>
      </c>
      <c r="B70" s="217" t="s">
        <v>699</v>
      </c>
      <c r="C70" s="217" t="s">
        <v>695</v>
      </c>
      <c r="D70" s="217" t="s">
        <v>6</v>
      </c>
      <c r="E70" s="191" t="s">
        <v>6</v>
      </c>
      <c r="F70" s="217" t="s">
        <v>705</v>
      </c>
      <c r="G70" s="177" t="s">
        <v>709</v>
      </c>
      <c r="H70" s="165" t="s">
        <v>715</v>
      </c>
      <c r="I70" s="48" t="s">
        <v>693</v>
      </c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142"/>
      <c r="U70" s="216" t="s">
        <v>722</v>
      </c>
      <c r="Z70" s="1"/>
      <c r="AA70" s="1"/>
      <c r="AB70" s="1"/>
      <c r="AC70" s="1"/>
      <c r="AD70" s="1"/>
      <c r="AE70" s="1"/>
      <c r="AF70" s="1"/>
      <c r="AG70" s="12"/>
      <c r="AH70" s="157"/>
      <c r="AI70" s="11"/>
      <c r="AJ70" s="11"/>
      <c r="AK70" s="12"/>
      <c r="AL70" s="158"/>
      <c r="AM70" s="154"/>
      <c r="AN70" s="159"/>
      <c r="AO70" s="160"/>
    </row>
    <row r="71" spans="1:41" ht="30" customHeight="1" x14ac:dyDescent="0.15">
      <c r="A71" s="191"/>
      <c r="B71" s="217"/>
      <c r="C71" s="217"/>
      <c r="D71" s="217"/>
      <c r="E71" s="191"/>
      <c r="F71" s="217"/>
      <c r="G71" s="178" t="s">
        <v>710</v>
      </c>
      <c r="H71" s="178" t="s">
        <v>716</v>
      </c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142"/>
      <c r="U71" s="216"/>
      <c r="Z71" s="1"/>
      <c r="AA71" s="1"/>
      <c r="AB71" s="1"/>
      <c r="AC71" s="1"/>
      <c r="AD71" s="1"/>
      <c r="AE71" s="1"/>
      <c r="AF71" s="1"/>
      <c r="AG71" s="12"/>
      <c r="AH71" s="157"/>
      <c r="AI71" s="11"/>
      <c r="AJ71" s="11"/>
      <c r="AK71" s="12"/>
      <c r="AL71" s="158"/>
      <c r="AM71" s="154"/>
      <c r="AN71" s="159"/>
      <c r="AO71" s="160"/>
    </row>
    <row r="72" spans="1:41" ht="30" customHeight="1" x14ac:dyDescent="0.15">
      <c r="A72" s="191"/>
      <c r="B72" s="217"/>
      <c r="C72" s="217"/>
      <c r="D72" s="217"/>
      <c r="E72" s="191"/>
      <c r="F72" s="217"/>
      <c r="G72" s="172" t="s">
        <v>711</v>
      </c>
      <c r="H72" s="166" t="s">
        <v>717</v>
      </c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142"/>
      <c r="U72" s="216"/>
      <c r="Z72" s="1"/>
      <c r="AA72" s="1"/>
      <c r="AB72" s="1"/>
      <c r="AC72" s="1"/>
      <c r="AD72" s="1"/>
      <c r="AE72" s="1"/>
      <c r="AF72" s="1"/>
      <c r="AG72" s="12"/>
      <c r="AH72" s="157"/>
      <c r="AI72" s="11"/>
      <c r="AJ72" s="11"/>
      <c r="AK72" s="12"/>
      <c r="AL72" s="158"/>
      <c r="AM72" s="154"/>
      <c r="AN72" s="159"/>
      <c r="AO72" s="160"/>
    </row>
    <row r="73" spans="1:41" ht="30" customHeight="1" x14ac:dyDescent="0.15">
      <c r="A73" s="48">
        <v>19</v>
      </c>
      <c r="B73" s="4" t="s">
        <v>727</v>
      </c>
      <c r="C73" s="4" t="s">
        <v>534</v>
      </c>
      <c r="D73" s="4" t="s">
        <v>4</v>
      </c>
      <c r="E73" s="48" t="s">
        <v>4</v>
      </c>
      <c r="F73" s="4" t="s">
        <v>728</v>
      </c>
      <c r="G73" s="6" t="s">
        <v>729</v>
      </c>
      <c r="H73" s="4" t="s">
        <v>751</v>
      </c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142"/>
      <c r="U73" s="22" t="s">
        <v>730</v>
      </c>
      <c r="Z73" s="1"/>
      <c r="AA73" s="1"/>
      <c r="AB73" s="1"/>
      <c r="AC73" s="1"/>
      <c r="AD73" s="1"/>
      <c r="AE73" s="1"/>
      <c r="AF73" s="1"/>
      <c r="AG73" s="12"/>
      <c r="AH73" s="157"/>
      <c r="AI73" s="11"/>
      <c r="AJ73" s="11"/>
      <c r="AK73" s="12"/>
      <c r="AL73" s="158"/>
      <c r="AM73" s="154"/>
      <c r="AN73" s="159"/>
      <c r="AO73" s="160"/>
    </row>
    <row r="74" spans="1:41" ht="30" customHeight="1" x14ac:dyDescent="0.15">
      <c r="A74" s="48">
        <v>20</v>
      </c>
      <c r="B74" s="4" t="s">
        <v>732</v>
      </c>
      <c r="C74" s="4" t="s">
        <v>580</v>
      </c>
      <c r="D74" s="6" t="s">
        <v>733</v>
      </c>
      <c r="E74" s="48" t="s">
        <v>734</v>
      </c>
      <c r="F74" s="4" t="s">
        <v>735</v>
      </c>
      <c r="G74" s="6" t="s">
        <v>733</v>
      </c>
      <c r="H74" s="4" t="s">
        <v>735</v>
      </c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142"/>
      <c r="U74" s="22" t="s">
        <v>736</v>
      </c>
      <c r="Z74" s="1"/>
      <c r="AA74" s="1"/>
      <c r="AB74" s="1"/>
      <c r="AC74" s="1"/>
      <c r="AD74" s="1"/>
      <c r="AE74" s="1"/>
      <c r="AF74" s="1"/>
      <c r="AG74" s="12"/>
      <c r="AH74" s="157"/>
      <c r="AI74" s="11"/>
      <c r="AJ74" s="11"/>
      <c r="AK74" s="12"/>
      <c r="AL74" s="158"/>
      <c r="AM74" s="154"/>
      <c r="AN74" s="159"/>
      <c r="AO74" s="160"/>
    </row>
    <row r="75" spans="1:41" ht="31.5" customHeight="1" x14ac:dyDescent="0.15">
      <c r="A75" s="12"/>
      <c r="B75" s="12"/>
      <c r="C75" s="1"/>
      <c r="E75" s="12"/>
      <c r="F75" s="1"/>
      <c r="G75" s="154"/>
      <c r="H75" s="1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55"/>
      <c r="U75" s="156"/>
      <c r="Z75" s="1"/>
      <c r="AA75" s="1"/>
      <c r="AB75" s="1"/>
      <c r="AC75" s="1"/>
      <c r="AD75" s="1"/>
      <c r="AE75" s="1"/>
      <c r="AF75" s="1"/>
      <c r="AG75" s="12"/>
      <c r="AH75" s="157"/>
      <c r="AI75" s="11"/>
      <c r="AJ75" s="11"/>
      <c r="AK75" s="12"/>
      <c r="AL75" s="158"/>
      <c r="AM75" s="154"/>
      <c r="AN75" s="159"/>
      <c r="AO75" s="160"/>
    </row>
    <row r="76" spans="1:41" x14ac:dyDescent="0.15">
      <c r="C76" s="12"/>
    </row>
    <row r="77" spans="1:41" x14ac:dyDescent="0.15">
      <c r="A77" s="12"/>
      <c r="B77" s="213" t="s">
        <v>620</v>
      </c>
      <c r="C77" s="214"/>
      <c r="D77" s="180" t="s">
        <v>618</v>
      </c>
      <c r="F77" s="1"/>
      <c r="G77" s="1"/>
      <c r="H77" s="1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31"/>
    </row>
    <row r="78" spans="1:41" x14ac:dyDescent="0.15">
      <c r="B78" s="194" t="s">
        <v>534</v>
      </c>
      <c r="C78" s="195"/>
      <c r="D78" s="48">
        <f>COUNTIF($C51:$C74,B78)</f>
        <v>15</v>
      </c>
    </row>
    <row r="79" spans="1:41" x14ac:dyDescent="0.15">
      <c r="B79" s="201" t="s">
        <v>596</v>
      </c>
      <c r="C79" s="202"/>
      <c r="D79" s="48">
        <f>COUNTIF($C51:$C74,B79)</f>
        <v>4</v>
      </c>
    </row>
    <row r="80" spans="1:41" x14ac:dyDescent="0.15">
      <c r="B80" s="194" t="s">
        <v>580</v>
      </c>
      <c r="C80" s="195"/>
      <c r="D80" s="48">
        <f>COUNTIF($C$51:$C$74,B80)</f>
        <v>1</v>
      </c>
    </row>
    <row r="81" spans="2:4" x14ac:dyDescent="0.15">
      <c r="B81" s="205" t="s">
        <v>34</v>
      </c>
      <c r="C81" s="206"/>
      <c r="D81" s="48">
        <f>SUM(D78:D80)</f>
        <v>20</v>
      </c>
    </row>
    <row r="82" spans="2:4" x14ac:dyDescent="0.15">
      <c r="C82" s="12"/>
    </row>
  </sheetData>
  <autoFilter ref="A3:U43" xr:uid="{00000000-0009-0000-0000-000001000000}"/>
  <mergeCells count="112">
    <mergeCell ref="A66:A67"/>
    <mergeCell ref="U70:U72"/>
    <mergeCell ref="F70:F72"/>
    <mergeCell ref="E70:E72"/>
    <mergeCell ref="D70:D72"/>
    <mergeCell ref="C70:C72"/>
    <mergeCell ref="B70:B72"/>
    <mergeCell ref="A70:A72"/>
    <mergeCell ref="U66:U67"/>
    <mergeCell ref="F66:F67"/>
    <mergeCell ref="E66:E67"/>
    <mergeCell ref="D66:D67"/>
    <mergeCell ref="C66:C67"/>
    <mergeCell ref="B80:C80"/>
    <mergeCell ref="B81:C81"/>
    <mergeCell ref="I60:J60"/>
    <mergeCell ref="I57:J57"/>
    <mergeCell ref="Z61:AF61"/>
    <mergeCell ref="Q60:R60"/>
    <mergeCell ref="I61:J61"/>
    <mergeCell ref="K61:L61"/>
    <mergeCell ref="M61:N61"/>
    <mergeCell ref="O61:P61"/>
    <mergeCell ref="Q61:R61"/>
    <mergeCell ref="B78:C78"/>
    <mergeCell ref="K60:L60"/>
    <mergeCell ref="M60:N60"/>
    <mergeCell ref="O60:P60"/>
    <mergeCell ref="B79:C79"/>
    <mergeCell ref="Q57:R57"/>
    <mergeCell ref="B77:C77"/>
    <mergeCell ref="I58:J58"/>
    <mergeCell ref="K58:L58"/>
    <mergeCell ref="M58:N58"/>
    <mergeCell ref="O58:P58"/>
    <mergeCell ref="Q58:R58"/>
    <mergeCell ref="I59:J59"/>
    <mergeCell ref="K59:L59"/>
    <mergeCell ref="M59:N59"/>
    <mergeCell ref="O59:P59"/>
    <mergeCell ref="Q59:R59"/>
    <mergeCell ref="K57:L57"/>
    <mergeCell ref="M57:N57"/>
    <mergeCell ref="O57:P57"/>
    <mergeCell ref="B66:B67"/>
    <mergeCell ref="I54:J54"/>
    <mergeCell ref="K54:L54"/>
    <mergeCell ref="M54:N54"/>
    <mergeCell ref="O54:P54"/>
    <mergeCell ref="Q54:R54"/>
    <mergeCell ref="I56:J56"/>
    <mergeCell ref="K56:L56"/>
    <mergeCell ref="M56:N56"/>
    <mergeCell ref="O56:P56"/>
    <mergeCell ref="Q56:R56"/>
    <mergeCell ref="O55:P55"/>
    <mergeCell ref="Q55:R55"/>
    <mergeCell ref="I53:J53"/>
    <mergeCell ref="K53:L53"/>
    <mergeCell ref="M53:N53"/>
    <mergeCell ref="O53:P53"/>
    <mergeCell ref="Q53:R53"/>
    <mergeCell ref="K50:L50"/>
    <mergeCell ref="M50:N50"/>
    <mergeCell ref="O50:P50"/>
    <mergeCell ref="Q50:R50"/>
    <mergeCell ref="I52:J52"/>
    <mergeCell ref="K52:L52"/>
    <mergeCell ref="M52:N52"/>
    <mergeCell ref="O52:P52"/>
    <mergeCell ref="Q52:R52"/>
    <mergeCell ref="I51:J51"/>
    <mergeCell ref="K51:L51"/>
    <mergeCell ref="M51:N51"/>
    <mergeCell ref="O51:P51"/>
    <mergeCell ref="Q51:R51"/>
    <mergeCell ref="U49:U50"/>
    <mergeCell ref="B43:C43"/>
    <mergeCell ref="B44:C44"/>
    <mergeCell ref="B45:C45"/>
    <mergeCell ref="B46:C46"/>
    <mergeCell ref="A48:D48"/>
    <mergeCell ref="A49:A50"/>
    <mergeCell ref="B49:B50"/>
    <mergeCell ref="C49:D49"/>
    <mergeCell ref="E49:E50"/>
    <mergeCell ref="F49:F50"/>
    <mergeCell ref="G49:G50"/>
    <mergeCell ref="H49:H50"/>
    <mergeCell ref="I49:T49"/>
    <mergeCell ref="I50:J50"/>
    <mergeCell ref="B41:C41"/>
    <mergeCell ref="B42:C42"/>
    <mergeCell ref="F2:F3"/>
    <mergeCell ref="G2:G3"/>
    <mergeCell ref="H2:H3"/>
    <mergeCell ref="I2:T2"/>
    <mergeCell ref="U2:U3"/>
    <mergeCell ref="A1:D1"/>
    <mergeCell ref="A2:A3"/>
    <mergeCell ref="B2:B3"/>
    <mergeCell ref="C2:D2"/>
    <mergeCell ref="E2:E3"/>
    <mergeCell ref="A54:A55"/>
    <mergeCell ref="B54:B55"/>
    <mergeCell ref="C54:C55"/>
    <mergeCell ref="D54:D55"/>
    <mergeCell ref="E54:E55"/>
    <mergeCell ref="F54:F55"/>
    <mergeCell ref="I55:J55"/>
    <mergeCell ref="K55:L55"/>
    <mergeCell ref="M55:N55"/>
  </mergeCells>
  <phoneticPr fontId="1"/>
  <dataValidations count="2">
    <dataValidation type="list" allowBlank="1" showInputMessage="1" showErrorMessage="1" sqref="B77 B41 C75 C68:C70 C51:C54 C56:C66 C4:C40" xr:uid="{230047F7-C40B-41A0-8733-811916903D4E}">
      <formula1>団体種別</formula1>
    </dataValidation>
    <dataValidation type="list" allowBlank="1" showInputMessage="1" showErrorMessage="1" sqref="E40:E41 E30:E31 U77 E75 S65 E56:E65 U75 G64 G69:G71 U66 U68:U70 E51:E54 U51:U54 U56:U64 U4:U41 E4:E24" xr:uid="{85A62D36-E8DA-4031-9440-813456216E29}">
      <formula1>運送区域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49" orientation="portrait" r:id="rId1"/>
  <rowBreaks count="1" manualBreakCount="1">
    <brk id="47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48"/>
  <sheetViews>
    <sheetView view="pageBreakPreview" zoomScale="70" zoomScaleNormal="70" zoomScaleSheetLayoutView="7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F20" sqref="F20"/>
    </sheetView>
  </sheetViews>
  <sheetFormatPr defaultRowHeight="13.5" x14ac:dyDescent="0.15"/>
  <cols>
    <col min="1" max="3" width="4.625" customWidth="1"/>
    <col min="4" max="4" width="20.625" customWidth="1"/>
    <col min="5" max="5" width="25.625" customWidth="1"/>
    <col min="6" max="6" width="15.625" customWidth="1"/>
    <col min="7" max="8" width="32.625" customWidth="1"/>
    <col min="9" max="9" width="35.625" customWidth="1"/>
    <col min="10" max="21" width="5" customWidth="1"/>
    <col min="22" max="22" width="15.625" customWidth="1"/>
    <col min="23" max="26" width="10.625" customWidth="1"/>
    <col min="27" max="27" width="8.625" customWidth="1"/>
    <col min="28" max="30" width="10.625" customWidth="1"/>
    <col min="31" max="31" width="15.625" customWidth="1"/>
    <col min="32" max="32" width="8.625" customWidth="1"/>
    <col min="33" max="33" width="15.625" customWidth="1"/>
    <col min="34" max="34" width="60.625" customWidth="1"/>
    <col min="35" max="35" width="30.625" customWidth="1"/>
  </cols>
  <sheetData>
    <row r="1" spans="1:35" ht="30" customHeight="1" x14ac:dyDescent="0.15">
      <c r="A1" s="226" t="s">
        <v>260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  <c r="AH1" s="34"/>
      <c r="AI1" s="34"/>
    </row>
    <row r="2" spans="1:35" ht="15" customHeight="1" x14ac:dyDescent="0.15">
      <c r="A2" s="1" t="s">
        <v>19</v>
      </c>
      <c r="B2" s="1"/>
      <c r="C2" s="1"/>
      <c r="D2" s="9"/>
      <c r="E2" s="9"/>
      <c r="F2" s="1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>
        <f>SUBTOTAL(3,V5:V38)</f>
        <v>34</v>
      </c>
      <c r="W2" s="9"/>
      <c r="X2" s="9"/>
      <c r="Y2" s="9"/>
      <c r="Z2" s="9"/>
      <c r="AA2" s="9"/>
      <c r="AB2" s="9"/>
      <c r="AC2" s="23"/>
      <c r="AD2" s="25"/>
      <c r="AE2" s="1"/>
      <c r="AF2" s="1"/>
      <c r="AG2" s="25" t="s">
        <v>494</v>
      </c>
      <c r="AH2" s="9"/>
      <c r="AI2" s="25"/>
    </row>
    <row r="3" spans="1:35" ht="20.100000000000001" customHeight="1" x14ac:dyDescent="0.15">
      <c r="A3" s="198" t="s">
        <v>18</v>
      </c>
      <c r="B3" s="198" t="s">
        <v>134</v>
      </c>
      <c r="C3" s="228" t="s">
        <v>297</v>
      </c>
      <c r="D3" s="229" t="s">
        <v>25</v>
      </c>
      <c r="E3" s="230"/>
      <c r="F3" s="227" t="s">
        <v>0</v>
      </c>
      <c r="G3" s="191" t="s">
        <v>26</v>
      </c>
      <c r="H3" s="191" t="s">
        <v>24</v>
      </c>
      <c r="I3" s="191" t="s">
        <v>27</v>
      </c>
      <c r="J3" s="223" t="s">
        <v>220</v>
      </c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5"/>
      <c r="V3" s="183" t="s">
        <v>31</v>
      </c>
      <c r="W3" s="232" t="s">
        <v>37</v>
      </c>
      <c r="X3" s="232"/>
      <c r="Y3" s="232"/>
      <c r="Z3" s="230"/>
      <c r="AA3" s="227" t="s">
        <v>219</v>
      </c>
      <c r="AB3" s="236" t="s">
        <v>136</v>
      </c>
      <c r="AC3" s="233" t="s">
        <v>383</v>
      </c>
      <c r="AD3" s="233" t="s">
        <v>76</v>
      </c>
      <c r="AE3" s="183" t="s">
        <v>20</v>
      </c>
      <c r="AF3" s="183" t="s">
        <v>77</v>
      </c>
      <c r="AG3" s="191" t="s">
        <v>78</v>
      </c>
      <c r="AH3" s="227" t="s">
        <v>270</v>
      </c>
      <c r="AI3" s="183" t="s">
        <v>144</v>
      </c>
    </row>
    <row r="4" spans="1:35" ht="30" customHeight="1" x14ac:dyDescent="0.15">
      <c r="A4" s="199"/>
      <c r="B4" s="199"/>
      <c r="C4" s="228"/>
      <c r="D4" s="17" t="s">
        <v>74</v>
      </c>
      <c r="E4" s="18" t="s">
        <v>75</v>
      </c>
      <c r="F4" s="231"/>
      <c r="G4" s="191"/>
      <c r="H4" s="191"/>
      <c r="I4" s="191"/>
      <c r="J4" s="37" t="s">
        <v>32</v>
      </c>
      <c r="K4" s="27" t="s">
        <v>207</v>
      </c>
      <c r="L4" s="40" t="s">
        <v>221</v>
      </c>
      <c r="M4" s="28" t="s">
        <v>207</v>
      </c>
      <c r="N4" s="38" t="s">
        <v>33</v>
      </c>
      <c r="O4" s="28" t="s">
        <v>207</v>
      </c>
      <c r="P4" s="39" t="s">
        <v>129</v>
      </c>
      <c r="Q4" s="28" t="s">
        <v>207</v>
      </c>
      <c r="R4" s="38" t="s">
        <v>130</v>
      </c>
      <c r="S4" s="29" t="s">
        <v>207</v>
      </c>
      <c r="T4" s="38" t="s">
        <v>34</v>
      </c>
      <c r="U4" s="28" t="s">
        <v>207</v>
      </c>
      <c r="V4" s="215"/>
      <c r="W4" s="14" t="s">
        <v>70</v>
      </c>
      <c r="X4" s="14" t="s">
        <v>71</v>
      </c>
      <c r="Y4" s="14" t="s">
        <v>72</v>
      </c>
      <c r="Z4" s="14" t="s">
        <v>73</v>
      </c>
      <c r="AA4" s="215"/>
      <c r="AB4" s="234"/>
      <c r="AC4" s="234"/>
      <c r="AD4" s="235"/>
      <c r="AE4" s="215"/>
      <c r="AF4" s="215"/>
      <c r="AG4" s="191"/>
      <c r="AH4" s="231"/>
      <c r="AI4" s="215"/>
    </row>
    <row r="5" spans="1:35" ht="30" customHeight="1" x14ac:dyDescent="0.15">
      <c r="A5" s="48">
        <v>1</v>
      </c>
      <c r="B5" s="48">
        <v>13</v>
      </c>
      <c r="C5" s="7" t="s">
        <v>162</v>
      </c>
      <c r="D5" s="8" t="s">
        <v>23</v>
      </c>
      <c r="E5" s="5" t="s">
        <v>520</v>
      </c>
      <c r="F5" s="2" t="s">
        <v>12</v>
      </c>
      <c r="G5" s="4" t="s">
        <v>83</v>
      </c>
      <c r="H5" s="6" t="s">
        <v>223</v>
      </c>
      <c r="I5" s="4" t="s">
        <v>112</v>
      </c>
      <c r="J5" s="2">
        <v>0</v>
      </c>
      <c r="K5" s="31">
        <v>0</v>
      </c>
      <c r="L5" s="32">
        <v>1</v>
      </c>
      <c r="M5" s="31">
        <v>0</v>
      </c>
      <c r="N5" s="30">
        <v>0</v>
      </c>
      <c r="O5" s="31">
        <v>0</v>
      </c>
      <c r="P5" s="30">
        <v>0</v>
      </c>
      <c r="Q5" s="31">
        <v>0</v>
      </c>
      <c r="R5" s="30">
        <v>5</v>
      </c>
      <c r="S5" s="31">
        <v>5</v>
      </c>
      <c r="T5" s="30">
        <f t="shared" ref="T5:U17" si="0">J5+L5+N5+P5+R5</f>
        <v>6</v>
      </c>
      <c r="U5" s="33">
        <f t="shared" si="0"/>
        <v>5</v>
      </c>
      <c r="V5" s="48" t="s">
        <v>12</v>
      </c>
      <c r="W5" s="3" t="s">
        <v>163</v>
      </c>
      <c r="X5" s="3" t="s">
        <v>164</v>
      </c>
      <c r="Y5" s="3" t="s">
        <v>164</v>
      </c>
      <c r="Z5" s="3" t="s">
        <v>163</v>
      </c>
      <c r="AA5" s="3">
        <v>139</v>
      </c>
      <c r="AB5" s="41">
        <v>38806</v>
      </c>
      <c r="AC5" s="24">
        <v>42753</v>
      </c>
      <c r="AD5" s="10">
        <v>43920</v>
      </c>
      <c r="AE5" s="48" t="s">
        <v>522</v>
      </c>
      <c r="AF5" s="48" t="s">
        <v>521</v>
      </c>
      <c r="AG5" s="6" t="s">
        <v>148</v>
      </c>
      <c r="AH5" s="43" t="s">
        <v>275</v>
      </c>
      <c r="AI5" s="4"/>
    </row>
    <row r="6" spans="1:35" ht="30" customHeight="1" x14ac:dyDescent="0.15">
      <c r="A6" s="48">
        <v>2</v>
      </c>
      <c r="B6" s="48">
        <v>24</v>
      </c>
      <c r="C6" s="7" t="s">
        <v>166</v>
      </c>
      <c r="D6" s="8" t="s">
        <v>23</v>
      </c>
      <c r="E6" s="5" t="s">
        <v>261</v>
      </c>
      <c r="F6" s="36" t="s">
        <v>273</v>
      </c>
      <c r="G6" s="4" t="s">
        <v>84</v>
      </c>
      <c r="H6" s="6" t="s">
        <v>262</v>
      </c>
      <c r="I6" s="4" t="s">
        <v>113</v>
      </c>
      <c r="J6" s="2">
        <v>0</v>
      </c>
      <c r="K6" s="31">
        <v>0</v>
      </c>
      <c r="L6" s="32">
        <v>1</v>
      </c>
      <c r="M6" s="31">
        <v>1</v>
      </c>
      <c r="N6" s="30">
        <v>0</v>
      </c>
      <c r="O6" s="31">
        <v>0</v>
      </c>
      <c r="P6" s="30">
        <v>0</v>
      </c>
      <c r="Q6" s="31">
        <v>0</v>
      </c>
      <c r="R6" s="30">
        <v>3</v>
      </c>
      <c r="S6" s="31">
        <v>2</v>
      </c>
      <c r="T6" s="30">
        <f t="shared" si="0"/>
        <v>4</v>
      </c>
      <c r="U6" s="33">
        <f t="shared" si="0"/>
        <v>3</v>
      </c>
      <c r="V6" s="20" t="s">
        <v>273</v>
      </c>
      <c r="W6" s="3" t="s">
        <v>163</v>
      </c>
      <c r="X6" s="3" t="s">
        <v>163</v>
      </c>
      <c r="Y6" s="3" t="s">
        <v>163</v>
      </c>
      <c r="Z6" s="3" t="s">
        <v>163</v>
      </c>
      <c r="AA6" s="3">
        <v>173</v>
      </c>
      <c r="AB6" s="41">
        <v>38989</v>
      </c>
      <c r="AC6" s="24">
        <v>42908</v>
      </c>
      <c r="AD6" s="10">
        <v>44103</v>
      </c>
      <c r="AE6" s="48" t="s">
        <v>151</v>
      </c>
      <c r="AF6" s="48" t="s">
        <v>250</v>
      </c>
      <c r="AG6" s="6" t="s">
        <v>251</v>
      </c>
      <c r="AH6" s="43" t="s">
        <v>352</v>
      </c>
      <c r="AI6" s="4"/>
    </row>
    <row r="7" spans="1:35" ht="30" customHeight="1" x14ac:dyDescent="0.15">
      <c r="A7" s="48">
        <v>3</v>
      </c>
      <c r="B7" s="48">
        <v>18</v>
      </c>
      <c r="C7" s="7" t="s">
        <v>165</v>
      </c>
      <c r="D7" s="80" t="s">
        <v>22</v>
      </c>
      <c r="E7" s="5" t="s">
        <v>45</v>
      </c>
      <c r="F7" s="2" t="s">
        <v>12</v>
      </c>
      <c r="G7" s="6" t="s">
        <v>85</v>
      </c>
      <c r="H7" s="6" t="s">
        <v>222</v>
      </c>
      <c r="I7" s="6" t="s">
        <v>114</v>
      </c>
      <c r="J7" s="2">
        <v>0</v>
      </c>
      <c r="K7" s="31">
        <v>0</v>
      </c>
      <c r="L7" s="32">
        <v>1</v>
      </c>
      <c r="M7" s="31">
        <v>0</v>
      </c>
      <c r="N7" s="30">
        <v>0</v>
      </c>
      <c r="O7" s="31">
        <v>0</v>
      </c>
      <c r="P7" s="30">
        <v>0</v>
      </c>
      <c r="Q7" s="31">
        <v>0</v>
      </c>
      <c r="R7" s="30">
        <v>0</v>
      </c>
      <c r="S7" s="31">
        <v>0</v>
      </c>
      <c r="T7" s="30">
        <f t="shared" si="0"/>
        <v>1</v>
      </c>
      <c r="U7" s="33">
        <f>K7+M7+O7+Q7+S7</f>
        <v>0</v>
      </c>
      <c r="V7" s="48" t="s">
        <v>12</v>
      </c>
      <c r="W7" s="3" t="s">
        <v>163</v>
      </c>
      <c r="X7" s="3" t="s">
        <v>163</v>
      </c>
      <c r="Y7" s="3" t="s">
        <v>164</v>
      </c>
      <c r="Z7" s="3" t="s">
        <v>164</v>
      </c>
      <c r="AA7" s="3">
        <v>25</v>
      </c>
      <c r="AB7" s="41">
        <v>38904</v>
      </c>
      <c r="AC7" s="24">
        <v>42922</v>
      </c>
      <c r="AD7" s="10">
        <v>44018</v>
      </c>
      <c r="AE7" s="48" t="s">
        <v>167</v>
      </c>
      <c r="AF7" s="48" t="s">
        <v>381</v>
      </c>
      <c r="AG7" s="6" t="s">
        <v>249</v>
      </c>
      <c r="AH7" s="43" t="s">
        <v>353</v>
      </c>
      <c r="AI7" s="4"/>
    </row>
    <row r="8" spans="1:35" ht="30" customHeight="1" x14ac:dyDescent="0.15">
      <c r="A8" s="48">
        <v>4</v>
      </c>
      <c r="B8" s="48">
        <v>10</v>
      </c>
      <c r="C8" s="7" t="s">
        <v>168</v>
      </c>
      <c r="D8" s="8" t="s">
        <v>23</v>
      </c>
      <c r="E8" s="5" t="s">
        <v>43</v>
      </c>
      <c r="F8" s="2" t="s">
        <v>12</v>
      </c>
      <c r="G8" s="4" t="s">
        <v>86</v>
      </c>
      <c r="H8" s="4" t="s">
        <v>169</v>
      </c>
      <c r="I8" s="4" t="s">
        <v>115</v>
      </c>
      <c r="J8" s="2">
        <v>0</v>
      </c>
      <c r="K8" s="31">
        <v>0</v>
      </c>
      <c r="L8" s="32">
        <v>1</v>
      </c>
      <c r="M8" s="31">
        <v>0</v>
      </c>
      <c r="N8" s="30">
        <v>0</v>
      </c>
      <c r="O8" s="31">
        <v>0</v>
      </c>
      <c r="P8" s="30">
        <v>1</v>
      </c>
      <c r="Q8" s="31">
        <v>0</v>
      </c>
      <c r="R8" s="30">
        <v>1</v>
      </c>
      <c r="S8" s="31">
        <v>0</v>
      </c>
      <c r="T8" s="30">
        <f t="shared" si="0"/>
        <v>3</v>
      </c>
      <c r="U8" s="33">
        <f t="shared" si="0"/>
        <v>0</v>
      </c>
      <c r="V8" s="48" t="s">
        <v>12</v>
      </c>
      <c r="W8" s="3" t="s">
        <v>164</v>
      </c>
      <c r="X8" s="3" t="s">
        <v>164</v>
      </c>
      <c r="Y8" s="3" t="s">
        <v>164</v>
      </c>
      <c r="Z8" s="3" t="s">
        <v>163</v>
      </c>
      <c r="AA8" s="3">
        <v>78</v>
      </c>
      <c r="AB8" s="41">
        <v>38804</v>
      </c>
      <c r="AC8" s="24">
        <v>42751</v>
      </c>
      <c r="AD8" s="10">
        <v>43918</v>
      </c>
      <c r="AE8" s="48" t="s">
        <v>170</v>
      </c>
      <c r="AF8" s="48" t="s">
        <v>489</v>
      </c>
      <c r="AG8" s="6"/>
      <c r="AH8" s="43" t="s">
        <v>276</v>
      </c>
      <c r="AI8" s="4"/>
    </row>
    <row r="9" spans="1:35" ht="30" customHeight="1" x14ac:dyDescent="0.15">
      <c r="A9" s="48">
        <v>5</v>
      </c>
      <c r="B9" s="48">
        <v>5</v>
      </c>
      <c r="C9" s="7" t="s">
        <v>171</v>
      </c>
      <c r="D9" s="80" t="s">
        <v>22</v>
      </c>
      <c r="E9" s="5" t="s">
        <v>36</v>
      </c>
      <c r="F9" s="2" t="s">
        <v>12</v>
      </c>
      <c r="G9" s="4" t="s">
        <v>87</v>
      </c>
      <c r="H9" s="6" t="s">
        <v>224</v>
      </c>
      <c r="I9" s="4" t="s">
        <v>135</v>
      </c>
      <c r="J9" s="2">
        <v>0</v>
      </c>
      <c r="K9" s="31">
        <v>0</v>
      </c>
      <c r="L9" s="32">
        <v>1</v>
      </c>
      <c r="M9" s="31">
        <v>1</v>
      </c>
      <c r="N9" s="30">
        <v>0</v>
      </c>
      <c r="O9" s="31">
        <v>0</v>
      </c>
      <c r="P9" s="30">
        <v>0</v>
      </c>
      <c r="Q9" s="31">
        <v>0</v>
      </c>
      <c r="R9" s="30">
        <v>0</v>
      </c>
      <c r="S9" s="31">
        <v>0</v>
      </c>
      <c r="T9" s="30">
        <f t="shared" si="0"/>
        <v>1</v>
      </c>
      <c r="U9" s="33">
        <f t="shared" si="0"/>
        <v>1</v>
      </c>
      <c r="V9" s="48" t="s">
        <v>12</v>
      </c>
      <c r="W9" s="3" t="s">
        <v>163</v>
      </c>
      <c r="X9" s="3" t="s">
        <v>163</v>
      </c>
      <c r="Y9" s="3" t="s">
        <v>164</v>
      </c>
      <c r="Z9" s="3" t="s">
        <v>164</v>
      </c>
      <c r="AA9" s="3">
        <v>21</v>
      </c>
      <c r="AB9" s="41">
        <v>38798</v>
      </c>
      <c r="AC9" s="24">
        <v>42755</v>
      </c>
      <c r="AD9" s="10">
        <v>43912</v>
      </c>
      <c r="AE9" s="48" t="s">
        <v>172</v>
      </c>
      <c r="AF9" s="48" t="s">
        <v>244</v>
      </c>
      <c r="AG9" s="6" t="s">
        <v>157</v>
      </c>
      <c r="AH9" s="43" t="s">
        <v>354</v>
      </c>
      <c r="AI9" s="4"/>
    </row>
    <row r="10" spans="1:35" ht="30" customHeight="1" x14ac:dyDescent="0.15">
      <c r="A10" s="48">
        <v>6</v>
      </c>
      <c r="B10" s="48">
        <v>31</v>
      </c>
      <c r="C10" s="7" t="s">
        <v>387</v>
      </c>
      <c r="D10" s="8" t="s">
        <v>23</v>
      </c>
      <c r="E10" s="5" t="s">
        <v>54</v>
      </c>
      <c r="F10" s="2" t="s">
        <v>12</v>
      </c>
      <c r="G10" s="4" t="s">
        <v>257</v>
      </c>
      <c r="H10" s="4" t="s">
        <v>54</v>
      </c>
      <c r="I10" s="4" t="s">
        <v>257</v>
      </c>
      <c r="J10" s="2">
        <v>0</v>
      </c>
      <c r="K10" s="31">
        <v>0</v>
      </c>
      <c r="L10" s="32">
        <v>1</v>
      </c>
      <c r="M10" s="31">
        <v>1</v>
      </c>
      <c r="N10" s="30">
        <v>0</v>
      </c>
      <c r="O10" s="31">
        <v>0</v>
      </c>
      <c r="P10" s="30">
        <v>2</v>
      </c>
      <c r="Q10" s="31">
        <v>1</v>
      </c>
      <c r="R10" s="30">
        <v>0</v>
      </c>
      <c r="S10" s="31">
        <v>0</v>
      </c>
      <c r="T10" s="30">
        <f t="shared" si="0"/>
        <v>3</v>
      </c>
      <c r="U10" s="33">
        <f t="shared" si="0"/>
        <v>2</v>
      </c>
      <c r="V10" s="48" t="s">
        <v>12</v>
      </c>
      <c r="W10" s="3" t="s">
        <v>388</v>
      </c>
      <c r="X10" s="3" t="s">
        <v>389</v>
      </c>
      <c r="Y10" s="3" t="s">
        <v>390</v>
      </c>
      <c r="Z10" s="3" t="s">
        <v>389</v>
      </c>
      <c r="AA10" s="3">
        <v>49</v>
      </c>
      <c r="AB10" s="41">
        <v>39493</v>
      </c>
      <c r="AC10" s="24">
        <v>42415</v>
      </c>
      <c r="AD10" s="10">
        <v>43511</v>
      </c>
      <c r="AE10" s="48" t="s">
        <v>391</v>
      </c>
      <c r="AF10" s="48" t="s">
        <v>379</v>
      </c>
      <c r="AG10" s="6"/>
      <c r="AH10" s="43" t="s">
        <v>354</v>
      </c>
      <c r="AI10" s="4"/>
    </row>
    <row r="11" spans="1:35" ht="30" customHeight="1" x14ac:dyDescent="0.15">
      <c r="A11" s="48">
        <v>7</v>
      </c>
      <c r="B11" s="48">
        <v>19</v>
      </c>
      <c r="C11" s="7" t="s">
        <v>392</v>
      </c>
      <c r="D11" s="80" t="s">
        <v>22</v>
      </c>
      <c r="E11" s="5" t="s">
        <v>46</v>
      </c>
      <c r="F11" s="2" t="s">
        <v>12</v>
      </c>
      <c r="G11" s="4" t="s">
        <v>88</v>
      </c>
      <c r="H11" s="4" t="s">
        <v>46</v>
      </c>
      <c r="I11" s="4" t="s">
        <v>88</v>
      </c>
      <c r="J11" s="2">
        <v>0</v>
      </c>
      <c r="K11" s="31">
        <v>0</v>
      </c>
      <c r="L11" s="32">
        <v>3</v>
      </c>
      <c r="M11" s="31">
        <v>0</v>
      </c>
      <c r="N11" s="30">
        <v>0</v>
      </c>
      <c r="O11" s="31">
        <v>0</v>
      </c>
      <c r="P11" s="30">
        <v>0</v>
      </c>
      <c r="Q11" s="31">
        <v>0</v>
      </c>
      <c r="R11" s="30">
        <v>0</v>
      </c>
      <c r="S11" s="31">
        <v>0</v>
      </c>
      <c r="T11" s="30">
        <f t="shared" si="0"/>
        <v>3</v>
      </c>
      <c r="U11" s="33">
        <f t="shared" si="0"/>
        <v>0</v>
      </c>
      <c r="V11" s="48" t="s">
        <v>12</v>
      </c>
      <c r="W11" s="3" t="s">
        <v>389</v>
      </c>
      <c r="X11" s="3" t="s">
        <v>389</v>
      </c>
      <c r="Y11" s="3" t="s">
        <v>390</v>
      </c>
      <c r="Z11" s="3" t="s">
        <v>390</v>
      </c>
      <c r="AA11" s="3">
        <v>37</v>
      </c>
      <c r="AB11" s="41">
        <v>38904</v>
      </c>
      <c r="AC11" s="24">
        <v>42922</v>
      </c>
      <c r="AD11" s="10">
        <v>44018</v>
      </c>
      <c r="AE11" s="48" t="s">
        <v>393</v>
      </c>
      <c r="AF11" s="48" t="s">
        <v>252</v>
      </c>
      <c r="AG11" s="6" t="s">
        <v>211</v>
      </c>
      <c r="AH11" s="43" t="s">
        <v>355</v>
      </c>
      <c r="AI11" s="4"/>
    </row>
    <row r="12" spans="1:35" ht="30" customHeight="1" x14ac:dyDescent="0.15">
      <c r="A12" s="48">
        <v>8</v>
      </c>
      <c r="B12" s="48">
        <v>21</v>
      </c>
      <c r="C12" s="7" t="s">
        <v>394</v>
      </c>
      <c r="D12" s="8" t="s">
        <v>23</v>
      </c>
      <c r="E12" s="5" t="s">
        <v>48</v>
      </c>
      <c r="F12" s="2" t="s">
        <v>12</v>
      </c>
      <c r="G12" s="4" t="s">
        <v>89</v>
      </c>
      <c r="H12" s="6" t="s">
        <v>225</v>
      </c>
      <c r="I12" s="4" t="s">
        <v>89</v>
      </c>
      <c r="J12" s="2">
        <v>0</v>
      </c>
      <c r="K12" s="31">
        <v>0</v>
      </c>
      <c r="L12" s="32">
        <v>1</v>
      </c>
      <c r="M12" s="31">
        <v>1</v>
      </c>
      <c r="N12" s="30">
        <v>0</v>
      </c>
      <c r="O12" s="31">
        <v>0</v>
      </c>
      <c r="P12" s="30">
        <v>3</v>
      </c>
      <c r="Q12" s="31">
        <v>3</v>
      </c>
      <c r="R12" s="30">
        <v>1</v>
      </c>
      <c r="S12" s="31">
        <v>0</v>
      </c>
      <c r="T12" s="30">
        <f t="shared" si="0"/>
        <v>5</v>
      </c>
      <c r="U12" s="33">
        <f t="shared" si="0"/>
        <v>4</v>
      </c>
      <c r="V12" s="48" t="s">
        <v>12</v>
      </c>
      <c r="W12" s="3" t="s">
        <v>389</v>
      </c>
      <c r="X12" s="3" t="s">
        <v>390</v>
      </c>
      <c r="Y12" s="3" t="s">
        <v>390</v>
      </c>
      <c r="Z12" s="3" t="s">
        <v>389</v>
      </c>
      <c r="AA12" s="3">
        <v>68</v>
      </c>
      <c r="AB12" s="41">
        <v>38988</v>
      </c>
      <c r="AC12" s="24">
        <v>42930</v>
      </c>
      <c r="AD12" s="10">
        <v>44102</v>
      </c>
      <c r="AE12" s="48" t="s">
        <v>395</v>
      </c>
      <c r="AF12" s="48" t="s">
        <v>253</v>
      </c>
      <c r="AG12" s="6"/>
      <c r="AH12" s="43" t="s">
        <v>277</v>
      </c>
      <c r="AI12" s="4"/>
    </row>
    <row r="13" spans="1:35" ht="30" customHeight="1" x14ac:dyDescent="0.15">
      <c r="A13" s="48">
        <v>9</v>
      </c>
      <c r="B13" s="48">
        <v>37</v>
      </c>
      <c r="C13" s="7" t="s">
        <v>396</v>
      </c>
      <c r="D13" s="80" t="s">
        <v>22</v>
      </c>
      <c r="E13" s="5" t="s">
        <v>57</v>
      </c>
      <c r="F13" s="2" t="s">
        <v>12</v>
      </c>
      <c r="G13" s="4" t="s">
        <v>90</v>
      </c>
      <c r="H13" s="4" t="s">
        <v>57</v>
      </c>
      <c r="I13" s="4" t="s">
        <v>90</v>
      </c>
      <c r="J13" s="2">
        <v>0</v>
      </c>
      <c r="K13" s="31">
        <v>0</v>
      </c>
      <c r="L13" s="32">
        <v>1</v>
      </c>
      <c r="M13" s="31">
        <v>1</v>
      </c>
      <c r="N13" s="30">
        <v>0</v>
      </c>
      <c r="O13" s="31">
        <v>0</v>
      </c>
      <c r="P13" s="30">
        <v>0</v>
      </c>
      <c r="Q13" s="31">
        <v>0</v>
      </c>
      <c r="R13" s="30">
        <v>2</v>
      </c>
      <c r="S13" s="31">
        <v>0</v>
      </c>
      <c r="T13" s="30">
        <f t="shared" si="0"/>
        <v>3</v>
      </c>
      <c r="U13" s="33">
        <f t="shared" si="0"/>
        <v>1</v>
      </c>
      <c r="V13" s="48" t="s">
        <v>12</v>
      </c>
      <c r="W13" s="3" t="s">
        <v>389</v>
      </c>
      <c r="X13" s="3" t="s">
        <v>389</v>
      </c>
      <c r="Y13" s="3" t="s">
        <v>390</v>
      </c>
      <c r="Z13" s="3" t="s">
        <v>389</v>
      </c>
      <c r="AA13" s="3">
        <v>79</v>
      </c>
      <c r="AB13" s="41">
        <v>39716</v>
      </c>
      <c r="AC13" s="24">
        <v>42542</v>
      </c>
      <c r="AD13" s="10">
        <v>43733</v>
      </c>
      <c r="AE13" s="48" t="s">
        <v>397</v>
      </c>
      <c r="AF13" s="48" t="s">
        <v>158</v>
      </c>
      <c r="AG13" s="6" t="s">
        <v>159</v>
      </c>
      <c r="AH13" s="43" t="s">
        <v>356</v>
      </c>
      <c r="AI13" s="4"/>
    </row>
    <row r="14" spans="1:35" ht="30" customHeight="1" x14ac:dyDescent="0.15">
      <c r="A14" s="48">
        <v>10</v>
      </c>
      <c r="B14" s="48">
        <v>39</v>
      </c>
      <c r="C14" s="7" t="s">
        <v>398</v>
      </c>
      <c r="D14" s="8" t="s">
        <v>23</v>
      </c>
      <c r="E14" s="5" t="s">
        <v>60</v>
      </c>
      <c r="F14" s="2" t="s">
        <v>12</v>
      </c>
      <c r="G14" s="4" t="s">
        <v>91</v>
      </c>
      <c r="H14" s="4" t="s">
        <v>61</v>
      </c>
      <c r="I14" s="4" t="s">
        <v>116</v>
      </c>
      <c r="J14" s="2">
        <v>0</v>
      </c>
      <c r="K14" s="31">
        <v>0</v>
      </c>
      <c r="L14" s="32">
        <v>1</v>
      </c>
      <c r="M14" s="31">
        <v>1</v>
      </c>
      <c r="N14" s="30">
        <v>0</v>
      </c>
      <c r="O14" s="31">
        <v>0</v>
      </c>
      <c r="P14" s="30">
        <v>0</v>
      </c>
      <c r="Q14" s="31">
        <v>0</v>
      </c>
      <c r="R14" s="30">
        <v>1</v>
      </c>
      <c r="S14" s="31">
        <v>1</v>
      </c>
      <c r="T14" s="30">
        <f t="shared" si="0"/>
        <v>2</v>
      </c>
      <c r="U14" s="33">
        <f t="shared" si="0"/>
        <v>2</v>
      </c>
      <c r="V14" s="48" t="s">
        <v>12</v>
      </c>
      <c r="W14" s="3" t="s">
        <v>389</v>
      </c>
      <c r="X14" s="3" t="s">
        <v>389</v>
      </c>
      <c r="Y14" s="3" t="s">
        <v>390</v>
      </c>
      <c r="Z14" s="3" t="s">
        <v>389</v>
      </c>
      <c r="AA14" s="3">
        <v>15</v>
      </c>
      <c r="AB14" s="41">
        <v>40225</v>
      </c>
      <c r="AC14" s="24">
        <v>43112</v>
      </c>
      <c r="AD14" s="10">
        <v>43146</v>
      </c>
      <c r="AE14" s="48" t="s">
        <v>399</v>
      </c>
      <c r="AF14" s="48" t="s">
        <v>248</v>
      </c>
      <c r="AG14" s="6"/>
      <c r="AH14" s="43" t="s">
        <v>278</v>
      </c>
      <c r="AI14" s="4"/>
    </row>
    <row r="15" spans="1:35" ht="30" customHeight="1" x14ac:dyDescent="0.15">
      <c r="A15" s="48">
        <v>11</v>
      </c>
      <c r="B15" s="48">
        <v>40</v>
      </c>
      <c r="C15" s="7" t="s">
        <v>400</v>
      </c>
      <c r="D15" s="80" t="s">
        <v>22</v>
      </c>
      <c r="E15" s="5" t="s">
        <v>62</v>
      </c>
      <c r="F15" s="2" t="s">
        <v>12</v>
      </c>
      <c r="G15" s="4" t="s">
        <v>92</v>
      </c>
      <c r="H15" s="6" t="s">
        <v>63</v>
      </c>
      <c r="I15" s="4" t="s">
        <v>92</v>
      </c>
      <c r="J15" s="2">
        <v>0</v>
      </c>
      <c r="K15" s="31">
        <v>0</v>
      </c>
      <c r="L15" s="32">
        <v>3</v>
      </c>
      <c r="M15" s="31">
        <v>3</v>
      </c>
      <c r="N15" s="30">
        <v>0</v>
      </c>
      <c r="O15" s="31">
        <v>0</v>
      </c>
      <c r="P15" s="30">
        <v>0</v>
      </c>
      <c r="Q15" s="31">
        <v>0</v>
      </c>
      <c r="R15" s="30">
        <v>0</v>
      </c>
      <c r="S15" s="31">
        <v>0</v>
      </c>
      <c r="T15" s="30">
        <f t="shared" si="0"/>
        <v>3</v>
      </c>
      <c r="U15" s="33">
        <f t="shared" si="0"/>
        <v>3</v>
      </c>
      <c r="V15" s="48" t="s">
        <v>12</v>
      </c>
      <c r="W15" s="3" t="s">
        <v>389</v>
      </c>
      <c r="X15" s="3" t="s">
        <v>389</v>
      </c>
      <c r="Y15" s="3" t="s">
        <v>390</v>
      </c>
      <c r="Z15" s="3" t="s">
        <v>163</v>
      </c>
      <c r="AA15" s="3">
        <v>94</v>
      </c>
      <c r="AB15" s="41">
        <v>40225</v>
      </c>
      <c r="AC15" s="24">
        <v>43112</v>
      </c>
      <c r="AD15" s="10">
        <v>43146</v>
      </c>
      <c r="AE15" s="48" t="s">
        <v>401</v>
      </c>
      <c r="AF15" s="48" t="s">
        <v>382</v>
      </c>
      <c r="AG15" s="6"/>
      <c r="AH15" s="43" t="s">
        <v>357</v>
      </c>
      <c r="AI15" s="4"/>
    </row>
    <row r="16" spans="1:35" ht="30" customHeight="1" x14ac:dyDescent="0.15">
      <c r="A16" s="48">
        <v>12</v>
      </c>
      <c r="B16" s="48">
        <v>47</v>
      </c>
      <c r="C16" s="7" t="s">
        <v>402</v>
      </c>
      <c r="D16" s="8" t="s">
        <v>23</v>
      </c>
      <c r="E16" s="5" t="s">
        <v>67</v>
      </c>
      <c r="F16" s="2" t="s">
        <v>12</v>
      </c>
      <c r="G16" s="4" t="s">
        <v>93</v>
      </c>
      <c r="H16" s="4" t="s">
        <v>68</v>
      </c>
      <c r="I16" s="4" t="s">
        <v>117</v>
      </c>
      <c r="J16" s="2">
        <v>0</v>
      </c>
      <c r="K16" s="31">
        <v>0</v>
      </c>
      <c r="L16" s="32">
        <v>2</v>
      </c>
      <c r="M16" s="31">
        <v>1</v>
      </c>
      <c r="N16" s="30">
        <v>0</v>
      </c>
      <c r="O16" s="31">
        <v>0</v>
      </c>
      <c r="P16" s="30">
        <v>0</v>
      </c>
      <c r="Q16" s="31">
        <v>0</v>
      </c>
      <c r="R16" s="30">
        <v>0</v>
      </c>
      <c r="S16" s="31">
        <v>0</v>
      </c>
      <c r="T16" s="30">
        <f t="shared" si="0"/>
        <v>2</v>
      </c>
      <c r="U16" s="33">
        <f t="shared" si="0"/>
        <v>1</v>
      </c>
      <c r="V16" s="48" t="s">
        <v>12</v>
      </c>
      <c r="W16" s="3" t="s">
        <v>389</v>
      </c>
      <c r="X16" s="3" t="s">
        <v>390</v>
      </c>
      <c r="Y16" s="3" t="s">
        <v>390</v>
      </c>
      <c r="Z16" s="3" t="s">
        <v>389</v>
      </c>
      <c r="AA16" s="3">
        <v>67</v>
      </c>
      <c r="AB16" s="41">
        <v>41127</v>
      </c>
      <c r="AC16" s="24">
        <v>42912</v>
      </c>
      <c r="AD16" s="10">
        <v>44048</v>
      </c>
      <c r="AE16" s="48" t="s">
        <v>403</v>
      </c>
      <c r="AF16" s="48" t="s">
        <v>256</v>
      </c>
      <c r="AG16" s="6" t="s">
        <v>82</v>
      </c>
      <c r="AH16" s="43" t="s">
        <v>358</v>
      </c>
      <c r="AI16" s="4"/>
    </row>
    <row r="17" spans="1:35" ht="30" customHeight="1" x14ac:dyDescent="0.15">
      <c r="A17" s="48">
        <v>13</v>
      </c>
      <c r="B17" s="48">
        <v>9</v>
      </c>
      <c r="C17" s="7" t="s">
        <v>408</v>
      </c>
      <c r="D17" s="8" t="s">
        <v>23</v>
      </c>
      <c r="E17" s="5" t="s">
        <v>42</v>
      </c>
      <c r="F17" s="2" t="s">
        <v>8</v>
      </c>
      <c r="G17" s="4" t="s">
        <v>96</v>
      </c>
      <c r="H17" s="6" t="s">
        <v>226</v>
      </c>
      <c r="I17" s="4" t="s">
        <v>118</v>
      </c>
      <c r="J17" s="2">
        <v>0</v>
      </c>
      <c r="K17" s="31">
        <v>0</v>
      </c>
      <c r="L17" s="32">
        <v>1</v>
      </c>
      <c r="M17" s="31">
        <v>1</v>
      </c>
      <c r="N17" s="30">
        <v>0</v>
      </c>
      <c r="O17" s="31">
        <v>0</v>
      </c>
      <c r="P17" s="30">
        <v>0</v>
      </c>
      <c r="Q17" s="31">
        <v>0</v>
      </c>
      <c r="R17" s="30">
        <v>2</v>
      </c>
      <c r="S17" s="31">
        <v>1</v>
      </c>
      <c r="T17" s="30">
        <f t="shared" si="0"/>
        <v>3</v>
      </c>
      <c r="U17" s="33">
        <f t="shared" si="0"/>
        <v>2</v>
      </c>
      <c r="V17" s="48" t="s">
        <v>8</v>
      </c>
      <c r="W17" s="3" t="s">
        <v>389</v>
      </c>
      <c r="X17" s="3" t="s">
        <v>389</v>
      </c>
      <c r="Y17" s="3" t="s">
        <v>389</v>
      </c>
      <c r="Z17" s="3" t="s">
        <v>389</v>
      </c>
      <c r="AA17" s="3">
        <v>3</v>
      </c>
      <c r="AB17" s="41">
        <v>38804</v>
      </c>
      <c r="AC17" s="24">
        <v>42767</v>
      </c>
      <c r="AD17" s="10">
        <v>43918</v>
      </c>
      <c r="AE17" s="48" t="s">
        <v>409</v>
      </c>
      <c r="AF17" s="48" t="s">
        <v>247</v>
      </c>
      <c r="AG17" s="6"/>
      <c r="AH17" s="42" t="s">
        <v>361</v>
      </c>
      <c r="AI17" s="4"/>
    </row>
    <row r="18" spans="1:35" ht="30" customHeight="1" x14ac:dyDescent="0.15">
      <c r="A18" s="48">
        <v>14</v>
      </c>
      <c r="B18" s="48">
        <v>26</v>
      </c>
      <c r="C18" s="7" t="s">
        <v>410</v>
      </c>
      <c r="D18" s="8" t="s">
        <v>23</v>
      </c>
      <c r="E18" s="5" t="s">
        <v>50</v>
      </c>
      <c r="F18" s="2" t="s">
        <v>30</v>
      </c>
      <c r="G18" s="4" t="s">
        <v>98</v>
      </c>
      <c r="H18" s="6" t="s">
        <v>228</v>
      </c>
      <c r="I18" s="4" t="s">
        <v>119</v>
      </c>
      <c r="J18" s="2">
        <v>0</v>
      </c>
      <c r="K18" s="31">
        <v>0</v>
      </c>
      <c r="L18" s="32">
        <v>3</v>
      </c>
      <c r="M18" s="31">
        <v>3</v>
      </c>
      <c r="N18" s="30">
        <v>1</v>
      </c>
      <c r="O18" s="31">
        <v>0</v>
      </c>
      <c r="P18" s="30">
        <v>0</v>
      </c>
      <c r="Q18" s="31">
        <v>0</v>
      </c>
      <c r="R18" s="30">
        <v>2</v>
      </c>
      <c r="S18" s="31">
        <v>2</v>
      </c>
      <c r="T18" s="30">
        <f t="shared" ref="T18:U35" si="1">J18+L18+N18+P18+R18</f>
        <v>6</v>
      </c>
      <c r="U18" s="33">
        <f t="shared" si="1"/>
        <v>5</v>
      </c>
      <c r="V18" s="20" t="s">
        <v>150</v>
      </c>
      <c r="W18" s="3" t="s">
        <v>389</v>
      </c>
      <c r="X18" s="3" t="s">
        <v>389</v>
      </c>
      <c r="Y18" s="3" t="s">
        <v>389</v>
      </c>
      <c r="Z18" s="3" t="s">
        <v>389</v>
      </c>
      <c r="AA18" s="3">
        <v>40</v>
      </c>
      <c r="AB18" s="41">
        <v>39281</v>
      </c>
      <c r="AC18" s="24">
        <v>42202</v>
      </c>
      <c r="AD18" s="10">
        <v>43299</v>
      </c>
      <c r="AE18" s="48" t="s">
        <v>411</v>
      </c>
      <c r="AF18" s="48" t="s">
        <v>242</v>
      </c>
      <c r="AG18" s="6" t="s">
        <v>243</v>
      </c>
      <c r="AH18" s="43" t="s">
        <v>363</v>
      </c>
      <c r="AI18" s="6"/>
    </row>
    <row r="19" spans="1:35" ht="30" customHeight="1" x14ac:dyDescent="0.15">
      <c r="A19" s="183">
        <v>15</v>
      </c>
      <c r="B19" s="183">
        <v>25</v>
      </c>
      <c r="C19" s="239" t="s">
        <v>412</v>
      </c>
      <c r="D19" s="241" t="s">
        <v>22</v>
      </c>
      <c r="E19" s="243" t="s">
        <v>413</v>
      </c>
      <c r="F19" s="2" t="s">
        <v>7</v>
      </c>
      <c r="G19" s="26" t="s">
        <v>133</v>
      </c>
      <c r="H19" s="4" t="s">
        <v>414</v>
      </c>
      <c r="I19" s="6" t="s">
        <v>120</v>
      </c>
      <c r="J19" s="2">
        <v>0</v>
      </c>
      <c r="K19" s="31">
        <v>0</v>
      </c>
      <c r="L19" s="32">
        <v>1</v>
      </c>
      <c r="M19" s="31">
        <v>1</v>
      </c>
      <c r="N19" s="30">
        <v>0</v>
      </c>
      <c r="O19" s="31">
        <v>0</v>
      </c>
      <c r="P19" s="30">
        <v>1</v>
      </c>
      <c r="Q19" s="31">
        <v>0</v>
      </c>
      <c r="R19" s="30">
        <v>0</v>
      </c>
      <c r="S19" s="31">
        <v>0</v>
      </c>
      <c r="T19" s="30">
        <f t="shared" si="1"/>
        <v>2</v>
      </c>
      <c r="U19" s="33">
        <f t="shared" si="1"/>
        <v>1</v>
      </c>
      <c r="V19" s="48" t="s">
        <v>7</v>
      </c>
      <c r="W19" s="3" t="s">
        <v>389</v>
      </c>
      <c r="X19" s="3" t="s">
        <v>389</v>
      </c>
      <c r="Y19" s="3" t="s">
        <v>389</v>
      </c>
      <c r="Z19" s="3" t="s">
        <v>389</v>
      </c>
      <c r="AA19" s="3">
        <v>189</v>
      </c>
      <c r="AB19" s="41">
        <v>39281</v>
      </c>
      <c r="AC19" s="236">
        <v>42201</v>
      </c>
      <c r="AD19" s="236">
        <v>43299</v>
      </c>
      <c r="AE19" s="48" t="s">
        <v>415</v>
      </c>
      <c r="AF19" s="48" t="s">
        <v>131</v>
      </c>
      <c r="AG19" s="6" t="s">
        <v>81</v>
      </c>
      <c r="AH19" s="237" t="s">
        <v>364</v>
      </c>
      <c r="AI19" s="87" t="s">
        <v>416</v>
      </c>
    </row>
    <row r="20" spans="1:35" ht="30" customHeight="1" x14ac:dyDescent="0.15">
      <c r="A20" s="215"/>
      <c r="B20" s="215"/>
      <c r="C20" s="240"/>
      <c r="D20" s="242"/>
      <c r="E20" s="244"/>
      <c r="F20" s="2" t="s">
        <v>15</v>
      </c>
      <c r="G20" s="26" t="s">
        <v>133</v>
      </c>
      <c r="H20" s="4" t="s">
        <v>413</v>
      </c>
      <c r="I20" s="6" t="s">
        <v>127</v>
      </c>
      <c r="J20" s="2">
        <v>0</v>
      </c>
      <c r="K20" s="31">
        <v>0</v>
      </c>
      <c r="L20" s="32">
        <v>1</v>
      </c>
      <c r="M20" s="31">
        <v>1</v>
      </c>
      <c r="N20" s="30">
        <v>0</v>
      </c>
      <c r="O20" s="31">
        <v>0</v>
      </c>
      <c r="P20" s="30">
        <v>0</v>
      </c>
      <c r="Q20" s="31">
        <v>0</v>
      </c>
      <c r="R20" s="30">
        <v>0</v>
      </c>
      <c r="S20" s="31">
        <v>0</v>
      </c>
      <c r="T20" s="30">
        <f t="shared" si="1"/>
        <v>1</v>
      </c>
      <c r="U20" s="33">
        <f t="shared" si="1"/>
        <v>1</v>
      </c>
      <c r="V20" s="48" t="s">
        <v>15</v>
      </c>
      <c r="W20" s="3" t="s">
        <v>389</v>
      </c>
      <c r="X20" s="3" t="s">
        <v>389</v>
      </c>
      <c r="Y20" s="3" t="s">
        <v>389</v>
      </c>
      <c r="Z20" s="3" t="s">
        <v>389</v>
      </c>
      <c r="AA20" s="3">
        <v>250</v>
      </c>
      <c r="AB20" s="41">
        <v>40560</v>
      </c>
      <c r="AC20" s="234"/>
      <c r="AD20" s="234"/>
      <c r="AE20" s="48" t="s">
        <v>417</v>
      </c>
      <c r="AF20" s="48" t="s">
        <v>131</v>
      </c>
      <c r="AG20" s="6" t="s">
        <v>81</v>
      </c>
      <c r="AH20" s="238"/>
      <c r="AI20" s="22"/>
    </row>
    <row r="21" spans="1:35" ht="30" customHeight="1" x14ac:dyDescent="0.15">
      <c r="A21" s="48">
        <v>16</v>
      </c>
      <c r="B21" s="48">
        <v>41</v>
      </c>
      <c r="C21" s="7" t="s">
        <v>418</v>
      </c>
      <c r="D21" s="80" t="s">
        <v>22</v>
      </c>
      <c r="E21" s="5" t="s">
        <v>419</v>
      </c>
      <c r="F21" s="2" t="s">
        <v>7</v>
      </c>
      <c r="G21" s="4" t="s">
        <v>386</v>
      </c>
      <c r="H21" s="6" t="s">
        <v>229</v>
      </c>
      <c r="I21" s="4" t="s">
        <v>386</v>
      </c>
      <c r="J21" s="2">
        <v>0</v>
      </c>
      <c r="K21" s="31">
        <v>0</v>
      </c>
      <c r="L21" s="32">
        <v>2</v>
      </c>
      <c r="M21" s="31">
        <v>1</v>
      </c>
      <c r="N21" s="30">
        <v>0</v>
      </c>
      <c r="O21" s="31">
        <v>0</v>
      </c>
      <c r="P21" s="30">
        <v>0</v>
      </c>
      <c r="Q21" s="31">
        <v>0</v>
      </c>
      <c r="R21" s="30">
        <v>1</v>
      </c>
      <c r="S21" s="31">
        <v>0</v>
      </c>
      <c r="T21" s="30">
        <f t="shared" si="1"/>
        <v>3</v>
      </c>
      <c r="U21" s="33">
        <f t="shared" si="1"/>
        <v>1</v>
      </c>
      <c r="V21" s="48" t="s">
        <v>7</v>
      </c>
      <c r="W21" s="3" t="s">
        <v>389</v>
      </c>
      <c r="X21" s="3" t="s">
        <v>389</v>
      </c>
      <c r="Y21" s="3" t="s">
        <v>389</v>
      </c>
      <c r="Z21" s="3" t="s">
        <v>389</v>
      </c>
      <c r="AA21" s="3">
        <v>190</v>
      </c>
      <c r="AB21" s="41">
        <v>40358</v>
      </c>
      <c r="AC21" s="24">
        <v>42179</v>
      </c>
      <c r="AD21" s="10">
        <v>43279</v>
      </c>
      <c r="AE21" s="48" t="s">
        <v>420</v>
      </c>
      <c r="AF21" s="48" t="s">
        <v>239</v>
      </c>
      <c r="AG21" s="6" t="s">
        <v>159</v>
      </c>
      <c r="AH21" s="43" t="s">
        <v>421</v>
      </c>
      <c r="AI21" s="22"/>
    </row>
    <row r="22" spans="1:35" ht="30" customHeight="1" x14ac:dyDescent="0.15">
      <c r="A22" s="48">
        <v>17</v>
      </c>
      <c r="B22" s="48">
        <v>50</v>
      </c>
      <c r="C22" s="7" t="s">
        <v>422</v>
      </c>
      <c r="D22" s="8" t="s">
        <v>23</v>
      </c>
      <c r="E22" s="5" t="s">
        <v>423</v>
      </c>
      <c r="F22" s="2" t="s">
        <v>9</v>
      </c>
      <c r="G22" s="4" t="s">
        <v>147</v>
      </c>
      <c r="H22" s="6" t="s">
        <v>259</v>
      </c>
      <c r="I22" s="4" t="s">
        <v>99</v>
      </c>
      <c r="J22" s="2">
        <v>0</v>
      </c>
      <c r="K22" s="31">
        <v>0</v>
      </c>
      <c r="L22" s="32">
        <v>1</v>
      </c>
      <c r="M22" s="31">
        <v>1</v>
      </c>
      <c r="N22" s="30">
        <v>0</v>
      </c>
      <c r="O22" s="31">
        <v>0</v>
      </c>
      <c r="P22" s="30">
        <v>0</v>
      </c>
      <c r="Q22" s="31">
        <v>0</v>
      </c>
      <c r="R22" s="30">
        <v>0</v>
      </c>
      <c r="S22" s="31">
        <v>0</v>
      </c>
      <c r="T22" s="30">
        <f t="shared" si="1"/>
        <v>1</v>
      </c>
      <c r="U22" s="33">
        <f t="shared" si="1"/>
        <v>1</v>
      </c>
      <c r="V22" s="48" t="s">
        <v>9</v>
      </c>
      <c r="W22" s="3" t="s">
        <v>389</v>
      </c>
      <c r="X22" s="3" t="s">
        <v>389</v>
      </c>
      <c r="Y22" s="3" t="s">
        <v>389</v>
      </c>
      <c r="Z22" s="3" t="s">
        <v>389</v>
      </c>
      <c r="AA22" s="3">
        <v>43</v>
      </c>
      <c r="AB22" s="41">
        <v>41999</v>
      </c>
      <c r="AC22" s="24">
        <v>42717</v>
      </c>
      <c r="AD22" s="10">
        <v>43824</v>
      </c>
      <c r="AE22" s="48" t="s">
        <v>424</v>
      </c>
      <c r="AF22" s="48" t="s">
        <v>385</v>
      </c>
      <c r="AG22" s="6"/>
      <c r="AH22" s="42" t="s">
        <v>279</v>
      </c>
      <c r="AI22" s="46" t="s">
        <v>258</v>
      </c>
    </row>
    <row r="23" spans="1:35" ht="30" customHeight="1" x14ac:dyDescent="0.15">
      <c r="A23" s="48">
        <v>18</v>
      </c>
      <c r="B23" s="48">
        <v>42</v>
      </c>
      <c r="C23" s="7" t="s">
        <v>425</v>
      </c>
      <c r="D23" s="80" t="s">
        <v>22</v>
      </c>
      <c r="E23" s="5" t="s">
        <v>64</v>
      </c>
      <c r="F23" s="2" t="s">
        <v>9</v>
      </c>
      <c r="G23" s="4" t="s">
        <v>100</v>
      </c>
      <c r="H23" s="6" t="s">
        <v>64</v>
      </c>
      <c r="I23" s="4" t="s">
        <v>100</v>
      </c>
      <c r="J23" s="2">
        <v>0</v>
      </c>
      <c r="K23" s="31">
        <v>0</v>
      </c>
      <c r="L23" s="32">
        <v>1</v>
      </c>
      <c r="M23" s="31">
        <v>0</v>
      </c>
      <c r="N23" s="30">
        <v>0</v>
      </c>
      <c r="O23" s="31">
        <v>0</v>
      </c>
      <c r="P23" s="30">
        <v>0</v>
      </c>
      <c r="Q23" s="31">
        <v>0</v>
      </c>
      <c r="R23" s="30">
        <v>0</v>
      </c>
      <c r="S23" s="31">
        <v>0</v>
      </c>
      <c r="T23" s="30">
        <f t="shared" si="1"/>
        <v>1</v>
      </c>
      <c r="U23" s="33">
        <f t="shared" si="1"/>
        <v>0</v>
      </c>
      <c r="V23" s="48" t="s">
        <v>9</v>
      </c>
      <c r="W23" s="3" t="s">
        <v>389</v>
      </c>
      <c r="X23" s="3" t="s">
        <v>389</v>
      </c>
      <c r="Y23" s="3" t="s">
        <v>389</v>
      </c>
      <c r="Z23" s="3" t="s">
        <v>389</v>
      </c>
      <c r="AA23" s="3">
        <v>5</v>
      </c>
      <c r="AB23" s="41">
        <v>40452</v>
      </c>
      <c r="AC23" s="24">
        <v>42276</v>
      </c>
      <c r="AD23" s="10">
        <v>43373</v>
      </c>
      <c r="AE23" s="48" t="s">
        <v>426</v>
      </c>
      <c r="AF23" s="48" t="s">
        <v>155</v>
      </c>
      <c r="AG23" s="6"/>
      <c r="AH23" s="42" t="s">
        <v>427</v>
      </c>
      <c r="AI23" s="22"/>
    </row>
    <row r="24" spans="1:35" ht="30" customHeight="1" x14ac:dyDescent="0.15">
      <c r="A24" s="48">
        <v>19</v>
      </c>
      <c r="B24" s="48">
        <v>2</v>
      </c>
      <c r="C24" s="7" t="s">
        <v>428</v>
      </c>
      <c r="D24" s="8" t="s">
        <v>23</v>
      </c>
      <c r="E24" s="5" t="s">
        <v>35</v>
      </c>
      <c r="F24" s="2" t="s">
        <v>10</v>
      </c>
      <c r="G24" s="4" t="s">
        <v>101</v>
      </c>
      <c r="H24" s="6" t="s">
        <v>230</v>
      </c>
      <c r="I24" s="4" t="s">
        <v>101</v>
      </c>
      <c r="J24" s="2">
        <v>0</v>
      </c>
      <c r="K24" s="31">
        <v>0</v>
      </c>
      <c r="L24" s="32">
        <v>1</v>
      </c>
      <c r="M24" s="31">
        <v>1</v>
      </c>
      <c r="N24" s="30">
        <v>0</v>
      </c>
      <c r="O24" s="31">
        <v>0</v>
      </c>
      <c r="P24" s="30">
        <v>0</v>
      </c>
      <c r="Q24" s="31">
        <v>0</v>
      </c>
      <c r="R24" s="30">
        <v>0</v>
      </c>
      <c r="S24" s="31">
        <v>0</v>
      </c>
      <c r="T24" s="30">
        <f t="shared" si="1"/>
        <v>1</v>
      </c>
      <c r="U24" s="33">
        <f t="shared" si="1"/>
        <v>1</v>
      </c>
      <c r="V24" s="48" t="s">
        <v>10</v>
      </c>
      <c r="W24" s="3" t="s">
        <v>389</v>
      </c>
      <c r="X24" s="3" t="s">
        <v>389</v>
      </c>
      <c r="Y24" s="3" t="s">
        <v>389</v>
      </c>
      <c r="Z24" s="3" t="s">
        <v>389</v>
      </c>
      <c r="AA24" s="3">
        <v>42</v>
      </c>
      <c r="AB24" s="41">
        <v>38798</v>
      </c>
      <c r="AC24" s="24">
        <v>42803</v>
      </c>
      <c r="AD24" s="10">
        <v>43912</v>
      </c>
      <c r="AE24" s="48" t="s">
        <v>429</v>
      </c>
      <c r="AF24" s="48" t="s">
        <v>149</v>
      </c>
      <c r="AG24" s="6" t="s">
        <v>490</v>
      </c>
      <c r="AH24" s="43" t="s">
        <v>365</v>
      </c>
      <c r="AI24" s="22"/>
    </row>
    <row r="25" spans="1:35" ht="30" customHeight="1" x14ac:dyDescent="0.15">
      <c r="A25" s="48">
        <v>20</v>
      </c>
      <c r="B25" s="48">
        <v>32</v>
      </c>
      <c r="C25" s="7" t="s">
        <v>430</v>
      </c>
      <c r="D25" s="80" t="s">
        <v>22</v>
      </c>
      <c r="E25" s="5" t="s">
        <v>431</v>
      </c>
      <c r="F25" s="35" t="s">
        <v>138</v>
      </c>
      <c r="G25" s="4" t="s">
        <v>102</v>
      </c>
      <c r="H25" s="4" t="s">
        <v>431</v>
      </c>
      <c r="I25" s="4" t="s">
        <v>102</v>
      </c>
      <c r="J25" s="2">
        <v>0</v>
      </c>
      <c r="K25" s="31">
        <v>0</v>
      </c>
      <c r="L25" s="32">
        <v>2</v>
      </c>
      <c r="M25" s="31">
        <v>2</v>
      </c>
      <c r="N25" s="30">
        <v>0</v>
      </c>
      <c r="O25" s="31">
        <v>0</v>
      </c>
      <c r="P25" s="30">
        <v>0</v>
      </c>
      <c r="Q25" s="31">
        <v>0</v>
      </c>
      <c r="R25" s="30">
        <v>0</v>
      </c>
      <c r="S25" s="31">
        <v>0</v>
      </c>
      <c r="T25" s="30">
        <f t="shared" si="1"/>
        <v>2</v>
      </c>
      <c r="U25" s="33">
        <f t="shared" si="1"/>
        <v>2</v>
      </c>
      <c r="V25" s="20" t="s">
        <v>138</v>
      </c>
      <c r="W25" s="3" t="s">
        <v>390</v>
      </c>
      <c r="X25" s="3" t="s">
        <v>389</v>
      </c>
      <c r="Y25" s="3" t="s">
        <v>389</v>
      </c>
      <c r="Z25" s="3" t="s">
        <v>390</v>
      </c>
      <c r="AA25" s="3">
        <v>45</v>
      </c>
      <c r="AB25" s="41">
        <v>39538</v>
      </c>
      <c r="AC25" s="10">
        <v>42415</v>
      </c>
      <c r="AD25" s="10">
        <v>43555</v>
      </c>
      <c r="AE25" s="48" t="s">
        <v>432</v>
      </c>
      <c r="AF25" s="48" t="s">
        <v>380</v>
      </c>
      <c r="AG25" s="6"/>
      <c r="AH25" s="43" t="s">
        <v>366</v>
      </c>
      <c r="AI25" s="22" t="s">
        <v>254</v>
      </c>
    </row>
    <row r="26" spans="1:35" ht="30" customHeight="1" x14ac:dyDescent="0.15">
      <c r="A26" s="48">
        <v>21</v>
      </c>
      <c r="B26" s="48">
        <v>20</v>
      </c>
      <c r="C26" s="7" t="s">
        <v>433</v>
      </c>
      <c r="D26" s="8" t="s">
        <v>23</v>
      </c>
      <c r="E26" s="5" t="s">
        <v>47</v>
      </c>
      <c r="F26" s="2" t="s">
        <v>29</v>
      </c>
      <c r="G26" s="4" t="s">
        <v>103</v>
      </c>
      <c r="H26" s="6" t="s">
        <v>231</v>
      </c>
      <c r="I26" s="4" t="s">
        <v>121</v>
      </c>
      <c r="J26" s="2">
        <v>0</v>
      </c>
      <c r="K26" s="31">
        <v>0</v>
      </c>
      <c r="L26" s="32">
        <v>3</v>
      </c>
      <c r="M26" s="31">
        <v>1</v>
      </c>
      <c r="N26" s="30">
        <v>0</v>
      </c>
      <c r="O26" s="31">
        <v>0</v>
      </c>
      <c r="P26" s="30">
        <v>0</v>
      </c>
      <c r="Q26" s="31">
        <v>0</v>
      </c>
      <c r="R26" s="30">
        <v>1</v>
      </c>
      <c r="S26" s="31">
        <v>1</v>
      </c>
      <c r="T26" s="30">
        <f t="shared" si="1"/>
        <v>4</v>
      </c>
      <c r="U26" s="33">
        <f t="shared" si="1"/>
        <v>2</v>
      </c>
      <c r="V26" s="48" t="s">
        <v>29</v>
      </c>
      <c r="W26" s="3" t="s">
        <v>389</v>
      </c>
      <c r="X26" s="3" t="s">
        <v>389</v>
      </c>
      <c r="Y26" s="3" t="s">
        <v>390</v>
      </c>
      <c r="Z26" s="3" t="s">
        <v>389</v>
      </c>
      <c r="AA26" s="3">
        <v>25</v>
      </c>
      <c r="AB26" s="41">
        <v>38939</v>
      </c>
      <c r="AC26" s="24">
        <v>42934</v>
      </c>
      <c r="AD26" s="10">
        <v>44053</v>
      </c>
      <c r="AE26" s="48" t="s">
        <v>434</v>
      </c>
      <c r="AF26" s="48" t="s">
        <v>152</v>
      </c>
      <c r="AG26" s="6"/>
      <c r="AH26" s="43" t="s">
        <v>367</v>
      </c>
      <c r="AI26" s="22"/>
    </row>
    <row r="27" spans="1:35" ht="30" customHeight="1" x14ac:dyDescent="0.15">
      <c r="A27" s="48">
        <v>22</v>
      </c>
      <c r="B27" s="48">
        <v>28</v>
      </c>
      <c r="C27" s="7" t="s">
        <v>435</v>
      </c>
      <c r="D27" s="8" t="s">
        <v>23</v>
      </c>
      <c r="E27" s="5" t="s">
        <v>52</v>
      </c>
      <c r="F27" s="2" t="s">
        <v>28</v>
      </c>
      <c r="G27" s="4" t="s">
        <v>104</v>
      </c>
      <c r="H27" s="6" t="s">
        <v>232</v>
      </c>
      <c r="I27" s="4" t="s">
        <v>104</v>
      </c>
      <c r="J27" s="2">
        <v>0</v>
      </c>
      <c r="K27" s="31">
        <v>0</v>
      </c>
      <c r="L27" s="32">
        <v>1</v>
      </c>
      <c r="M27" s="31">
        <v>1</v>
      </c>
      <c r="N27" s="30">
        <v>0</v>
      </c>
      <c r="O27" s="31">
        <v>0</v>
      </c>
      <c r="P27" s="30">
        <v>0</v>
      </c>
      <c r="Q27" s="31">
        <v>0</v>
      </c>
      <c r="R27" s="30">
        <v>1</v>
      </c>
      <c r="S27" s="31">
        <v>1</v>
      </c>
      <c r="T27" s="30">
        <f t="shared" si="1"/>
        <v>2</v>
      </c>
      <c r="U27" s="33">
        <f t="shared" si="1"/>
        <v>2</v>
      </c>
      <c r="V27" s="48" t="s">
        <v>28</v>
      </c>
      <c r="W27" s="3" t="s">
        <v>389</v>
      </c>
      <c r="X27" s="3" t="s">
        <v>389</v>
      </c>
      <c r="Y27" s="3" t="s">
        <v>390</v>
      </c>
      <c r="Z27" s="3" t="s">
        <v>389</v>
      </c>
      <c r="AA27" s="3">
        <v>9</v>
      </c>
      <c r="AB27" s="41">
        <v>39311</v>
      </c>
      <c r="AC27" s="24">
        <v>42229</v>
      </c>
      <c r="AD27" s="10">
        <v>43329</v>
      </c>
      <c r="AE27" s="48" t="s">
        <v>436</v>
      </c>
      <c r="AF27" s="48" t="s">
        <v>217</v>
      </c>
      <c r="AG27" s="6"/>
      <c r="AH27" s="43" t="s">
        <v>368</v>
      </c>
      <c r="AI27" s="22"/>
    </row>
    <row r="28" spans="1:35" ht="30" customHeight="1" x14ac:dyDescent="0.15">
      <c r="A28" s="48">
        <v>23</v>
      </c>
      <c r="B28" s="48">
        <v>27</v>
      </c>
      <c r="C28" s="7" t="s">
        <v>437</v>
      </c>
      <c r="D28" s="8" t="s">
        <v>23</v>
      </c>
      <c r="E28" s="5" t="s">
        <v>51</v>
      </c>
      <c r="F28" s="2" t="s">
        <v>4</v>
      </c>
      <c r="G28" s="4" t="s">
        <v>105</v>
      </c>
      <c r="H28" s="6" t="s">
        <v>233</v>
      </c>
      <c r="I28" s="4" t="s">
        <v>122</v>
      </c>
      <c r="J28" s="2">
        <v>0</v>
      </c>
      <c r="K28" s="31">
        <v>0</v>
      </c>
      <c r="L28" s="32">
        <v>3</v>
      </c>
      <c r="M28" s="31">
        <v>2</v>
      </c>
      <c r="N28" s="30">
        <v>0</v>
      </c>
      <c r="O28" s="31">
        <v>0</v>
      </c>
      <c r="P28" s="30">
        <v>0</v>
      </c>
      <c r="Q28" s="31">
        <v>0</v>
      </c>
      <c r="R28" s="30">
        <v>1</v>
      </c>
      <c r="S28" s="31">
        <v>1</v>
      </c>
      <c r="T28" s="30">
        <f t="shared" si="1"/>
        <v>4</v>
      </c>
      <c r="U28" s="33">
        <f t="shared" si="1"/>
        <v>3</v>
      </c>
      <c r="V28" s="48" t="s">
        <v>4</v>
      </c>
      <c r="W28" s="3" t="s">
        <v>389</v>
      </c>
      <c r="X28" s="3" t="s">
        <v>389</v>
      </c>
      <c r="Y28" s="3" t="s">
        <v>389</v>
      </c>
      <c r="Z28" s="3" t="s">
        <v>389</v>
      </c>
      <c r="AA28" s="3">
        <v>26</v>
      </c>
      <c r="AB28" s="41">
        <v>39297</v>
      </c>
      <c r="AC28" s="24">
        <v>42215</v>
      </c>
      <c r="AD28" s="10">
        <v>43315</v>
      </c>
      <c r="AE28" s="48" t="s">
        <v>438</v>
      </c>
      <c r="AF28" s="48" t="s">
        <v>210</v>
      </c>
      <c r="AG28" s="6" t="s">
        <v>211</v>
      </c>
      <c r="AH28" s="43" t="s">
        <v>280</v>
      </c>
      <c r="AI28" s="22"/>
    </row>
    <row r="29" spans="1:35" ht="30" customHeight="1" x14ac:dyDescent="0.15">
      <c r="A29" s="48">
        <v>24</v>
      </c>
      <c r="B29" s="48">
        <v>29</v>
      </c>
      <c r="C29" s="7" t="s">
        <v>439</v>
      </c>
      <c r="D29" s="8" t="s">
        <v>23</v>
      </c>
      <c r="E29" s="5" t="s">
        <v>53</v>
      </c>
      <c r="F29" s="2" t="s">
        <v>6</v>
      </c>
      <c r="G29" s="4" t="s">
        <v>106</v>
      </c>
      <c r="H29" s="6" t="s">
        <v>234</v>
      </c>
      <c r="I29" s="4" t="s">
        <v>106</v>
      </c>
      <c r="J29" s="2">
        <v>0</v>
      </c>
      <c r="K29" s="31">
        <v>0</v>
      </c>
      <c r="L29" s="32">
        <v>2</v>
      </c>
      <c r="M29" s="31">
        <v>2</v>
      </c>
      <c r="N29" s="30">
        <v>0</v>
      </c>
      <c r="O29" s="31">
        <v>0</v>
      </c>
      <c r="P29" s="30">
        <v>2</v>
      </c>
      <c r="Q29" s="31">
        <v>2</v>
      </c>
      <c r="R29" s="30">
        <v>4</v>
      </c>
      <c r="S29" s="31">
        <v>4</v>
      </c>
      <c r="T29" s="30">
        <f t="shared" si="1"/>
        <v>8</v>
      </c>
      <c r="U29" s="33">
        <f t="shared" si="1"/>
        <v>8</v>
      </c>
      <c r="V29" s="48" t="s">
        <v>6</v>
      </c>
      <c r="W29" s="3" t="s">
        <v>389</v>
      </c>
      <c r="X29" s="3" t="s">
        <v>389</v>
      </c>
      <c r="Y29" s="3" t="s">
        <v>389</v>
      </c>
      <c r="Z29" s="3" t="s">
        <v>389</v>
      </c>
      <c r="AA29" s="3">
        <v>49</v>
      </c>
      <c r="AB29" s="41">
        <v>39322</v>
      </c>
      <c r="AC29" s="24">
        <v>42230</v>
      </c>
      <c r="AD29" s="10">
        <v>43340</v>
      </c>
      <c r="AE29" s="48" t="s">
        <v>440</v>
      </c>
      <c r="AF29" s="48" t="s">
        <v>153</v>
      </c>
      <c r="AG29" s="6" t="s">
        <v>154</v>
      </c>
      <c r="AH29" s="43" t="s">
        <v>369</v>
      </c>
      <c r="AI29" s="22"/>
    </row>
    <row r="30" spans="1:35" ht="30" customHeight="1" x14ac:dyDescent="0.15">
      <c r="A30" s="48">
        <v>25</v>
      </c>
      <c r="B30" s="48">
        <v>23</v>
      </c>
      <c r="C30" s="7" t="s">
        <v>441</v>
      </c>
      <c r="D30" s="80" t="s">
        <v>22</v>
      </c>
      <c r="E30" s="5" t="s">
        <v>49</v>
      </c>
      <c r="F30" s="36" t="s">
        <v>139</v>
      </c>
      <c r="G30" s="4" t="s">
        <v>107</v>
      </c>
      <c r="H30" s="4" t="s">
        <v>442</v>
      </c>
      <c r="I30" s="4" t="s">
        <v>123</v>
      </c>
      <c r="J30" s="2">
        <v>0</v>
      </c>
      <c r="K30" s="31">
        <v>0</v>
      </c>
      <c r="L30" s="32">
        <v>2</v>
      </c>
      <c r="M30" s="31">
        <v>1</v>
      </c>
      <c r="N30" s="30">
        <v>0</v>
      </c>
      <c r="O30" s="31">
        <v>0</v>
      </c>
      <c r="P30" s="30">
        <v>0</v>
      </c>
      <c r="Q30" s="31">
        <v>0</v>
      </c>
      <c r="R30" s="30">
        <v>0</v>
      </c>
      <c r="S30" s="31">
        <v>0</v>
      </c>
      <c r="T30" s="30">
        <f t="shared" si="1"/>
        <v>2</v>
      </c>
      <c r="U30" s="33">
        <f t="shared" si="1"/>
        <v>1</v>
      </c>
      <c r="V30" s="20" t="s">
        <v>493</v>
      </c>
      <c r="W30" s="3" t="s">
        <v>389</v>
      </c>
      <c r="X30" s="3" t="s">
        <v>389</v>
      </c>
      <c r="Y30" s="3" t="s">
        <v>389</v>
      </c>
      <c r="Z30" s="3" t="s">
        <v>163</v>
      </c>
      <c r="AA30" s="3">
        <v>89</v>
      </c>
      <c r="AB30" s="41">
        <v>38989</v>
      </c>
      <c r="AC30" s="24">
        <v>42982</v>
      </c>
      <c r="AD30" s="10">
        <v>44103</v>
      </c>
      <c r="AE30" s="48" t="s">
        <v>443</v>
      </c>
      <c r="AF30" s="48" t="s">
        <v>80</v>
      </c>
      <c r="AG30" s="6" t="s">
        <v>81</v>
      </c>
      <c r="AH30" s="43" t="s">
        <v>378</v>
      </c>
      <c r="AI30" s="22"/>
    </row>
    <row r="31" spans="1:35" ht="30" customHeight="1" x14ac:dyDescent="0.15">
      <c r="A31" s="48">
        <v>26</v>
      </c>
      <c r="B31" s="48">
        <v>22</v>
      </c>
      <c r="C31" s="7" t="s">
        <v>444</v>
      </c>
      <c r="D31" s="80" t="s">
        <v>22</v>
      </c>
      <c r="E31" s="5" t="s">
        <v>445</v>
      </c>
      <c r="F31" s="19" t="s">
        <v>128</v>
      </c>
      <c r="G31" s="4" t="s">
        <v>108</v>
      </c>
      <c r="H31" s="6" t="s">
        <v>235</v>
      </c>
      <c r="I31" s="4" t="s">
        <v>495</v>
      </c>
      <c r="J31" s="2">
        <v>0</v>
      </c>
      <c r="K31" s="31">
        <v>0</v>
      </c>
      <c r="L31" s="32">
        <v>1</v>
      </c>
      <c r="M31" s="31">
        <v>1</v>
      </c>
      <c r="N31" s="30">
        <v>0</v>
      </c>
      <c r="O31" s="31">
        <v>0</v>
      </c>
      <c r="P31" s="30">
        <v>0</v>
      </c>
      <c r="Q31" s="31">
        <v>0</v>
      </c>
      <c r="R31" s="30">
        <v>0</v>
      </c>
      <c r="S31" s="31">
        <v>0</v>
      </c>
      <c r="T31" s="30">
        <f t="shared" si="1"/>
        <v>1</v>
      </c>
      <c r="U31" s="33">
        <f t="shared" si="1"/>
        <v>1</v>
      </c>
      <c r="V31" s="6" t="s">
        <v>140</v>
      </c>
      <c r="W31" s="3" t="s">
        <v>389</v>
      </c>
      <c r="X31" s="3" t="s">
        <v>389</v>
      </c>
      <c r="Y31" s="3" t="s">
        <v>389</v>
      </c>
      <c r="Z31" s="3" t="s">
        <v>389</v>
      </c>
      <c r="AA31" s="3">
        <v>44</v>
      </c>
      <c r="AB31" s="41">
        <v>38989</v>
      </c>
      <c r="AC31" s="24">
        <v>42990</v>
      </c>
      <c r="AD31" s="10">
        <v>44103</v>
      </c>
      <c r="AE31" s="126" t="s">
        <v>523</v>
      </c>
      <c r="AF31" s="48" t="s">
        <v>79</v>
      </c>
      <c r="AG31" s="6" t="s">
        <v>82</v>
      </c>
      <c r="AH31" s="43" t="s">
        <v>378</v>
      </c>
      <c r="AI31" s="22"/>
    </row>
    <row r="32" spans="1:35" ht="30" customHeight="1" x14ac:dyDescent="0.15">
      <c r="A32" s="48">
        <v>27</v>
      </c>
      <c r="B32" s="48">
        <v>48</v>
      </c>
      <c r="C32" s="7" t="s">
        <v>446</v>
      </c>
      <c r="D32" s="8" t="s">
        <v>23</v>
      </c>
      <c r="E32" s="5" t="s">
        <v>69</v>
      </c>
      <c r="F32" s="2" t="s">
        <v>2</v>
      </c>
      <c r="G32" s="4" t="s">
        <v>384</v>
      </c>
      <c r="H32" s="6" t="s">
        <v>236</v>
      </c>
      <c r="I32" s="4" t="s">
        <v>124</v>
      </c>
      <c r="J32" s="2">
        <v>0</v>
      </c>
      <c r="K32" s="31">
        <v>0</v>
      </c>
      <c r="L32" s="32">
        <v>0</v>
      </c>
      <c r="M32" s="31">
        <v>0</v>
      </c>
      <c r="N32" s="30">
        <v>1</v>
      </c>
      <c r="O32" s="31">
        <v>0</v>
      </c>
      <c r="P32" s="30">
        <v>0</v>
      </c>
      <c r="Q32" s="31">
        <v>0</v>
      </c>
      <c r="R32" s="30">
        <v>0</v>
      </c>
      <c r="S32" s="31">
        <v>0</v>
      </c>
      <c r="T32" s="30">
        <f t="shared" si="1"/>
        <v>1</v>
      </c>
      <c r="U32" s="33">
        <f t="shared" si="1"/>
        <v>0</v>
      </c>
      <c r="V32" s="48" t="s">
        <v>2</v>
      </c>
      <c r="W32" s="3" t="s">
        <v>389</v>
      </c>
      <c r="X32" s="3" t="s">
        <v>389</v>
      </c>
      <c r="Y32" s="3" t="s">
        <v>390</v>
      </c>
      <c r="Z32" s="3" t="s">
        <v>390</v>
      </c>
      <c r="AA32" s="3">
        <v>96</v>
      </c>
      <c r="AB32" s="24">
        <v>41694</v>
      </c>
      <c r="AC32" s="88">
        <v>42415</v>
      </c>
      <c r="AD32" s="10">
        <v>43519</v>
      </c>
      <c r="AE32" s="48" t="s">
        <v>447</v>
      </c>
      <c r="AF32" s="48" t="s">
        <v>161</v>
      </c>
      <c r="AG32" s="6" t="s">
        <v>211</v>
      </c>
      <c r="AH32" s="43" t="s">
        <v>281</v>
      </c>
      <c r="AI32" s="22"/>
    </row>
    <row r="33" spans="1:35" ht="30" customHeight="1" x14ac:dyDescent="0.15">
      <c r="A33" s="48">
        <v>28</v>
      </c>
      <c r="B33" s="48">
        <v>34</v>
      </c>
      <c r="C33" s="7" t="s">
        <v>448</v>
      </c>
      <c r="D33" s="8" t="s">
        <v>23</v>
      </c>
      <c r="E33" s="5" t="s">
        <v>55</v>
      </c>
      <c r="F33" s="36" t="s">
        <v>141</v>
      </c>
      <c r="G33" s="4" t="s">
        <v>109</v>
      </c>
      <c r="H33" s="6" t="s">
        <v>237</v>
      </c>
      <c r="I33" s="4" t="s">
        <v>125</v>
      </c>
      <c r="J33" s="2">
        <v>0</v>
      </c>
      <c r="K33" s="31">
        <v>0</v>
      </c>
      <c r="L33" s="32">
        <v>2</v>
      </c>
      <c r="M33" s="31">
        <v>2</v>
      </c>
      <c r="N33" s="30">
        <v>6</v>
      </c>
      <c r="O33" s="31">
        <v>0</v>
      </c>
      <c r="P33" s="30">
        <v>0</v>
      </c>
      <c r="Q33" s="31">
        <v>0</v>
      </c>
      <c r="R33" s="30">
        <v>1</v>
      </c>
      <c r="S33" s="31">
        <v>0</v>
      </c>
      <c r="T33" s="30">
        <f t="shared" si="1"/>
        <v>9</v>
      </c>
      <c r="U33" s="33">
        <f t="shared" si="1"/>
        <v>2</v>
      </c>
      <c r="V33" s="20" t="s">
        <v>141</v>
      </c>
      <c r="W33" s="3" t="s">
        <v>389</v>
      </c>
      <c r="X33" s="13" t="s">
        <v>56</v>
      </c>
      <c r="Y33" s="3" t="s">
        <v>390</v>
      </c>
      <c r="Z33" s="3" t="s">
        <v>389</v>
      </c>
      <c r="AA33" s="3">
        <v>136</v>
      </c>
      <c r="AB33" s="41">
        <v>39646</v>
      </c>
      <c r="AC33" s="24">
        <v>42558</v>
      </c>
      <c r="AD33" s="10">
        <v>43663</v>
      </c>
      <c r="AE33" s="48" t="s">
        <v>449</v>
      </c>
      <c r="AF33" s="48" t="s">
        <v>255</v>
      </c>
      <c r="AG33" s="6"/>
      <c r="AH33" s="43" t="s">
        <v>282</v>
      </c>
      <c r="AI33" s="22"/>
    </row>
    <row r="34" spans="1:35" ht="30" customHeight="1" x14ac:dyDescent="0.15">
      <c r="A34" s="48">
        <v>29</v>
      </c>
      <c r="B34" s="48">
        <v>38</v>
      </c>
      <c r="C34" s="7" t="s">
        <v>450</v>
      </c>
      <c r="D34" s="8" t="s">
        <v>23</v>
      </c>
      <c r="E34" s="5" t="s">
        <v>58</v>
      </c>
      <c r="F34" s="2" t="s">
        <v>14</v>
      </c>
      <c r="G34" s="4" t="s">
        <v>110</v>
      </c>
      <c r="H34" s="6" t="s">
        <v>59</v>
      </c>
      <c r="I34" s="4" t="s">
        <v>126</v>
      </c>
      <c r="J34" s="2">
        <v>0</v>
      </c>
      <c r="K34" s="31">
        <v>0</v>
      </c>
      <c r="L34" s="32">
        <v>1</v>
      </c>
      <c r="M34" s="31">
        <v>0</v>
      </c>
      <c r="N34" s="30">
        <v>0</v>
      </c>
      <c r="O34" s="31">
        <v>0</v>
      </c>
      <c r="P34" s="30">
        <v>0</v>
      </c>
      <c r="Q34" s="31">
        <v>0</v>
      </c>
      <c r="R34" s="30">
        <v>1</v>
      </c>
      <c r="S34" s="31">
        <v>0</v>
      </c>
      <c r="T34" s="30">
        <f t="shared" si="1"/>
        <v>2</v>
      </c>
      <c r="U34" s="33">
        <f t="shared" si="1"/>
        <v>0</v>
      </c>
      <c r="V34" s="48" t="s">
        <v>14</v>
      </c>
      <c r="W34" s="3" t="s">
        <v>389</v>
      </c>
      <c r="X34" s="3" t="s">
        <v>390</v>
      </c>
      <c r="Y34" s="3" t="s">
        <v>390</v>
      </c>
      <c r="Z34" s="3" t="s">
        <v>389</v>
      </c>
      <c r="AA34" s="3">
        <v>62</v>
      </c>
      <c r="AB34" s="41">
        <v>39749</v>
      </c>
      <c r="AC34" s="24">
        <v>42565</v>
      </c>
      <c r="AD34" s="10">
        <v>43663</v>
      </c>
      <c r="AE34" s="48" t="s">
        <v>451</v>
      </c>
      <c r="AF34" s="48" t="s">
        <v>156</v>
      </c>
      <c r="AG34" s="6" t="s">
        <v>157</v>
      </c>
      <c r="AH34" s="43" t="s">
        <v>282</v>
      </c>
      <c r="AI34" s="22"/>
    </row>
    <row r="35" spans="1:35" ht="30" customHeight="1" x14ac:dyDescent="0.15">
      <c r="A35" s="48">
        <v>30</v>
      </c>
      <c r="B35" s="48">
        <v>49</v>
      </c>
      <c r="C35" s="21" t="s">
        <v>142</v>
      </c>
      <c r="D35" s="80" t="s">
        <v>22</v>
      </c>
      <c r="E35" s="5" t="s">
        <v>143</v>
      </c>
      <c r="F35" s="47" t="s">
        <v>13</v>
      </c>
      <c r="G35" s="4" t="s">
        <v>132</v>
      </c>
      <c r="H35" s="4" t="s">
        <v>146</v>
      </c>
      <c r="I35" s="4" t="s">
        <v>132</v>
      </c>
      <c r="J35" s="100">
        <v>0</v>
      </c>
      <c r="K35" s="102">
        <v>0</v>
      </c>
      <c r="L35" s="103">
        <v>2</v>
      </c>
      <c r="M35" s="102">
        <v>2</v>
      </c>
      <c r="N35" s="104">
        <v>0</v>
      </c>
      <c r="O35" s="102">
        <v>0</v>
      </c>
      <c r="P35" s="104">
        <v>0</v>
      </c>
      <c r="Q35" s="102">
        <v>0</v>
      </c>
      <c r="R35" s="104">
        <v>9</v>
      </c>
      <c r="S35" s="102">
        <v>3</v>
      </c>
      <c r="T35" s="104">
        <f t="shared" si="1"/>
        <v>11</v>
      </c>
      <c r="U35" s="105">
        <f t="shared" si="1"/>
        <v>5</v>
      </c>
      <c r="V35" s="48" t="s">
        <v>13</v>
      </c>
      <c r="W35" s="3" t="s">
        <v>389</v>
      </c>
      <c r="X35" s="3" t="s">
        <v>389</v>
      </c>
      <c r="Y35" s="3" t="s">
        <v>390</v>
      </c>
      <c r="Z35" s="3" t="s">
        <v>163</v>
      </c>
      <c r="AA35" s="3">
        <v>2</v>
      </c>
      <c r="AB35" s="24">
        <v>41969</v>
      </c>
      <c r="AC35" s="120">
        <v>42991</v>
      </c>
      <c r="AD35" s="10">
        <v>44104</v>
      </c>
      <c r="AE35" s="48" t="s">
        <v>524</v>
      </c>
      <c r="AF35" s="48" t="s">
        <v>525</v>
      </c>
      <c r="AG35" s="6"/>
      <c r="AH35" s="43" t="s">
        <v>284</v>
      </c>
      <c r="AI35" s="22" t="s">
        <v>145</v>
      </c>
    </row>
    <row r="36" spans="1:35" ht="30" customHeight="1" x14ac:dyDescent="0.15">
      <c r="A36" s="48">
        <v>33</v>
      </c>
      <c r="B36" s="48"/>
      <c r="C36" s="48" t="s">
        <v>475</v>
      </c>
      <c r="D36" s="80" t="s">
        <v>22</v>
      </c>
      <c r="E36" s="5" t="s">
        <v>476</v>
      </c>
      <c r="F36" s="47" t="s">
        <v>16</v>
      </c>
      <c r="G36" s="4" t="s">
        <v>477</v>
      </c>
      <c r="H36" s="4" t="s">
        <v>478</v>
      </c>
      <c r="I36" s="4" t="s">
        <v>477</v>
      </c>
      <c r="J36" s="2">
        <v>0</v>
      </c>
      <c r="K36" s="31">
        <v>0</v>
      </c>
      <c r="L36" s="32">
        <v>1</v>
      </c>
      <c r="M36" s="33">
        <v>0</v>
      </c>
      <c r="N36" s="30">
        <v>0</v>
      </c>
      <c r="O36" s="31">
        <v>0</v>
      </c>
      <c r="P36" s="30">
        <v>1</v>
      </c>
      <c r="Q36" s="31">
        <v>0</v>
      </c>
      <c r="R36" s="30">
        <v>0</v>
      </c>
      <c r="S36" s="31">
        <v>0</v>
      </c>
      <c r="T36" s="32">
        <f>SUM(J36:S36)</f>
        <v>2</v>
      </c>
      <c r="U36" s="31">
        <f>K36+M36+O36+Q36+S36</f>
        <v>0</v>
      </c>
      <c r="V36" s="48" t="s">
        <v>16</v>
      </c>
      <c r="W36" s="3" t="s">
        <v>163</v>
      </c>
      <c r="X36" s="3" t="s">
        <v>163</v>
      </c>
      <c r="Y36" s="3" t="s">
        <v>163</v>
      </c>
      <c r="Z36" s="3" t="s">
        <v>164</v>
      </c>
      <c r="AA36" s="3">
        <v>61</v>
      </c>
      <c r="AB36" s="24">
        <v>41969</v>
      </c>
      <c r="AC36" s="93"/>
      <c r="AD36" s="10">
        <v>43323</v>
      </c>
      <c r="AE36" s="48" t="s">
        <v>481</v>
      </c>
      <c r="AF36" s="48" t="s">
        <v>482</v>
      </c>
      <c r="AG36" s="6" t="s">
        <v>159</v>
      </c>
      <c r="AH36" s="91" t="s">
        <v>483</v>
      </c>
      <c r="AI36" s="22"/>
    </row>
    <row r="37" spans="1:35" ht="30" customHeight="1" x14ac:dyDescent="0.15">
      <c r="A37" s="48">
        <v>34</v>
      </c>
      <c r="B37" s="48"/>
      <c r="C37" s="48" t="s">
        <v>496</v>
      </c>
      <c r="D37" s="119" t="s">
        <v>498</v>
      </c>
      <c r="E37" s="5" t="s">
        <v>499</v>
      </c>
      <c r="F37" s="47" t="s">
        <v>500</v>
      </c>
      <c r="G37" s="6" t="s">
        <v>501</v>
      </c>
      <c r="H37" s="4" t="s">
        <v>502</v>
      </c>
      <c r="I37" s="6" t="s">
        <v>501</v>
      </c>
      <c r="J37" s="2">
        <v>0</v>
      </c>
      <c r="K37" s="31">
        <v>0</v>
      </c>
      <c r="L37" s="32">
        <v>1</v>
      </c>
      <c r="M37" s="33">
        <v>0</v>
      </c>
      <c r="N37" s="30">
        <v>0</v>
      </c>
      <c r="O37" s="31">
        <v>0</v>
      </c>
      <c r="P37" s="30">
        <v>0</v>
      </c>
      <c r="Q37" s="31">
        <v>0</v>
      </c>
      <c r="R37" s="30">
        <v>3</v>
      </c>
      <c r="S37" s="31">
        <v>1</v>
      </c>
      <c r="T37" s="30">
        <f>J37+L37+N37+P37+R37</f>
        <v>4</v>
      </c>
      <c r="U37" s="33">
        <f>K37+M37+O37+Q37+S37</f>
        <v>1</v>
      </c>
      <c r="V37" s="48" t="s">
        <v>500</v>
      </c>
      <c r="W37" s="3" t="s">
        <v>503</v>
      </c>
      <c r="X37" s="3" t="s">
        <v>503</v>
      </c>
      <c r="Y37" s="3" t="s">
        <v>504</v>
      </c>
      <c r="Z37" s="3" t="s">
        <v>503</v>
      </c>
      <c r="AA37" s="3">
        <v>15</v>
      </c>
      <c r="AB37" s="24">
        <v>43160</v>
      </c>
      <c r="AC37" s="92"/>
      <c r="AD37" s="10">
        <v>43889</v>
      </c>
      <c r="AE37" s="117" t="s">
        <v>512</v>
      </c>
      <c r="AF37" s="114" t="s">
        <v>519</v>
      </c>
      <c r="AG37" s="6"/>
      <c r="AH37" s="43" t="s">
        <v>510</v>
      </c>
      <c r="AI37" s="22"/>
    </row>
    <row r="38" spans="1:35" ht="30" customHeight="1" x14ac:dyDescent="0.15">
      <c r="A38" s="48">
        <v>35</v>
      </c>
      <c r="B38" s="48"/>
      <c r="C38" s="48" t="s">
        <v>497</v>
      </c>
      <c r="D38" s="118" t="s">
        <v>23</v>
      </c>
      <c r="E38" s="5" t="s">
        <v>505</v>
      </c>
      <c r="F38" s="47" t="s">
        <v>30</v>
      </c>
      <c r="G38" s="4" t="s">
        <v>506</v>
      </c>
      <c r="H38" s="4" t="s">
        <v>507</v>
      </c>
      <c r="I38" s="4" t="s">
        <v>506</v>
      </c>
      <c r="J38" s="2">
        <v>0</v>
      </c>
      <c r="K38" s="31">
        <v>0</v>
      </c>
      <c r="L38" s="32">
        <v>3</v>
      </c>
      <c r="M38" s="33">
        <v>3</v>
      </c>
      <c r="N38" s="30">
        <v>0</v>
      </c>
      <c r="O38" s="31">
        <v>0</v>
      </c>
      <c r="P38" s="30">
        <v>0</v>
      </c>
      <c r="Q38" s="31">
        <v>0</v>
      </c>
      <c r="R38" s="30">
        <v>1</v>
      </c>
      <c r="S38" s="31">
        <v>0</v>
      </c>
      <c r="T38" s="30">
        <f>J38+L38+N38+P38+R38</f>
        <v>4</v>
      </c>
      <c r="U38" s="31">
        <f>K38+M38+O38+Q38+S38</f>
        <v>3</v>
      </c>
      <c r="V38" s="48" t="s">
        <v>30</v>
      </c>
      <c r="W38" s="3" t="s">
        <v>479</v>
      </c>
      <c r="X38" s="3" t="s">
        <v>480</v>
      </c>
      <c r="Y38" s="3" t="s">
        <v>480</v>
      </c>
      <c r="Z38" s="3" t="s">
        <v>164</v>
      </c>
      <c r="AA38" s="3">
        <v>30</v>
      </c>
      <c r="AB38" s="24">
        <v>43191</v>
      </c>
      <c r="AC38" s="93"/>
      <c r="AD38" s="10">
        <v>43921</v>
      </c>
      <c r="AE38" s="48" t="s">
        <v>508</v>
      </c>
      <c r="AF38" s="48" t="s">
        <v>509</v>
      </c>
      <c r="AG38" s="6" t="s">
        <v>157</v>
      </c>
      <c r="AH38" s="43" t="s">
        <v>511</v>
      </c>
      <c r="AI38" s="22"/>
    </row>
    <row r="39" spans="1:35" x14ac:dyDescent="0.15">
      <c r="A39" s="12"/>
      <c r="B39" s="12"/>
      <c r="C39" s="1"/>
      <c r="D39" s="81" t="s">
        <v>458</v>
      </c>
      <c r="E39" s="58">
        <v>14</v>
      </c>
      <c r="F39" s="1" t="s">
        <v>12</v>
      </c>
      <c r="G39" s="58">
        <v>13</v>
      </c>
      <c r="H39" s="1"/>
      <c r="I39" s="1"/>
      <c r="J39" s="48">
        <f t="shared" ref="J39:U39" si="2">SUM(J1:J38)</f>
        <v>0</v>
      </c>
      <c r="K39" s="48">
        <f t="shared" si="2"/>
        <v>0</v>
      </c>
      <c r="L39" s="48">
        <f t="shared" si="2"/>
        <v>52</v>
      </c>
      <c r="M39" s="48">
        <f t="shared" si="2"/>
        <v>36</v>
      </c>
      <c r="N39" s="48">
        <f t="shared" si="2"/>
        <v>8</v>
      </c>
      <c r="O39" s="48">
        <f t="shared" si="2"/>
        <v>0</v>
      </c>
      <c r="P39" s="48">
        <f t="shared" si="2"/>
        <v>10</v>
      </c>
      <c r="Q39" s="48">
        <f t="shared" si="2"/>
        <v>6</v>
      </c>
      <c r="R39" s="48">
        <f t="shared" si="2"/>
        <v>40</v>
      </c>
      <c r="S39" s="48">
        <f t="shared" si="2"/>
        <v>22</v>
      </c>
      <c r="T39" s="48">
        <f t="shared" si="2"/>
        <v>110</v>
      </c>
      <c r="U39" s="48">
        <f t="shared" si="2"/>
        <v>64</v>
      </c>
      <c r="V39" s="12"/>
      <c r="W39" s="12"/>
      <c r="X39" s="12"/>
      <c r="Y39" s="12"/>
      <c r="Z39" s="12"/>
      <c r="AA39" s="12"/>
      <c r="AB39" s="12"/>
      <c r="AC39" s="11"/>
      <c r="AD39" s="11"/>
      <c r="AE39" s="1"/>
      <c r="AF39" s="1"/>
      <c r="AG39" s="1"/>
      <c r="AH39" s="12"/>
      <c r="AI39" s="1"/>
    </row>
    <row r="40" spans="1:35" x14ac:dyDescent="0.15">
      <c r="A40" s="44"/>
      <c r="B40" s="44"/>
      <c r="C40" s="44"/>
      <c r="D40" s="44" t="s">
        <v>459</v>
      </c>
      <c r="E40" s="89">
        <v>20</v>
      </c>
      <c r="F40" s="44"/>
      <c r="G40" s="89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</row>
    <row r="41" spans="1:35" x14ac:dyDescent="0.15">
      <c r="D41" s="115" t="s">
        <v>498</v>
      </c>
      <c r="E41" s="116">
        <v>1</v>
      </c>
    </row>
    <row r="42" spans="1:35" ht="30" customHeight="1" x14ac:dyDescent="0.15">
      <c r="A42" s="94" t="s">
        <v>491</v>
      </c>
      <c r="B42" s="59">
        <v>43</v>
      </c>
      <c r="C42" s="60" t="s">
        <v>183</v>
      </c>
      <c r="D42" s="61" t="s">
        <v>22</v>
      </c>
      <c r="E42" s="62" t="s">
        <v>65</v>
      </c>
      <c r="F42" s="63" t="s">
        <v>218</v>
      </c>
      <c r="G42" s="64" t="s">
        <v>97</v>
      </c>
      <c r="H42" s="65" t="s">
        <v>227</v>
      </c>
      <c r="I42" s="64" t="s">
        <v>97</v>
      </c>
      <c r="J42" s="66">
        <v>0</v>
      </c>
      <c r="K42" s="67">
        <v>0</v>
      </c>
      <c r="L42" s="68">
        <v>0</v>
      </c>
      <c r="M42" s="67">
        <v>0</v>
      </c>
      <c r="N42" s="69">
        <v>2</v>
      </c>
      <c r="O42" s="67">
        <v>1</v>
      </c>
      <c r="P42" s="69">
        <v>0</v>
      </c>
      <c r="Q42" s="67">
        <v>0</v>
      </c>
      <c r="R42" s="69">
        <v>1</v>
      </c>
      <c r="S42" s="67">
        <v>1</v>
      </c>
      <c r="T42" s="69">
        <f t="shared" ref="T42:U47" si="3">J42+L42+N42+P42+R42</f>
        <v>3</v>
      </c>
      <c r="U42" s="70">
        <f t="shared" si="3"/>
        <v>2</v>
      </c>
      <c r="V42" s="71" t="s">
        <v>137</v>
      </c>
      <c r="W42" s="72" t="s">
        <v>163</v>
      </c>
      <c r="X42" s="72" t="s">
        <v>163</v>
      </c>
      <c r="Y42" s="72" t="s">
        <v>163</v>
      </c>
      <c r="Z42" s="73" t="s">
        <v>66</v>
      </c>
      <c r="AA42" s="73">
        <v>117</v>
      </c>
      <c r="AB42" s="74">
        <v>40534</v>
      </c>
      <c r="AC42" s="75">
        <v>41262</v>
      </c>
      <c r="AD42" s="76">
        <v>42359</v>
      </c>
      <c r="AE42" s="59" t="s">
        <v>184</v>
      </c>
      <c r="AF42" s="59" t="s">
        <v>240</v>
      </c>
      <c r="AG42" s="77" t="s">
        <v>241</v>
      </c>
      <c r="AH42" s="78" t="s">
        <v>362</v>
      </c>
      <c r="AI42" s="79" t="s">
        <v>373</v>
      </c>
    </row>
    <row r="43" spans="1:35" ht="30" customHeight="1" x14ac:dyDescent="0.15">
      <c r="A43" s="95" t="s">
        <v>491</v>
      </c>
      <c r="B43" s="96">
        <v>6</v>
      </c>
      <c r="C43" s="97" t="s">
        <v>404</v>
      </c>
      <c r="D43" s="98" t="s">
        <v>22</v>
      </c>
      <c r="E43" s="99" t="s">
        <v>38</v>
      </c>
      <c r="F43" s="100" t="s">
        <v>1</v>
      </c>
      <c r="G43" s="101" t="s">
        <v>94</v>
      </c>
      <c r="H43" s="101" t="s">
        <v>39</v>
      </c>
      <c r="I43" s="101" t="s">
        <v>94</v>
      </c>
      <c r="J43" s="100">
        <v>0</v>
      </c>
      <c r="K43" s="102">
        <v>0</v>
      </c>
      <c r="L43" s="103">
        <v>1</v>
      </c>
      <c r="M43" s="102">
        <v>1</v>
      </c>
      <c r="N43" s="104">
        <v>0</v>
      </c>
      <c r="O43" s="102">
        <v>0</v>
      </c>
      <c r="P43" s="104">
        <v>1</v>
      </c>
      <c r="Q43" s="102">
        <v>0</v>
      </c>
      <c r="R43" s="104">
        <v>0</v>
      </c>
      <c r="S43" s="102">
        <v>0</v>
      </c>
      <c r="T43" s="104">
        <f t="shared" si="3"/>
        <v>2</v>
      </c>
      <c r="U43" s="105">
        <f t="shared" si="3"/>
        <v>1</v>
      </c>
      <c r="V43" s="96" t="s">
        <v>1</v>
      </c>
      <c r="W43" s="106" t="s">
        <v>389</v>
      </c>
      <c r="X43" s="106" t="s">
        <v>389</v>
      </c>
      <c r="Y43" s="106" t="s">
        <v>389</v>
      </c>
      <c r="Z43" s="106" t="s">
        <v>390</v>
      </c>
      <c r="AA43" s="106">
        <v>38</v>
      </c>
      <c r="AB43" s="107">
        <v>38799</v>
      </c>
      <c r="AC43" s="108">
        <v>41709</v>
      </c>
      <c r="AD43" s="109">
        <v>42817</v>
      </c>
      <c r="AE43" s="96" t="s">
        <v>405</v>
      </c>
      <c r="AF43" s="96" t="s">
        <v>245</v>
      </c>
      <c r="AG43" s="110" t="s">
        <v>211</v>
      </c>
      <c r="AH43" s="111" t="s">
        <v>359</v>
      </c>
      <c r="AI43" s="101"/>
    </row>
    <row r="44" spans="1:35" ht="30" customHeight="1" x14ac:dyDescent="0.15">
      <c r="A44" s="95" t="s">
        <v>491</v>
      </c>
      <c r="B44" s="96">
        <v>8</v>
      </c>
      <c r="C44" s="97" t="s">
        <v>406</v>
      </c>
      <c r="D44" s="98" t="s">
        <v>22</v>
      </c>
      <c r="E44" s="99" t="s">
        <v>40</v>
      </c>
      <c r="F44" s="100" t="s">
        <v>8</v>
      </c>
      <c r="G44" s="101" t="s">
        <v>95</v>
      </c>
      <c r="H44" s="101" t="s">
        <v>41</v>
      </c>
      <c r="I44" s="101" t="s">
        <v>95</v>
      </c>
      <c r="J44" s="100">
        <v>0</v>
      </c>
      <c r="K44" s="102">
        <v>0</v>
      </c>
      <c r="L44" s="103">
        <v>2</v>
      </c>
      <c r="M44" s="102">
        <v>2</v>
      </c>
      <c r="N44" s="104">
        <v>0</v>
      </c>
      <c r="O44" s="102">
        <v>0</v>
      </c>
      <c r="P44" s="104">
        <v>1</v>
      </c>
      <c r="Q44" s="102">
        <v>0</v>
      </c>
      <c r="R44" s="104">
        <v>2</v>
      </c>
      <c r="S44" s="102">
        <v>1</v>
      </c>
      <c r="T44" s="104">
        <f t="shared" si="3"/>
        <v>5</v>
      </c>
      <c r="U44" s="105">
        <f t="shared" si="3"/>
        <v>3</v>
      </c>
      <c r="V44" s="96" t="s">
        <v>8</v>
      </c>
      <c r="W44" s="106" t="s">
        <v>389</v>
      </c>
      <c r="X44" s="106" t="s">
        <v>389</v>
      </c>
      <c r="Y44" s="106" t="s">
        <v>389</v>
      </c>
      <c r="Z44" s="106" t="s">
        <v>389</v>
      </c>
      <c r="AA44" s="106">
        <v>0</v>
      </c>
      <c r="AB44" s="107">
        <v>38804</v>
      </c>
      <c r="AC44" s="108">
        <v>41718</v>
      </c>
      <c r="AD44" s="109">
        <v>42822</v>
      </c>
      <c r="AE44" s="96" t="s">
        <v>407</v>
      </c>
      <c r="AF44" s="96" t="s">
        <v>246</v>
      </c>
      <c r="AG44" s="110" t="s">
        <v>159</v>
      </c>
      <c r="AH44" s="112" t="s">
        <v>360</v>
      </c>
      <c r="AI44" s="101"/>
    </row>
    <row r="45" spans="1:35" ht="30" customHeight="1" x14ac:dyDescent="0.15">
      <c r="A45" s="95" t="s">
        <v>491</v>
      </c>
      <c r="B45" s="96">
        <v>46</v>
      </c>
      <c r="C45" s="97" t="s">
        <v>452</v>
      </c>
      <c r="D45" s="98" t="s">
        <v>22</v>
      </c>
      <c r="E45" s="99" t="s">
        <v>453</v>
      </c>
      <c r="F45" s="100" t="s">
        <v>16</v>
      </c>
      <c r="G45" s="101" t="s">
        <v>111</v>
      </c>
      <c r="H45" s="110" t="s">
        <v>238</v>
      </c>
      <c r="I45" s="101" t="s">
        <v>461</v>
      </c>
      <c r="J45" s="100">
        <v>0</v>
      </c>
      <c r="K45" s="102">
        <v>0</v>
      </c>
      <c r="L45" s="103">
        <v>2</v>
      </c>
      <c r="M45" s="102">
        <v>0</v>
      </c>
      <c r="N45" s="104">
        <v>0</v>
      </c>
      <c r="O45" s="102">
        <v>0</v>
      </c>
      <c r="P45" s="104">
        <v>0</v>
      </c>
      <c r="Q45" s="102">
        <v>0</v>
      </c>
      <c r="R45" s="104">
        <v>2</v>
      </c>
      <c r="S45" s="102">
        <v>2</v>
      </c>
      <c r="T45" s="104">
        <f t="shared" si="3"/>
        <v>4</v>
      </c>
      <c r="U45" s="105">
        <f t="shared" si="3"/>
        <v>2</v>
      </c>
      <c r="V45" s="96" t="s">
        <v>16</v>
      </c>
      <c r="W45" s="106" t="s">
        <v>389</v>
      </c>
      <c r="X45" s="106" t="s">
        <v>389</v>
      </c>
      <c r="Y45" s="106" t="s">
        <v>389</v>
      </c>
      <c r="Z45" s="106" t="s">
        <v>389</v>
      </c>
      <c r="AA45" s="106">
        <v>38</v>
      </c>
      <c r="AB45" s="107">
        <v>40969</v>
      </c>
      <c r="AC45" s="108">
        <v>41694</v>
      </c>
      <c r="AD45" s="109">
        <v>42794</v>
      </c>
      <c r="AE45" s="96" t="s">
        <v>454</v>
      </c>
      <c r="AF45" s="96" t="s">
        <v>206</v>
      </c>
      <c r="AG45" s="110" t="s">
        <v>375</v>
      </c>
      <c r="AH45" s="112" t="s">
        <v>283</v>
      </c>
      <c r="AI45" s="113" t="s">
        <v>374</v>
      </c>
    </row>
    <row r="46" spans="1:35" ht="30" customHeight="1" x14ac:dyDescent="0.15">
      <c r="A46" s="95" t="s">
        <v>491</v>
      </c>
      <c r="B46" s="96">
        <v>52</v>
      </c>
      <c r="C46" s="96">
        <v>48</v>
      </c>
      <c r="D46" s="98" t="s">
        <v>22</v>
      </c>
      <c r="E46" s="99" t="s">
        <v>263</v>
      </c>
      <c r="F46" s="121" t="s">
        <v>264</v>
      </c>
      <c r="G46" s="101" t="s">
        <v>265</v>
      </c>
      <c r="H46" s="101" t="s">
        <v>263</v>
      </c>
      <c r="I46" s="101" t="s">
        <v>456</v>
      </c>
      <c r="J46" s="100">
        <v>0</v>
      </c>
      <c r="K46" s="102">
        <v>0</v>
      </c>
      <c r="L46" s="103">
        <v>1</v>
      </c>
      <c r="M46" s="105">
        <v>1</v>
      </c>
      <c r="N46" s="104">
        <v>0</v>
      </c>
      <c r="O46" s="102">
        <v>0</v>
      </c>
      <c r="P46" s="104">
        <v>0</v>
      </c>
      <c r="Q46" s="102">
        <v>0</v>
      </c>
      <c r="R46" s="104">
        <v>0</v>
      </c>
      <c r="S46" s="102">
        <v>0</v>
      </c>
      <c r="T46" s="103">
        <f t="shared" si="3"/>
        <v>1</v>
      </c>
      <c r="U46" s="105">
        <f t="shared" si="3"/>
        <v>1</v>
      </c>
      <c r="V46" s="96" t="s">
        <v>6</v>
      </c>
      <c r="W46" s="106" t="s">
        <v>163</v>
      </c>
      <c r="X46" s="106" t="s">
        <v>163</v>
      </c>
      <c r="Y46" s="106" t="s">
        <v>163</v>
      </c>
      <c r="Z46" s="106" t="s">
        <v>164</v>
      </c>
      <c r="AA46" s="106">
        <v>20</v>
      </c>
      <c r="AB46" s="108">
        <v>42278</v>
      </c>
      <c r="AC46" s="122"/>
      <c r="AD46" s="109">
        <v>43008</v>
      </c>
      <c r="AE46" s="96" t="s">
        <v>457</v>
      </c>
      <c r="AF46" s="48" t="s">
        <v>266</v>
      </c>
      <c r="AG46" s="6" t="s">
        <v>267</v>
      </c>
      <c r="AH46" s="43" t="s">
        <v>286</v>
      </c>
      <c r="AI46" s="22" t="s">
        <v>268</v>
      </c>
    </row>
    <row r="47" spans="1:35" ht="30" customHeight="1" x14ac:dyDescent="0.15">
      <c r="A47" s="123" t="s">
        <v>492</v>
      </c>
      <c r="B47" s="96">
        <v>51</v>
      </c>
      <c r="C47" s="96">
        <v>47</v>
      </c>
      <c r="D47" s="98" t="s">
        <v>22</v>
      </c>
      <c r="E47" s="99" t="s">
        <v>212</v>
      </c>
      <c r="F47" s="121" t="s">
        <v>213</v>
      </c>
      <c r="G47" s="101" t="s">
        <v>214</v>
      </c>
      <c r="H47" s="101" t="s">
        <v>215</v>
      </c>
      <c r="I47" s="101" t="s">
        <v>214</v>
      </c>
      <c r="J47" s="100">
        <v>0</v>
      </c>
      <c r="K47" s="102">
        <v>0</v>
      </c>
      <c r="L47" s="103">
        <v>0</v>
      </c>
      <c r="M47" s="105">
        <v>0</v>
      </c>
      <c r="N47" s="104">
        <v>0</v>
      </c>
      <c r="O47" s="102">
        <v>0</v>
      </c>
      <c r="P47" s="104">
        <v>1</v>
      </c>
      <c r="Q47" s="102">
        <v>0</v>
      </c>
      <c r="R47" s="104">
        <v>1</v>
      </c>
      <c r="S47" s="102">
        <v>1</v>
      </c>
      <c r="T47" s="103">
        <f t="shared" si="3"/>
        <v>2</v>
      </c>
      <c r="U47" s="105">
        <f t="shared" si="3"/>
        <v>1</v>
      </c>
      <c r="V47" s="96" t="s">
        <v>213</v>
      </c>
      <c r="W47" s="106" t="s">
        <v>164</v>
      </c>
      <c r="X47" s="106" t="s">
        <v>163</v>
      </c>
      <c r="Y47" s="106" t="s">
        <v>163</v>
      </c>
      <c r="Z47" s="106" t="s">
        <v>164</v>
      </c>
      <c r="AA47" s="106">
        <v>15</v>
      </c>
      <c r="AB47" s="108">
        <v>42222</v>
      </c>
      <c r="AC47" s="124">
        <v>42923</v>
      </c>
      <c r="AD47" s="109">
        <v>42952</v>
      </c>
      <c r="AE47" s="96" t="s">
        <v>455</v>
      </c>
      <c r="AF47" s="48" t="s">
        <v>216</v>
      </c>
      <c r="AG47" s="6" t="s">
        <v>159</v>
      </c>
      <c r="AH47" s="43" t="s">
        <v>285</v>
      </c>
      <c r="AI47" s="22"/>
    </row>
    <row r="48" spans="1:35" ht="30" customHeight="1" x14ac:dyDescent="0.15">
      <c r="A48" s="125" t="s">
        <v>516</v>
      </c>
      <c r="B48" s="96"/>
      <c r="C48" s="96" t="s">
        <v>462</v>
      </c>
      <c r="D48" s="98" t="s">
        <v>23</v>
      </c>
      <c r="E48" s="99" t="s">
        <v>463</v>
      </c>
      <c r="F48" s="121" t="s">
        <v>464</v>
      </c>
      <c r="G48" s="101" t="s">
        <v>465</v>
      </c>
      <c r="H48" s="101" t="s">
        <v>466</v>
      </c>
      <c r="I48" s="101" t="s">
        <v>467</v>
      </c>
      <c r="J48" s="100">
        <v>0</v>
      </c>
      <c r="K48" s="102">
        <v>0</v>
      </c>
      <c r="L48" s="103">
        <v>0</v>
      </c>
      <c r="M48" s="105">
        <v>0</v>
      </c>
      <c r="N48" s="104">
        <v>0</v>
      </c>
      <c r="O48" s="102">
        <v>0</v>
      </c>
      <c r="P48" s="104">
        <v>1</v>
      </c>
      <c r="Q48" s="102">
        <v>1</v>
      </c>
      <c r="R48" s="104">
        <v>2</v>
      </c>
      <c r="S48" s="102">
        <v>2</v>
      </c>
      <c r="T48" s="103">
        <f>J48+L48+N48+P48+R48</f>
        <v>3</v>
      </c>
      <c r="U48" s="105">
        <f>K48+M48+O48+Q48+S48</f>
        <v>3</v>
      </c>
      <c r="V48" s="96" t="s">
        <v>464</v>
      </c>
      <c r="W48" s="106" t="s">
        <v>468</v>
      </c>
      <c r="X48" s="106" t="s">
        <v>469</v>
      </c>
      <c r="Y48" s="106" t="s">
        <v>469</v>
      </c>
      <c r="Z48" s="106" t="s">
        <v>468</v>
      </c>
      <c r="AA48" s="106">
        <v>21</v>
      </c>
      <c r="AB48" s="108">
        <v>42587</v>
      </c>
      <c r="AC48" s="122"/>
      <c r="AD48" s="109">
        <v>43316</v>
      </c>
      <c r="AE48" s="96" t="s">
        <v>470</v>
      </c>
      <c r="AF48" s="48" t="s">
        <v>471</v>
      </c>
      <c r="AG48" s="6" t="s">
        <v>472</v>
      </c>
      <c r="AH48" s="43" t="s">
        <v>473</v>
      </c>
      <c r="AI48" s="22"/>
    </row>
  </sheetData>
  <autoFilter ref="A4:AI40" xr:uid="{00000000-0009-0000-0000-000002000000}"/>
  <mergeCells count="29">
    <mergeCell ref="AH19:AH20"/>
    <mergeCell ref="AC19:AC20"/>
    <mergeCell ref="AD19:AD20"/>
    <mergeCell ref="A19:A20"/>
    <mergeCell ref="C19:C20"/>
    <mergeCell ref="D19:D20"/>
    <mergeCell ref="E19:E20"/>
    <mergeCell ref="B19:B20"/>
    <mergeCell ref="AI3:AI4"/>
    <mergeCell ref="V3:V4"/>
    <mergeCell ref="W3:Z3"/>
    <mergeCell ref="AC3:AC4"/>
    <mergeCell ref="AD3:AD4"/>
    <mergeCell ref="AE3:AE4"/>
    <mergeCell ref="AF3:AF4"/>
    <mergeCell ref="AB3:AB4"/>
    <mergeCell ref="AH3:AH4"/>
    <mergeCell ref="I3:I4"/>
    <mergeCell ref="J3:U3"/>
    <mergeCell ref="A1:AG1"/>
    <mergeCell ref="AA3:AA4"/>
    <mergeCell ref="A3:A4"/>
    <mergeCell ref="B3:B4"/>
    <mergeCell ref="C3:C4"/>
    <mergeCell ref="D3:E3"/>
    <mergeCell ref="F3:F4"/>
    <mergeCell ref="AG3:AG4"/>
    <mergeCell ref="G3:G4"/>
    <mergeCell ref="H3:H4"/>
  </mergeCells>
  <phoneticPr fontId="1"/>
  <dataValidations count="2">
    <dataValidation type="list" allowBlank="1" showInputMessage="1" showErrorMessage="1" sqref="D5:D19 D42:D48 D21:D35 D36:D38" xr:uid="{00000000-0002-0000-0200-000000000000}">
      <formula1>団体種別</formula1>
    </dataValidation>
    <dataValidation type="list" allowBlank="1" showInputMessage="1" showErrorMessage="1" sqref="F5:F34 F42:F45 V42:V48 V5:V35 V36:V38" xr:uid="{00000000-0002-0000-0200-000001000000}">
      <formula1>運送区域</formula1>
    </dataValidation>
  </dataValidations>
  <hyperlinks>
    <hyperlink ref="AI19" r:id="rId1" xr:uid="{00000000-0004-0000-0200-000000000000}"/>
  </hyperlinks>
  <printOptions horizontalCentered="1"/>
  <pageMargins left="0.31496062992125984" right="0.23622047244094491" top="1.2204724409448819" bottom="0.74803149606299213" header="0.31496062992125984" footer="0.31496062992125984"/>
  <pageSetup paperSize="8" scale="55" orientation="landscape" r:id="rId2"/>
  <colBreaks count="1" manualBreakCount="1">
    <brk id="3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4"/>
  <sheetViews>
    <sheetView zoomScaleNormal="100" workbookViewId="0">
      <pane xSplit="5" topLeftCell="F1" activePane="topRight" state="frozen"/>
      <selection activeCell="A8" sqref="A8"/>
      <selection pane="topRight" activeCell="H9" sqref="H9"/>
    </sheetView>
  </sheetViews>
  <sheetFormatPr defaultColWidth="9" defaultRowHeight="13.5" x14ac:dyDescent="0.15"/>
  <cols>
    <col min="1" max="3" width="4.625" style="44" customWidth="1"/>
    <col min="4" max="4" width="20.625" style="44" customWidth="1"/>
    <col min="5" max="5" width="25.625" style="44" customWidth="1"/>
    <col min="6" max="6" width="15.625" style="44" customWidth="1"/>
    <col min="7" max="7" width="10.625" style="44" customWidth="1"/>
    <col min="8" max="8" width="35.625" style="44" customWidth="1"/>
    <col min="9" max="10" width="30.625" style="44" customWidth="1"/>
    <col min="11" max="11" width="8.625" style="52" customWidth="1"/>
    <col min="12" max="12" width="40.625" style="44" customWidth="1"/>
    <col min="13" max="16384" width="9" style="44"/>
  </cols>
  <sheetData>
    <row r="1" spans="1:12" ht="30" customHeight="1" x14ac:dyDescent="0.15">
      <c r="A1" s="226" t="s">
        <v>350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</row>
    <row r="2" spans="1:12" ht="15" customHeight="1" x14ac:dyDescent="0.15">
      <c r="A2" s="1" t="s">
        <v>19</v>
      </c>
      <c r="B2" s="1"/>
      <c r="C2" s="1"/>
      <c r="D2" s="9"/>
      <c r="E2" s="9"/>
      <c r="F2" s="1"/>
      <c r="G2" s="25"/>
      <c r="H2" s="9"/>
      <c r="I2" s="9"/>
      <c r="J2" s="9"/>
      <c r="K2" s="9"/>
      <c r="L2" s="25" t="s">
        <v>460</v>
      </c>
    </row>
    <row r="3" spans="1:12" ht="24.95" customHeight="1" x14ac:dyDescent="0.15">
      <c r="A3" s="198" t="s">
        <v>18</v>
      </c>
      <c r="B3" s="198" t="s">
        <v>134</v>
      </c>
      <c r="C3" s="257" t="s">
        <v>21</v>
      </c>
      <c r="D3" s="229" t="s">
        <v>25</v>
      </c>
      <c r="E3" s="230"/>
      <c r="F3" s="258" t="s">
        <v>269</v>
      </c>
      <c r="G3" s="254" t="s">
        <v>270</v>
      </c>
      <c r="H3" s="255"/>
      <c r="I3" s="255"/>
      <c r="J3" s="255"/>
      <c r="K3" s="255"/>
      <c r="L3" s="256"/>
    </row>
    <row r="4" spans="1:12" ht="24.95" customHeight="1" x14ac:dyDescent="0.15">
      <c r="A4" s="199"/>
      <c r="B4" s="199"/>
      <c r="C4" s="257"/>
      <c r="D4" s="17" t="s">
        <v>74</v>
      </c>
      <c r="E4" s="18" t="s">
        <v>75</v>
      </c>
      <c r="F4" s="259"/>
      <c r="G4" s="247" t="s">
        <v>351</v>
      </c>
      <c r="H4" s="248"/>
      <c r="I4" s="20" t="s">
        <v>304</v>
      </c>
      <c r="J4" s="56" t="s">
        <v>329</v>
      </c>
      <c r="K4" s="13" t="s">
        <v>298</v>
      </c>
      <c r="L4" s="45" t="s">
        <v>348</v>
      </c>
    </row>
    <row r="5" spans="1:12" ht="30" customHeight="1" x14ac:dyDescent="0.15">
      <c r="A5" s="48">
        <v>1</v>
      </c>
      <c r="B5" s="48">
        <v>13</v>
      </c>
      <c r="C5" s="7" t="s">
        <v>162</v>
      </c>
      <c r="D5" s="8" t="s">
        <v>23</v>
      </c>
      <c r="E5" s="5" t="s">
        <v>44</v>
      </c>
      <c r="F5" s="2" t="s">
        <v>12</v>
      </c>
      <c r="G5" s="10" t="s">
        <v>271</v>
      </c>
      <c r="H5" s="51" t="s">
        <v>287</v>
      </c>
      <c r="I5" s="51"/>
      <c r="J5" s="57"/>
      <c r="K5" s="53"/>
      <c r="L5" s="49"/>
    </row>
    <row r="6" spans="1:12" ht="30" customHeight="1" x14ac:dyDescent="0.15">
      <c r="A6" s="48">
        <v>2</v>
      </c>
      <c r="B6" s="48">
        <v>24</v>
      </c>
      <c r="C6" s="7" t="s">
        <v>166</v>
      </c>
      <c r="D6" s="8" t="s">
        <v>23</v>
      </c>
      <c r="E6" s="5" t="s">
        <v>261</v>
      </c>
      <c r="F6" s="36" t="s">
        <v>273</v>
      </c>
      <c r="G6" s="10" t="s">
        <v>271</v>
      </c>
      <c r="H6" s="51" t="s">
        <v>288</v>
      </c>
      <c r="I6" s="51"/>
      <c r="J6" s="57"/>
      <c r="K6" s="53"/>
      <c r="L6" s="49"/>
    </row>
    <row r="7" spans="1:12" ht="30" customHeight="1" x14ac:dyDescent="0.15">
      <c r="A7" s="48">
        <v>3</v>
      </c>
      <c r="B7" s="48">
        <v>18</v>
      </c>
      <c r="C7" s="7" t="s">
        <v>165</v>
      </c>
      <c r="D7" s="8" t="s">
        <v>22</v>
      </c>
      <c r="E7" s="5" t="s">
        <v>45</v>
      </c>
      <c r="F7" s="2" t="s">
        <v>12</v>
      </c>
      <c r="G7" s="10" t="s">
        <v>272</v>
      </c>
      <c r="H7" s="51" t="s">
        <v>289</v>
      </c>
      <c r="I7" s="51"/>
      <c r="J7" s="57"/>
      <c r="K7" s="53"/>
      <c r="L7" s="49"/>
    </row>
    <row r="8" spans="1:12" ht="30" customHeight="1" x14ac:dyDescent="0.15">
      <c r="A8" s="48">
        <v>4</v>
      </c>
      <c r="B8" s="48">
        <v>10</v>
      </c>
      <c r="C8" s="7" t="s">
        <v>168</v>
      </c>
      <c r="D8" s="8" t="s">
        <v>23</v>
      </c>
      <c r="E8" s="5" t="s">
        <v>43</v>
      </c>
      <c r="F8" s="2" t="s">
        <v>12</v>
      </c>
      <c r="G8" s="10" t="s">
        <v>272</v>
      </c>
      <c r="H8" s="51" t="s">
        <v>290</v>
      </c>
      <c r="I8" s="51"/>
      <c r="J8" s="57"/>
      <c r="K8" s="53"/>
      <c r="L8" s="49"/>
    </row>
    <row r="9" spans="1:12" ht="30" customHeight="1" x14ac:dyDescent="0.15">
      <c r="A9" s="48">
        <v>5</v>
      </c>
      <c r="B9" s="48">
        <v>5</v>
      </c>
      <c r="C9" s="7" t="s">
        <v>171</v>
      </c>
      <c r="D9" s="8" t="s">
        <v>22</v>
      </c>
      <c r="E9" s="5" t="s">
        <v>36</v>
      </c>
      <c r="F9" s="2" t="s">
        <v>12</v>
      </c>
      <c r="G9" s="10" t="s">
        <v>272</v>
      </c>
      <c r="H9" s="51" t="s">
        <v>291</v>
      </c>
      <c r="I9" s="51"/>
      <c r="J9" s="57"/>
      <c r="K9" s="53"/>
      <c r="L9" s="49"/>
    </row>
    <row r="10" spans="1:12" ht="30" customHeight="1" x14ac:dyDescent="0.15">
      <c r="A10" s="48">
        <v>6</v>
      </c>
      <c r="B10" s="48">
        <v>31</v>
      </c>
      <c r="C10" s="7" t="s">
        <v>173</v>
      </c>
      <c r="D10" s="8" t="s">
        <v>23</v>
      </c>
      <c r="E10" s="5" t="s">
        <v>54</v>
      </c>
      <c r="F10" s="2" t="s">
        <v>12</v>
      </c>
      <c r="G10" s="10" t="s">
        <v>272</v>
      </c>
      <c r="H10" s="51" t="s">
        <v>291</v>
      </c>
      <c r="I10" s="51"/>
      <c r="J10" s="57"/>
      <c r="K10" s="53"/>
      <c r="L10" s="49"/>
    </row>
    <row r="11" spans="1:12" ht="30" customHeight="1" x14ac:dyDescent="0.15">
      <c r="A11" s="48">
        <v>7</v>
      </c>
      <c r="B11" s="48">
        <v>19</v>
      </c>
      <c r="C11" s="7" t="s">
        <v>174</v>
      </c>
      <c r="D11" s="8" t="s">
        <v>22</v>
      </c>
      <c r="E11" s="5" t="s">
        <v>46</v>
      </c>
      <c r="F11" s="2" t="s">
        <v>12</v>
      </c>
      <c r="G11" s="10" t="s">
        <v>272</v>
      </c>
      <c r="H11" s="51" t="s">
        <v>292</v>
      </c>
      <c r="I11" s="51"/>
      <c r="J11" s="57"/>
      <c r="K11" s="53"/>
      <c r="L11" s="49"/>
    </row>
    <row r="12" spans="1:12" ht="30" customHeight="1" x14ac:dyDescent="0.15">
      <c r="A12" s="48">
        <v>8</v>
      </c>
      <c r="B12" s="48">
        <v>21</v>
      </c>
      <c r="C12" s="7" t="s">
        <v>175</v>
      </c>
      <c r="D12" s="8" t="s">
        <v>23</v>
      </c>
      <c r="E12" s="5" t="s">
        <v>48</v>
      </c>
      <c r="F12" s="2" t="s">
        <v>12</v>
      </c>
      <c r="G12" s="10" t="s">
        <v>271</v>
      </c>
      <c r="H12" s="51" t="s">
        <v>293</v>
      </c>
      <c r="I12" s="51"/>
      <c r="J12" s="57"/>
      <c r="K12" s="53"/>
      <c r="L12" s="49"/>
    </row>
    <row r="13" spans="1:12" ht="30" customHeight="1" x14ac:dyDescent="0.15">
      <c r="A13" s="48">
        <v>9</v>
      </c>
      <c r="B13" s="48">
        <v>37</v>
      </c>
      <c r="C13" s="7" t="s">
        <v>176</v>
      </c>
      <c r="D13" s="8" t="s">
        <v>22</v>
      </c>
      <c r="E13" s="5" t="s">
        <v>57</v>
      </c>
      <c r="F13" s="2" t="s">
        <v>12</v>
      </c>
      <c r="G13" s="10" t="s">
        <v>272</v>
      </c>
      <c r="H13" s="51" t="s">
        <v>324</v>
      </c>
      <c r="I13" s="51"/>
      <c r="J13" s="57" t="s">
        <v>299</v>
      </c>
      <c r="K13" s="53" t="s">
        <v>341</v>
      </c>
      <c r="L13" s="49"/>
    </row>
    <row r="14" spans="1:12" ht="30" customHeight="1" x14ac:dyDescent="0.15">
      <c r="A14" s="48">
        <v>10</v>
      </c>
      <c r="B14" s="48">
        <v>39</v>
      </c>
      <c r="C14" s="7" t="s">
        <v>177</v>
      </c>
      <c r="D14" s="8" t="s">
        <v>23</v>
      </c>
      <c r="E14" s="5" t="s">
        <v>60</v>
      </c>
      <c r="F14" s="2" t="s">
        <v>12</v>
      </c>
      <c r="G14" s="10" t="s">
        <v>272</v>
      </c>
      <c r="H14" s="51" t="s">
        <v>294</v>
      </c>
      <c r="I14" s="51"/>
      <c r="J14" s="57" t="s">
        <v>300</v>
      </c>
      <c r="K14" s="53" t="s">
        <v>342</v>
      </c>
      <c r="L14" s="49"/>
    </row>
    <row r="15" spans="1:12" ht="30" customHeight="1" x14ac:dyDescent="0.15">
      <c r="A15" s="48">
        <v>11</v>
      </c>
      <c r="B15" s="48">
        <v>40</v>
      </c>
      <c r="C15" s="7" t="s">
        <v>178</v>
      </c>
      <c r="D15" s="8" t="s">
        <v>22</v>
      </c>
      <c r="E15" s="5" t="s">
        <v>62</v>
      </c>
      <c r="F15" s="2" t="s">
        <v>12</v>
      </c>
      <c r="G15" s="10" t="s">
        <v>272</v>
      </c>
      <c r="H15" s="51" t="s">
        <v>295</v>
      </c>
      <c r="I15" s="51"/>
      <c r="J15" s="57" t="s">
        <v>301</v>
      </c>
      <c r="K15" s="53" t="s">
        <v>343</v>
      </c>
      <c r="L15" s="49"/>
    </row>
    <row r="16" spans="1:12" ht="30" customHeight="1" x14ac:dyDescent="0.15">
      <c r="A16" s="48">
        <v>12</v>
      </c>
      <c r="B16" s="48">
        <v>47</v>
      </c>
      <c r="C16" s="7" t="s">
        <v>179</v>
      </c>
      <c r="D16" s="8" t="s">
        <v>23</v>
      </c>
      <c r="E16" s="5" t="s">
        <v>67</v>
      </c>
      <c r="F16" s="2" t="s">
        <v>12</v>
      </c>
      <c r="G16" s="10" t="s">
        <v>272</v>
      </c>
      <c r="H16" s="51" t="s">
        <v>296</v>
      </c>
      <c r="I16" s="51"/>
      <c r="J16" s="57" t="s">
        <v>302</v>
      </c>
      <c r="K16" s="53" t="s">
        <v>343</v>
      </c>
      <c r="L16" s="49"/>
    </row>
    <row r="17" spans="1:12" ht="30" customHeight="1" x14ac:dyDescent="0.15">
      <c r="A17" s="48">
        <v>13</v>
      </c>
      <c r="B17" s="48">
        <v>6</v>
      </c>
      <c r="C17" s="7" t="s">
        <v>180</v>
      </c>
      <c r="D17" s="8" t="s">
        <v>22</v>
      </c>
      <c r="E17" s="5" t="s">
        <v>38</v>
      </c>
      <c r="F17" s="2" t="s">
        <v>1</v>
      </c>
      <c r="G17" s="10" t="s">
        <v>272</v>
      </c>
      <c r="H17" s="51" t="s">
        <v>303</v>
      </c>
      <c r="I17" s="51"/>
      <c r="J17" s="57"/>
      <c r="K17" s="53"/>
      <c r="L17" s="49" t="s">
        <v>349</v>
      </c>
    </row>
    <row r="18" spans="1:12" ht="30" customHeight="1" x14ac:dyDescent="0.15">
      <c r="A18" s="48">
        <v>14</v>
      </c>
      <c r="B18" s="48">
        <v>8</v>
      </c>
      <c r="C18" s="7" t="s">
        <v>181</v>
      </c>
      <c r="D18" s="8" t="s">
        <v>22</v>
      </c>
      <c r="E18" s="5" t="s">
        <v>40</v>
      </c>
      <c r="F18" s="2" t="s">
        <v>8</v>
      </c>
      <c r="G18" s="10" t="s">
        <v>272</v>
      </c>
      <c r="H18" s="51" t="s">
        <v>305</v>
      </c>
      <c r="I18" s="51" t="s">
        <v>376</v>
      </c>
      <c r="J18" s="57" t="s">
        <v>330</v>
      </c>
      <c r="K18" s="54"/>
      <c r="L18" s="49" t="s">
        <v>370</v>
      </c>
    </row>
    <row r="19" spans="1:12" ht="30" customHeight="1" x14ac:dyDescent="0.15">
      <c r="A19" s="48">
        <v>15</v>
      </c>
      <c r="B19" s="48">
        <v>9</v>
      </c>
      <c r="C19" s="7" t="s">
        <v>182</v>
      </c>
      <c r="D19" s="8" t="s">
        <v>23</v>
      </c>
      <c r="E19" s="5" t="s">
        <v>42</v>
      </c>
      <c r="F19" s="2" t="s">
        <v>8</v>
      </c>
      <c r="G19" s="10" t="s">
        <v>272</v>
      </c>
      <c r="H19" s="51" t="s">
        <v>306</v>
      </c>
      <c r="I19" s="51" t="s">
        <v>326</v>
      </c>
      <c r="J19" s="57" t="s">
        <v>331</v>
      </c>
      <c r="K19" s="55"/>
      <c r="L19" s="49"/>
    </row>
    <row r="20" spans="1:12" ht="30" customHeight="1" x14ac:dyDescent="0.15">
      <c r="A20" s="48">
        <v>16</v>
      </c>
      <c r="B20" s="48">
        <v>26</v>
      </c>
      <c r="C20" s="7" t="s">
        <v>185</v>
      </c>
      <c r="D20" s="8" t="s">
        <v>23</v>
      </c>
      <c r="E20" s="5" t="s">
        <v>50</v>
      </c>
      <c r="F20" s="2" t="s">
        <v>30</v>
      </c>
      <c r="G20" s="10" t="s">
        <v>272</v>
      </c>
      <c r="H20" s="51" t="s">
        <v>296</v>
      </c>
      <c r="I20" s="51"/>
      <c r="J20" s="57" t="s">
        <v>333</v>
      </c>
      <c r="K20" s="53"/>
      <c r="L20" s="49"/>
    </row>
    <row r="21" spans="1:12" ht="30" customHeight="1" x14ac:dyDescent="0.15">
      <c r="A21" s="183">
        <v>17</v>
      </c>
      <c r="B21" s="183">
        <v>25</v>
      </c>
      <c r="C21" s="239" t="s">
        <v>186</v>
      </c>
      <c r="D21" s="245" t="s">
        <v>22</v>
      </c>
      <c r="E21" s="243" t="s">
        <v>187</v>
      </c>
      <c r="F21" s="2" t="s">
        <v>7</v>
      </c>
      <c r="G21" s="236" t="s">
        <v>272</v>
      </c>
      <c r="H21" s="237" t="s">
        <v>308</v>
      </c>
      <c r="I21" s="249"/>
      <c r="J21" s="250"/>
      <c r="K21" s="252"/>
      <c r="L21" s="249"/>
    </row>
    <row r="22" spans="1:12" ht="30" customHeight="1" x14ac:dyDescent="0.15">
      <c r="A22" s="215"/>
      <c r="B22" s="215"/>
      <c r="C22" s="240"/>
      <c r="D22" s="246"/>
      <c r="E22" s="244"/>
      <c r="F22" s="2" t="s">
        <v>15</v>
      </c>
      <c r="G22" s="234"/>
      <c r="H22" s="238"/>
      <c r="I22" s="219"/>
      <c r="J22" s="251"/>
      <c r="K22" s="253"/>
      <c r="L22" s="219"/>
    </row>
    <row r="23" spans="1:12" ht="30" customHeight="1" x14ac:dyDescent="0.15">
      <c r="A23" s="48">
        <v>18</v>
      </c>
      <c r="B23" s="48">
        <v>41</v>
      </c>
      <c r="C23" s="7" t="s">
        <v>188</v>
      </c>
      <c r="D23" s="8" t="s">
        <v>22</v>
      </c>
      <c r="E23" s="5" t="s">
        <v>189</v>
      </c>
      <c r="F23" s="2" t="s">
        <v>7</v>
      </c>
      <c r="G23" s="10" t="s">
        <v>272</v>
      </c>
      <c r="H23" s="51" t="s">
        <v>309</v>
      </c>
      <c r="I23" s="51"/>
      <c r="J23" s="57"/>
      <c r="K23" s="53"/>
      <c r="L23" s="43" t="s">
        <v>372</v>
      </c>
    </row>
    <row r="24" spans="1:12" ht="30" customHeight="1" x14ac:dyDescent="0.15">
      <c r="A24" s="48">
        <v>19</v>
      </c>
      <c r="B24" s="48">
        <v>50</v>
      </c>
      <c r="C24" s="7" t="s">
        <v>208</v>
      </c>
      <c r="D24" s="8" t="s">
        <v>23</v>
      </c>
      <c r="E24" s="5" t="s">
        <v>190</v>
      </c>
      <c r="F24" s="2" t="s">
        <v>9</v>
      </c>
      <c r="G24" s="10" t="s">
        <v>272</v>
      </c>
      <c r="H24" s="51" t="s">
        <v>310</v>
      </c>
      <c r="I24" s="51" t="s">
        <v>327</v>
      </c>
      <c r="J24" s="57" t="s">
        <v>334</v>
      </c>
      <c r="K24" s="55"/>
      <c r="L24" s="49"/>
    </row>
    <row r="25" spans="1:12" ht="30" customHeight="1" x14ac:dyDescent="0.15">
      <c r="A25" s="48">
        <v>20</v>
      </c>
      <c r="B25" s="48">
        <v>42</v>
      </c>
      <c r="C25" s="7" t="s">
        <v>191</v>
      </c>
      <c r="D25" s="8" t="s">
        <v>22</v>
      </c>
      <c r="E25" s="5" t="s">
        <v>64</v>
      </c>
      <c r="F25" s="2" t="s">
        <v>9</v>
      </c>
      <c r="G25" s="10" t="s">
        <v>272</v>
      </c>
      <c r="H25" s="51" t="s">
        <v>377</v>
      </c>
      <c r="I25" s="51" t="s">
        <v>328</v>
      </c>
      <c r="J25" s="57" t="s">
        <v>335</v>
      </c>
      <c r="K25" s="55"/>
      <c r="L25" s="49" t="s">
        <v>311</v>
      </c>
    </row>
    <row r="26" spans="1:12" ht="30" customHeight="1" x14ac:dyDescent="0.15">
      <c r="A26" s="48">
        <v>21</v>
      </c>
      <c r="B26" s="48">
        <v>2</v>
      </c>
      <c r="C26" s="7" t="s">
        <v>192</v>
      </c>
      <c r="D26" s="8" t="s">
        <v>23</v>
      </c>
      <c r="E26" s="5" t="s">
        <v>35</v>
      </c>
      <c r="F26" s="2" t="s">
        <v>10</v>
      </c>
      <c r="G26" s="10" t="s">
        <v>272</v>
      </c>
      <c r="H26" s="51" t="s">
        <v>312</v>
      </c>
      <c r="I26" s="51"/>
      <c r="J26" s="57" t="s">
        <v>332</v>
      </c>
      <c r="K26" s="53" t="s">
        <v>344</v>
      </c>
      <c r="L26" s="49"/>
    </row>
    <row r="27" spans="1:12" ht="30" customHeight="1" x14ac:dyDescent="0.15">
      <c r="A27" s="48">
        <v>22</v>
      </c>
      <c r="B27" s="48">
        <v>32</v>
      </c>
      <c r="C27" s="7" t="s">
        <v>193</v>
      </c>
      <c r="D27" s="8" t="s">
        <v>22</v>
      </c>
      <c r="E27" s="5" t="s">
        <v>194</v>
      </c>
      <c r="F27" s="35" t="s">
        <v>138</v>
      </c>
      <c r="G27" s="10" t="s">
        <v>272</v>
      </c>
      <c r="H27" s="51" t="s">
        <v>313</v>
      </c>
      <c r="I27" s="51"/>
      <c r="J27" s="57"/>
      <c r="K27" s="53"/>
      <c r="L27" s="49"/>
    </row>
    <row r="28" spans="1:12" ht="30" customHeight="1" x14ac:dyDescent="0.15">
      <c r="A28" s="48">
        <v>23</v>
      </c>
      <c r="B28" s="48">
        <v>20</v>
      </c>
      <c r="C28" s="7" t="s">
        <v>195</v>
      </c>
      <c r="D28" s="8" t="s">
        <v>23</v>
      </c>
      <c r="E28" s="5" t="s">
        <v>47</v>
      </c>
      <c r="F28" s="2" t="s">
        <v>29</v>
      </c>
      <c r="G28" s="10" t="s">
        <v>272</v>
      </c>
      <c r="H28" s="51" t="s">
        <v>314</v>
      </c>
      <c r="I28" s="51"/>
      <c r="J28" s="57" t="s">
        <v>338</v>
      </c>
      <c r="K28" s="53" t="s">
        <v>345</v>
      </c>
      <c r="L28" s="49"/>
    </row>
    <row r="29" spans="1:12" ht="30" customHeight="1" x14ac:dyDescent="0.15">
      <c r="A29" s="48">
        <v>24</v>
      </c>
      <c r="B29" s="48">
        <v>28</v>
      </c>
      <c r="C29" s="7" t="s">
        <v>196</v>
      </c>
      <c r="D29" s="8" t="s">
        <v>23</v>
      </c>
      <c r="E29" s="5" t="s">
        <v>52</v>
      </c>
      <c r="F29" s="2" t="s">
        <v>28</v>
      </c>
      <c r="G29" s="10" t="s">
        <v>272</v>
      </c>
      <c r="H29" s="51" t="s">
        <v>325</v>
      </c>
      <c r="I29" s="51"/>
      <c r="J29" s="57" t="s">
        <v>336</v>
      </c>
      <c r="K29" s="53" t="s">
        <v>346</v>
      </c>
      <c r="L29" s="49"/>
    </row>
    <row r="30" spans="1:12" ht="30" customHeight="1" x14ac:dyDescent="0.15">
      <c r="A30" s="48">
        <v>25</v>
      </c>
      <c r="B30" s="48">
        <v>27</v>
      </c>
      <c r="C30" s="7" t="s">
        <v>197</v>
      </c>
      <c r="D30" s="8" t="s">
        <v>23</v>
      </c>
      <c r="E30" s="5" t="s">
        <v>51</v>
      </c>
      <c r="F30" s="2" t="s">
        <v>4</v>
      </c>
      <c r="G30" s="10" t="s">
        <v>274</v>
      </c>
      <c r="H30" s="51" t="s">
        <v>315</v>
      </c>
      <c r="I30" s="51"/>
      <c r="J30" s="57" t="s">
        <v>339</v>
      </c>
      <c r="K30" s="53" t="s">
        <v>347</v>
      </c>
      <c r="L30" s="49"/>
    </row>
    <row r="31" spans="1:12" ht="30" customHeight="1" x14ac:dyDescent="0.15">
      <c r="A31" s="48">
        <v>26</v>
      </c>
      <c r="B31" s="48">
        <v>29</v>
      </c>
      <c r="C31" s="7" t="s">
        <v>198</v>
      </c>
      <c r="D31" s="8" t="s">
        <v>23</v>
      </c>
      <c r="E31" s="5" t="s">
        <v>53</v>
      </c>
      <c r="F31" s="2" t="s">
        <v>6</v>
      </c>
      <c r="G31" s="10" t="s">
        <v>272</v>
      </c>
      <c r="H31" s="51" t="s">
        <v>316</v>
      </c>
      <c r="I31" s="51"/>
      <c r="J31" s="57"/>
      <c r="K31" s="53"/>
      <c r="L31" s="49"/>
    </row>
    <row r="32" spans="1:12" ht="30" customHeight="1" x14ac:dyDescent="0.15">
      <c r="A32" s="48">
        <v>27</v>
      </c>
      <c r="B32" s="48">
        <v>23</v>
      </c>
      <c r="C32" s="7" t="s">
        <v>199</v>
      </c>
      <c r="D32" s="8" t="s">
        <v>22</v>
      </c>
      <c r="E32" s="5" t="s">
        <v>49</v>
      </c>
      <c r="F32" s="36" t="s">
        <v>139</v>
      </c>
      <c r="G32" s="10" t="s">
        <v>271</v>
      </c>
      <c r="H32" s="86" t="s">
        <v>317</v>
      </c>
      <c r="I32" s="51"/>
      <c r="J32" s="57" t="s">
        <v>340</v>
      </c>
      <c r="K32" s="53" t="s">
        <v>347</v>
      </c>
      <c r="L32" s="49"/>
    </row>
    <row r="33" spans="1:12" ht="30" customHeight="1" x14ac:dyDescent="0.15">
      <c r="A33" s="48">
        <v>28</v>
      </c>
      <c r="B33" s="48">
        <v>22</v>
      </c>
      <c r="C33" s="7" t="s">
        <v>200</v>
      </c>
      <c r="D33" s="8" t="s">
        <v>22</v>
      </c>
      <c r="E33" s="5" t="s">
        <v>201</v>
      </c>
      <c r="F33" s="19" t="s">
        <v>128</v>
      </c>
      <c r="G33" s="10" t="s">
        <v>271</v>
      </c>
      <c r="H33" s="86" t="s">
        <v>317</v>
      </c>
      <c r="I33" s="51"/>
      <c r="J33" s="57" t="s">
        <v>340</v>
      </c>
      <c r="K33" s="53" t="s">
        <v>347</v>
      </c>
      <c r="L33" s="49"/>
    </row>
    <row r="34" spans="1:12" ht="30" customHeight="1" x14ac:dyDescent="0.15">
      <c r="A34" s="48">
        <v>29</v>
      </c>
      <c r="B34" s="48">
        <v>48</v>
      </c>
      <c r="C34" s="7" t="s">
        <v>202</v>
      </c>
      <c r="D34" s="8" t="s">
        <v>23</v>
      </c>
      <c r="E34" s="5" t="s">
        <v>69</v>
      </c>
      <c r="F34" s="2" t="s">
        <v>2</v>
      </c>
      <c r="G34" s="10" t="s">
        <v>271</v>
      </c>
      <c r="H34" s="51" t="s">
        <v>317</v>
      </c>
      <c r="I34" s="51"/>
      <c r="J34" s="57" t="s">
        <v>340</v>
      </c>
      <c r="K34" s="53" t="s">
        <v>347</v>
      </c>
      <c r="L34" s="49"/>
    </row>
    <row r="35" spans="1:12" ht="30" customHeight="1" x14ac:dyDescent="0.15">
      <c r="A35" s="48">
        <v>30</v>
      </c>
      <c r="B35" s="48">
        <v>34</v>
      </c>
      <c r="C35" s="7" t="s">
        <v>160</v>
      </c>
      <c r="D35" s="8" t="s">
        <v>23</v>
      </c>
      <c r="E35" s="5" t="s">
        <v>55</v>
      </c>
      <c r="F35" s="36" t="s">
        <v>141</v>
      </c>
      <c r="G35" s="50" t="s">
        <v>319</v>
      </c>
      <c r="H35" s="51" t="s">
        <v>318</v>
      </c>
      <c r="I35" s="51"/>
      <c r="J35" s="57"/>
      <c r="K35" s="53"/>
      <c r="L35" s="49"/>
    </row>
    <row r="36" spans="1:12" ht="30" customHeight="1" x14ac:dyDescent="0.15">
      <c r="A36" s="48">
        <v>31</v>
      </c>
      <c r="B36" s="48">
        <v>38</v>
      </c>
      <c r="C36" s="7" t="s">
        <v>203</v>
      </c>
      <c r="D36" s="8" t="s">
        <v>23</v>
      </c>
      <c r="E36" s="5" t="s">
        <v>58</v>
      </c>
      <c r="F36" s="2" t="s">
        <v>14</v>
      </c>
      <c r="G36" s="50" t="s">
        <v>319</v>
      </c>
      <c r="H36" s="51" t="s">
        <v>318</v>
      </c>
      <c r="I36" s="51"/>
      <c r="J36" s="57"/>
      <c r="K36" s="53"/>
      <c r="L36" s="49"/>
    </row>
    <row r="37" spans="1:12" ht="30" customHeight="1" x14ac:dyDescent="0.15">
      <c r="A37" s="48">
        <v>32</v>
      </c>
      <c r="B37" s="48">
        <v>46</v>
      </c>
      <c r="C37" s="7" t="s">
        <v>204</v>
      </c>
      <c r="D37" s="8" t="s">
        <v>22</v>
      </c>
      <c r="E37" s="5" t="s">
        <v>205</v>
      </c>
      <c r="F37" s="2" t="s">
        <v>16</v>
      </c>
      <c r="G37" s="10" t="s">
        <v>272</v>
      </c>
      <c r="H37" s="51" t="s">
        <v>320</v>
      </c>
      <c r="I37" s="51"/>
      <c r="J37" s="57" t="s">
        <v>337</v>
      </c>
      <c r="K37" s="55"/>
      <c r="L37" s="49" t="s">
        <v>321</v>
      </c>
    </row>
    <row r="38" spans="1:12" ht="30" customHeight="1" x14ac:dyDescent="0.15">
      <c r="A38" s="48">
        <v>33</v>
      </c>
      <c r="B38" s="48">
        <v>49</v>
      </c>
      <c r="C38" s="21" t="s">
        <v>142</v>
      </c>
      <c r="D38" s="8" t="s">
        <v>22</v>
      </c>
      <c r="E38" s="5" t="s">
        <v>143</v>
      </c>
      <c r="F38" s="47" t="s">
        <v>13</v>
      </c>
      <c r="G38" s="10" t="s">
        <v>272</v>
      </c>
      <c r="H38" s="51" t="s">
        <v>322</v>
      </c>
      <c r="I38" s="51"/>
      <c r="J38" s="57"/>
      <c r="K38" s="53"/>
      <c r="L38" s="49"/>
    </row>
    <row r="39" spans="1:12" ht="30" customHeight="1" x14ac:dyDescent="0.15">
      <c r="A39" s="48">
        <v>34</v>
      </c>
      <c r="B39" s="48">
        <v>51</v>
      </c>
      <c r="C39" s="48">
        <v>47</v>
      </c>
      <c r="D39" s="8" t="s">
        <v>22</v>
      </c>
      <c r="E39" s="5" t="s">
        <v>212</v>
      </c>
      <c r="F39" s="47" t="s">
        <v>213</v>
      </c>
      <c r="G39" s="10" t="s">
        <v>272</v>
      </c>
      <c r="H39" s="51" t="s">
        <v>320</v>
      </c>
      <c r="I39" s="51"/>
      <c r="J39" s="57" t="s">
        <v>323</v>
      </c>
      <c r="K39" s="53"/>
      <c r="L39" s="49"/>
    </row>
    <row r="40" spans="1:12" ht="30" customHeight="1" x14ac:dyDescent="0.15">
      <c r="A40" s="48">
        <v>35</v>
      </c>
      <c r="B40" s="48">
        <v>52</v>
      </c>
      <c r="C40" s="48">
        <v>48</v>
      </c>
      <c r="D40" s="8" t="s">
        <v>22</v>
      </c>
      <c r="E40" s="5" t="s">
        <v>263</v>
      </c>
      <c r="F40" s="47" t="s">
        <v>264</v>
      </c>
      <c r="G40" s="10" t="s">
        <v>272</v>
      </c>
      <c r="H40" s="51" t="s">
        <v>316</v>
      </c>
      <c r="I40" s="51"/>
      <c r="J40" s="57"/>
      <c r="K40" s="53"/>
      <c r="L40" s="49"/>
    </row>
    <row r="41" spans="1:12" ht="47.25" customHeight="1" x14ac:dyDescent="0.15">
      <c r="A41" s="48">
        <v>36</v>
      </c>
      <c r="B41" s="48"/>
      <c r="C41" s="48" t="s">
        <v>462</v>
      </c>
      <c r="D41" s="8" t="s">
        <v>23</v>
      </c>
      <c r="E41" s="5" t="s">
        <v>463</v>
      </c>
      <c r="F41" s="7" t="s">
        <v>464</v>
      </c>
      <c r="G41" s="10" t="s">
        <v>271</v>
      </c>
      <c r="H41" s="43" t="s">
        <v>474</v>
      </c>
      <c r="I41" s="51"/>
      <c r="J41" s="51"/>
      <c r="K41" s="90"/>
      <c r="L41" s="49"/>
    </row>
    <row r="42" spans="1:12" ht="30" customHeight="1" x14ac:dyDescent="0.15">
      <c r="A42" s="48">
        <v>37</v>
      </c>
      <c r="B42" s="48"/>
      <c r="C42" s="48" t="s">
        <v>475</v>
      </c>
      <c r="D42" s="8" t="s">
        <v>22</v>
      </c>
      <c r="E42" s="5" t="s">
        <v>476</v>
      </c>
      <c r="F42" s="7" t="s">
        <v>484</v>
      </c>
      <c r="G42" s="10" t="s">
        <v>272</v>
      </c>
      <c r="H42" s="51" t="s">
        <v>486</v>
      </c>
      <c r="I42" s="51" t="s">
        <v>487</v>
      </c>
      <c r="J42" s="51" t="s">
        <v>488</v>
      </c>
      <c r="K42" s="90"/>
      <c r="L42" s="49" t="s">
        <v>485</v>
      </c>
    </row>
    <row r="43" spans="1:12" x14ac:dyDescent="0.15">
      <c r="A43" s="12"/>
      <c r="B43" s="12"/>
      <c r="C43" s="1"/>
      <c r="D43" s="1"/>
      <c r="E43" s="1"/>
      <c r="F43" s="1"/>
      <c r="G43" s="11"/>
      <c r="H43" s="12"/>
      <c r="I43" s="12"/>
      <c r="J43" s="12"/>
      <c r="K43" s="12"/>
    </row>
    <row r="44" spans="1:12" ht="30" customHeight="1" x14ac:dyDescent="0.15">
      <c r="A44" s="59"/>
      <c r="B44" s="59">
        <v>43</v>
      </c>
      <c r="C44" s="60" t="s">
        <v>183</v>
      </c>
      <c r="D44" s="61" t="s">
        <v>22</v>
      </c>
      <c r="E44" s="62" t="s">
        <v>65</v>
      </c>
      <c r="F44" s="63" t="s">
        <v>218</v>
      </c>
      <c r="G44" s="76" t="s">
        <v>272</v>
      </c>
      <c r="H44" s="82" t="s">
        <v>307</v>
      </c>
      <c r="I44" s="82"/>
      <c r="J44" s="83" t="s">
        <v>332</v>
      </c>
      <c r="K44" s="84"/>
      <c r="L44" s="85" t="s">
        <v>371</v>
      </c>
    </row>
  </sheetData>
  <mergeCells count="19">
    <mergeCell ref="H21:H22"/>
    <mergeCell ref="A21:A22"/>
    <mergeCell ref="B21:B22"/>
    <mergeCell ref="C21:C22"/>
    <mergeCell ref="D21:D22"/>
    <mergeCell ref="E21:E22"/>
    <mergeCell ref="A1:L1"/>
    <mergeCell ref="G4:H4"/>
    <mergeCell ref="I21:I22"/>
    <mergeCell ref="J21:J22"/>
    <mergeCell ref="L21:L22"/>
    <mergeCell ref="K21:K22"/>
    <mergeCell ref="G21:G22"/>
    <mergeCell ref="G3:L3"/>
    <mergeCell ref="A3:A4"/>
    <mergeCell ref="B3:B4"/>
    <mergeCell ref="C3:C4"/>
    <mergeCell ref="D3:E3"/>
    <mergeCell ref="F3:F4"/>
  </mergeCells>
  <phoneticPr fontId="1"/>
  <dataValidations count="2">
    <dataValidation type="list" allowBlank="1" showInputMessage="1" showErrorMessage="1" sqref="F44 F5:F37" xr:uid="{00000000-0002-0000-0300-000000000000}">
      <formula1>運送区域</formula1>
    </dataValidation>
    <dataValidation type="list" allowBlank="1" showInputMessage="1" showErrorMessage="1" sqref="D5:D21 D44 D23:D42" xr:uid="{00000000-0002-0000-0300-000001000000}">
      <formula1>団体種別</formula1>
    </dataValidation>
  </dataValidations>
  <printOptions horizontalCentered="1"/>
  <pageMargins left="0.31496062992125984" right="0.23622047244094491" top="0.47244094488188981" bottom="0.27559055118110237" header="0.31496062992125984" footer="0.15748031496062992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★運行主体  (登録ベース)</vt:lpstr>
      <vt:lpstr>×運行主体(H30.3末)</vt:lpstr>
      <vt:lpstr>運送対価</vt:lpstr>
      <vt:lpstr>'×運行主体(H30.3末)'!Print_Area</vt:lpstr>
      <vt:lpstr>'★運行主体  (登録ベース)'!Print_Area</vt:lpstr>
      <vt:lpstr>運送対価!Print_Area</vt:lpstr>
      <vt:lpstr>運送対価!Print_Titles</vt:lpstr>
    </vt:vector>
  </TitlesOfParts>
  <Company>行政情報化推進課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国土交通省</dc:creator>
  <cp:lastModifiedBy>若松 貴子</cp:lastModifiedBy>
  <cp:lastPrinted>2025-11-12T06:23:45Z</cp:lastPrinted>
  <dcterms:created xsi:type="dcterms:W3CDTF">2014-07-07T04:02:28Z</dcterms:created>
  <dcterms:modified xsi:type="dcterms:W3CDTF">2026-05-19T00:03:47Z</dcterms:modified>
</cp:coreProperties>
</file>