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13_デジタル県庁推進班\11_R06年度\05_行政のデジタル化（県）\01_行政手続のオンライン化\02_オンライン利用状況調査（総務省）\05_HP作成\01_起案\"/>
    </mc:Choice>
  </mc:AlternateContent>
  <xr:revisionPtr revIDLastSave="0" documentId="13_ncr:1_{ECB61AAF-77D1-4B00-BB70-BF363837B4E3}" xr6:coauthVersionLast="36" xr6:coauthVersionMax="36" xr10:uidLastSave="{00000000-0000-0000-0000-000000000000}"/>
  <bookViews>
    <workbookView xWindow="11160" yWindow="0" windowWidth="9600" windowHeight="5240" xr2:uid="{00000000-000D-0000-FFFF-FFFF00000000}"/>
  </bookViews>
  <sheets>
    <sheet name="Ｒ５実績" sheetId="4" r:id="rId1"/>
  </sheets>
  <definedNames>
    <definedName name="_xlnm._FilterDatabase" localSheetId="0" hidden="1">'Ｒ５実績'!$C$13:$I$56</definedName>
    <definedName name="_xlnm.Print_Area" localSheetId="0">'Ｒ５実績'!$A$1:$I$57</definedName>
    <definedName name="_xlnm.Print_Titles" localSheetId="0">'Ｒ５実績'!$1:$13</definedName>
  </definedNames>
  <calcPr calcId="191029"/>
</workbook>
</file>

<file path=xl/calcChain.xml><?xml version="1.0" encoding="utf-8"?>
<calcChain xmlns="http://schemas.openxmlformats.org/spreadsheetml/2006/main">
  <c r="H26" i="4" l="1"/>
  <c r="H25" i="4"/>
  <c r="H24" i="4"/>
  <c r="H23" i="4"/>
  <c r="H22" i="4"/>
  <c r="H21" i="4"/>
  <c r="H20" i="4"/>
  <c r="H19" i="4"/>
  <c r="H18" i="4"/>
  <c r="H17" i="4"/>
  <c r="H16" i="4"/>
  <c r="H15" i="4"/>
  <c r="H14" i="4"/>
  <c r="D10" i="4"/>
  <c r="D9" i="4"/>
  <c r="D8" i="4"/>
  <c r="D7" i="4"/>
  <c r="G54" i="4" l="1"/>
  <c r="F54" i="4"/>
  <c r="H54" i="4" l="1"/>
  <c r="H27" i="4" l="1"/>
  <c r="H28" i="4"/>
  <c r="H29" i="4"/>
  <c r="H30" i="4"/>
  <c r="H31" i="4"/>
  <c r="H32" i="4"/>
  <c r="H33" i="4"/>
  <c r="H34" i="4"/>
  <c r="H36" i="4"/>
  <c r="H38" i="4"/>
  <c r="H40" i="4"/>
  <c r="H41" i="4"/>
  <c r="H43" i="4"/>
  <c r="H44" i="4"/>
  <c r="H45" i="4"/>
  <c r="H46" i="4"/>
  <c r="H47" i="4"/>
  <c r="H48" i="4"/>
  <c r="H49" i="4"/>
  <c r="H50" i="4"/>
  <c r="H51" i="4"/>
  <c r="H52" i="4"/>
  <c r="H53" i="4"/>
  <c r="H55" i="4"/>
  <c r="G39" i="4"/>
  <c r="F39" i="4"/>
  <c r="G35" i="4"/>
  <c r="F35" i="4"/>
  <c r="F18" i="4"/>
  <c r="G56" i="4"/>
  <c r="F56" i="4"/>
  <c r="G37" i="4"/>
  <c r="F37" i="4"/>
  <c r="G26" i="4"/>
  <c r="F26" i="4"/>
  <c r="F24" i="4"/>
  <c r="G22" i="4"/>
  <c r="F22" i="4"/>
  <c r="G20" i="4"/>
  <c r="F20" i="4"/>
  <c r="G18" i="4"/>
  <c r="G15" i="4"/>
  <c r="F15" i="4"/>
  <c r="H35" i="4" l="1"/>
  <c r="H56" i="4"/>
  <c r="H39" i="4"/>
  <c r="H37" i="4"/>
  <c r="G42" i="4"/>
  <c r="F42" i="4"/>
  <c r="G24" i="4"/>
  <c r="H42" i="4" l="1"/>
</calcChain>
</file>

<file path=xl/sharedStrings.xml><?xml version="1.0" encoding="utf-8"?>
<sst xmlns="http://schemas.openxmlformats.org/spreadsheetml/2006/main" count="71" uniqueCount="58">
  <si>
    <t>駐車許可証交付申請，短時間駐車許可申請</t>
  </si>
  <si>
    <t>多量排出事業者の産業廃棄物処理計画書等の提出</t>
  </si>
  <si>
    <t xml:space="preserve">産業廃棄物処理実績報告書の提出 </t>
  </si>
  <si>
    <t>鹿児島県公立学校教員等採用選考試験受験申込</t>
  </si>
  <si>
    <t>県立病院局職員採用試験申込</t>
  </si>
  <si>
    <t>物品の購入に係る競争入札</t>
  </si>
  <si>
    <t>係留施設使用許可申請</t>
  </si>
  <si>
    <t>港湾調査（港湾統計）申告</t>
  </si>
  <si>
    <t>警察官Ａ採用試験申込，警察官Ｂ採用試験申込</t>
  </si>
  <si>
    <t>障害者を対象とする鹿児島県職員採用選考試験申込</t>
  </si>
  <si>
    <t>鹿児島県職員採用試験（高校卒業程度）申込</t>
  </si>
  <si>
    <t>鹿児島県職員採用試験（短大卒業程度）申込</t>
  </si>
  <si>
    <t>鹿児島県職員採用試験（民間企業等職務経験者対象）申込</t>
  </si>
  <si>
    <t>鹿児島県職員採用試験（大学卒業程度）申込</t>
  </si>
  <si>
    <t>港湾施設の使用許可申請（人道橋・可動橋等）</t>
  </si>
  <si>
    <t>港湾施設の使用許可申請（荷さばき地，上屋，野積場等）</t>
  </si>
  <si>
    <t>港湾施設の使用許可申請（野積場専用使用等）</t>
  </si>
  <si>
    <t>港湾施設使用許可申請（荷役機械）</t>
  </si>
  <si>
    <t>港湾施設使用許可申請（冷凍コンセント）</t>
  </si>
  <si>
    <t>入出港の届出</t>
  </si>
  <si>
    <t>自動車保有関係手続のワンストップサービス（OSS）</t>
  </si>
  <si>
    <t>かごしま県民交流センター施設予約</t>
  </si>
  <si>
    <t>鹿児島県職員採用選考試験申込</t>
  </si>
  <si>
    <t>研修・講習・各種イベント等の申込</t>
  </si>
  <si>
    <t>1.電子申請の利用状況</t>
    <rPh sb="2" eb="4">
      <t>デンシ</t>
    </rPh>
    <rPh sb="4" eb="6">
      <t>シンセイ</t>
    </rPh>
    <rPh sb="7" eb="9">
      <t>リヨウ</t>
    </rPh>
    <rPh sb="9" eb="11">
      <t>ジョウキョウ</t>
    </rPh>
    <phoneticPr fontId="18"/>
  </si>
  <si>
    <t>総申請件数（件）</t>
    <phoneticPr fontId="18"/>
  </si>
  <si>
    <t>オンライン申請件数（件）</t>
    <phoneticPr fontId="18"/>
  </si>
  <si>
    <t>総申請件数に占める
オンライン申請の割合（％）</t>
    <phoneticPr fontId="18"/>
  </si>
  <si>
    <t>２.手続類型ごとの利用状況</t>
    <rPh sb="2" eb="4">
      <t>テツヅキ</t>
    </rPh>
    <rPh sb="4" eb="6">
      <t>ルイケイ</t>
    </rPh>
    <rPh sb="9" eb="11">
      <t>リヨウ</t>
    </rPh>
    <rPh sb="11" eb="13">
      <t>ジョウキョウ</t>
    </rPh>
    <phoneticPr fontId="18"/>
  </si>
  <si>
    <t>手続分類</t>
    <rPh sb="0" eb="2">
      <t>テツヅキ</t>
    </rPh>
    <rPh sb="2" eb="4">
      <t>ブンルイ</t>
    </rPh>
    <phoneticPr fontId="18"/>
  </si>
  <si>
    <t>手続名</t>
    <rPh sb="0" eb="2">
      <t>テツヅキ</t>
    </rPh>
    <rPh sb="2" eb="3">
      <t>メイ</t>
    </rPh>
    <phoneticPr fontId="18"/>
  </si>
  <si>
    <t>オンライン申請件数(件）</t>
    <phoneticPr fontId="18"/>
  </si>
  <si>
    <t>総申請件数に占めるオンライン申請の割合（％）</t>
    <phoneticPr fontId="18"/>
  </si>
  <si>
    <t>備考</t>
    <rPh sb="0" eb="2">
      <t>ビコウ</t>
    </rPh>
    <phoneticPr fontId="18"/>
  </si>
  <si>
    <t>２．文化・スポーツ施設等の利用予約等</t>
    <phoneticPr fontId="18"/>
  </si>
  <si>
    <t>３．研修・講習・各種イベント等の申込</t>
    <phoneticPr fontId="18"/>
  </si>
  <si>
    <t>図書貸出予約（県立図書館，県立奄美図書館）</t>
    <rPh sb="7" eb="9">
      <t>ケンリツ</t>
    </rPh>
    <rPh sb="9" eb="12">
      <t>トショカン</t>
    </rPh>
    <rPh sb="13" eb="15">
      <t>ケンリツ</t>
    </rPh>
    <rPh sb="15" eb="17">
      <t>アマミ</t>
    </rPh>
    <rPh sb="17" eb="20">
      <t>トショカン</t>
    </rPh>
    <phoneticPr fontId="18"/>
  </si>
  <si>
    <t>自動車税住所変更届</t>
  </si>
  <si>
    <t>管財課契約分のみ</t>
    <rPh sb="0" eb="3">
      <t>カンザイカ</t>
    </rPh>
    <rPh sb="3" eb="6">
      <t>ケイヤクブン</t>
    </rPh>
    <phoneticPr fontId="18"/>
  </si>
  <si>
    <t>小計</t>
    <phoneticPr fontId="18"/>
  </si>
  <si>
    <t>調査対象手続数（手続）</t>
    <rPh sb="0" eb="2">
      <t>チョウサ</t>
    </rPh>
    <rPh sb="2" eb="4">
      <t>タイショウ</t>
    </rPh>
    <rPh sb="4" eb="6">
      <t>テツヅキ</t>
    </rPh>
    <rPh sb="6" eb="7">
      <t>スウ</t>
    </rPh>
    <rPh sb="8" eb="10">
      <t>テツヅキ</t>
    </rPh>
    <phoneticPr fontId="18"/>
  </si>
  <si>
    <t>令和５年度のオンライン申請の利用状況について</t>
    <rPh sb="0" eb="2">
      <t>レイワ</t>
    </rPh>
    <phoneticPr fontId="18"/>
  </si>
  <si>
    <t>令和５年度</t>
    <rPh sb="0" eb="2">
      <t>レイワ</t>
    </rPh>
    <rPh sb="3" eb="5">
      <t>ネンド</t>
    </rPh>
    <phoneticPr fontId="18"/>
  </si>
  <si>
    <t>鹿児島県体育施設予約システム</t>
  </si>
  <si>
    <t>道路使用許可申請</t>
    <phoneticPr fontId="18"/>
  </si>
  <si>
    <t>鹿児島県職員採用試験（大学卒業程度）「特別枠」申込</t>
  </si>
  <si>
    <t>就職氷河期世代を対象とする鹿児島県職員採用選考試験申込</t>
    <rPh sb="0" eb="5">
      <t>シュウショクヒョウガキ</t>
    </rPh>
    <rPh sb="5" eb="7">
      <t>セダイ</t>
    </rPh>
    <rPh sb="8" eb="10">
      <t>タイショウ</t>
    </rPh>
    <rPh sb="13" eb="17">
      <t>カゴシマケン</t>
    </rPh>
    <rPh sb="17" eb="19">
      <t>ショクイン</t>
    </rPh>
    <rPh sb="19" eb="21">
      <t>サイヨウ</t>
    </rPh>
    <rPh sb="21" eb="23">
      <t>センコウ</t>
    </rPh>
    <rPh sb="23" eb="25">
      <t>シケン</t>
    </rPh>
    <phoneticPr fontId="8"/>
  </si>
  <si>
    <t>　鹿児島県行政手続等における情報通信の技術の利用に関する条例第７条に基づき,本県における行政手続のオンライン化の状況について，インターネットを利用して受付を行ったオンライン申請の利用状況を公表します。
　なお，利用状況は，毎年度国が行っている「地方公共団体の行政手続等に係るオンライン利用状況調査」の対象手続（※）におけるオンライン化実施済手続を対象としています。
　※「地方公共団体が優先的にオンライン化を推進すべき手続」</t>
    <rPh sb="111" eb="114">
      <t>マイネンド</t>
    </rPh>
    <rPh sb="114" eb="115">
      <t>クニ</t>
    </rPh>
    <rPh sb="116" eb="117">
      <t>オコナ</t>
    </rPh>
    <rPh sb="122" eb="124">
      <t>チホウ</t>
    </rPh>
    <rPh sb="124" eb="126">
      <t>コウキョウ</t>
    </rPh>
    <rPh sb="126" eb="128">
      <t>ダンタイ</t>
    </rPh>
    <rPh sb="129" eb="131">
      <t>ギョウセイ</t>
    </rPh>
    <rPh sb="131" eb="133">
      <t>テツヅキ</t>
    </rPh>
    <rPh sb="133" eb="134">
      <t>トウ</t>
    </rPh>
    <rPh sb="135" eb="136">
      <t>カカ</t>
    </rPh>
    <rPh sb="142" eb="148">
      <t>リヨウジョウキョウチョウサ</t>
    </rPh>
    <rPh sb="150" eb="154">
      <t>タイショウテツヅキ</t>
    </rPh>
    <rPh sb="166" eb="167">
      <t>カ</t>
    </rPh>
    <rPh sb="167" eb="169">
      <t>ジッシ</t>
    </rPh>
    <rPh sb="169" eb="170">
      <t>ズ</t>
    </rPh>
    <rPh sb="170" eb="172">
      <t>テツヅキ</t>
    </rPh>
    <rPh sb="173" eb="175">
      <t>タイショウ</t>
    </rPh>
    <phoneticPr fontId="18"/>
  </si>
  <si>
    <t>１．図書館の図書貸出予約等</t>
    <phoneticPr fontId="18"/>
  </si>
  <si>
    <t>４．自動車税環境性能割の申告納付</t>
    <phoneticPr fontId="18"/>
  </si>
  <si>
    <t>５．自動車税の賦課徴収に関する事項の申告又は報告</t>
    <phoneticPr fontId="18"/>
  </si>
  <si>
    <t>６．自動車税住所変更届</t>
    <phoneticPr fontId="18"/>
  </si>
  <si>
    <t>７．港湾関係手続</t>
    <phoneticPr fontId="18"/>
  </si>
  <si>
    <t>８．道路使用許可の申請</t>
    <phoneticPr fontId="18"/>
  </si>
  <si>
    <t>９．駐車の許可の申請</t>
    <phoneticPr fontId="18"/>
  </si>
  <si>
    <t>１０．産業廃棄物の処理、運搬の実績報告</t>
    <phoneticPr fontId="18"/>
  </si>
  <si>
    <t>１２．職員採用試験申込</t>
    <phoneticPr fontId="18"/>
  </si>
  <si>
    <t>１３．入札</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</si>
</sst>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
  </numFmts>
  <fonts count="36">
    <font>
      <sz val="11"/>
      <color theme="1"/>
      <name val="ＭＳ ゴシック"/>
      <family val="2"/>
      <charset val="128"/>
    </font>
    <font>
      <sz val="11"/>
      <color theme="1"/>
      <name val="ＭＳ ゴシック"/>
      <family val="2"/>
      <charset val="128"/>
    </font>
    <font>
      <sz val="18"/>
      <color theme="3"/>
      <name val="游ゴシック Light"/>
      <family val="2"/>
      <charset val="128"/>
      <scheme val="major"/>
    </font>
    <font>
      <b/>
      <sz val="15"/>
      <color theme="3"/>
      <name val="ＭＳ ゴシック"/>
      <family val="2"/>
      <charset val="128"/>
    </font>
    <font>
      <b/>
      <sz val="13"/>
      <color theme="3"/>
      <name val="ＭＳ ゴシック"/>
      <family val="2"/>
      <charset val="128"/>
    </font>
    <font>
      <b/>
      <sz val="11"/>
      <color theme="3"/>
      <name val="ＭＳ ゴシック"/>
      <family val="2"/>
      <charset val="128"/>
    </font>
    <font>
      <sz val="11"/>
      <color rgb="FF006100"/>
      <name val="ＭＳ ゴシック"/>
      <family val="2"/>
      <charset val="128"/>
    </font>
    <font>
      <sz val="11"/>
      <color rgb="FF9C0006"/>
      <name val="ＭＳ ゴシック"/>
      <family val="2"/>
      <charset val="128"/>
    </font>
    <font>
      <sz val="11"/>
      <color rgb="FF9C6500"/>
      <name val="ＭＳ ゴシック"/>
      <family val="2"/>
      <charset val="128"/>
    </font>
    <font>
      <sz val="11"/>
      <color rgb="FF3F3F76"/>
      <name val="ＭＳ ゴシック"/>
      <family val="2"/>
      <charset val="128"/>
    </font>
    <font>
      <b/>
      <sz val="11"/>
      <color rgb="FF3F3F3F"/>
      <name val="ＭＳ ゴシック"/>
      <family val="2"/>
      <charset val="128"/>
    </font>
    <font>
      <b/>
      <sz val="11"/>
      <color rgb="FFFA7D00"/>
      <name val="ＭＳ ゴシック"/>
      <family val="2"/>
      <charset val="128"/>
    </font>
    <font>
      <sz val="11"/>
      <color rgb="FFFA7D00"/>
      <name val="ＭＳ ゴシック"/>
      <family val="2"/>
      <charset val="128"/>
    </font>
    <font>
      <b/>
      <sz val="11"/>
      <color theme="0"/>
      <name val="ＭＳ ゴシック"/>
      <family val="2"/>
      <charset val="128"/>
    </font>
    <font>
      <sz val="11"/>
      <color rgb="FFFF0000"/>
      <name val="ＭＳ ゴシック"/>
      <family val="2"/>
      <charset val="128"/>
    </font>
    <font>
      <i/>
      <sz val="11"/>
      <color rgb="FF7F7F7F"/>
      <name val="ＭＳ ゴシック"/>
      <family val="2"/>
      <charset val="128"/>
    </font>
    <font>
      <b/>
      <sz val="11"/>
      <color theme="1"/>
      <name val="ＭＳ ゴシック"/>
      <family val="2"/>
      <charset val="128"/>
    </font>
    <font>
      <sz val="11"/>
      <color theme="0"/>
      <name val="ＭＳ ゴシック"/>
      <family val="2"/>
      <charset val="128"/>
    </font>
    <font>
      <sz val="6"/>
      <name val="ＭＳ ゴシック"/>
      <family val="2"/>
      <charset val="128"/>
    </font>
    <font>
      <sz val="18"/>
      <name val="ＭＳ ゴシック"/>
      <family val="3"/>
      <charset val="128"/>
    </font>
    <font>
      <b/>
      <sz val="48"/>
      <name val="ＭＳ ゴシック"/>
      <family val="3"/>
      <charset val="128"/>
    </font>
    <font>
      <sz val="12"/>
      <name val="ＭＳ ゴシック"/>
      <family val="2"/>
      <charset val="128"/>
    </font>
    <font>
      <sz val="14"/>
      <name val="ＭＳ ゴシック"/>
      <family val="3"/>
      <charset val="128"/>
    </font>
    <font>
      <sz val="14"/>
      <name val="ＭＳ ゴシック"/>
      <family val="2"/>
      <charset val="128"/>
    </font>
    <font>
      <sz val="12"/>
      <name val="游ゴシック"/>
      <family val="3"/>
      <charset val="128"/>
      <scheme val="minor"/>
    </font>
    <font>
      <sz val="16"/>
      <name val="ＭＳ ゴシック"/>
      <family val="2"/>
      <charset val="128"/>
    </font>
    <font>
      <sz val="17"/>
      <name val="ＭＳ ゴシック"/>
      <family val="3"/>
      <charset val="128"/>
    </font>
    <font>
      <sz val="24"/>
      <name val="ＭＳ ゴシック"/>
      <family val="2"/>
      <charset val="128"/>
    </font>
    <font>
      <sz val="24"/>
      <name val="ＭＳ ゴシック"/>
      <family val="3"/>
      <charset val="128"/>
    </font>
    <font>
      <b/>
      <sz val="22"/>
      <name val="ＭＳ ゴシック"/>
      <family val="3"/>
      <charset val="128"/>
    </font>
    <font>
      <sz val="14"/>
      <name val="MSゴシック"/>
      <family val="3"/>
      <charset val="128"/>
    </font>
    <font>
      <sz val="17"/>
      <name val="MSゴシック"/>
      <family val="3"/>
      <charset val="128"/>
    </font>
    <font>
      <sz val="18"/>
      <name val="MSゴシック"/>
      <family val="3"/>
      <charset val="128"/>
    </font>
    <font>
      <sz val="17"/>
      <name val="ＭＳ ゴシック"/>
      <family val="2"/>
      <charset val="128"/>
    </font>
    <font>
      <sz val="16"/>
      <name val="ＭＳ ゴシック"/>
      <family val="3"/>
      <charset val="128"/>
    </font>
    <font>
      <sz val="16"/>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7" tint="0.59999389629810485"/>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96">
    <xf numFmtId="0" fontId="0" fillId="0" borderId="0" xfId="0">
      <alignment vertical="center"/>
    </xf>
    <xf numFmtId="38" fontId="19" fillId="0" borderId="10" xfId="42" applyFont="1" applyFill="1" applyBorder="1" applyAlignment="1">
      <alignment vertical="center" wrapText="1"/>
    </xf>
    <xf numFmtId="176" fontId="19" fillId="0" borderId="10" xfId="42" applyNumberFormat="1" applyFont="1" applyFill="1" applyBorder="1" applyAlignment="1">
      <alignment vertical="center" wrapText="1"/>
    </xf>
    <xf numFmtId="38" fontId="19" fillId="0" borderId="10" xfId="42" applyFont="1" applyBorder="1" applyAlignment="1">
      <alignment vertical="center" wrapText="1"/>
    </xf>
    <xf numFmtId="0" fontId="20" fillId="0" borderId="0" xfId="0" applyFont="1" applyAlignment="1">
      <alignment vertical="top"/>
    </xf>
    <xf numFmtId="0" fontId="21" fillId="0" borderId="0" xfId="0" applyFont="1" applyAlignment="1">
      <alignment vertical="top"/>
    </xf>
    <xf numFmtId="0" fontId="21" fillId="0" borderId="0" xfId="0" applyFont="1" applyAlignment="1">
      <alignment vertical="top" wrapText="1"/>
    </xf>
    <xf numFmtId="0" fontId="22" fillId="0" borderId="0" xfId="0" applyFont="1">
      <alignment vertical="center"/>
    </xf>
    <xf numFmtId="0" fontId="21" fillId="0" borderId="0" xfId="0" applyFont="1">
      <alignment vertical="center"/>
    </xf>
    <xf numFmtId="0" fontId="21" fillId="0" borderId="0" xfId="0" applyFont="1" applyAlignment="1">
      <alignment vertical="center" wrapText="1"/>
    </xf>
    <xf numFmtId="0" fontId="23" fillId="0" borderId="0" xfId="0" applyFont="1">
      <alignment vertical="center"/>
    </xf>
    <xf numFmtId="0" fontId="22"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wrapText="1"/>
    </xf>
    <xf numFmtId="0" fontId="21" fillId="0" borderId="0" xfId="0" applyFont="1" applyAlignment="1">
      <alignment horizontal="center" vertical="center" wrapText="1"/>
    </xf>
    <xf numFmtId="38" fontId="21" fillId="0" borderId="0" xfId="42" applyFont="1" applyAlignment="1">
      <alignment vertical="center" wrapText="1"/>
    </xf>
    <xf numFmtId="0" fontId="21" fillId="0" borderId="0" xfId="0" applyFont="1" applyAlignment="1">
      <alignment horizontal="centerContinuous" vertical="center" wrapText="1"/>
    </xf>
    <xf numFmtId="0" fontId="21" fillId="0" borderId="0" xfId="0" applyFont="1" applyAlignment="1">
      <alignment horizontal="centerContinuous" vertical="center"/>
    </xf>
    <xf numFmtId="0" fontId="22" fillId="0" borderId="0" xfId="0" applyFont="1" applyAlignment="1">
      <alignment horizontal="center" vertical="center" wrapText="1"/>
    </xf>
    <xf numFmtId="0" fontId="23" fillId="0" borderId="0" xfId="0" applyFont="1" applyAlignment="1">
      <alignment horizontal="center" vertical="center" wrapText="1"/>
    </xf>
    <xf numFmtId="38" fontId="19" fillId="33" borderId="12" xfId="42" applyFont="1" applyFill="1" applyBorder="1" applyAlignment="1">
      <alignment vertical="center" wrapText="1"/>
    </xf>
    <xf numFmtId="38" fontId="19" fillId="33" borderId="12" xfId="42" applyFont="1" applyFill="1" applyBorder="1" applyAlignment="1">
      <alignment vertical="center"/>
    </xf>
    <xf numFmtId="38" fontId="19" fillId="33" borderId="10" xfId="42" applyFont="1" applyFill="1" applyBorder="1" applyAlignment="1">
      <alignment horizontal="right" vertical="center" wrapText="1"/>
    </xf>
    <xf numFmtId="176" fontId="19" fillId="33" borderId="10" xfId="42" applyNumberFormat="1" applyFont="1" applyFill="1" applyBorder="1" applyAlignment="1">
      <alignment vertical="center" wrapText="1"/>
    </xf>
    <xf numFmtId="38" fontId="19" fillId="0" borderId="12" xfId="42" applyFont="1" applyFill="1" applyBorder="1" applyAlignment="1">
      <alignment horizontal="right" vertical="center" wrapText="1"/>
    </xf>
    <xf numFmtId="0" fontId="21" fillId="0" borderId="0" xfId="0" applyFont="1" applyFill="1">
      <alignment vertical="center"/>
    </xf>
    <xf numFmtId="38" fontId="19" fillId="33" borderId="10" xfId="42" applyFont="1" applyFill="1" applyBorder="1" applyAlignment="1">
      <alignment vertical="center" wrapText="1"/>
    </xf>
    <xf numFmtId="38" fontId="21" fillId="0" borderId="0" xfId="42" applyFont="1" applyFill="1" applyAlignment="1">
      <alignment vertical="center" wrapText="1"/>
    </xf>
    <xf numFmtId="0" fontId="21" fillId="0" borderId="0" xfId="0" applyFont="1" applyFill="1" applyAlignment="1">
      <alignment vertical="center" wrapText="1"/>
    </xf>
    <xf numFmtId="38" fontId="19" fillId="0" borderId="17" xfId="42" applyFont="1" applyFill="1" applyBorder="1" applyAlignment="1">
      <alignment vertical="center" wrapText="1"/>
    </xf>
    <xf numFmtId="0" fontId="29" fillId="0" borderId="0" xfId="0" applyFont="1">
      <alignment vertical="center"/>
    </xf>
    <xf numFmtId="0" fontId="30" fillId="34" borderId="10" xfId="0" applyFont="1" applyFill="1" applyBorder="1">
      <alignment vertical="center"/>
    </xf>
    <xf numFmtId="0" fontId="31" fillId="34" borderId="10" xfId="0" applyFont="1" applyFill="1" applyBorder="1" applyAlignment="1">
      <alignment horizontal="center" vertical="center" wrapText="1"/>
    </xf>
    <xf numFmtId="0" fontId="31" fillId="34" borderId="10" xfId="0" applyFont="1" applyFill="1" applyBorder="1">
      <alignment vertical="center"/>
    </xf>
    <xf numFmtId="38" fontId="32" fillId="0" borderId="10" xfId="0" applyNumberFormat="1" applyFont="1" applyBorder="1" applyAlignment="1">
      <alignment vertical="center" wrapText="1"/>
    </xf>
    <xf numFmtId="0" fontId="31" fillId="34" borderId="10" xfId="0" applyFont="1" applyFill="1" applyBorder="1" applyAlignment="1">
      <alignment vertical="center" wrapText="1"/>
    </xf>
    <xf numFmtId="177" fontId="32" fillId="0" borderId="10" xfId="0" applyNumberFormat="1" applyFont="1" applyBorder="1" applyAlignment="1">
      <alignment vertical="center" wrapText="1"/>
    </xf>
    <xf numFmtId="0" fontId="33" fillId="34" borderId="17" xfId="0" applyFont="1" applyFill="1" applyBorder="1" applyAlignment="1">
      <alignment horizontal="centerContinuous" vertical="center"/>
    </xf>
    <xf numFmtId="0" fontId="26" fillId="34" borderId="17" xfId="0" applyFont="1" applyFill="1" applyBorder="1" applyAlignment="1">
      <alignment horizontal="centerContinuous" vertical="center"/>
    </xf>
    <xf numFmtId="0" fontId="26" fillId="34" borderId="10" xfId="0" applyFont="1" applyFill="1" applyBorder="1" applyAlignment="1">
      <alignment horizontal="center" vertical="center"/>
    </xf>
    <xf numFmtId="0" fontId="26" fillId="34" borderId="10" xfId="0" applyFont="1" applyFill="1" applyBorder="1" applyAlignment="1">
      <alignment horizontal="center" vertical="center" wrapText="1"/>
    </xf>
    <xf numFmtId="0" fontId="33" fillId="0" borderId="11" xfId="0" applyFont="1" applyBorder="1">
      <alignment vertical="center"/>
    </xf>
    <xf numFmtId="0" fontId="26" fillId="0" borderId="14" xfId="0" applyFont="1" applyBorder="1">
      <alignment vertical="center"/>
    </xf>
    <xf numFmtId="0" fontId="34" fillId="0" borderId="10" xfId="0" applyFont="1" applyBorder="1">
      <alignment vertical="center"/>
    </xf>
    <xf numFmtId="38" fontId="26" fillId="33" borderId="18" xfId="42" applyFont="1" applyFill="1" applyBorder="1" applyAlignment="1">
      <alignment horizontal="centerContinuous" vertical="center"/>
    </xf>
    <xf numFmtId="176" fontId="34" fillId="33" borderId="12" xfId="42" applyNumberFormat="1" applyFont="1" applyFill="1" applyBorder="1" applyAlignment="1">
      <alignment vertical="center" wrapText="1"/>
    </xf>
    <xf numFmtId="0" fontId="26" fillId="0" borderId="15" xfId="0" applyFont="1" applyBorder="1" applyAlignment="1">
      <alignment horizontal="left" vertical="center"/>
    </xf>
    <xf numFmtId="0" fontId="26" fillId="0" borderId="19" xfId="0" applyFont="1" applyBorder="1" applyAlignment="1">
      <alignment horizontal="centerContinuous" vertical="center" wrapText="1"/>
    </xf>
    <xf numFmtId="38" fontId="19" fillId="0" borderId="10" xfId="42" applyFont="1" applyFill="1" applyBorder="1" applyAlignment="1">
      <alignment horizontal="right" vertical="center" wrapText="1"/>
    </xf>
    <xf numFmtId="0" fontId="34" fillId="0" borderId="10" xfId="0" applyFont="1" applyBorder="1" applyAlignment="1">
      <alignment vertical="center" wrapText="1"/>
    </xf>
    <xf numFmtId="0" fontId="26" fillId="0" borderId="13" xfId="0" applyFont="1" applyBorder="1" applyAlignment="1">
      <alignment horizontal="centerContinuous" vertical="center" wrapText="1"/>
    </xf>
    <xf numFmtId="0" fontId="26" fillId="0" borderId="20" xfId="0" applyFont="1" applyBorder="1" applyAlignment="1">
      <alignment horizontal="centerContinuous" vertical="center" wrapText="1"/>
    </xf>
    <xf numFmtId="176" fontId="34" fillId="0" borderId="10" xfId="42" applyNumberFormat="1" applyFont="1" applyFill="1" applyBorder="1" applyAlignment="1">
      <alignment vertical="center" wrapText="1"/>
    </xf>
    <xf numFmtId="38" fontId="26" fillId="33" borderId="10" xfId="42" applyFont="1" applyFill="1" applyBorder="1" applyAlignment="1">
      <alignment horizontal="centerContinuous" vertical="center"/>
    </xf>
    <xf numFmtId="176" fontId="34" fillId="33" borderId="10" xfId="42" applyNumberFormat="1" applyFont="1" applyFill="1" applyBorder="1" applyAlignment="1">
      <alignment vertical="center" wrapText="1"/>
    </xf>
    <xf numFmtId="38" fontId="26" fillId="0" borderId="16" xfId="42" applyFont="1" applyFill="1" applyBorder="1" applyAlignment="1">
      <alignment horizontal="left" vertical="center"/>
    </xf>
    <xf numFmtId="38" fontId="26" fillId="0" borderId="21" xfId="42" applyFont="1" applyFill="1" applyBorder="1" applyAlignment="1">
      <alignment horizontal="centerContinuous" vertical="center"/>
    </xf>
    <xf numFmtId="38" fontId="26" fillId="0" borderId="20" xfId="42" applyFont="1" applyFill="1" applyBorder="1" applyAlignment="1">
      <alignment horizontal="left" vertical="center"/>
    </xf>
    <xf numFmtId="176" fontId="34" fillId="0" borderId="12" xfId="42" applyNumberFormat="1" applyFont="1" applyFill="1" applyBorder="1" applyAlignment="1">
      <alignment vertical="center" wrapText="1"/>
    </xf>
    <xf numFmtId="38" fontId="26" fillId="0" borderId="10" xfId="42" applyFont="1" applyBorder="1">
      <alignment vertical="center"/>
    </xf>
    <xf numFmtId="38" fontId="26" fillId="33" borderId="17" xfId="42" applyFont="1" applyFill="1" applyBorder="1" applyAlignment="1">
      <alignment horizontal="centerContinuous" vertical="center"/>
    </xf>
    <xf numFmtId="38" fontId="26" fillId="0" borderId="11" xfId="42" applyFont="1" applyBorder="1" applyAlignment="1">
      <alignment vertical="center" wrapText="1"/>
    </xf>
    <xf numFmtId="38" fontId="26" fillId="0" borderId="14" xfId="42" applyFont="1" applyBorder="1" applyAlignment="1">
      <alignment vertical="center" wrapText="1"/>
    </xf>
    <xf numFmtId="38" fontId="26" fillId="0" borderId="15" xfId="42" applyFont="1" applyFill="1" applyBorder="1" applyAlignment="1">
      <alignment vertical="center" wrapText="1"/>
    </xf>
    <xf numFmtId="38" fontId="26" fillId="0" borderId="19" xfId="42" applyFont="1" applyFill="1" applyBorder="1" applyAlignment="1">
      <alignment horizontal="left" vertical="center" wrapText="1"/>
    </xf>
    <xf numFmtId="38" fontId="26" fillId="0" borderId="16" xfId="42" applyFont="1" applyFill="1" applyBorder="1" applyAlignment="1">
      <alignment vertical="center" wrapText="1"/>
    </xf>
    <xf numFmtId="38" fontId="26" fillId="0" borderId="21" xfId="42" applyFont="1" applyFill="1" applyBorder="1" applyAlignment="1">
      <alignment horizontal="left" vertical="center" wrapText="1"/>
    </xf>
    <xf numFmtId="38" fontId="26" fillId="0" borderId="13" xfId="42" applyFont="1" applyFill="1" applyBorder="1" applyAlignment="1">
      <alignment vertical="center" wrapText="1"/>
    </xf>
    <xf numFmtId="38" fontId="26" fillId="0" borderId="20" xfId="42" applyFont="1" applyFill="1" applyBorder="1" applyAlignment="1">
      <alignment horizontal="left" vertical="center" wrapText="1"/>
    </xf>
    <xf numFmtId="38" fontId="26" fillId="0" borderId="11" xfId="42" applyFont="1" applyFill="1" applyBorder="1" applyAlignment="1">
      <alignment vertical="center"/>
    </xf>
    <xf numFmtId="38" fontId="26" fillId="0" borderId="14" xfId="42" applyFont="1" applyFill="1" applyBorder="1" applyAlignment="1">
      <alignment vertical="center"/>
    </xf>
    <xf numFmtId="38" fontId="19" fillId="0" borderId="12" xfId="42" applyFont="1" applyFill="1" applyBorder="1" applyAlignment="1">
      <alignment vertical="center" wrapText="1"/>
    </xf>
    <xf numFmtId="38" fontId="26" fillId="0" borderId="15" xfId="42" applyFont="1" applyFill="1" applyBorder="1" applyAlignment="1">
      <alignment vertical="center"/>
    </xf>
    <xf numFmtId="38" fontId="26" fillId="0" borderId="19" xfId="42" applyFont="1" applyFill="1" applyBorder="1" applyAlignment="1">
      <alignment horizontal="left" vertical="center"/>
    </xf>
    <xf numFmtId="38" fontId="26" fillId="0" borderId="13" xfId="42" applyFont="1" applyFill="1" applyBorder="1" applyAlignment="1">
      <alignment vertical="center"/>
    </xf>
    <xf numFmtId="0" fontId="34" fillId="0" borderId="10" xfId="0" applyFont="1" applyFill="1" applyBorder="1" applyAlignment="1">
      <alignment vertical="center" wrapText="1"/>
    </xf>
    <xf numFmtId="0" fontId="34" fillId="0" borderId="10" xfId="0" applyFont="1" applyFill="1" applyBorder="1">
      <alignment vertical="center"/>
    </xf>
    <xf numFmtId="0" fontId="34" fillId="0" borderId="17" xfId="0" applyFont="1" applyFill="1" applyBorder="1">
      <alignment vertical="center"/>
    </xf>
    <xf numFmtId="0" fontId="31" fillId="0" borderId="10" xfId="0" applyFont="1" applyFill="1" applyBorder="1" applyAlignment="1">
      <alignment horizontal="right" vertical="center" wrapText="1"/>
    </xf>
    <xf numFmtId="38" fontId="26" fillId="0" borderId="14" xfId="42" applyFont="1" applyFill="1" applyBorder="1" applyAlignment="1">
      <alignment vertical="center" shrinkToFit="1"/>
    </xf>
    <xf numFmtId="38" fontId="26" fillId="33" borderId="12" xfId="42" applyFont="1" applyFill="1" applyBorder="1" applyAlignment="1">
      <alignment horizontal="center" vertical="center" shrinkToFit="1"/>
    </xf>
    <xf numFmtId="38" fontId="26" fillId="33" borderId="10" xfId="42" applyFont="1" applyFill="1" applyBorder="1" applyAlignment="1">
      <alignment horizontal="center" vertical="center" shrinkToFit="1"/>
    </xf>
    <xf numFmtId="38" fontId="26" fillId="0" borderId="20" xfId="42" applyFont="1" applyFill="1" applyBorder="1" applyAlignment="1">
      <alignment horizontal="left" vertical="center" shrinkToFit="1"/>
    </xf>
    <xf numFmtId="38" fontId="26" fillId="0" borderId="10" xfId="42" applyFont="1" applyBorder="1" applyAlignment="1">
      <alignment vertical="center" shrinkToFit="1"/>
    </xf>
    <xf numFmtId="38" fontId="26" fillId="0" borderId="14" xfId="42" applyFont="1" applyBorder="1" applyAlignment="1">
      <alignment vertical="center" shrinkToFit="1"/>
    </xf>
    <xf numFmtId="38" fontId="26" fillId="0" borderId="21" xfId="42" applyFont="1" applyFill="1" applyBorder="1" applyAlignment="1">
      <alignment horizontal="left" vertical="center" shrinkToFit="1"/>
    </xf>
    <xf numFmtId="38" fontId="26" fillId="0" borderId="19" xfId="42" applyFont="1" applyFill="1" applyBorder="1" applyAlignment="1">
      <alignment vertical="center" shrinkToFit="1"/>
    </xf>
    <xf numFmtId="0" fontId="25" fillId="0" borderId="0" xfId="0" applyFont="1" applyAlignment="1">
      <alignment vertical="top"/>
    </xf>
    <xf numFmtId="0" fontId="34" fillId="0" borderId="0" xfId="0" applyFont="1">
      <alignment vertical="center"/>
    </xf>
    <xf numFmtId="0" fontId="25" fillId="0" borderId="0" xfId="0" applyFont="1">
      <alignment vertical="center"/>
    </xf>
    <xf numFmtId="0" fontId="35" fillId="0" borderId="0" xfId="0" applyFont="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7" fillId="0" borderId="0" xfId="0" applyFont="1" applyAlignment="1">
      <alignment horizontal="left" vertical="center" wrapText="1"/>
    </xf>
    <xf numFmtId="0" fontId="28" fillId="0" borderId="0" xfId="0" applyFont="1" applyAlignment="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M73"/>
  <sheetViews>
    <sheetView showGridLines="0" tabSelected="1" view="pageBreakPreview" zoomScale="40" zoomScaleNormal="70" zoomScaleSheetLayoutView="40" zoomScalePageLayoutView="40" workbookViewId="0"/>
  </sheetViews>
  <sheetFormatPr defaultColWidth="9" defaultRowHeight="19"/>
  <cols>
    <col min="1" max="2" width="4.26953125" style="15" customWidth="1"/>
    <col min="3" max="4" width="41.26953125" style="15" customWidth="1"/>
    <col min="5" max="5" width="85.6328125" style="15" customWidth="1"/>
    <col min="6" max="8" width="35.7265625" style="15" customWidth="1"/>
    <col min="9" max="9" width="35.7265625" style="9" customWidth="1"/>
    <col min="10" max="10" width="12.90625" style="93" customWidth="1"/>
    <col min="11" max="11" width="11.26953125" style="27" customWidth="1"/>
    <col min="12" max="12" width="23.90625" style="27" customWidth="1"/>
    <col min="13" max="13" width="22.453125" style="15" customWidth="1"/>
    <col min="14" max="16384" width="9" style="15"/>
  </cols>
  <sheetData>
    <row r="1" spans="1:13" s="5" customFormat="1" ht="72" customHeight="1">
      <c r="A1" s="4" t="s">
        <v>41</v>
      </c>
      <c r="F1" s="6"/>
      <c r="G1" s="6"/>
      <c r="H1" s="6"/>
      <c r="J1" s="87"/>
    </row>
    <row r="2" spans="1:13" s="5" customFormat="1" ht="40.5" customHeight="1">
      <c r="A2" s="4"/>
      <c r="F2" s="6"/>
      <c r="G2" s="6"/>
      <c r="H2" s="6"/>
      <c r="J2" s="87"/>
    </row>
    <row r="3" spans="1:13" s="7" customFormat="1" ht="162.65" customHeight="1">
      <c r="A3" s="94" t="s">
        <v>47</v>
      </c>
      <c r="B3" s="95"/>
      <c r="C3" s="95"/>
      <c r="D3" s="95"/>
      <c r="E3" s="95"/>
      <c r="F3" s="95"/>
      <c r="G3" s="95"/>
      <c r="H3" s="95"/>
      <c r="I3" s="95"/>
      <c r="J3" s="88"/>
    </row>
    <row r="4" spans="1:13" s="8" customFormat="1" ht="40.5" customHeight="1">
      <c r="F4" s="9"/>
      <c r="G4" s="9"/>
      <c r="H4" s="9"/>
      <c r="J4" s="89"/>
    </row>
    <row r="5" spans="1:13" s="10" customFormat="1" ht="41.25" customHeight="1">
      <c r="B5" s="30" t="s">
        <v>24</v>
      </c>
      <c r="F5" s="11"/>
      <c r="G5" s="11"/>
      <c r="H5" s="11"/>
      <c r="J5" s="89"/>
    </row>
    <row r="6" spans="1:13" s="12" customFormat="1" ht="58.5" customHeight="1">
      <c r="B6" s="13"/>
      <c r="C6" s="31"/>
      <c r="D6" s="32" t="s">
        <v>42</v>
      </c>
      <c r="J6" s="90"/>
    </row>
    <row r="7" spans="1:13" s="12" customFormat="1" ht="58.5" customHeight="1">
      <c r="B7" s="13"/>
      <c r="C7" s="33" t="s">
        <v>40</v>
      </c>
      <c r="D7" s="78">
        <f>COUNTA(E14:E56)</f>
        <v>31</v>
      </c>
      <c r="J7" s="90"/>
    </row>
    <row r="8" spans="1:13" s="12" customFormat="1" ht="58.5" customHeight="1">
      <c r="B8" s="13"/>
      <c r="C8" s="33" t="s">
        <v>25</v>
      </c>
      <c r="D8" s="34">
        <f>F15+F18+F20+F22+F24+F26+F35+F37+F39+F42+F54+F56</f>
        <v>345710</v>
      </c>
      <c r="J8" s="90"/>
    </row>
    <row r="9" spans="1:13" s="12" customFormat="1" ht="58.5" customHeight="1">
      <c r="B9" s="13"/>
      <c r="C9" s="33" t="s">
        <v>26</v>
      </c>
      <c r="D9" s="34">
        <f>G15+G18+G20+G22+G24+G26+G35+G37+G39+G42+G54+G56</f>
        <v>96183</v>
      </c>
      <c r="J9" s="90"/>
    </row>
    <row r="10" spans="1:13" s="12" customFormat="1" ht="58.5" customHeight="1">
      <c r="B10" s="13"/>
      <c r="C10" s="35" t="s">
        <v>27</v>
      </c>
      <c r="D10" s="36">
        <f>ROUND((D9/D8)*100,2)</f>
        <v>27.82</v>
      </c>
      <c r="J10" s="90"/>
    </row>
    <row r="11" spans="1:13" s="8" customFormat="1" ht="39.75" customHeight="1">
      <c r="B11" s="14"/>
      <c r="C11" s="14"/>
      <c r="D11" s="14"/>
      <c r="E11" s="14"/>
      <c r="F11" s="14"/>
      <c r="G11" s="15"/>
      <c r="H11" s="16"/>
      <c r="I11" s="17"/>
      <c r="J11" s="89"/>
      <c r="M11" s="9"/>
    </row>
    <row r="12" spans="1:13" s="10" customFormat="1" ht="39.75" customHeight="1">
      <c r="B12" s="30" t="s">
        <v>28</v>
      </c>
      <c r="C12" s="18"/>
      <c r="D12" s="18"/>
      <c r="F12" s="11"/>
      <c r="G12" s="11"/>
      <c r="H12" s="11"/>
      <c r="J12" s="89"/>
    </row>
    <row r="13" spans="1:13" s="10" customFormat="1" ht="124.5" customHeight="1">
      <c r="B13" s="19"/>
      <c r="C13" s="37" t="s">
        <v>29</v>
      </c>
      <c r="D13" s="38"/>
      <c r="E13" s="39" t="s">
        <v>30</v>
      </c>
      <c r="F13" s="40" t="s">
        <v>25</v>
      </c>
      <c r="G13" s="40" t="s">
        <v>31</v>
      </c>
      <c r="H13" s="40" t="s">
        <v>32</v>
      </c>
      <c r="I13" s="39" t="s">
        <v>33</v>
      </c>
      <c r="J13" s="89"/>
    </row>
    <row r="14" spans="1:13" s="8" customFormat="1" ht="49.5" customHeight="1">
      <c r="B14" s="14"/>
      <c r="C14" s="41" t="s">
        <v>48</v>
      </c>
      <c r="D14" s="42"/>
      <c r="E14" s="79" t="s">
        <v>36</v>
      </c>
      <c r="F14" s="1">
        <v>10110</v>
      </c>
      <c r="G14" s="1">
        <v>8346</v>
      </c>
      <c r="H14" s="2">
        <f t="shared" ref="H14:H26" si="0">ROUND((G14/F14)*100,1)</f>
        <v>82.6</v>
      </c>
      <c r="I14" s="43"/>
      <c r="J14" s="89"/>
    </row>
    <row r="15" spans="1:13" s="8" customFormat="1" ht="49.5" customHeight="1">
      <c r="B15" s="14"/>
      <c r="C15" s="44" t="s">
        <v>39</v>
      </c>
      <c r="D15" s="44"/>
      <c r="E15" s="80"/>
      <c r="F15" s="20">
        <f>SUM(F14:F14)</f>
        <v>10110</v>
      </c>
      <c r="G15" s="21">
        <f>SUM(G14:G14)</f>
        <v>8346</v>
      </c>
      <c r="H15" s="23">
        <f t="shared" si="0"/>
        <v>82.6</v>
      </c>
      <c r="I15" s="45"/>
      <c r="J15" s="89"/>
    </row>
    <row r="16" spans="1:13" s="8" customFormat="1" ht="49.5" customHeight="1">
      <c r="B16" s="14"/>
      <c r="C16" s="46" t="s">
        <v>34</v>
      </c>
      <c r="D16" s="47"/>
      <c r="E16" s="79" t="s">
        <v>43</v>
      </c>
      <c r="F16" s="48">
        <v>80782</v>
      </c>
      <c r="G16" s="48">
        <v>10847</v>
      </c>
      <c r="H16" s="2">
        <f t="shared" si="0"/>
        <v>13.4</v>
      </c>
      <c r="I16" s="49"/>
      <c r="J16" s="89"/>
    </row>
    <row r="17" spans="3:10" s="8" customFormat="1" ht="49.5" customHeight="1">
      <c r="C17" s="50"/>
      <c r="D17" s="51"/>
      <c r="E17" s="79" t="s">
        <v>21</v>
      </c>
      <c r="F17" s="1">
        <v>7913</v>
      </c>
      <c r="G17" s="1">
        <v>1611</v>
      </c>
      <c r="H17" s="2">
        <f t="shared" si="0"/>
        <v>20.399999999999999</v>
      </c>
      <c r="I17" s="52"/>
      <c r="J17" s="89"/>
    </row>
    <row r="18" spans="3:10" s="8" customFormat="1" ht="49.5" customHeight="1">
      <c r="C18" s="53" t="s">
        <v>39</v>
      </c>
      <c r="D18" s="53"/>
      <c r="E18" s="81"/>
      <c r="F18" s="22">
        <f>SUM(F16:F17)</f>
        <v>88695</v>
      </c>
      <c r="G18" s="22">
        <f>SUM(G16:G17)</f>
        <v>12458</v>
      </c>
      <c r="H18" s="23">
        <f t="shared" si="0"/>
        <v>14</v>
      </c>
      <c r="I18" s="54"/>
      <c r="J18" s="89"/>
    </row>
    <row r="19" spans="3:10" s="8" customFormat="1" ht="49.5" customHeight="1">
      <c r="C19" s="55" t="s">
        <v>35</v>
      </c>
      <c r="D19" s="56"/>
      <c r="E19" s="82" t="s">
        <v>23</v>
      </c>
      <c r="F19" s="24">
        <v>43987</v>
      </c>
      <c r="G19" s="24">
        <v>31181</v>
      </c>
      <c r="H19" s="2">
        <f t="shared" si="0"/>
        <v>70.900000000000006</v>
      </c>
      <c r="I19" s="58"/>
      <c r="J19" s="89"/>
    </row>
    <row r="20" spans="3:10" s="8" customFormat="1" ht="49.5" customHeight="1">
      <c r="C20" s="53" t="s">
        <v>39</v>
      </c>
      <c r="D20" s="53"/>
      <c r="E20" s="81"/>
      <c r="F20" s="22">
        <f>SUM(F19)</f>
        <v>43987</v>
      </c>
      <c r="G20" s="22">
        <f>SUM(G19)</f>
        <v>31181</v>
      </c>
      <c r="H20" s="23">
        <f t="shared" si="0"/>
        <v>70.900000000000006</v>
      </c>
      <c r="I20" s="54"/>
      <c r="J20" s="89"/>
    </row>
    <row r="21" spans="3:10" s="25" customFormat="1" ht="49.5" customHeight="1">
      <c r="C21" s="59" t="s">
        <v>49</v>
      </c>
      <c r="D21" s="59"/>
      <c r="E21" s="83" t="s">
        <v>20</v>
      </c>
      <c r="F21" s="3">
        <v>83387</v>
      </c>
      <c r="G21" s="3">
        <v>17764</v>
      </c>
      <c r="H21" s="2">
        <f t="shared" si="0"/>
        <v>21.3</v>
      </c>
      <c r="I21" s="43"/>
      <c r="J21" s="91"/>
    </row>
    <row r="22" spans="3:10" s="25" customFormat="1" ht="49.5" customHeight="1">
      <c r="C22" s="53" t="s">
        <v>39</v>
      </c>
      <c r="D22" s="53"/>
      <c r="E22" s="81"/>
      <c r="F22" s="26">
        <f>SUM(F21)</f>
        <v>83387</v>
      </c>
      <c r="G22" s="26">
        <f>SUM(G21)</f>
        <v>17764</v>
      </c>
      <c r="H22" s="23">
        <f t="shared" si="0"/>
        <v>21.3</v>
      </c>
      <c r="I22" s="54"/>
      <c r="J22" s="91"/>
    </row>
    <row r="23" spans="3:10" s="25" customFormat="1" ht="49.5" customHeight="1">
      <c r="C23" s="59" t="s">
        <v>50</v>
      </c>
      <c r="D23" s="59"/>
      <c r="E23" s="83" t="s">
        <v>20</v>
      </c>
      <c r="F23" s="3">
        <v>42186</v>
      </c>
      <c r="G23" s="3">
        <v>15100</v>
      </c>
      <c r="H23" s="2">
        <f t="shared" si="0"/>
        <v>35.799999999999997</v>
      </c>
      <c r="I23" s="43"/>
      <c r="J23" s="91"/>
    </row>
    <row r="24" spans="3:10" s="25" customFormat="1" ht="49.5" customHeight="1">
      <c r="C24" s="60" t="s">
        <v>39</v>
      </c>
      <c r="D24" s="60"/>
      <c r="E24" s="81"/>
      <c r="F24" s="26">
        <f>SUM(F23)</f>
        <v>42186</v>
      </c>
      <c r="G24" s="26">
        <f>SUM(G23)</f>
        <v>15100</v>
      </c>
      <c r="H24" s="23">
        <f t="shared" si="0"/>
        <v>35.799999999999997</v>
      </c>
      <c r="I24" s="54"/>
      <c r="J24" s="91"/>
    </row>
    <row r="25" spans="3:10" s="25" customFormat="1" ht="49.5" customHeight="1">
      <c r="C25" s="61" t="s">
        <v>51</v>
      </c>
      <c r="D25" s="62"/>
      <c r="E25" s="79" t="s">
        <v>37</v>
      </c>
      <c r="F25" s="3">
        <v>10883</v>
      </c>
      <c r="G25" s="3">
        <v>1440</v>
      </c>
      <c r="H25" s="2">
        <f t="shared" si="0"/>
        <v>13.2</v>
      </c>
      <c r="I25" s="43"/>
      <c r="J25" s="91"/>
    </row>
    <row r="26" spans="3:10" s="25" customFormat="1" ht="49.5" customHeight="1">
      <c r="C26" s="44" t="s">
        <v>39</v>
      </c>
      <c r="D26" s="44"/>
      <c r="E26" s="81"/>
      <c r="F26" s="26">
        <f>SUM(F25)</f>
        <v>10883</v>
      </c>
      <c r="G26" s="26">
        <f>SUM(G25)</f>
        <v>1440</v>
      </c>
      <c r="H26" s="23">
        <f t="shared" si="0"/>
        <v>13.2</v>
      </c>
      <c r="I26" s="54"/>
      <c r="J26" s="91"/>
    </row>
    <row r="27" spans="3:10" s="25" customFormat="1" ht="49.5" customHeight="1">
      <c r="C27" s="63" t="s">
        <v>52</v>
      </c>
      <c r="D27" s="64"/>
      <c r="E27" s="79" t="s">
        <v>6</v>
      </c>
      <c r="F27" s="1">
        <v>9057</v>
      </c>
      <c r="G27" s="1">
        <v>1941</v>
      </c>
      <c r="H27" s="2">
        <f t="shared" ref="H27:H56" si="1">ROUND((G27/F27)*100,1)</f>
        <v>21.4</v>
      </c>
      <c r="I27" s="43"/>
      <c r="J27" s="91"/>
    </row>
    <row r="28" spans="3:10" s="25" customFormat="1" ht="49.5" customHeight="1">
      <c r="C28" s="65"/>
      <c r="D28" s="66"/>
      <c r="E28" s="79" t="s">
        <v>14</v>
      </c>
      <c r="F28" s="1">
        <v>225</v>
      </c>
      <c r="G28" s="1">
        <v>0</v>
      </c>
      <c r="H28" s="2">
        <f t="shared" si="1"/>
        <v>0</v>
      </c>
      <c r="I28" s="43"/>
      <c r="J28" s="91"/>
    </row>
    <row r="29" spans="3:10" s="25" customFormat="1" ht="49.5" customHeight="1">
      <c r="C29" s="65"/>
      <c r="D29" s="66"/>
      <c r="E29" s="79" t="s">
        <v>15</v>
      </c>
      <c r="F29" s="1">
        <v>1120</v>
      </c>
      <c r="G29" s="1">
        <v>95</v>
      </c>
      <c r="H29" s="2">
        <f t="shared" si="1"/>
        <v>8.5</v>
      </c>
      <c r="I29" s="43"/>
      <c r="J29" s="91"/>
    </row>
    <row r="30" spans="3:10" s="25" customFormat="1" ht="49.5" customHeight="1">
      <c r="C30" s="65"/>
      <c r="D30" s="66"/>
      <c r="E30" s="79" t="s">
        <v>16</v>
      </c>
      <c r="F30" s="1">
        <v>3538</v>
      </c>
      <c r="G30" s="1">
        <v>120</v>
      </c>
      <c r="H30" s="2">
        <f t="shared" si="1"/>
        <v>3.4</v>
      </c>
      <c r="I30" s="43"/>
      <c r="J30" s="91"/>
    </row>
    <row r="31" spans="3:10" s="25" customFormat="1" ht="49.5" customHeight="1">
      <c r="C31" s="65"/>
      <c r="D31" s="66"/>
      <c r="E31" s="79" t="s">
        <v>17</v>
      </c>
      <c r="F31" s="1">
        <v>555</v>
      </c>
      <c r="G31" s="1">
        <v>24</v>
      </c>
      <c r="H31" s="2">
        <f t="shared" si="1"/>
        <v>4.3</v>
      </c>
      <c r="I31" s="43"/>
      <c r="J31" s="91"/>
    </row>
    <row r="32" spans="3:10" s="25" customFormat="1" ht="49.5" customHeight="1">
      <c r="C32" s="65"/>
      <c r="D32" s="66"/>
      <c r="E32" s="79" t="s">
        <v>18</v>
      </c>
      <c r="F32" s="1">
        <v>831</v>
      </c>
      <c r="G32" s="1">
        <v>631</v>
      </c>
      <c r="H32" s="2">
        <f t="shared" si="1"/>
        <v>75.900000000000006</v>
      </c>
      <c r="I32" s="43"/>
      <c r="J32" s="91"/>
    </row>
    <row r="33" spans="3:10" s="25" customFormat="1" ht="49.5" customHeight="1">
      <c r="C33" s="65"/>
      <c r="D33" s="66"/>
      <c r="E33" s="79" t="s">
        <v>19</v>
      </c>
      <c r="F33" s="1">
        <v>1311</v>
      </c>
      <c r="G33" s="1">
        <v>431</v>
      </c>
      <c r="H33" s="2">
        <f t="shared" si="1"/>
        <v>32.9</v>
      </c>
      <c r="I33" s="43"/>
      <c r="J33" s="91"/>
    </row>
    <row r="34" spans="3:10" s="25" customFormat="1" ht="49.5" customHeight="1">
      <c r="C34" s="67"/>
      <c r="D34" s="68"/>
      <c r="E34" s="84" t="s">
        <v>7</v>
      </c>
      <c r="F34" s="3">
        <v>3000</v>
      </c>
      <c r="G34" s="3">
        <v>200</v>
      </c>
      <c r="H34" s="2">
        <f t="shared" si="1"/>
        <v>6.7</v>
      </c>
      <c r="I34" s="43"/>
      <c r="J34" s="91"/>
    </row>
    <row r="35" spans="3:10" s="25" customFormat="1" ht="49.5" customHeight="1">
      <c r="C35" s="53" t="s">
        <v>39</v>
      </c>
      <c r="D35" s="53"/>
      <c r="E35" s="81"/>
      <c r="F35" s="26">
        <f>SUM(F27:F34)</f>
        <v>19637</v>
      </c>
      <c r="G35" s="26">
        <f>SUM(G27:G34)</f>
        <v>3442</v>
      </c>
      <c r="H35" s="23">
        <f t="shared" si="1"/>
        <v>17.5</v>
      </c>
      <c r="I35" s="54"/>
      <c r="J35" s="91"/>
    </row>
    <row r="36" spans="3:10" s="25" customFormat="1" ht="49.5" customHeight="1">
      <c r="C36" s="69" t="s">
        <v>53</v>
      </c>
      <c r="D36" s="70"/>
      <c r="E36" s="79" t="s">
        <v>44</v>
      </c>
      <c r="F36" s="1">
        <v>37687</v>
      </c>
      <c r="G36" s="1">
        <v>2556</v>
      </c>
      <c r="H36" s="2">
        <f t="shared" si="1"/>
        <v>6.8</v>
      </c>
      <c r="I36" s="43"/>
      <c r="J36" s="91"/>
    </row>
    <row r="37" spans="3:10" s="25" customFormat="1" ht="49.5" customHeight="1">
      <c r="C37" s="53" t="s">
        <v>39</v>
      </c>
      <c r="D37" s="53"/>
      <c r="E37" s="81"/>
      <c r="F37" s="26">
        <f>SUM(F36)</f>
        <v>37687</v>
      </c>
      <c r="G37" s="26">
        <f>SUM(G36)</f>
        <v>2556</v>
      </c>
      <c r="H37" s="23">
        <f t="shared" si="1"/>
        <v>6.8</v>
      </c>
      <c r="I37" s="54"/>
      <c r="J37" s="91"/>
    </row>
    <row r="38" spans="3:10" s="25" customFormat="1" ht="49.5" customHeight="1">
      <c r="C38" s="55" t="s">
        <v>54</v>
      </c>
      <c r="D38" s="56"/>
      <c r="E38" s="85" t="s">
        <v>0</v>
      </c>
      <c r="F38" s="71">
        <v>549</v>
      </c>
      <c r="G38" s="71">
        <v>0</v>
      </c>
      <c r="H38" s="2">
        <f t="shared" si="1"/>
        <v>0</v>
      </c>
      <c r="I38" s="58"/>
      <c r="J38" s="91"/>
    </row>
    <row r="39" spans="3:10" s="25" customFormat="1" ht="49.5" customHeight="1">
      <c r="C39" s="53" t="s">
        <v>39</v>
      </c>
      <c r="D39" s="53"/>
      <c r="E39" s="81"/>
      <c r="F39" s="26">
        <f>SUM(F38)</f>
        <v>549</v>
      </c>
      <c r="G39" s="26">
        <f>SUM(G38)</f>
        <v>0</v>
      </c>
      <c r="H39" s="23">
        <f t="shared" si="1"/>
        <v>0</v>
      </c>
      <c r="I39" s="54"/>
      <c r="J39" s="91"/>
    </row>
    <row r="40" spans="3:10" s="25" customFormat="1" ht="49.5" customHeight="1">
      <c r="C40" s="72" t="s">
        <v>55</v>
      </c>
      <c r="D40" s="73"/>
      <c r="E40" s="79" t="s">
        <v>1</v>
      </c>
      <c r="F40" s="1">
        <v>197</v>
      </c>
      <c r="G40" s="1">
        <v>193</v>
      </c>
      <c r="H40" s="2">
        <f t="shared" si="1"/>
        <v>98</v>
      </c>
      <c r="I40" s="43"/>
      <c r="J40" s="91"/>
    </row>
    <row r="41" spans="3:10" s="25" customFormat="1" ht="49.5" customHeight="1">
      <c r="C41" s="74"/>
      <c r="D41" s="57"/>
      <c r="E41" s="79" t="s">
        <v>2</v>
      </c>
      <c r="F41" s="1">
        <v>2369</v>
      </c>
      <c r="G41" s="1">
        <v>1308</v>
      </c>
      <c r="H41" s="2">
        <f t="shared" si="1"/>
        <v>55.2</v>
      </c>
      <c r="I41" s="52"/>
      <c r="J41" s="91"/>
    </row>
    <row r="42" spans="3:10" s="8" customFormat="1" ht="49.5" customHeight="1">
      <c r="C42" s="44" t="s">
        <v>39</v>
      </c>
      <c r="D42" s="44"/>
      <c r="E42" s="81"/>
      <c r="F42" s="26">
        <f>SUM(F40:F41)</f>
        <v>2566</v>
      </c>
      <c r="G42" s="26">
        <f>SUM(G40:G41)</f>
        <v>1501</v>
      </c>
      <c r="H42" s="23">
        <f t="shared" si="1"/>
        <v>58.5</v>
      </c>
      <c r="I42" s="54"/>
      <c r="J42" s="89"/>
    </row>
    <row r="43" spans="3:10" s="25" customFormat="1" ht="49.5" customHeight="1">
      <c r="C43" s="63" t="s">
        <v>56</v>
      </c>
      <c r="D43" s="64"/>
      <c r="E43" s="79" t="s">
        <v>3</v>
      </c>
      <c r="F43" s="1">
        <v>1368</v>
      </c>
      <c r="G43" s="1">
        <v>330</v>
      </c>
      <c r="H43" s="2">
        <f t="shared" si="1"/>
        <v>24.1</v>
      </c>
      <c r="I43" s="75"/>
      <c r="J43" s="91"/>
    </row>
    <row r="44" spans="3:10" s="25" customFormat="1" ht="49.5" customHeight="1">
      <c r="C44" s="65"/>
      <c r="D44" s="66"/>
      <c r="E44" s="79" t="s">
        <v>4</v>
      </c>
      <c r="F44" s="1">
        <v>84</v>
      </c>
      <c r="G44" s="1">
        <v>40</v>
      </c>
      <c r="H44" s="2">
        <f t="shared" si="1"/>
        <v>47.6</v>
      </c>
      <c r="I44" s="76"/>
      <c r="J44" s="91"/>
    </row>
    <row r="45" spans="3:10" s="8" customFormat="1" ht="49.5" customHeight="1">
      <c r="C45" s="65"/>
      <c r="D45" s="66"/>
      <c r="E45" s="79" t="s">
        <v>9</v>
      </c>
      <c r="F45" s="1">
        <v>31</v>
      </c>
      <c r="G45" s="1">
        <v>23</v>
      </c>
      <c r="H45" s="2">
        <f t="shared" si="1"/>
        <v>74.2</v>
      </c>
      <c r="I45" s="76"/>
      <c r="J45" s="89"/>
    </row>
    <row r="46" spans="3:10" s="8" customFormat="1" ht="49.5" customHeight="1">
      <c r="C46" s="65"/>
      <c r="D46" s="66"/>
      <c r="E46" s="79" t="s">
        <v>10</v>
      </c>
      <c r="F46" s="1">
        <v>225</v>
      </c>
      <c r="G46" s="1">
        <v>225</v>
      </c>
      <c r="H46" s="2">
        <f t="shared" si="1"/>
        <v>100</v>
      </c>
      <c r="I46" s="76"/>
      <c r="J46" s="89"/>
    </row>
    <row r="47" spans="3:10" s="25" customFormat="1" ht="49.5" customHeight="1">
      <c r="C47" s="65"/>
      <c r="D47" s="66"/>
      <c r="E47" s="79" t="s">
        <v>11</v>
      </c>
      <c r="F47" s="1">
        <v>214</v>
      </c>
      <c r="G47" s="1">
        <v>214</v>
      </c>
      <c r="H47" s="2">
        <f t="shared" si="1"/>
        <v>100</v>
      </c>
      <c r="I47" s="76"/>
      <c r="J47" s="91"/>
    </row>
    <row r="48" spans="3:10" s="25" customFormat="1" ht="49.5" customHeight="1">
      <c r="C48" s="65"/>
      <c r="D48" s="66"/>
      <c r="E48" s="79" t="s">
        <v>12</v>
      </c>
      <c r="F48" s="1">
        <v>178</v>
      </c>
      <c r="G48" s="1">
        <v>178</v>
      </c>
      <c r="H48" s="2">
        <f t="shared" si="1"/>
        <v>100</v>
      </c>
      <c r="I48" s="76"/>
      <c r="J48" s="91"/>
    </row>
    <row r="49" spans="2:10" s="25" customFormat="1" ht="49.5" customHeight="1">
      <c r="C49" s="65"/>
      <c r="D49" s="66"/>
      <c r="E49" s="79" t="s">
        <v>13</v>
      </c>
      <c r="F49" s="1">
        <v>552</v>
      </c>
      <c r="G49" s="1">
        <v>552</v>
      </c>
      <c r="H49" s="2">
        <f t="shared" si="1"/>
        <v>100</v>
      </c>
      <c r="I49" s="76"/>
      <c r="J49" s="91"/>
    </row>
    <row r="50" spans="2:10" s="25" customFormat="1" ht="49.5" customHeight="1">
      <c r="C50" s="65"/>
      <c r="D50" s="66"/>
      <c r="E50" s="79" t="s">
        <v>45</v>
      </c>
      <c r="F50" s="1">
        <v>275</v>
      </c>
      <c r="G50" s="1">
        <v>275</v>
      </c>
      <c r="H50" s="2">
        <f t="shared" si="1"/>
        <v>100</v>
      </c>
      <c r="I50" s="76"/>
      <c r="J50" s="91"/>
    </row>
    <row r="51" spans="2:10" s="25" customFormat="1" ht="49.5" customHeight="1">
      <c r="C51" s="65"/>
      <c r="D51" s="66"/>
      <c r="E51" s="79" t="s">
        <v>46</v>
      </c>
      <c r="F51" s="1">
        <v>55</v>
      </c>
      <c r="G51" s="1">
        <v>55</v>
      </c>
      <c r="H51" s="2">
        <f t="shared" si="1"/>
        <v>100</v>
      </c>
      <c r="I51" s="76"/>
      <c r="J51" s="91"/>
    </row>
    <row r="52" spans="2:10" s="25" customFormat="1" ht="49.5" customHeight="1">
      <c r="C52" s="65"/>
      <c r="D52" s="66"/>
      <c r="E52" s="79" t="s">
        <v>8</v>
      </c>
      <c r="F52" s="1">
        <v>325</v>
      </c>
      <c r="G52" s="1">
        <v>325</v>
      </c>
      <c r="H52" s="2">
        <f t="shared" si="1"/>
        <v>100</v>
      </c>
      <c r="I52" s="76"/>
      <c r="J52" s="91"/>
    </row>
    <row r="53" spans="2:10" s="8" customFormat="1" ht="49.5" customHeight="1">
      <c r="C53" s="65"/>
      <c r="D53" s="66"/>
      <c r="E53" s="86" t="s">
        <v>22</v>
      </c>
      <c r="F53" s="29">
        <v>42</v>
      </c>
      <c r="G53" s="29">
        <v>36</v>
      </c>
      <c r="H53" s="2">
        <f t="shared" si="1"/>
        <v>85.7</v>
      </c>
      <c r="I53" s="77"/>
      <c r="J53" s="89"/>
    </row>
    <row r="54" spans="2:10" s="25" customFormat="1" ht="49.5" customHeight="1">
      <c r="C54" s="53" t="s">
        <v>39</v>
      </c>
      <c r="D54" s="53"/>
      <c r="E54" s="81"/>
      <c r="F54" s="26">
        <f>SUM(F43:F53)</f>
        <v>3349</v>
      </c>
      <c r="G54" s="26">
        <f>SUM(G43:G53)</f>
        <v>2253</v>
      </c>
      <c r="H54" s="23">
        <f>ROUND((G54/F54)*100,1)</f>
        <v>67.3</v>
      </c>
      <c r="I54" s="54"/>
      <c r="J54" s="91"/>
    </row>
    <row r="55" spans="2:10" s="25" customFormat="1" ht="49.5" customHeight="1">
      <c r="C55" s="72" t="s">
        <v>57</v>
      </c>
      <c r="D55" s="73"/>
      <c r="E55" s="79" t="s">
        <v>5</v>
      </c>
      <c r="F55" s="1">
        <v>2674</v>
      </c>
      <c r="G55" s="1">
        <v>142</v>
      </c>
      <c r="H55" s="2">
        <f t="shared" si="1"/>
        <v>5.3</v>
      </c>
      <c r="I55" s="43" t="s">
        <v>38</v>
      </c>
      <c r="J55" s="91"/>
    </row>
    <row r="56" spans="2:10" s="25" customFormat="1" ht="49.5" customHeight="1">
      <c r="C56" s="53" t="s">
        <v>39</v>
      </c>
      <c r="D56" s="53"/>
      <c r="E56" s="81"/>
      <c r="F56" s="26">
        <f>SUM(F55:F55)</f>
        <v>2674</v>
      </c>
      <c r="G56" s="26">
        <f>SUM(G55:G55)</f>
        <v>142</v>
      </c>
      <c r="H56" s="23">
        <f t="shared" si="1"/>
        <v>5.3</v>
      </c>
      <c r="I56" s="54"/>
      <c r="J56" s="91"/>
    </row>
    <row r="57" spans="2:10" s="27" customFormat="1">
      <c r="I57" s="28"/>
      <c r="J57" s="92"/>
    </row>
    <row r="58" spans="2:10" s="27" customFormat="1">
      <c r="I58" s="28"/>
      <c r="J58" s="92"/>
    </row>
    <row r="59" spans="2:10" s="27" customFormat="1">
      <c r="I59" s="28"/>
      <c r="J59" s="92"/>
    </row>
    <row r="60" spans="2:10" s="27" customFormat="1">
      <c r="I60" s="28"/>
      <c r="J60" s="92"/>
    </row>
    <row r="61" spans="2:10" s="27" customFormat="1">
      <c r="I61" s="28"/>
      <c r="J61" s="92"/>
    </row>
    <row r="62" spans="2:10" s="27" customFormat="1">
      <c r="I62" s="28"/>
      <c r="J62" s="92"/>
    </row>
    <row r="63" spans="2:10" s="27" customFormat="1">
      <c r="B63" s="15"/>
      <c r="C63" s="15"/>
      <c r="D63" s="15"/>
      <c r="I63" s="28"/>
      <c r="J63" s="93"/>
    </row>
    <row r="64" spans="2:10" s="27" customFormat="1">
      <c r="B64" s="15"/>
      <c r="C64" s="15"/>
      <c r="D64" s="15"/>
      <c r="I64" s="28"/>
      <c r="J64" s="93"/>
    </row>
    <row r="65" spans="2:13" s="27" customFormat="1">
      <c r="B65" s="15"/>
      <c r="C65" s="15"/>
      <c r="D65" s="15"/>
      <c r="I65" s="28"/>
      <c r="J65" s="93"/>
      <c r="M65" s="15"/>
    </row>
    <row r="66" spans="2:13" s="27" customFormat="1">
      <c r="B66" s="15"/>
      <c r="C66" s="15"/>
      <c r="D66" s="15"/>
      <c r="I66" s="28"/>
      <c r="J66" s="93"/>
      <c r="M66" s="15"/>
    </row>
    <row r="67" spans="2:13" s="27" customFormat="1">
      <c r="B67" s="15"/>
      <c r="C67" s="15"/>
      <c r="D67" s="15"/>
      <c r="I67" s="28"/>
      <c r="J67" s="93"/>
      <c r="M67" s="15"/>
    </row>
    <row r="68" spans="2:13" s="27" customFormat="1">
      <c r="B68" s="15"/>
      <c r="C68" s="15"/>
      <c r="D68" s="15"/>
      <c r="I68" s="28"/>
      <c r="J68" s="93"/>
      <c r="M68" s="15"/>
    </row>
    <row r="69" spans="2:13" s="27" customFormat="1">
      <c r="B69" s="15"/>
      <c r="C69" s="15"/>
      <c r="D69" s="15"/>
      <c r="I69" s="28"/>
      <c r="J69" s="93"/>
      <c r="M69" s="15"/>
    </row>
    <row r="70" spans="2:13" s="27" customFormat="1">
      <c r="B70" s="15"/>
      <c r="C70" s="15"/>
      <c r="D70" s="15"/>
      <c r="I70" s="28"/>
      <c r="J70" s="93"/>
      <c r="M70" s="15"/>
    </row>
    <row r="71" spans="2:13" s="27" customFormat="1">
      <c r="B71" s="15"/>
      <c r="C71" s="15"/>
      <c r="D71" s="15"/>
      <c r="I71" s="28"/>
      <c r="J71" s="93"/>
      <c r="M71" s="15"/>
    </row>
    <row r="72" spans="2:13" s="27" customFormat="1">
      <c r="B72" s="15"/>
      <c r="C72" s="15"/>
      <c r="D72" s="15"/>
      <c r="I72" s="28"/>
      <c r="J72" s="93"/>
      <c r="M72" s="15"/>
    </row>
    <row r="73" spans="2:13" s="27" customFormat="1">
      <c r="B73" s="15"/>
      <c r="C73" s="15"/>
      <c r="D73" s="15"/>
      <c r="I73" s="28"/>
      <c r="J73" s="93"/>
      <c r="M73" s="15"/>
    </row>
  </sheetData>
  <autoFilter ref="C13:I56" xr:uid="{00000000-0009-0000-0000-000000000000}"/>
  <mergeCells count="1">
    <mergeCell ref="A3:I3"/>
  </mergeCells>
  <phoneticPr fontId="18"/>
  <pageMargins left="0.70866141732283472" right="0.70866141732283472" top="0.74803149606299213" bottom="0.74803149606299213" header="0.31496062992125984" footer="0.31496062992125984"/>
  <pageSetup paperSize="9" scale="27" fitToHeight="2" orientation="portrait" r:id="rId1"/>
  <rowBreaks count="1" manualBreakCount="1">
    <brk id="4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Ｒ５実績</vt:lpstr>
      <vt:lpstr>'Ｒ５実績'!Print_Area</vt:lpstr>
      <vt:lpstr>'Ｒ５実績'!Print_Titles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松永 章孝</dc:creator>
  <cp:lastModifiedBy>横山 洋平</cp:lastModifiedBy>
  <cp:lastPrinted>2024-02-26T01:44:39Z</cp:lastPrinted>
  <dcterms:created xsi:type="dcterms:W3CDTF">2021-01-15T10:18:26Z</dcterms:created>
  <dcterms:modified xsi:type="dcterms:W3CDTF">2025-05-09T06:19:37Z</dcterms:modified>
</cp:coreProperties>
</file>