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d16\Desktop\"/>
    </mc:Choice>
  </mc:AlternateContent>
  <xr:revisionPtr revIDLastSave="0" documentId="8_{5B38ADDD-FD83-4E43-BD30-D3698599BA2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19440" windowHeight="150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<sst xmlns="http://schemas.openxmlformats.org/spreadsheetml/2006/main" count="3077" uniqueCount="2591">
  <si>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</si>
  <si>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</si>
  <si>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</si>
  <si>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</si>
  <si>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</si>
  <si>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</si>
  <si>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</si>
  <si>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</si>
  <si>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</si>
  <si>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</si>
  <si>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</si>
  <si>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</si>
  <si>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</si>
  <si>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</si>
  <si>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</si>
  <si>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</si>
  <si>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</si>
  <si>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</si>
  <si>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</si>
  <si>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</si>
  <si>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</si>
  <si>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</si>
  <si>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</si>
  <si>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</si>
  <si>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</si>
  <si>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</si>
  <si>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</si>
  <si>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</si>
  <si>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</si>
  <si>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</si>
  <si>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</si>
  <si>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</si>
  <si>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</si>
  <si>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</si>
  <si>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</si>
  <si>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</si>
  <si>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</si>
  <si>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</si>
  <si>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</si>
  <si>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</si>
  <si>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</si>
  <si>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</si>
  <si>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</si>
  <si>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</si>
  <si>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</si>
  <si>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</si>
  <si>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</si>
  <si>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</si>
  <si>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</si>
  <si>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</si>
  <si>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</si>
  <si>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</si>
  <si>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</si>
  <si>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</si>
  <si>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</si>
  <si>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</si>
  <si>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</si>
  <si>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</si>
  <si>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</si>
  <si>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</si>
  <si>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</si>
  <si>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</si>
  <si>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</si>
  <si>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</si>
  <si>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</si>
  <si>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</si>
  <si>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</si>
  <si>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</si>
  <si>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</si>
  <si>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</si>
  <si>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</si>
  <si>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</si>
  <si>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</si>
  <si>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</si>
  <si>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</si>
  <si>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</si>
  <si>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</si>
  <si>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</si>
  <si>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</si>
  <si>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</si>
  <si>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</si>
  <si>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</si>
  <si>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</si>
  <si>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</si>
  <si>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</si>
  <si>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</si>
  <si>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</si>
  <si>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</si>
  <si>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</si>
  <si>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</si>
  <si>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</si>
  <si>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</si>
  <si>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</si>
  <si>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</si>
  <si>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</si>
  <si>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</si>
  <si>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</si>
  <si>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</si>
  <si>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</si>
  <si>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</si>
  <si>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</si>
  <si>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</si>
  <si>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</si>
  <si>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</si>
  <si>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</si>
  <si>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</si>
  <si>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</si>
  <si>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</si>
  <si>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</si>
  <si>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</si>
  <si>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</si>
  <si>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</si>
  <si>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</si>
  <si>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</si>
  <si>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</si>
  <si>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</si>
  <si>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</si>
  <si>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</si>
  <si>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</si>
  <si>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</si>
  <si>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</si>
  <si>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</si>
  <si>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</si>
  <si>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</si>
  <si>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</si>
  <si>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</si>
  <si>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</si>
  <si>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</si>
  <si>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</si>
  <si>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</si>
  <si>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</si>
  <si>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</si>
  <si>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</si>
  <si>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</si>
  <si>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</si>
  <si>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</si>
  <si>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</si>
  <si>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</si>
  <si>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</si>
  <si>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</si>
  <si>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</si>
  <si>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</si>
  <si>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</si>
  <si>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</si>
  <si>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</si>
  <si>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</si>
  <si>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</si>
  <si>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</si>
  <si>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</si>
  <si>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</si>
  <si>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</si>
  <si>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</si>
  <si>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</si>
  <si>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</si>
  <si>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</si>
  <si>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</si>
  <si>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</si>
  <si>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</si>
  <si>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</si>
  <si>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</si>
  <si>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</si>
  <si>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</si>
  <si>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</si>
  <si>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</si>
  <si>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</si>
  <si>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</si>
  <si>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</si>
  <si>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</si>
  <si>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</si>
  <si>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</si>
  <si>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</si>
  <si>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</si>
  <si>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</si>
  <si>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</si>
  <si>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</si>
  <si>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</si>
  <si>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</si>
  <si>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</si>
  <si>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</si>
  <si>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</si>
  <si>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</si>
  <si>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</si>
  <si>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</si>
  <si>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</si>
  <si>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</si>
  <si>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</si>
  <si>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</si>
  <si>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</si>
  <si>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</si>
  <si>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</si>
  <si>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</si>
  <si>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</si>
  <si>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</si>
  <si>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</si>
  <si>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</si>
  <si>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</si>
  <si>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</si>
  <si>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</si>
  <si>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</si>
  <si>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</si>
  <si>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</si>
  <si>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</si>
  <si>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</si>
  <si>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</si>
  <si>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</si>
  <si>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</si>
  <si>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</si>
  <si>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</si>
  <si>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</si>
  <si>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</si>
  <si>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</si>
  <si>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</si>
  <si>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</si>
  <si>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</si>
  <si>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</si>
  <si>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</si>
  <si>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</si>
  <si>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</si>
  <si>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</si>
  <si>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</si>
  <si>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</si>
  <si>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</si>
  <si>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</si>
  <si>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</si>
  <si>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</si>
  <si>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</si>
  <si>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</si>
  <si>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</si>
  <si>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</si>
  <si>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</si>
  <si>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</si>
  <si>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</si>
  <si>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</si>
  <si>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</si>
  <si>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</si>
  <si>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</si>
  <si>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</si>
  <si>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</si>
  <si>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</si>
  <si>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</si>
  <si>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</si>
  <si>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</si>
  <si>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</si>
  <si>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</si>
  <si>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</si>
  <si>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</si>
  <si>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</si>
  <si>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</si>
  <si>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</si>
  <si>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</si>
  <si>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</si>
  <si>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</si>
  <si>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</si>
  <si>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</si>
  <si>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</si>
  <si>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</si>
  <si>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</si>
  <si>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</si>
  <si>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</si>
  <si>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</si>
  <si>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</si>
  <si>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</si>
  <si>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</si>
  <si>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</si>
  <si>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</si>
  <si>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</si>
  <si>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</si>
  <si>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</si>
  <si>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</si>
  <si>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</si>
  <si>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</si>
  <si>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</si>
  <si>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</si>
  <si>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</si>
  <si>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</si>
  <si>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</si>
  <si>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</si>
  <si>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</si>
  <si>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</si>
  <si>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</si>
  <si>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</si>
  <si>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</si>
  <si>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</si>
  <si>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</si>
  <si>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</si>
  <si>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</si>
  <si>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</si>
  <si>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</si>
  <si>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</si>
  <si>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</si>
  <si>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</si>
  <si>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</si>
  <si>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</si>
  <si>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</si>
  <si>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</si>
  <si>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</si>
  <si>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</si>
  <si>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</si>
  <si>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</si>
  <si>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</si>
  <si>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</si>
  <si>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</si>
  <si>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</si>
  <si>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</si>
  <si>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</si>
  <si>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</si>
  <si>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</si>
  <si>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</si>
  <si>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</si>
  <si>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</si>
  <si>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</si>
  <si>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</si>
  <si>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</si>
  <si>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</si>
  <si>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</si>
  <si>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</si>
  <si>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</si>
  <si>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</si>
  <si>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</si>
  <si>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</si>
  <si>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</si>
  <si>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</si>
  <si>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</si>
  <si>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</si>
  <si>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</si>
  <si>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</si>
  <si>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</si>
  <si>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</si>
  <si>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</si>
  <si>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</si>
  <si>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</si>
  <si>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</si>
  <si>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</si>
  <si>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</si>
  <si>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</si>
  <si>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</si>
  <si>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</si>
  <si>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</si>
  <si>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</si>
  <si>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</si>
  <si>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</si>
  <si>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</si>
  <si>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</si>
  <si>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</si>
  <si>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</si>
  <si>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</si>
  <si>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</si>
  <si>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</si>
  <si>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</si>
  <si>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</si>
  <si>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</si>
  <si>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</si>
  <si>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</si>
  <si>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</si>
  <si>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</si>
  <si>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</si>
  <si>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</si>
  <si>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</si>
  <si>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</si>
  <si>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</si>
  <si>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</si>
  <si>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</si>
  <si>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</si>
  <si>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</si>
  <si>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</si>
  <si>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</si>
  <si>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</si>
  <si>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</si>
  <si>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</si>
  <si>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</si>
  <si>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</si>
  <si>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</si>
  <si>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</si>
  <si>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</si>
  <si>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</si>
  <si>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</si>
  <si>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</si>
  <si>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</si>
  <si>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</si>
  <si>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</si>
  <si>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</si>
  <si>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</si>
  <si>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</si>
  <si>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</si>
  <si>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</si>
  <si>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</si>
  <si>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</si>
  <si>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</si>
  <si>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</si>
  <si>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</si>
  <si>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</si>
  <si>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</si>
  <si>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</si>
  <si>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</si>
  <si>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</si>
  <si>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</si>
  <si>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</si>
  <si>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</si>
  <si>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</si>
  <si>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</si>
  <si>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</si>
  <si>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</si>
  <si>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</si>
  <si>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</si>
  <si>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</si>
  <si>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</si>
  <si>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</si>
  <si>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</si>
  <si>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</si>
  <si>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</si>
  <si>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</si>
  <si>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</si>
  <si>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</si>
  <si>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</si>
  <si>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</si>
  <si>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</si>
  <si>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</si>
  <si>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</si>
  <si>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</si>
  <si>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</si>
  <si>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</si>
  <si>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</si>
  <si>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</si>
  <si>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</si>
  <si>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</si>
  <si>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</si>
  <si>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</si>
  <si>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</si>
  <si>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</si>
  <si>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</si>
  <si>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</si>
  <si>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</si>
  <si>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</si>
  <si>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</si>
  <si>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</si>
  <si>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</si>
  <si>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</si>
  <si>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</si>
  <si>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</si>
  <si>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</si>
  <si>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</si>
  <si>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</si>
  <si>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</si>
  <si>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</si>
  <si>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</si>
  <si>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</si>
  <si>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</si>
  <si>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</si>
  <si>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</si>
  <si>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</si>
  <si>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</si>
  <si>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</si>
  <si>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</si>
  <si>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</si>
  <si>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</si>
  <si>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</si>
  <si>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</si>
  <si>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</si>
  <si>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</si>
  <si>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</si>
  <si>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</si>
  <si>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</si>
  <si>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</si>
  <si>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</si>
  <si>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</si>
  <si>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</si>
  <si>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</si>
  <si>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</si>
  <si>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</si>
  <si>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</si>
  <si>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</si>
  <si>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</si>
  <si>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</si>
  <si>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</si>
  <si>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</si>
  <si>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</si>
  <si>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</si>
  <si>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</si>
  <si>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</si>
  <si>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</si>
  <si>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</si>
  <si>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</si>
  <si>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</si>
  <si>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</si>
  <si>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</si>
  <si>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</si>
  <si>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</si>
  <si>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</si>
  <si>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</si>
  <si>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</si>
  <si>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</si>
  <si>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</si>
  <si>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</si>
  <si>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</si>
  <si>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</si>
  <si>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</si>
  <si>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</si>
  <si>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</si>
  <si>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</si>
  <si>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</si>
  <si>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</si>
  <si>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</si>
  <si>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</si>
  <si>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</si>
  <si>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</si>
  <si>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</si>
  <si>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</si>
  <si>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</si>
  <si>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</si>
  <si>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</si>
  <si>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</si>
  <si>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</si>
  <si>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</si>
  <si>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</si>
  <si>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</si>
  <si>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</si>
  <si>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</si>
  <si>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</si>
  <si>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</si>
  <si>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</si>
  <si>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</si>
  <si>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</si>
  <si>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</si>
  <si>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</si>
  <si>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</si>
  <si>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</si>
  <si>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</si>
  <si>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</si>
  <si>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</si>
  <si>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</si>
  <si>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</si>
  <si>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</si>
  <si>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</si>
  <si>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</si>
  <si>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</si>
  <si>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</si>
  <si>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</si>
  <si>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</si>
  <si>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</si>
  <si>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</si>
  <si>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</si>
  <si>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</si>
  <si>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</si>
  <si>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</si>
  <si>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</si>
  <si>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</si>
  <si>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</si>
  <si>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</si>
  <si>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</si>
  <si>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</si>
  <si>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</si>
  <si>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</si>
  <si>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</si>
  <si>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</si>
  <si>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</si>
  <si>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</si>
  <si>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</si>
  <si>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</si>
  <si>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</si>
  <si>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</si>
  <si>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</si>
  <si>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</si>
  <si>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</si>
  <si>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</si>
  <si>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</si>
  <si>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</si>
  <si>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</si>
  <si>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</si>
  <si>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</si>
  <si>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</si>
  <si>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</si>
  <si>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</si>
  <si>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</si>
  <si>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</si>
  <si>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</si>
  <si>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</si>
  <si>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</si>
  <si>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</si>
  <si>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</si>
  <si>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</si>
  <si>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</si>
  <si>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</si>
  <si>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</si>
  <si>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</si>
  <si>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</si>
  <si>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</si>
  <si>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</si>
  <si>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</si>
  <si>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</si>
  <si>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</si>
  <si>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</si>
  <si>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</si>
  <si>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</si>
  <si>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</si>
  <si>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</si>
  <si>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</si>
  <si>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</si>
  <si>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</si>
  <si>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</si>
  <si>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</si>
  <si>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</si>
  <si>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</si>
  <si>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</si>
  <si>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</si>
  <si>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</si>
  <si>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</si>
  <si>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</si>
  <si>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</si>
  <si>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</si>
  <si>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</si>
  <si>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</si>
  <si>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</si>
  <si>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</si>
  <si>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</si>
  <si>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</si>
  <si>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</si>
  <si>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</si>
  <si>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</si>
  <si>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</si>
  <si>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</si>
  <si>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</si>
  <si>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</si>
  <si>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</si>
  <si>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</si>
  <si>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</si>
  <si>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</si>
  <si>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</si>
  <si>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</si>
  <si>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</si>
  <si>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</si>
  <si>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</si>
  <si>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</si>
  <si>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</si>
  <si>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</si>
  <si>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</si>
  <si>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</si>
  <si>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</si>
  <si>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</si>
  <si>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</si>
  <si>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</si>
  <si>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</si>
  <si>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</si>
  <si>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</si>
  <si>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</si>
  <si>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</si>
  <si>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</si>
  <si>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</si>
  <si>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</si>
  <si>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</si>
  <si>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</si>
  <si>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</si>
  <si>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</si>
  <si>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</si>
  <si>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</si>
  <si>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</si>
  <si>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</si>
  <si>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</si>
  <si>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</si>
  <si>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</si>
  <si>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</si>
  <si>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</si>
  <si>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</si>
  <si>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</si>
  <si>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</si>
  <si>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</si>
  <si>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</si>
  <si>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</si>
  <si>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</si>
  <si>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</si>
  <si>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</si>
  <si>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</si>
  <si>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</si>
  <si>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</si>
  <si>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</si>
  <si>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</si>
  <si>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</si>
  <si>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</si>
  <si>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</si>
  <si>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</si>
  <si>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</si>
  <si>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</si>
  <si>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</si>
  <si>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</si>
  <si>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</si>
  <si>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</si>
  <si>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</si>
  <si>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</si>
  <si>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</si>
  <si>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</si>
  <si>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</si>
  <si>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</si>
  <si>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</si>
  <si>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</si>
  <si>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</si>
  <si>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</si>
  <si>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</si>
  <si>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</si>
  <si>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</si>
  <si>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</si>
  <si>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</si>
  <si>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</si>
  <si>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</si>
  <si>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</si>
  <si>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</si>
  <si>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</si>
  <si>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</si>
  <si>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</si>
  <si>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</si>
  <si>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</si>
  <si>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</si>
  <si>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</si>
  <si>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</si>
  <si>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</si>
  <si>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</si>
  <si>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</si>
  <si>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</si>
  <si>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</si>
  <si>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</si>
  <si>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</si>
  <si>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</si>
  <si>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</si>
  <si>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</si>
  <si>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</si>
  <si>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</si>
  <si>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</si>
  <si>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</si>
  <si>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</si>
  <si>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</si>
  <si>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</si>
  <si>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</si>
  <si>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</si>
  <si>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</si>
  <si>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</si>
  <si>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</si>
  <si>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</si>
  <si>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</si>
  <si>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</si>
  <si>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</si>
  <si>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</si>
  <si>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</si>
  <si>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</si>
  <si>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</si>
  <si>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</si>
  <si>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</si>
  <si>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</si>
  <si>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</si>
  <si>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</si>
  <si>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</si>
  <si>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</si>
  <si>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</si>
  <si>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</si>
  <si>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</si>
  <si>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</si>
  <si>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</si>
  <si>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</si>
  <si>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</si>
  <si>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</si>
  <si>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</si>
  <si>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</si>
  <si>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</si>
  <si>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</si>
  <si>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</si>
  <si>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</si>
  <si>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</si>
  <si>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</si>
  <si>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</si>
  <si>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</si>
  <si>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</si>
  <si>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</si>
  <si>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</si>
  <si>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</si>
  <si>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</si>
  <si>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</si>
  <si>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</si>
  <si>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</si>
  <si>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</si>
  <si>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</si>
  <si>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</si>
  <si>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</si>
  <si>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</si>
  <si>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</si>
  <si>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</si>
  <si>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</si>
  <si>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</si>
  <si>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</si>
  <si>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</si>
  <si>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</si>
  <si>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</si>
  <si>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</si>
  <si>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</si>
  <si>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</si>
  <si>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</si>
  <si>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</si>
  <si>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</si>
  <si>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</si>
  <si>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</si>
  <si>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</si>
  <si>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</si>
  <si>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</si>
  <si>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</si>
  <si>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</si>
  <si>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</si>
  <si>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</si>
  <si>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</si>
  <si>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</si>
  <si>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</si>
  <si>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</si>
  <si>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</si>
  <si>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</si>
  <si>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</si>
  <si>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</si>
  <si>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</si>
  <si>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</si>
  <si>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</si>
  <si>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</si>
  <si>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</si>
  <si>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</si>
  <si>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</si>
  <si>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</si>
  <si>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</si>
  <si>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</si>
  <si>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</si>
  <si>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</si>
  <si>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</si>
  <si>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</si>
  <si>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</si>
  <si>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</si>
  <si>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</si>
  <si>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</si>
  <si>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</si>
  <si>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</si>
  <si>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</si>
  <si>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</si>
  <si>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</si>
  <si>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</si>
  <si>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</si>
  <si>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</si>
  <si>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</si>
  <si>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</si>
  <si>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</si>
  <si>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</si>
  <si>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</si>
  <si>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</si>
  <si>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</si>
  <si>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</si>
  <si>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</si>
  <si>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</si>
  <si>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</si>
  <si>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</si>
  <si>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</si>
  <si>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</si>
  <si>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</si>
  <si>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</si>
  <si>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</si>
  <si>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</si>
  <si>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</si>
  <si>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</si>
  <si>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</si>
  <si>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</si>
  <si>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</si>
  <si>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</si>
  <si>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</si>
  <si>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</si>
  <si>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</si>
  <si>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</si>
  <si>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</si>
  <si>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</si>
  <si>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</si>
  <si>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</si>
  <si>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</si>
  <si>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</si>
  <si>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</si>
  <si>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</si>
  <si>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</si>
  <si>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</si>
  <si>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</si>
  <si>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</si>
  <si>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</si>
  <si>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</si>
  <si>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</si>
  <si>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</si>
  <si>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</si>
  <si>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</si>
  <si>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</si>
  <si>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</si>
  <si>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</si>
  <si>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</si>
  <si>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</si>
  <si>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</si>
  <si>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</si>
  <si>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</si>
  <si>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</si>
  <si>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</si>
  <si>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</si>
  <si>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</si>
  <si>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</si>
  <si>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</si>
  <si>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</si>
  <si>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</si>
  <si>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</si>
  <si>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</si>
  <si>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</si>
  <si>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</si>
  <si>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</si>
  <si>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</si>
  <si>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</si>
  <si>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</si>
  <si>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</si>
  <si>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</si>
  <si>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</si>
  <si>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</si>
  <si>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</si>
  <si>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</si>
  <si>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</si>
  <si>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</si>
  <si>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</si>
  <si>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</si>
  <si>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</si>
  <si>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</si>
  <si>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</si>
  <si>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</si>
  <si>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</si>
  <si>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</si>
  <si>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</si>
  <si>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</si>
  <si>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</si>
  <si>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</si>
  <si>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</si>
  <si>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</si>
  <si>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</si>
  <si>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</si>
  <si>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</si>
  <si>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</si>
  <si>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</si>
  <si>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</si>
  <si>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</si>
  <si>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</si>
  <si>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</si>
  <si>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</si>
  <si>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</si>
  <si>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</si>
  <si>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</si>
  <si>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</si>
  <si>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</si>
  <si>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</si>
  <si>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</si>
  <si>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</si>
  <si>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</si>
  <si>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</si>
  <si>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</si>
  <si>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</si>
  <si>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</si>
  <si>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</si>
  <si>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</si>
  <si>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</si>
  <si>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</si>
  <si>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</si>
  <si>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</si>
  <si>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</si>
  <si>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</si>
  <si>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</si>
  <si>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</si>
  <si>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</si>
  <si>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</si>
  <si>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</si>
  <si>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</si>
  <si>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</si>
  <si>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</si>
  <si>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</si>
  <si>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</si>
  <si>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</si>
  <si>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</si>
  <si>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</si>
  <si>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</si>
  <si>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</si>
  <si>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</si>
  <si>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</si>
  <si>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</si>
  <si>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</si>
  <si>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</si>
  <si>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</si>
  <si>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</si>
  <si>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</si>
  <si>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</si>
  <si>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</si>
  <si>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</si>
  <si>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</si>
  <si>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</si>
  <si>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</si>
  <si>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</si>
  <si>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</si>
  <si>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</si>
  <si>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</si>
  <si>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</si>
  <si>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</si>
  <si>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</si>
  <si>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</si>
  <si>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</si>
  <si>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</si>
  <si>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</si>
  <si>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</si>
  <si>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</si>
  <si>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</si>
  <si>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</si>
  <si>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</si>
  <si>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</si>
  <si>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</si>
  <si>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</si>
  <si>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</si>
  <si>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</si>
  <si>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</si>
  <si>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</si>
  <si>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</si>
  <si>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</si>
  <si>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</si>
  <si>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</si>
  <si>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</si>
  <si>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</si>
  <si>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</si>
  <si>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</si>
  <si>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</si>
  <si>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</si>
  <si>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</si>
  <si>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</si>
  <si>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</si>
  <si>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</si>
  <si>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</si>
  <si>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</si>
  <si>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</si>
  <si>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</si>
  <si>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</si>
  <si>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</si>
  <si>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</si>
  <si>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</si>
  <si>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</si>
  <si>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</si>
  <si>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</si>
  <si>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</si>
  <si>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</si>
  <si>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</si>
  <si>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</si>
  <si>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</si>
  <si>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</si>
  <si>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</si>
  <si>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</si>
  <si>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</si>
  <si>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</si>
  <si>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</si>
  <si>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</si>
  <si>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</si>
  <si>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</si>
  <si>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</si>
  <si>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</si>
  <si>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</si>
  <si>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</si>
  <si>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</si>
  <si>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</si>
  <si>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</si>
  <si>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</si>
  <si>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</si>
  <si>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</si>
  <si>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</si>
  <si>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</si>
  <si>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</si>
  <si>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</si>
  <si>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</si>
  <si>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</si>
  <si>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</si>
  <si>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</si>
  <si>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</si>
  <si>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</si>
  <si>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</si>
  <si>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</si>
  <si>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</si>
  <si>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</si>
  <si>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</si>
  <si>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</si>
  <si>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</si>
  <si>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</si>
  <si>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</si>
  <si>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</si>
  <si>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</si>
  <si>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</si>
  <si>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</si>
  <si>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</si>
  <si>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</si>
  <si>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</si>
  <si>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</si>
  <si>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</si>
  <si>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</si>
  <si>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</si>
  <si>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</si>
  <si>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</si>
  <si>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</si>
  <si>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</si>
  <si>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</si>
  <si>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</si>
  <si>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</si>
  <si>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</si>
  <si>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</si>
  <si>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</si>
  <si>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</si>
  <si>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</si>
  <si>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</si>
  <si>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</si>
  <si>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</si>
  <si>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</si>
  <si>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</si>
  <si>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</si>
  <si>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</si>
  <si>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</si>
  <si>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</si>
  <si>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</si>
  <si>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</si>
  <si>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</si>
  <si>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</si>
  <si>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</si>
  <si>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</si>
  <si>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</si>
  <si>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</si>
  <si>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</si>
  <si>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</si>
  <si>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</si>
  <si>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</si>
  <si>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</si>
  <si>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</si>
  <si>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</si>
  <si>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</si>
  <si>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</si>
  <si>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</si>
  <si>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</si>
  <si>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</si>
  <si>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</si>
  <si>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</si>
  <si>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</si>
  <si>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</si>
  <si>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</si>
  <si>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</si>
  <si>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</si>
  <si>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</si>
  <si>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</si>
  <si>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</si>
  <si>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</si>
  <si>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</si>
  <si>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</si>
  <si>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</si>
  <si>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</si>
  <si>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</si>
  <si>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</si>
  <si>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</si>
  <si>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</si>
  <si>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</si>
  <si>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</si>
  <si>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</si>
  <si>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</si>
  <si>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</si>
  <si>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</si>
  <si>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</si>
  <si>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</si>
  <si>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</si>
  <si>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</si>
  <si>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</si>
  <si>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</si>
  <si>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</si>
  <si>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</si>
  <si>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</si>
  <si>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</si>
  <si>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</si>
  <si>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</si>
  <si>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</si>
  <si>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</si>
  <si>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</si>
  <si>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</si>
  <si>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</si>
  <si>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</si>
  <si>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</si>
  <si>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</si>
  <si>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</si>
  <si>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</si>
  <si>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</si>
  <si>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</si>
  <si>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</si>
  <si>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</si>
  <si>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</si>
  <si>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</si>
  <si>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</si>
  <si>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</si>
  <si>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</si>
  <si>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</si>
  <si>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</si>
  <si>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</si>
  <si>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</si>
  <si>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</si>
  <si>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</si>
  <si>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</si>
  <si>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</si>
  <si>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</si>
  <si>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</si>
  <si>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</si>
  <si>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</si>
  <si>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</si>
  <si>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</si>
  <si>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</si>
  <si>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</si>
  <si>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</si>
  <si>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</si>
  <si>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</si>
  <si>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</si>
  <si>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</si>
  <si>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</si>
  <si>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</si>
  <si>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</si>
  <si>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</si>
  <si>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</si>
  <si>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</si>
  <si>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</si>
  <si>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</si>
  <si>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</si>
  <si>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</si>
  <si>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</si>
  <si>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</si>
  <si>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</si>
  <si>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</si>
  <si>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</si>
  <si>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</si>
  <si>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</si>
  <si>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</si>
  <si>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</si>
  <si>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</si>
  <si>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</si>
  <si>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</si>
  <si>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</si>
  <si>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</si>
  <si>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</si>
  <si>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</si>
  <si>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</si>
  <si>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</si>
  <si>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</si>
  <si>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</si>
  <si>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</si>
  <si>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</si>
  <si>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</si>
  <si>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</si>
  <si>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</si>
  <si>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</si>
  <si>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</si>
  <si>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</si>
  <si>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</si>
  <si>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</si>
  <si>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</si>
  <si>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</si>
  <si>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</si>
  <si>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</si>
  <si>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</si>
  <si>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</si>
  <si>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</si>
  <si>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</si>
  <si>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</si>
  <si>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</si>
  <si>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</si>
  <si>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</si>
  <si>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</si>
  <si>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</si>
  <si>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</si>
  <si>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</si>
  <si>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</si>
  <si>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</si>
  <si>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</si>
  <si>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</si>
  <si>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</si>
  <si>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</si>
  <si>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</si>
  <si>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</si>
  <si>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</si>
  <si>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</si>
  <si>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</si>
  <si>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</si>
  <si>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</si>
  <si>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</si>
  <si>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</si>
  <si>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</si>
  <si>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</si>
  <si>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</si>
  <si>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</si>
  <si>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</si>
  <si>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</si>
  <si>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</si>
  <si>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</si>
  <si>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</si>
  <si>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</si>
  <si>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</si>
  <si>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</si>
  <si>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</si>
  <si>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</si>
  <si>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</si>
  <si>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</si>
  <si>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</si>
  <si>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</si>
  <si>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</si>
  <si>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</si>
  <si>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</si>
  <si>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</si>
  <si>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</si>
  <si>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</si>
  <si>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</si>
  <si>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</si>
  <si>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</si>
  <si>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</si>
  <si>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</si>
  <si>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</si>
  <si>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</si>
  <si>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</si>
  <si>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</si>
  <si>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</si>
  <si>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</si>
  <si>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</si>
  <si>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</si>
  <si>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</si>
  <si>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</si>
  <si>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</si>
  <si>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</si>
  <si>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</si>
  <si>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</si>
  <si>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</si>
  <si>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</si>
  <si>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</si>
  <si>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</si>
  <si>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</si>
  <si>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</si>
  <si>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</si>
  <si>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</si>
  <si>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</si>
  <si>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</si>
  <si>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</si>
  <si>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</si>
  <si>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</si>
  <si>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</si>
  <si>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</si>
  <si>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</si>
  <si>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</si>
  <si>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</si>
  <si>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</si>
  <si>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</si>
  <si>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</si>
  <si>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</si>
  <si>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</si>
  <si>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</si>
  <si>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</si>
  <si>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</si>
  <si>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</si>
  <si>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</si>
  <si>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</si>
  <si>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</si>
  <si>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</si>
  <si>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</si>
  <si>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</si>
  <si>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</si>
  <si>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</si>
  <si>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</si>
  <si>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</si>
  <si>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</si>
  <si>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</si>
  <si>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</si>
  <si>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</si>
  <si>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</si>
  <si>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</si>
  <si>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</si>
  <si>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</si>
  <si>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</si>
  <si>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</si>
  <si>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</si>
  <si>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</si>
  <si>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</si>
  <si>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</si>
  <si>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</si>
  <si>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</si>
  <si>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</si>
  <si>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</si>
  <si>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</si>
  <si>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</si>
  <si>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</si>
  <si>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</si>
  <si>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</si>
  <si>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</si>
  <si>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</si>
  <si>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</si>
  <si>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</si>
  <si>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</si>
  <si>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</si>
  <si>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</si>
  <si>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</si>
  <si>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</si>
  <si>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</si>
  <si>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</si>
  <si>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</si>
  <si>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</si>
  <si>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</si>
  <si>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</si>
  <si>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</si>
  <si>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</si>
  <si>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</si>
  <si>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</si>
  <si>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</si>
  <si>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</si>
  <si>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</si>
  <si>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</si>
  <si>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</si>
  <si>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</si>
  <si>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</si>
  <si>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</si>
  <si>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</si>
  <si>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</si>
  <si>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</si>
  <si>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</si>
  <si>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</si>
  <si>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</si>
  <si>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</si>
  <si>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</si>
  <si>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</si>
  <si>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</si>
  <si>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</si>
  <si>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</si>
  <si>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</si>
  <si>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</si>
  <si>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</si>
  <si>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</si>
  <si>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</si>
  <si>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</si>
  <si>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</si>
  <si>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</si>
  <si>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</si>
  <si>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</si>
  <si>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</si>
  <si>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</si>
  <si>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</si>
  <si>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</si>
  <si>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</si>
  <si>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</si>
  <si>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</si>
  <si>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</si>
  <si>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</si>
  <si>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</si>
  <si>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</si>
  <si>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</si>
  <si>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</si>
  <si>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</si>
  <si>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</si>
  <si>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</si>
  <si>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</si>
  <si>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</si>
  <si>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</si>
  <si>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</si>
  <si>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</si>
  <si>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</si>
  <si>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</si>
  <si>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</si>
  <si>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</si>
  <si>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</si>
  <si>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</si>
  <si>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</si>
  <si>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</si>
  <si>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</si>
  <si>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</si>
  <si>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</si>
  <si>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</si>
  <si>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</si>
  <si>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</si>
  <si>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</si>
  <si>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</si>
  <si>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</si>
  <si>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</si>
  <si>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</si>
  <si>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</si>
  <si>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</si>
  <si>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</si>
  <si>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</si>
  <si>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</si>
  <si>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</si>
  <si>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</si>
  <si>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</si>
  <si>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</si>
  <si>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</si>
  <si>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</si>
  <si>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</si>
  <si>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</si>
  <si>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</si>
  <si>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</si>
  <si>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</si>
  <si>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</si>
  <si>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</si>
  <si>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</si>
  <si>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</si>
  <si>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</si>
  <si>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</si>
  <si>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</si>
  <si>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</si>
  <si>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</si>
  <si>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</si>
  <si>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</si>
  <si>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</si>
  <si>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</si>
  <si>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</si>
  <si>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</si>
  <si>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</si>
  <si>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</si>
  <si>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</si>
  <si>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</si>
  <si>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</si>
  <si>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</si>
  <si>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</si>
  <si>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</si>
  <si>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</si>
  <si>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</si>
  <si>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</si>
  <si>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</si>
  <si>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</si>
  <si>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</si>
  <si>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</si>
  <si>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</si>
  <si>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</si>
  <si>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</si>
  <si>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</si>
  <si>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</si>
  <si>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</si>
  <si>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</si>
  <si>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</si>
  <si>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</si>
  <si>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</si>
  <si>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</si>
  <si>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</si>
  <si>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</si>
  <si>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</si>
  <si>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</si>
  <si>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</si>
  <si>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</si>
  <si>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</si>
  <si>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</si>
  <si>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</si>
  <si>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</si>
  <si>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</si>
  <si>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</si>
  <si>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</si>
  <si>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</si>
  <si>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</si>
  <si>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</si>
  <si>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</si>
  <si>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</si>
  <si>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</si>
  <si>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</si>
  <si>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</si>
  <si>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</si>
  <si>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</si>
  <si>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</si>
  <si>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</si>
  <si>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</si>
  <si>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</si>
  <si>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</si>
  <si>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</si>
  <si>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</si>
  <si>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</si>
  <si>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</si>
  <si>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</si>
  <si>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</si>
  <si>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</si>
  <si>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</si>
  <si>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</si>
  <si>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</si>
  <si>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</si>
  <si>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</si>
  <si>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</si>
  <si>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</si>
  <si>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</si>
  <si>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</si>
  <si>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</si>
  <si>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</si>
  <si>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</si>
  <si>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</si>
  <si>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</si>
  <si>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</si>
  <si>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</si>
  <si>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</si>
  <si>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</si>
  <si>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</si>
  <si>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</si>
  <si>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</si>
  <si>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</si>
  <si>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</si>
  <si>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</si>
  <si>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</si>
  <si>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</si>
  <si>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</si>
  <si>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</si>
  <si>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</si>
  <si>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</si>
  <si>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</si>
  <si>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</si>
  <si>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</si>
  <si>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</si>
  <si>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</si>
  <si>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</si>
  <si>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</si>
  <si>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</si>
  <si>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</si>
  <si>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</si>
  <si>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</si>
  <si>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</si>
  <si>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</si>
  <si>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</si>
  <si>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</si>
  <si>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</si>
  <si>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</si>
  <si>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</si>
  <si>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</si>
  <si>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</si>
  <si>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</si>
  <si>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</si>
  <si>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</si>
  <si>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</si>
  <si>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</si>
  <si>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</si>
  <si>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</si>
  <si>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</si>
  <si>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</si>
  <si>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</si>
  <si>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</si>
  <si>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</si>
  <si>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</si>
  <si>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</si>
  <si>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</si>
  <si>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</si>
  <si>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</si>
  <si>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</si>
  <si>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</si>
  <si>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</si>
  <si>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</si>
  <si>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</si>
  <si>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</si>
  <si>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</si>
  <si>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</si>
  <si>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</si>
  <si>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</si>
  <si>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</si>
  <si>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</si>
  <si>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</si>
  <si>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</si>
  <si>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</si>
  <si>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</si>
  <si>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</si>
  <si>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</si>
  <si>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</si>
  <si>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</si>
  <si>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</si>
  <si>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</si>
  <si>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</si>
  <si>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</si>
  <si>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</si>
  <si>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</si>
  <si>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</si>
  <si>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</si>
  <si>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</si>
  <si>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</si>
  <si>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</si>
  <si>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</si>
  <si>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</si>
  <si>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</si>
  <si>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</si>
  <si>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</si>
  <si>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</si>
  <si>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</si>
  <si>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</si>
  <si>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</si>
  <si>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</si>
  <si>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</si>
  <si>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</si>
  <si>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</si>
  <si>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</si>
  <si>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</si>
  <si>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</si>
  <si>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</si>
  <si>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</si>
  <si>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</si>
  <si>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</si>
  <si>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</si>
  <si>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</si>
  <si>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</si>
  <si>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</si>
  <si>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</si>
  <si>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</si>
  <si>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</si>
  <si>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</si>
  <si>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</si>
  <si>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</si>
  <si>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</si>
  <si>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</si>
  <si>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</si>
  <si>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</si>
  <si>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</si>
  <si>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</si>
  <si>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</si>
  <si>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</si>
  <si>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</si>
  <si>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</si>
  <si>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</si>
  <si>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</si>
  <si>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</si>
  <si>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</si>
  <si>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</si>
  <si>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</si>
  <si>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</si>
  <si>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</si>
  <si>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</si>
  <si>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</si>
  <si>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</si>
  <si>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</si>
  <si>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</si>
  <si>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</si>
  <si>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</si>
  <si>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</si>
  <si>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</si>
  <si>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</si>
  <si>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</si>
  <si>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</si>
  <si>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</si>
  <si>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</si>
  <si>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</si>
  <si>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</si>
  <si>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</si>
  <si>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</si>
  <si>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</si>
  <si>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</si>
  <si>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</si>
  <si>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</si>
  <si>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</si>
  <si>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</si>
  <si>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</si>
  <si>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</si>
  <si>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</si>
  <si>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</si>
  <si>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</si>
  <si>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</si>
  <si>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</si>
  <si>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</si>
  <si>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</si>
  <si>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</si>
  <si>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</si>
  <si>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</si>
  <si>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</si>
  <si>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</si>
  <si>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</si>
  <si>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</si>
  <si>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</si>
  <si>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</si>
  <si>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</si>
  <si>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</si>
  <si>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</si>
  <si>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</si>
  <si>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</si>
  <si>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</si>
  <si>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</si>
  <si>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</si>
  <si>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</si>
  <si>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</si>
  <si>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</si>
  <si>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</si>
  <si>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</si>
  <si>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</si>
  <si>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</si>
  <si>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</si>
  <si>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</si>
  <si>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</si>
  <si>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</si>
  <si>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</si>
  <si>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</si>
  <si>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</si>
  <si>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</si>
  <si>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</si>
  <si>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</si>
  <si>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</si>
  <si>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</si>
  <si>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</si>
  <si>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</si>
  <si>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</si>
  <si>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</si>
  <si>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</si>
  <si>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</si>
  <si>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</si>
  <si>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</si>
  <si>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</si>
  <si>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</si>
  <si>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</si>
  <si>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</si>
  <si>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</si>
  <si>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</si>
  <si>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</si>
  <si>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</si>
  <si>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</si>
  <si>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</si>
  <si>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</si>
  <si>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</si>
  <si>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</si>
  <si>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</si>
  <si>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</si>
  <si>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</si>
  <si>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</si>
  <si>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</si>
  <si>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</si>
  <si>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</si>
  <si>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</si>
  <si>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</si>
  <si>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</si>
  <si>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</si>
  <si>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</si>
  <si>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</si>
  <si>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</si>
  <si>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</si>
  <si>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</si>
  <si>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</si>
  <si>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</si>
  <si>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</si>
  <si>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</si>
  <si>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</si>
  <si>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</si>
  <si>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</si>
  <si>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</si>
  <si>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</si>
  <si>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</si>
  <si>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</si>
  <si>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</si>
  <si>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</si>
  <si>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</si>
  <si>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</si>
  <si>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</si>
  <si>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</si>
  <si>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</si>
  <si>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</si>
  <si>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</si>
  <si>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</si>
  <si>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</si>
  <si>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</si>
  <si>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</si>
  <si>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</si>
  <si>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</si>
  <si>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</si>
  <si>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</si>
  <si>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</si>
  <si>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</si>
  <si>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</si>
  <si>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</si>
  <si>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</si>
  <si>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</si>
  <si>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</si>
  <si>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</si>
  <si>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</si>
  <si>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</si>
  <si>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</si>
  <si>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</si>
  <si>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</si>
  <si>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</si>
  <si>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</si>
  <si>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</si>
  <si>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</si>
  <si>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</si>
  <si>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</si>
  <si>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</si>
  <si>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</si>
  <si>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</si>
  <si>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</si>
  <si>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</si>
  <si>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</si>
  <si>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</si>
  <si>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</si>
  <si>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</si>
  <si>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</si>
  <si>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</si>
  <si>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</si>
  <si>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</si>
  <si>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</si>
  <si>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</si>
  <si>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</si>
  <si>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</si>
  <si>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</si>
  <si>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</si>
  <si>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</si>
  <si>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</si>
  <si>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</si>
  <si>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</si>
  <si>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</si>
  <si>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</si>
  <si>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</si>
  <si>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</si>
  <si>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</si>
  <si>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</si>
  <si>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</si>
  <si>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</si>
  <si>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</si>
  <si>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</si>
  <si>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</si>
  <si>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</si>
  <si>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</si>
  <si>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</si>
  <si>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</si>
  <si>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</si>
  <si>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</si>
  <si>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</si>
  <si>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</si>
  <si>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</si>
  <si>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</si>
  <si>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</si>
  <si>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</si>
  <si>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</si>
  <si>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</si>
  <si>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</si>
  <si>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</si>
  <si>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</si>
  <si>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</si>
  <si>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</si>
  <si>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</si>
  <si>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</si>
  <si>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</si>
  <si>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</si>
  <si>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</si>
  <si>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</si>
  <si>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</si>
  <si>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</si>
  <si>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</si>
  <si>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</si>
  <si>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</si>
  <si>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</si>
  <si>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</si>
  <si>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</si>
  <si>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</si>
  <si>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</si>
  <si>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</si>
  <si>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</si>
  <si>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</si>
  <si>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</si>
  <si>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</si>
  <si>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</si>
  <si>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</si>
  <si>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</si>
  <si>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</si>
  <si>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</si>
  <si>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</si>
  <si>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</si>
  <si>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</si>
  <si>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</si>
  <si>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</si>
  <si>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</si>
  <si>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</si>
  <si>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</si>
  <si>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</si>
  <si>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</si>
  <si>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</si>
  <si>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</si>
  <si>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</si>
  <si>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</si>
  <si>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</si>
  <si>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</si>
  <si>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</si>
  <si>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</si>
  <si>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</si>
  <si>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</si>
  <si>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</si>
  <si>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</si>
  <si>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</si>
  <si>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</si>
  <si>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</si>
  <si>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</si>
  <si>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</si>
  <si>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</si>
  <si>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</si>
  <si>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</si>
  <si>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</si>
  <si>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</si>
  <si>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</si>
  <si>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</si>
  <si>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</si>
  <si>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</si>
  <si>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</si>
  <si>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</si>
  <si>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</si>
  <si>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</si>
  <si>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</si>
  <si>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</si>
  <si>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</si>
  <si>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</si>
  <si>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</si>
  <si>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</si>
  <si>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</si>
  <si>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</si>
  <si>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</si>
  <si>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</si>
  <si>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</si>
  <si>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</si>
  <si>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</si>
  <si>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</si>
  <si>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</si>
  <si>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</si>
  <si>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</si>
  <si>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</si>
  <si>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</si>
  <si>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</si>
  <si>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</si>
  <si>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</si>
  <si>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</si>
  <si>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</si>
  <si>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</si>
  <si>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</si>
  <si>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</si>
  <si>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</si>
  <si>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</si>
  <si>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</si>
  <si>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</si>
  <si>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</si>
  <si>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</si>
  <si>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</si>
  <si>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</si>
  <si>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</si>
  <si>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</si>
  <si>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</si>
  <si>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</si>
  <si>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</si>
  <si>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</si>
  <si>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</si>
  <si>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</si>
  <si>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</si>
  <si>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</si>
  <si>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</si>
  <si>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</si>
  <si>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</si>
  <si>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</si>
  <si>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</si>
  <si>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</si>
  <si>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</si>
  <si>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</si>
  <si>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</si>
  <si>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</si>
  <si>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</si>
  <si>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</si>
  <si>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</si>
  <si>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</si>
  <si>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</si>
  <si>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</si>
  <si>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</si>
  <si>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</si>
  <si>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</si>
  <si>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</si>
  <si>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</si>
  <si>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</si>
  <si>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</si>
  <si>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</si>
  <si>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</si>
  <si>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</si>
  <si>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</si>
  <si>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</si>
  <si>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</si>
  <si>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</si>
  <si>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</si>
  <si>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</si>
  <si>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</si>
  <si>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</si>
  <si>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</si>
  <si>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</si>
  <si>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</si>
  <si>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</si>
  <si>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</si>
  <si>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</si>
  <si>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</si>
  <si>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</si>
  <si>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</si>
  <si>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</si>
  <si>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</si>
  <si>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</si>
  <si>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</si>
  <si>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</si>
  <si>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</si>
  <si>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</si>
  <si>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</si>
  <si>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</si>
  <si>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</si>
  <si>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</si>
  <si>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</si>
  <si>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</si>
  <si>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</si>
  <si>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</si>
  <si>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</si>
  <si>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</si>
  <si>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</si>
  <si>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</si>
  <si>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</si>
  <si>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</si>
  <si>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</si>
  <si>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</si>
  <si>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</si>
  <si>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</si>
  <si>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</si>
  <si>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</si>
  <si>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</si>
  <si>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</si>
  <si>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</si>
  <si>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</si>
  <si>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</si>
  <si>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</si>
  <si>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</si>
  <si>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</si>
  <si>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</si>
  <si>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</si>
  <si>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</si>
  <si>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</si>
  <si>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</si>
  <si>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</si>
  <si>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</si>
  <si>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</si>
  <si>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</si>
  <si>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</si>
  <si>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</si>
  <si>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</si>
  <si>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</si>
  <si>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</si>
  <si>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</si>
  <si>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</si>
  <si>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</si>
  <si>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</si>
  <si>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</si>
  <si>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</si>
  <si>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</si>
  <si>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</si>
  <si>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</si>
  <si>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</si>
  <si>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</si>
  <si>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</si>
  <si>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</si>
  <si>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</si>
  <si>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</si>
  <si>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</si>
  <si>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</si>
  <si>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</si>
  <si>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</si>
  <si>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</si>
  <si>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</si>
  <si>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</si>
  <si>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</si>
  <si>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</si>
  <si>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</si>
  <si>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</si>
  <si>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</si>
  <si>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</si>
  <si>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</si>
  <si>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</si>
  <si>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</si>
  <si>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</si>
  <si>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</si>
  <si>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</si>
  <si>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</si>
  <si>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</si>
  <si>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</si>
  <si>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</si>
  <si>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</si>
  <si>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</si>
  <si>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</si>
  <si>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</si>
  <si>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</si>
  <si>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</si>
  <si>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</si>
  <si>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</si>
  <si>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</si>
  <si>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</si>
  <si>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</si>
  <si>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</si>
  <si>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</si>
  <si>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</si>
  <si>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</si>
  <si>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</si>
  <si>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</si>
  <si>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</si>
  <si>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</si>
  <si>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</si>
  <si>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</si>
  <si>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</si>
  <si>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</si>
  <si>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</si>
  <si>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</si>
  <si>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</si>
  <si>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</si>
  <si>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</si>
  <si>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</si>
  <si>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</si>
  <si>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</si>
  <si>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</si>
  <si>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</si>
  <si>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</si>
  <si>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</si>
  <si>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</si>
  <si>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</si>
  <si>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</si>
  <si>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</si>
  <si>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</si>
  <si>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</si>
  <si>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</si>
  <si>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</si>
  <si>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</si>
  <si>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</si>
  <si>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</si>
  <si>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</si>
  <si>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</si>
  <si>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</si>
  <si>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</si>
  <si>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</si>
  <si>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</si>
  <si>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</si>
  <si>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</si>
  <si>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</si>
  <si>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</si>
  <si>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</si>
  <si>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</si>
  <si>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</si>
  <si>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</si>
  <si>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</si>
  <si>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</si>
  <si>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</si>
  <si>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</si>
  <si>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</si>
  <si>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</si>
  <si>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</si>
  <si>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</si>
  <si>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</si>
  <si>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</si>
  <si>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</si>
  <si>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</si>
  <si>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</si>
  <si>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</si>
  <si>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</si>
  <si>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</si>
  <si>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</si>
  <si>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</si>
  <si>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</si>
  <si>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</si>
  <si>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</si>
  <si>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</si>
  <si>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</si>
  <si>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</si>
  <si>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</si>
  <si>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</si>
  <si>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</si>
  <si>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</si>
  <si>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</si>
  <si>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</si>
  <si>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</si>
  <si>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</si>
  <si>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</si>
  <si>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</si>
  <si>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</si>
  <si>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</si>
  <si>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</si>
  <si>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</si>
  <si>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</si>
  <si>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</si>
  <si>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</si>
  <si>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</si>
  <si>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</si>
  <si>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</si>
  <si>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</si>
  <si>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</si>
  <si>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</si>
  <si>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</si>
  <si>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</si>
  <si>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</si>
  <si>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</si>
  <si>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</si>
  <si>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</si>
  <si>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</si>
  <si>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</si>
  <si>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</si>
  <si>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</si>
  <si>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</si>
  <si>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</si>
  <si>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</si>
  <si>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</si>
  <si>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</si>
  <si>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</si>
  <si>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</si>
  <si>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</si>
  <si>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</si>
  <si>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</si>
  <si>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</si>
  <si>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</si>
  <si>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</si>
  <si>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</si>
  <si>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</si>
  <si>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</si>
  <si>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</si>
  <si>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</si>
  <si>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</si>
  <si>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</si>
  <si>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</si>
  <si>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</si>
  <si>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</si>
  <si>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</si>
  <si>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</si>
  <si>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</si>
  <si>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</si>
  <si>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</si>
  <si>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</si>
  <si>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</si>
  <si>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</si>
  <si>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</si>
  <si>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</si>
  <si>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</si>
  <si>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</si>
  <si>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</si>
  <si>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</si>
  <si>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</si>
  <si>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</si>
  <si>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</si>
  <si>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</si>
  <si>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</si>
  <si>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</si>
  <si>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</si>
  <si>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</si>
  <si>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</si>
  <si>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</si>
  <si>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</si>
  <si>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</si>
  <si>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</si>
  <si>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</si>
  <si>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</si>
  <si>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</si>
  <si>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</si>
  <si>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</si>
  <si>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</si>
  <si>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</si>
  <si>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</si>
  <si>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</si>
  <si>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</si>
  <si>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</si>
  <si>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</si>
  <si>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</si>
  <si>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</si>
  <si>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</si>
  <si>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</si>
  <si>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</si>
  <si>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</si>
  <si>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</si>
  <si>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</si>
  <si>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</si>
  <si>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</si>
  <si>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</si>
  <si>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</si>
  <si>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</si>
  <si>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</si>
  <si>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</si>
  <si>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</si>
  <si>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</si>
  <si>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</si>
  <si>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</si>
  <si>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</si>
  <si>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</si>
  <si>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</si>
  <si>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</si>
  <si>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</si>
  <si>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</si>
  <si>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</si>
  <si>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</si>
  <si>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</si>
  <si>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</si>
  <si>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</si>
  <si>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</si>
  <si>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</si>
  <si>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</si>
  <si>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</si>
  <si>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</si>
  <si>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</si>
  <si>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</si>
  <si>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</si>
  <si>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</si>
  <si>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</si>
  <si>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</si>
  <si>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</si>
  <si>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</si>
  <si>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</si>
  <si>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</si>
  <si>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</si>
  <si>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</si>
  <si>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</si>
  <si>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</si>
  <si>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</si>
  <si>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</si>
  <si>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</si>
  <si>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</si>
  <si>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</si>
  <si>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</si>
  <si>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</si>
  <si>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</si>
  <si>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</si>
  <si>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</si>
  <si>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</si>
  <si>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</si>
  <si>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</si>
  <si>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</si>
  <si>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</si>
  <si>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</si>
  <si>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</si>
  <si>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</si>
  <si>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</si>
  <si>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</si>
  <si>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</si>
  <si>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</si>
  <si>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</si>
  <si>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</si>
  <si>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</si>
  <si>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</si>
  <si>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</si>
  <si>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</si>
  <si>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</si>
  <si>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</si>
  <si>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</si>
  <si>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</si>
  <si>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</si>
  <si>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</si>
  <si>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</si>
  <si>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</si>
  <si>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</si>
  <si>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</si>
  <si>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</si>
  <si>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</si>
  <si>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</si>
  <si>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</si>
  <si>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</si>
  <si>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</si>
  <si>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</si>
  <si>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</si>
  <si>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</si>
  <si>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</si>
  <si>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</si>
  <si>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</si>
  <si>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</si>
  <si>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</si>
  <si>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</si>
  <si>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</si>
  <si>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</si>
  <si>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</si>
  <si>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</si>
  <si>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</si>
  <si>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</si>
  <si>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</si>
  <si>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</si>
  <si>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</si>
  <si>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</si>
  <si>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</si>
  <si>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</si>
  <si>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</si>
  <si>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</si>
  <si>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</si>
  <si>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</si>
  <si>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</si>
  <si>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</si>
  <si>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</si>
  <si>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</si>
  <si>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</si>
  <si>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</si>
  <si>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</si>
  <si>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</si>
  <si>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</si>
  <si>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</si>
  <si>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</si>
  <si>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</si>
  <si>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</si>
  <si>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</si>
  <si>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</si>
  <si>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</si>
  <si>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</si>
  <si>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</si>
  <si>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</si>
  <si>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</si>
  <si>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</si>
  <si>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</si>
  <si>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</si>
  <si>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</si>
  <si>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</si>
  <si>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</si>
  <si>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</si>
  <si>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</si>
  <si>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</si>
  <si>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</si>
  <si>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</si>
  <si>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</si>
  <si>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</si>
  <si>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</si>
  <si>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</si>
  <si>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</si>
  <si>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</si>
  <si>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</si>
  <si>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</si>
  <si>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</si>
  <si>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</si>
  <si>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</si>
  <si>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</si>
  <si>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</si>
  <si>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</si>
  <si>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</si>
  <si>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</si>
  <si>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</si>
  <si>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</si>
  <si>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</si>
  <si>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</si>
  <si>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</si>
  <si>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</si>
  <si>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</si>
  <si>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</si>
  <si>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</si>
  <si>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</si>
  <si>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</si>
  <si>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</si>
  <si>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</si>
  <si>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</si>
  <si>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</si>
  <si>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</si>
  <si>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</si>
  <si>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</si>
  <si>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</si>
  <si>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</si>
  <si>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</si>
  <si>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</si>
  <si>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</si>
  <si>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</si>
  <si>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</si>
  <si>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</si>
  <si>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鹿島　哲朗</t>
    <rPh sb="0" eb="2">
      <t>カシマ</t>
    </rPh>
    <rPh sb="3" eb="5">
      <t>テツロウ</t>
    </rPh>
    <phoneticPr fontId="1"/>
  </si>
  <si>
    <t>介護課　生活相談員</t>
    <rPh sb="0" eb="3">
      <t>カイゴカ</t>
    </rPh>
    <rPh sb="4" eb="9">
      <t>セイカツソウダンイン</t>
    </rPh>
    <phoneticPr fontId="1"/>
  </si>
  <si>
    <t>１　社会福祉法人（社協以外）</t>
  </si>
  <si>
    <t>8340005004847</t>
    <phoneticPr fontId="1"/>
  </si>
  <si>
    <t>潤生会</t>
    <rPh sb="0" eb="3">
      <t>ジュンセイカイ</t>
    </rPh>
    <phoneticPr fontId="1"/>
  </si>
  <si>
    <t>ジュンセイカイ</t>
    <phoneticPr fontId="1"/>
  </si>
  <si>
    <t>鹿児島県大島郡瀬戸内町古仁屋春日5番地</t>
    <rPh sb="0" eb="14">
      <t>カゴシマケンオオシマグンセトウチチョウコニヤ</t>
    </rPh>
    <rPh sb="14" eb="16">
      <t>カスガ</t>
    </rPh>
    <rPh sb="17" eb="19">
      <t>バンチ</t>
    </rPh>
    <phoneticPr fontId="1"/>
  </si>
  <si>
    <t>0997</t>
    <phoneticPr fontId="1"/>
  </si>
  <si>
    <t>76</t>
    <phoneticPr fontId="1"/>
  </si>
  <si>
    <t>3151</t>
    <phoneticPr fontId="1"/>
  </si>
  <si>
    <t>1997</t>
    <phoneticPr fontId="1"/>
  </si>
  <si>
    <t>3152</t>
    <phoneticPr fontId="1"/>
  </si>
  <si>
    <t>http://</t>
  </si>
  <si>
    <t>www.jyurouen.jp</t>
    <phoneticPr fontId="1"/>
  </si>
  <si>
    <t>藤野修一</t>
    <rPh sb="0" eb="4">
      <t>フジノシュウイチ</t>
    </rPh>
    <phoneticPr fontId="1"/>
  </si>
  <si>
    <t>理事長</t>
    <rPh sb="0" eb="3">
      <t>リジチョウ</t>
    </rPh>
    <phoneticPr fontId="1"/>
  </si>
  <si>
    <t>シルバータウン春日</t>
    <rPh sb="7" eb="9">
      <t>カスガ</t>
    </rPh>
    <phoneticPr fontId="1"/>
  </si>
  <si>
    <t>シルバータウンカスガ</t>
    <phoneticPr fontId="1"/>
  </si>
  <si>
    <t>72</t>
    <phoneticPr fontId="1"/>
  </si>
  <si>
    <t>3364</t>
    <phoneticPr fontId="1"/>
  </si>
  <si>
    <t>1549</t>
    <phoneticPr fontId="1"/>
  </si>
  <si>
    <t>jyurouen</t>
    <phoneticPr fontId="1"/>
  </si>
  <si>
    <t>po5.synapse.ne.jp</t>
    <phoneticPr fontId="1"/>
  </si>
  <si>
    <t>s-kasuga</t>
    <phoneticPr fontId="1"/>
  </si>
  <si>
    <t>jyurouen.jp&gt;housing</t>
    <phoneticPr fontId="1"/>
  </si>
  <si>
    <t>鹿島哲朗</t>
    <rPh sb="0" eb="2">
      <t>カシマ</t>
    </rPh>
    <rPh sb="2" eb="4">
      <t>テツロウ</t>
    </rPh>
    <phoneticPr fontId="1"/>
  </si>
  <si>
    <t>管理者</t>
    <rPh sb="0" eb="3">
      <t>カンリシャ</t>
    </rPh>
    <phoneticPr fontId="1"/>
  </si>
  <si>
    <t>３　住宅型</t>
  </si>
  <si>
    <t>瀬戸内海の</t>
    <rPh sb="0" eb="3">
      <t>セトウチ</t>
    </rPh>
    <rPh sb="3" eb="4">
      <t>ウミ</t>
    </rPh>
    <phoneticPr fontId="1"/>
  </si>
  <si>
    <t>徒歩５分</t>
    <rPh sb="0" eb="2">
      <t>トホ</t>
    </rPh>
    <rPh sb="3" eb="4">
      <t>フン</t>
    </rPh>
    <phoneticPr fontId="1"/>
  </si>
  <si>
    <t>１　あり</t>
  </si>
  <si>
    <t>１　あり（車椅子対応）</t>
  </si>
  <si>
    <t>２　なし</t>
  </si>
  <si>
    <t>１　全ての居室あり</t>
  </si>
  <si>
    <t>１　全ての便所あり</t>
  </si>
  <si>
    <t>１　全ての浴室あり</t>
  </si>
  <si>
    <t>住み慣れた町で安心して暮らせるよう、シニア・シルバー世代の方々へ新しい住まいのご提案をさせて頂きます。</t>
    <rPh sb="0" eb="1">
      <t>ス</t>
    </rPh>
    <rPh sb="2" eb="3">
      <t>ナ</t>
    </rPh>
    <rPh sb="5" eb="6">
      <t>マチ</t>
    </rPh>
    <rPh sb="7" eb="9">
      <t>アンシン</t>
    </rPh>
    <rPh sb="11" eb="12">
      <t>ク</t>
    </rPh>
    <rPh sb="26" eb="28">
      <t>セダイ</t>
    </rPh>
    <rPh sb="29" eb="31">
      <t>カタガタ</t>
    </rPh>
    <rPh sb="32" eb="33">
      <t>アタラ</t>
    </rPh>
    <rPh sb="35" eb="36">
      <t>ス</t>
    </rPh>
    <rPh sb="40" eb="42">
      <t>テイアン</t>
    </rPh>
    <rPh sb="46" eb="47">
      <t>イタダ</t>
    </rPh>
    <phoneticPr fontId="1"/>
  </si>
  <si>
    <t>（状況把握・生活支援サービスの実施）　　　　　　　・24時間緊急対応　　　　　　　　　　　　　　　　　　　　・安否確認の実施　　　　　　　　　　　　　　　　・生活相談の実施</t>
    <rPh sb="1" eb="5">
      <t>ジョウキョウハアク</t>
    </rPh>
    <rPh sb="6" eb="10">
      <t>セイカツシエン</t>
    </rPh>
    <rPh sb="15" eb="17">
      <t>ジッシ</t>
    </rPh>
    <rPh sb="28" eb="30">
      <t>ジカン</t>
    </rPh>
    <rPh sb="30" eb="32">
      <t>キンキュウ</t>
    </rPh>
    <rPh sb="32" eb="34">
      <t>タイオウ</t>
    </rPh>
    <rPh sb="55" eb="57">
      <t>アンピ</t>
    </rPh>
    <rPh sb="57" eb="59">
      <t>カクニン</t>
    </rPh>
    <rPh sb="60" eb="62">
      <t>ジッシ</t>
    </rPh>
    <rPh sb="79" eb="83">
      <t>セイカツソウダン</t>
    </rPh>
    <rPh sb="84" eb="86">
      <t>ジッシ</t>
    </rPh>
    <phoneticPr fontId="1"/>
  </si>
  <si>
    <t>３　なし</t>
  </si>
  <si>
    <t>１　自ら実施</t>
  </si>
  <si>
    <t>○</t>
  </si>
  <si>
    <t>瀬戸内徳洲会病院</t>
    <rPh sb="0" eb="3">
      <t>セトウチ</t>
    </rPh>
    <rPh sb="3" eb="6">
      <t>トクシュウカイ</t>
    </rPh>
    <rPh sb="6" eb="8">
      <t>ビョウイン</t>
    </rPh>
    <phoneticPr fontId="1"/>
  </si>
  <si>
    <t>鹿児島県大島郡瀬戸内町古仁屋字トンキャン原1358-1</t>
    <rPh sb="0" eb="3">
      <t>カゴシマ</t>
    </rPh>
    <rPh sb="3" eb="4">
      <t>ケン</t>
    </rPh>
    <rPh sb="4" eb="6">
      <t>オオシマ</t>
    </rPh>
    <rPh sb="6" eb="7">
      <t>グン</t>
    </rPh>
    <rPh sb="7" eb="10">
      <t>セトウチ</t>
    </rPh>
    <rPh sb="10" eb="11">
      <t>チョウ</t>
    </rPh>
    <rPh sb="11" eb="14">
      <t>コニヤ</t>
    </rPh>
    <rPh sb="14" eb="15">
      <t>アザ</t>
    </rPh>
    <rPh sb="20" eb="21">
      <t>ハラ</t>
    </rPh>
    <phoneticPr fontId="1"/>
  </si>
  <si>
    <t>総合</t>
    <rPh sb="0" eb="2">
      <t>ソウゴウ</t>
    </rPh>
    <phoneticPr fontId="1"/>
  </si>
  <si>
    <t>・契約書に記載されている禁止事項にあたはまる行為があった場合</t>
    <rPh sb="1" eb="4">
      <t>ケイヤクショ</t>
    </rPh>
    <rPh sb="5" eb="7">
      <t>キサイ</t>
    </rPh>
    <rPh sb="12" eb="16">
      <t>キンシジコウ</t>
    </rPh>
    <rPh sb="22" eb="24">
      <t>コウイ</t>
    </rPh>
    <rPh sb="28" eb="30">
      <t>バアイ</t>
    </rPh>
    <phoneticPr fontId="1"/>
  </si>
  <si>
    <t>介護支援専門員　　　　　　　　　　　介護福祉士</t>
    <rPh sb="0" eb="7">
      <t>カイゴシエンセンモンイン</t>
    </rPh>
    <rPh sb="18" eb="23">
      <t>カイゴフクシシ</t>
    </rPh>
    <phoneticPr fontId="1"/>
  </si>
  <si>
    <t>２　建物賃貸借方式</t>
  </si>
  <si>
    <t>１　全額前払い方式</t>
  </si>
  <si>
    <t>１　減額なし</t>
  </si>
  <si>
    <t>0997</t>
    <phoneticPr fontId="1"/>
  </si>
  <si>
    <t>76</t>
    <phoneticPr fontId="1"/>
  </si>
  <si>
    <t>3151</t>
    <phoneticPr fontId="1"/>
  </si>
  <si>
    <t>土、日</t>
    <rPh sb="0" eb="1">
      <t>ド</t>
    </rPh>
    <rPh sb="2" eb="3">
      <t>ニチ</t>
    </rPh>
    <phoneticPr fontId="1"/>
  </si>
  <si>
    <t>同法人　養護老人ホーム寿老園　相談員</t>
    <rPh sb="0" eb="3">
      <t>ドウホウジン</t>
    </rPh>
    <rPh sb="4" eb="6">
      <t>ヨウゴ</t>
    </rPh>
    <rPh sb="6" eb="8">
      <t>ロウジン</t>
    </rPh>
    <rPh sb="11" eb="14">
      <t>ジュロウエン</t>
    </rPh>
    <rPh sb="15" eb="18">
      <t>ソウダンイン</t>
    </rPh>
    <phoneticPr fontId="1"/>
  </si>
  <si>
    <t>72</t>
    <phoneticPr fontId="1"/>
  </si>
  <si>
    <t>3364</t>
    <phoneticPr fontId="1"/>
  </si>
  <si>
    <t>ご利用様相談窓口（1階事務所）　管理者</t>
    <rPh sb="3" eb="4">
      <t>サマ</t>
    </rPh>
    <rPh sb="4" eb="8">
      <t>ソウダンマドグチ</t>
    </rPh>
    <rPh sb="10" eb="11">
      <t>カイ</t>
    </rPh>
    <rPh sb="11" eb="14">
      <t>ジムショ</t>
    </rPh>
    <rPh sb="16" eb="19">
      <t>カンリシャ</t>
    </rPh>
    <phoneticPr fontId="1"/>
  </si>
  <si>
    <t>同法人　養護老人ホーム寿老園　施設長</t>
    <rPh sb="0" eb="3">
      <t>ドウホウジン</t>
    </rPh>
    <rPh sb="4" eb="6">
      <t>ヨウゴ</t>
    </rPh>
    <rPh sb="6" eb="8">
      <t>ロウジン</t>
    </rPh>
    <rPh sb="11" eb="14">
      <t>ジュロウエン</t>
    </rPh>
    <rPh sb="15" eb="17">
      <t>シセツ</t>
    </rPh>
    <rPh sb="17" eb="18">
      <t>チョウ</t>
    </rPh>
    <phoneticPr fontId="1"/>
  </si>
  <si>
    <t>法人の総合保険</t>
    <rPh sb="0" eb="2">
      <t>ホウジン</t>
    </rPh>
    <rPh sb="3" eb="7">
      <t>ソウゴウホケン</t>
    </rPh>
    <phoneticPr fontId="1"/>
  </si>
  <si>
    <t>随時</t>
    <rPh sb="0" eb="2">
      <t>ズイジ</t>
    </rPh>
    <phoneticPr fontId="1"/>
  </si>
  <si>
    <t>２　入居希望者に交付</t>
  </si>
  <si>
    <t>３　公開していない</t>
  </si>
  <si>
    <t>３　サービス付き高齢者向け住宅の登録を行っているため、高齢者の居住の安定確保に関する法律第23条の規定により、届出が不要</t>
  </si>
  <si>
    <t>２　法人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</si>
</sst>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2024</v>
      </c>
      <c r="G4" s="128"/>
      <c r="H4" s="33" t="s">
        <v>466</v>
      </c>
      <c r="I4" s="128">
        <v>12</v>
      </c>
      <c r="J4" s="128"/>
      <c r="K4" s="33" t="s">
        <v>2448</v>
      </c>
      <c r="L4" s="128">
        <v>6</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2590</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2530</v>
      </c>
      <c r="K16" s="229"/>
      <c r="L16" s="229"/>
      <c r="M16" s="229"/>
      <c r="N16" s="229"/>
      <c r="O16" s="229"/>
      <c r="P16" s="230"/>
    </row>
    <row r="17" spans="1:20" ht="20.100000000000001" customHeight="1">
      <c r="B17" s="130" t="s">
        <v>6</v>
      </c>
      <c r="C17" s="76"/>
      <c r="D17" s="76"/>
      <c r="E17" s="116"/>
      <c r="F17" s="34" t="s">
        <v>13</v>
      </c>
      <c r="G17" s="31">
        <v>894</v>
      </c>
      <c r="H17" s="35" t="s">
        <v>469</v>
      </c>
      <c r="I17" s="32">
        <v>1510</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2545</v>
      </c>
      <c r="M19" s="35" t="s">
        <v>469</v>
      </c>
      <c r="N19" s="63" t="s">
        <v>2546</v>
      </c>
      <c r="O19" s="133"/>
      <c r="P19" s="134"/>
      <c r="Q19" s="12"/>
    </row>
    <row r="20" spans="1:20" ht="20.100000000000001" customHeight="1">
      <c r="B20" s="135"/>
      <c r="C20" s="136"/>
      <c r="D20" s="136"/>
      <c r="E20" s="137"/>
      <c r="F20" s="90" t="s">
        <v>15</v>
      </c>
      <c r="G20" s="90"/>
      <c r="H20" s="90"/>
      <c r="I20" s="90"/>
      <c r="J20" s="64" t="s">
        <v>2537</v>
      </c>
      <c r="K20" s="35" t="s">
        <v>469</v>
      </c>
      <c r="L20" s="63" t="s">
        <v>2545</v>
      </c>
      <c r="M20" s="35" t="s">
        <v>469</v>
      </c>
      <c r="N20" s="63" t="s">
        <v>2547</v>
      </c>
      <c r="O20" s="133"/>
      <c r="P20" s="134"/>
      <c r="Q20" s="12"/>
    </row>
    <row r="21" spans="1:20" ht="20.100000000000001" customHeight="1">
      <c r="B21" s="135"/>
      <c r="C21" s="136"/>
      <c r="D21" s="136"/>
      <c r="E21" s="137"/>
      <c r="F21" s="100" t="s">
        <v>411</v>
      </c>
      <c r="G21" s="138"/>
      <c r="H21" s="138"/>
      <c r="I21" s="101"/>
      <c r="J21" s="82" t="s">
        <v>2548</v>
      </c>
      <c r="K21" s="98"/>
      <c r="L21" s="98"/>
      <c r="M21" s="35" t="s">
        <v>465</v>
      </c>
      <c r="N21" s="98" t="s">
        <v>2549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1979</v>
      </c>
      <c r="G26" s="166"/>
      <c r="H26" s="35" t="s">
        <v>466</v>
      </c>
      <c r="I26" s="166">
        <v>2</v>
      </c>
      <c r="J26" s="166"/>
      <c r="K26" s="35" t="s">
        <v>467</v>
      </c>
      <c r="L26" s="166">
        <v>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894</v>
      </c>
      <c r="H33" s="35" t="s">
        <v>469</v>
      </c>
      <c r="I33" s="32">
        <v>1504</v>
      </c>
      <c r="J33" s="104"/>
      <c r="K33" s="104"/>
      <c r="L33" s="104"/>
      <c r="M33" s="104"/>
      <c r="N33" s="104"/>
      <c r="O33" s="104"/>
      <c r="P33" s="171"/>
      <c r="S33" s="15" t="str">
        <f>IF(OR(G33="",I33=""),"未記入","")</f>
        <v/>
      </c>
    </row>
    <row r="34" spans="2:20" ht="58.5" customHeight="1">
      <c r="B34" s="131"/>
      <c r="C34" s="118"/>
      <c r="D34" s="118"/>
      <c r="E34" s="119"/>
      <c r="F34" s="91" t="s">
        <v>2533</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613</v>
      </c>
      <c r="I36" s="176"/>
      <c r="J36" s="174" t="s">
        <v>498</v>
      </c>
      <c r="K36" s="169"/>
      <c r="L36" s="175" t="s">
        <v>2305</v>
      </c>
      <c r="M36" s="176"/>
      <c r="N36" s="176"/>
      <c r="O36" s="176"/>
      <c r="P36" s="177"/>
      <c r="S36" s="15" t="str">
        <f>IF(OR(H36="",L36=""),"未記入","")</f>
        <v/>
      </c>
    </row>
    <row r="37" spans="2:20" ht="39.75" customHeight="1">
      <c r="B37" s="152" t="s">
        <v>24</v>
      </c>
      <c r="C37" s="90"/>
      <c r="D37" s="90"/>
      <c r="E37" s="90"/>
      <c r="F37" s="204" t="s">
        <v>26</v>
      </c>
      <c r="G37" s="204"/>
      <c r="H37" s="204"/>
      <c r="I37" s="204"/>
      <c r="J37" s="160" t="s">
        <v>2555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2535</v>
      </c>
      <c r="M43" s="35" t="s">
        <v>469</v>
      </c>
      <c r="N43" s="11" t="s">
        <v>2536</v>
      </c>
      <c r="O43" s="133"/>
      <c r="P43" s="134"/>
      <c r="S43" s="15" t="str">
        <f>IF(OR(J43="",L43="",N43=""),"未記入","")</f>
        <v/>
      </c>
    </row>
    <row r="44" spans="2:20" ht="20.100000000000001" customHeight="1">
      <c r="B44" s="152"/>
      <c r="C44" s="90"/>
      <c r="D44" s="90"/>
      <c r="E44" s="90"/>
      <c r="F44" s="90" t="s">
        <v>15</v>
      </c>
      <c r="G44" s="90"/>
      <c r="H44" s="90"/>
      <c r="I44" s="90"/>
      <c r="J44" s="64" t="s">
        <v>2537</v>
      </c>
      <c r="K44" s="35" t="s">
        <v>469</v>
      </c>
      <c r="L44" s="63" t="s">
        <v>2535</v>
      </c>
      <c r="M44" s="35" t="s">
        <v>469</v>
      </c>
      <c r="N44" s="63" t="s">
        <v>2538</v>
      </c>
      <c r="O44" s="133"/>
      <c r="P44" s="134"/>
    </row>
    <row r="45" spans="2:20" ht="20.100000000000001" customHeight="1">
      <c r="B45" s="152"/>
      <c r="C45" s="90"/>
      <c r="D45" s="90"/>
      <c r="E45" s="90"/>
      <c r="F45" s="100" t="s">
        <v>411</v>
      </c>
      <c r="G45" s="138"/>
      <c r="H45" s="138"/>
      <c r="I45" s="101"/>
      <c r="J45" s="82" t="s">
        <v>2550</v>
      </c>
      <c r="K45" s="98"/>
      <c r="L45" s="98"/>
      <c r="M45" s="35" t="s">
        <v>465</v>
      </c>
      <c r="N45" s="98" t="s">
        <v>2549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2539</v>
      </c>
      <c r="K47" s="159"/>
      <c r="L47" s="160" t="s">
        <v>2551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2552</v>
      </c>
      <c r="K48" s="81"/>
      <c r="L48" s="81"/>
      <c r="M48" s="81"/>
      <c r="N48" s="81"/>
      <c r="O48" s="82"/>
      <c r="P48" s="83"/>
    </row>
    <row r="49" spans="1:20" ht="20.100000000000001" customHeight="1">
      <c r="B49" s="152"/>
      <c r="C49" s="90"/>
      <c r="D49" s="90"/>
      <c r="E49" s="90"/>
      <c r="F49" s="90" t="s">
        <v>18</v>
      </c>
      <c r="G49" s="90"/>
      <c r="H49" s="90"/>
      <c r="I49" s="90"/>
      <c r="J49" s="81" t="s">
        <v>2553</v>
      </c>
      <c r="K49" s="81"/>
      <c r="L49" s="81"/>
      <c r="M49" s="81"/>
      <c r="N49" s="81"/>
      <c r="O49" s="82"/>
      <c r="P49" s="83"/>
    </row>
    <row r="50" spans="1:20" ht="20.100000000000001" customHeight="1">
      <c r="B50" s="194" t="s">
        <v>28</v>
      </c>
      <c r="C50" s="195"/>
      <c r="D50" s="195"/>
      <c r="E50" s="195"/>
      <c r="F50" s="195"/>
      <c r="G50" s="195"/>
      <c r="H50" s="195"/>
      <c r="I50" s="195"/>
      <c r="J50" s="165">
        <v>2016</v>
      </c>
      <c r="K50" s="166"/>
      <c r="L50" s="35" t="s">
        <v>466</v>
      </c>
      <c r="M50" s="61">
        <v>2</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2016</v>
      </c>
      <c r="K51" s="199"/>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2554</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c r="L72" s="98"/>
      <c r="M72" s="98"/>
      <c r="N72" s="140" t="s">
        <v>472</v>
      </c>
      <c r="O72" s="140"/>
      <c r="P72" s="200"/>
    </row>
    <row r="73" spans="2:16" ht="20.100000000000001" customHeight="1">
      <c r="B73" s="435"/>
      <c r="C73" s="436"/>
      <c r="D73" s="117"/>
      <c r="E73" s="118"/>
      <c r="F73" s="119"/>
      <c r="G73" s="195" t="s">
        <v>42</v>
      </c>
      <c r="H73" s="195"/>
      <c r="I73" s="195"/>
      <c r="J73" s="195"/>
      <c r="K73" s="82"/>
      <c r="L73" s="98"/>
      <c r="M73" s="98"/>
      <c r="N73" s="140" t="s">
        <v>472</v>
      </c>
      <c r="O73" s="140"/>
      <c r="P73" s="200"/>
    </row>
    <row r="74" spans="2:16" ht="20.100000000000001" customHeight="1">
      <c r="B74" s="435"/>
      <c r="C74" s="436"/>
      <c r="D74" s="90" t="s">
        <v>43</v>
      </c>
      <c r="E74" s="90"/>
      <c r="F74" s="90"/>
      <c r="G74" s="81"/>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c r="H90" s="81"/>
      <c r="I90" s="81"/>
      <c r="J90" s="81"/>
      <c r="K90" s="81"/>
      <c r="L90" s="81"/>
      <c r="M90" s="81"/>
      <c r="N90" s="81"/>
      <c r="O90" s="82"/>
      <c r="P90" s="83"/>
      <c r="S90" s="15" t="str">
        <f>IF(G90="","未記入","")</f>
        <v>未記入</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21.76</v>
      </c>
      <c r="K95" s="50" t="s">
        <v>472</v>
      </c>
      <c r="L95" s="82">
        <v>13</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2359</v>
      </c>
      <c r="I96" s="81"/>
      <c r="J96" s="23">
        <v>25.68</v>
      </c>
      <c r="K96" s="50" t="s">
        <v>472</v>
      </c>
      <c r="L96" s="82">
        <v>3</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2359</v>
      </c>
      <c r="I97" s="81"/>
      <c r="J97" s="23">
        <v>29.6</v>
      </c>
      <c r="K97" s="50" t="s">
        <v>472</v>
      </c>
      <c r="L97" s="82">
        <v>3</v>
      </c>
      <c r="M97" s="159"/>
      <c r="N97" s="149" t="s">
        <v>2397</v>
      </c>
      <c r="O97" s="150"/>
      <c r="P97" s="151"/>
      <c r="S97" s="15" t="str">
        <f t="shared" si="0"/>
        <v/>
      </c>
    </row>
    <row r="98" spans="2:19" ht="20.100000000000001" customHeight="1">
      <c r="B98" s="152"/>
      <c r="C98" s="90"/>
      <c r="D98" s="90" t="s">
        <v>50</v>
      </c>
      <c r="E98" s="90"/>
      <c r="F98" s="81" t="s">
        <v>2359</v>
      </c>
      <c r="G98" s="81"/>
      <c r="H98" s="81" t="s">
        <v>2359</v>
      </c>
      <c r="I98" s="81"/>
      <c r="J98" s="23">
        <v>51.36</v>
      </c>
      <c r="K98" s="50" t="s">
        <v>472</v>
      </c>
      <c r="L98" s="82">
        <v>1</v>
      </c>
      <c r="M98" s="159"/>
      <c r="N98" s="149" t="s">
        <v>2398</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3</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3</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2557</v>
      </c>
      <c r="H113" s="81"/>
      <c r="I113" s="81"/>
      <c r="J113" s="81"/>
      <c r="K113" s="81"/>
      <c r="L113" s="81"/>
      <c r="M113" s="81"/>
      <c r="N113" s="81"/>
      <c r="O113" s="82"/>
      <c r="P113" s="83"/>
    </row>
    <row r="114" spans="2:16" ht="20.100000000000001" customHeight="1">
      <c r="B114" s="242"/>
      <c r="C114" s="243"/>
      <c r="D114" s="237" t="s">
        <v>79</v>
      </c>
      <c r="E114" s="220"/>
      <c r="F114" s="221"/>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2558</v>
      </c>
      <c r="H116" s="81"/>
      <c r="I116" s="81"/>
      <c r="J116" s="81"/>
      <c r="K116" s="81"/>
      <c r="L116" s="81"/>
      <c r="M116" s="81"/>
      <c r="N116" s="81"/>
      <c r="O116" s="82"/>
      <c r="P116" s="83"/>
    </row>
    <row r="117" spans="2:16" ht="20.100000000000001" customHeight="1">
      <c r="B117" s="219" t="s">
        <v>70</v>
      </c>
      <c r="C117" s="221"/>
      <c r="D117" s="232" t="s">
        <v>72</v>
      </c>
      <c r="E117" s="140"/>
      <c r="F117" s="141"/>
      <c r="G117" s="81" t="s">
        <v>2557</v>
      </c>
      <c r="H117" s="81"/>
      <c r="I117" s="81"/>
      <c r="J117" s="81"/>
      <c r="K117" s="81"/>
      <c r="L117" s="81"/>
      <c r="M117" s="81"/>
      <c r="N117" s="81"/>
      <c r="O117" s="82"/>
      <c r="P117" s="83"/>
    </row>
    <row r="118" spans="2:16" ht="20.100000000000001" customHeight="1">
      <c r="B118" s="222"/>
      <c r="C118" s="224"/>
      <c r="D118" s="78" t="s">
        <v>73</v>
      </c>
      <c r="E118" s="79"/>
      <c r="F118" s="80"/>
      <c r="G118" s="81" t="s">
        <v>2557</v>
      </c>
      <c r="H118" s="81"/>
      <c r="I118" s="81"/>
      <c r="J118" s="81"/>
      <c r="K118" s="81"/>
      <c r="L118" s="81"/>
      <c r="M118" s="81"/>
      <c r="N118" s="81"/>
      <c r="O118" s="82"/>
      <c r="P118" s="83"/>
    </row>
    <row r="119" spans="2:16" ht="20.100000000000001" customHeight="1">
      <c r="B119" s="222"/>
      <c r="C119" s="224"/>
      <c r="D119" s="245" t="s">
        <v>74</v>
      </c>
      <c r="E119" s="246"/>
      <c r="F119" s="247"/>
      <c r="G119" s="81" t="s">
        <v>2557</v>
      </c>
      <c r="H119" s="81"/>
      <c r="I119" s="81"/>
      <c r="J119" s="81"/>
      <c r="K119" s="81"/>
      <c r="L119" s="81"/>
      <c r="M119" s="81"/>
      <c r="N119" s="81"/>
      <c r="O119" s="82"/>
      <c r="P119" s="83"/>
    </row>
    <row r="120" spans="2:16" ht="20.100000000000001" customHeight="1">
      <c r="B120" s="222"/>
      <c r="C120" s="224"/>
      <c r="D120" s="232" t="s">
        <v>75</v>
      </c>
      <c r="E120" s="140"/>
      <c r="F120" s="141"/>
      <c r="G120" s="81" t="s">
        <v>2557</v>
      </c>
      <c r="H120" s="81"/>
      <c r="I120" s="81"/>
      <c r="J120" s="81"/>
      <c r="K120" s="81"/>
      <c r="L120" s="81"/>
      <c r="M120" s="81"/>
      <c r="N120" s="81"/>
      <c r="O120" s="82"/>
      <c r="P120" s="83"/>
    </row>
    <row r="121" spans="2:16" ht="20.100000000000001" customHeight="1">
      <c r="B121" s="222"/>
      <c r="C121" s="224"/>
      <c r="D121" s="232" t="s">
        <v>76</v>
      </c>
      <c r="E121" s="140"/>
      <c r="F121" s="141"/>
      <c r="G121" s="81" t="s">
        <v>2557</v>
      </c>
      <c r="H121" s="81"/>
      <c r="I121" s="81"/>
      <c r="J121" s="81"/>
      <c r="K121" s="81"/>
      <c r="L121" s="81"/>
      <c r="M121" s="81"/>
      <c r="N121" s="81"/>
      <c r="O121" s="82"/>
      <c r="P121" s="83"/>
    </row>
    <row r="122" spans="2:16" ht="20.100000000000001" customHeight="1">
      <c r="B122" s="248"/>
      <c r="C122" s="249"/>
      <c r="D122" s="232" t="s">
        <v>77</v>
      </c>
      <c r="E122" s="140"/>
      <c r="F122" s="141"/>
      <c r="G122" s="81" t="s">
        <v>2557</v>
      </c>
      <c r="H122" s="81"/>
      <c r="I122" s="81"/>
      <c r="J122" s="81"/>
      <c r="K122" s="81"/>
      <c r="L122" s="81"/>
      <c r="M122" s="81"/>
      <c r="N122" s="81"/>
      <c r="O122" s="82"/>
      <c r="P122" s="83"/>
    </row>
    <row r="123" spans="2:16" ht="20.100000000000001" customHeight="1">
      <c r="B123" s="219" t="s">
        <v>412</v>
      </c>
      <c r="C123" s="221"/>
      <c r="D123" s="232" t="s">
        <v>430</v>
      </c>
      <c r="E123" s="140"/>
      <c r="F123" s="141"/>
      <c r="G123" s="81" t="s">
        <v>2560</v>
      </c>
      <c r="H123" s="81"/>
      <c r="I123" s="81"/>
      <c r="J123" s="81"/>
      <c r="K123" s="81"/>
      <c r="L123" s="81"/>
      <c r="M123" s="81"/>
      <c r="N123" s="81"/>
      <c r="O123" s="82"/>
      <c r="P123" s="83"/>
    </row>
    <row r="124" spans="2:16" ht="20.100000000000001" customHeight="1">
      <c r="B124" s="222"/>
      <c r="C124" s="224"/>
      <c r="D124" s="78" t="s">
        <v>431</v>
      </c>
      <c r="E124" s="79"/>
      <c r="F124" s="80"/>
      <c r="G124" s="81" t="s">
        <v>2561</v>
      </c>
      <c r="H124" s="81"/>
      <c r="I124" s="81"/>
      <c r="J124" s="81"/>
      <c r="K124" s="81"/>
      <c r="L124" s="81"/>
      <c r="M124" s="81"/>
      <c r="N124" s="81"/>
      <c r="O124" s="82"/>
      <c r="P124" s="83"/>
    </row>
    <row r="125" spans="2:16" ht="20.100000000000001" customHeight="1">
      <c r="B125" s="222"/>
      <c r="C125" s="224"/>
      <c r="D125" s="245" t="s">
        <v>432</v>
      </c>
      <c r="E125" s="246"/>
      <c r="F125" s="247"/>
      <c r="G125" s="81" t="s">
        <v>2562</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2563</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2564</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2565</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2566</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2565</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2566</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2566</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2567</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2568</v>
      </c>
      <c r="J200" s="92"/>
      <c r="K200" s="92"/>
      <c r="L200" s="92"/>
      <c r="M200" s="92"/>
      <c r="N200" s="92"/>
      <c r="O200" s="93"/>
      <c r="P200" s="94"/>
    </row>
    <row r="201" spans="1:20" ht="39.950000000000003" customHeight="1">
      <c r="B201" s="293"/>
      <c r="C201" s="294"/>
      <c r="D201" s="106"/>
      <c r="E201" s="107"/>
      <c r="F201" s="90" t="s">
        <v>103</v>
      </c>
      <c r="G201" s="90"/>
      <c r="H201" s="90"/>
      <c r="I201" s="91" t="s">
        <v>2569</v>
      </c>
      <c r="J201" s="92"/>
      <c r="K201" s="92"/>
      <c r="L201" s="92"/>
      <c r="M201" s="92"/>
      <c r="N201" s="92"/>
      <c r="O201" s="93"/>
      <c r="P201" s="94"/>
    </row>
    <row r="202" spans="1:20" ht="79.5" customHeight="1">
      <c r="B202" s="293"/>
      <c r="C202" s="294"/>
      <c r="D202" s="106"/>
      <c r="E202" s="107"/>
      <c r="F202" s="90" t="s">
        <v>104</v>
      </c>
      <c r="G202" s="90"/>
      <c r="H202" s="90"/>
      <c r="I202" s="91" t="s">
        <v>2570</v>
      </c>
      <c r="J202" s="92"/>
      <c r="K202" s="92"/>
      <c r="L202" s="92"/>
      <c r="M202" s="92"/>
      <c r="N202" s="92"/>
      <c r="O202" s="93"/>
      <c r="P202" s="94"/>
    </row>
    <row r="203" spans="1:20" ht="79.5" customHeight="1">
      <c r="B203" s="293"/>
      <c r="C203" s="294"/>
      <c r="D203" s="106"/>
      <c r="E203" s="107"/>
      <c r="F203" s="90" t="s">
        <v>414</v>
      </c>
      <c r="G203" s="90"/>
      <c r="H203" s="90"/>
      <c r="I203" s="91" t="s">
        <v>2570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2557</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2557</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2557</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2571</v>
      </c>
      <c r="K265" s="102"/>
      <c r="L265" s="102"/>
      <c r="M265" s="102"/>
      <c r="N265" s="102"/>
      <c r="O265" s="102"/>
      <c r="P265" s="103"/>
    </row>
    <row r="266" spans="2:20" ht="20.100000000000001" customHeight="1">
      <c r="B266" s="248"/>
      <c r="C266" s="252"/>
      <c r="D266" s="252"/>
      <c r="E266" s="249"/>
      <c r="F266" s="232" t="s">
        <v>132</v>
      </c>
      <c r="G266" s="140"/>
      <c r="H266" s="140"/>
      <c r="I266" s="141"/>
      <c r="J266" s="82"/>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f>IF(OR($H$291&lt;&gt;"",$K$291&lt;&gt;""),SUM($H$291,$K$291),"")</f>
        <v>7</v>
      </c>
      <c r="F291" s="244"/>
      <c r="G291" s="244"/>
      <c r="H291" s="82">
        <v>2</v>
      </c>
      <c r="I291" s="98"/>
      <c r="J291" s="159"/>
      <c r="K291" s="81">
        <v>5</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v>
      </c>
      <c r="H302" s="138"/>
      <c r="I302" s="101"/>
      <c r="J302" s="81"/>
      <c r="K302" s="81"/>
      <c r="L302" s="81"/>
      <c r="M302" s="81">
        <v>1</v>
      </c>
      <c r="N302" s="81"/>
      <c r="O302" s="82"/>
      <c r="P302" s="83"/>
    </row>
    <row r="303" spans="2:20" ht="20.100000000000001"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c r="B304" s="152" t="s">
        <v>390</v>
      </c>
      <c r="C304" s="90"/>
      <c r="D304" s="90"/>
      <c r="E304" s="90"/>
      <c r="F304" s="90"/>
      <c r="G304" s="100">
        <f>IF(OR($J$304&lt;&gt;"",$M$304&lt;&gt;""),SUM($J$304,$M$304),"")</f>
        <v>4</v>
      </c>
      <c r="H304" s="138"/>
      <c r="I304" s="101"/>
      <c r="J304" s="81"/>
      <c r="K304" s="81"/>
      <c r="L304" s="81"/>
      <c r="M304" s="81">
        <v>4</v>
      </c>
      <c r="N304" s="81"/>
      <c r="O304" s="82"/>
      <c r="P304" s="83"/>
    </row>
    <row r="305" spans="1:20" ht="20.100000000000001" customHeight="1" thickBot="1">
      <c r="B305" s="181" t="s">
        <v>159</v>
      </c>
      <c r="C305" s="182"/>
      <c r="D305" s="182"/>
      <c r="E305" s="182"/>
      <c r="F305" s="182"/>
      <c r="G305" s="325">
        <f>IF(OR($J$305&lt;&gt;"",$M$305&lt;&gt;""),SUM($J$305,$M$305),"")</f>
        <v>1</v>
      </c>
      <c r="H305" s="326"/>
      <c r="I305" s="327"/>
      <c r="J305" s="328"/>
      <c r="K305" s="328"/>
      <c r="L305" s="328"/>
      <c r="M305" s="328">
        <v>1</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2557</v>
      </c>
      <c r="M338" s="147"/>
      <c r="N338" s="147"/>
      <c r="O338" s="147"/>
      <c r="P338" s="148"/>
    </row>
    <row r="339" spans="2:20" ht="20.100000000000001" customHeight="1">
      <c r="B339" s="135"/>
      <c r="C339" s="136"/>
      <c r="D339" s="136"/>
      <c r="E339" s="136"/>
      <c r="F339" s="137"/>
      <c r="G339" s="237" t="s">
        <v>441</v>
      </c>
      <c r="H339" s="221"/>
      <c r="I339" s="82" t="s">
        <v>2557</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2572</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2</v>
      </c>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v>2</v>
      </c>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v>1</v>
      </c>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2557</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2573</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t="s">
        <v>2567</v>
      </c>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2575</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c r="J377" s="98"/>
      <c r="K377" s="98"/>
      <c r="L377" s="55" t="s">
        <v>472</v>
      </c>
      <c r="M377" s="82"/>
      <c r="N377" s="98"/>
      <c r="O377" s="98"/>
      <c r="P377" s="40" t="s">
        <v>472</v>
      </c>
    </row>
    <row r="378" spans="2:20" ht="20.100000000000001" customHeight="1">
      <c r="B378" s="152"/>
      <c r="C378" s="90"/>
      <c r="D378" s="90"/>
      <c r="E378" s="232" t="s">
        <v>212</v>
      </c>
      <c r="F378" s="140"/>
      <c r="G378" s="140"/>
      <c r="H378" s="141"/>
      <c r="I378" s="81"/>
      <c r="J378" s="81"/>
      <c r="K378" s="81"/>
      <c r="L378" s="81"/>
      <c r="M378" s="83"/>
      <c r="N378" s="170"/>
      <c r="O378" s="170"/>
      <c r="P378" s="170"/>
      <c r="Q378" s="12"/>
    </row>
    <row r="379" spans="2:20" ht="20.100000000000001" customHeight="1">
      <c r="B379" s="152"/>
      <c r="C379" s="90"/>
      <c r="D379" s="90"/>
      <c r="E379" s="232" t="s">
        <v>58</v>
      </c>
      <c r="F379" s="140"/>
      <c r="G379" s="140"/>
      <c r="H379" s="141"/>
      <c r="I379" s="81"/>
      <c r="J379" s="81"/>
      <c r="K379" s="81"/>
      <c r="L379" s="81"/>
      <c r="M379" s="83"/>
      <c r="N379" s="170"/>
      <c r="O379" s="170"/>
      <c r="P379" s="170"/>
      <c r="Q379" s="12"/>
    </row>
    <row r="380" spans="2:20" ht="20.100000000000001" customHeight="1">
      <c r="B380" s="152"/>
      <c r="C380" s="90"/>
      <c r="D380" s="90"/>
      <c r="E380" s="232" t="s">
        <v>213</v>
      </c>
      <c r="F380" s="140"/>
      <c r="G380" s="140"/>
      <c r="H380" s="141"/>
      <c r="I380" s="81"/>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c r="J383" s="98"/>
      <c r="K383" s="98"/>
      <c r="L383" s="50" t="s">
        <v>481</v>
      </c>
      <c r="M383" s="82"/>
      <c r="N383" s="98"/>
      <c r="O383" s="98"/>
      <c r="P383" s="37" t="s">
        <v>481</v>
      </c>
    </row>
    <row r="384" spans="2:20" ht="20.100000000000001" customHeight="1">
      <c r="B384" s="373"/>
      <c r="C384" s="232" t="s">
        <v>205</v>
      </c>
      <c r="D384" s="140"/>
      <c r="E384" s="140"/>
      <c r="F384" s="140"/>
      <c r="G384" s="140"/>
      <c r="H384" s="141"/>
      <c r="I384" s="82"/>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c r="J386" s="98"/>
      <c r="K386" s="98"/>
      <c r="L386" s="50" t="s">
        <v>481</v>
      </c>
      <c r="M386" s="82"/>
      <c r="N386" s="98"/>
      <c r="O386" s="98"/>
      <c r="P386" s="37" t="s">
        <v>481</v>
      </c>
    </row>
    <row r="387" spans="2:20" ht="20.100000000000001" customHeight="1">
      <c r="B387" s="152"/>
      <c r="C387" s="374"/>
      <c r="D387" s="374"/>
      <c r="E387" s="232" t="s">
        <v>217</v>
      </c>
      <c r="F387" s="140"/>
      <c r="G387" s="140"/>
      <c r="H387" s="141"/>
      <c r="I387" s="82"/>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8</v>
      </c>
      <c r="I430" s="147"/>
      <c r="J430" s="147"/>
      <c r="K430" s="147"/>
      <c r="L430" s="147"/>
      <c r="M430" s="147"/>
      <c r="N430" s="147"/>
      <c r="O430" s="147"/>
      <c r="P430" s="49" t="s">
        <v>477</v>
      </c>
    </row>
    <row r="431" spans="1:20" ht="20.100000000000001" customHeight="1">
      <c r="B431" s="131"/>
      <c r="C431" s="119"/>
      <c r="D431" s="90" t="s">
        <v>245</v>
      </c>
      <c r="E431" s="90"/>
      <c r="F431" s="90"/>
      <c r="G431" s="90"/>
      <c r="H431" s="82">
        <v>6</v>
      </c>
      <c r="I431" s="98"/>
      <c r="J431" s="98"/>
      <c r="K431" s="98"/>
      <c r="L431" s="98"/>
      <c r="M431" s="98"/>
      <c r="N431" s="98"/>
      <c r="O431" s="98"/>
      <c r="P431" s="37" t="s">
        <v>479</v>
      </c>
    </row>
    <row r="432" spans="1:20" ht="20.100000000000001" customHeight="1">
      <c r="B432" s="152" t="s">
        <v>241</v>
      </c>
      <c r="C432" s="90"/>
      <c r="D432" s="90" t="s">
        <v>246</v>
      </c>
      <c r="E432" s="90"/>
      <c r="F432" s="90"/>
      <c r="G432" s="90"/>
      <c r="H432" s="82">
        <v>2</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3</v>
      </c>
      <c r="I434" s="98"/>
      <c r="J434" s="98"/>
      <c r="K434" s="98"/>
      <c r="L434" s="98"/>
      <c r="M434" s="98"/>
      <c r="N434" s="98"/>
      <c r="O434" s="98"/>
      <c r="P434" s="37" t="s">
        <v>479</v>
      </c>
    </row>
    <row r="435" spans="2:16" ht="20.100000000000001" customHeight="1">
      <c r="B435" s="152"/>
      <c r="C435" s="90"/>
      <c r="D435" s="90" t="s">
        <v>249</v>
      </c>
      <c r="E435" s="90"/>
      <c r="F435" s="90"/>
      <c r="G435" s="90"/>
      <c r="H435" s="82">
        <v>7</v>
      </c>
      <c r="I435" s="98"/>
      <c r="J435" s="98"/>
      <c r="K435" s="98"/>
      <c r="L435" s="98"/>
      <c r="M435" s="98"/>
      <c r="N435" s="98"/>
      <c r="O435" s="98"/>
      <c r="P435" s="37" t="s">
        <v>479</v>
      </c>
    </row>
    <row r="436" spans="2:16" ht="20.100000000000001" customHeight="1">
      <c r="B436" s="396" t="s">
        <v>242</v>
      </c>
      <c r="C436" s="397"/>
      <c r="D436" s="90" t="s">
        <v>250</v>
      </c>
      <c r="E436" s="90"/>
      <c r="F436" s="90"/>
      <c r="G436" s="90"/>
      <c r="H436" s="82">
        <v>5</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5</v>
      </c>
      <c r="I439" s="98"/>
      <c r="J439" s="98"/>
      <c r="K439" s="98"/>
      <c r="L439" s="98"/>
      <c r="M439" s="98"/>
      <c r="N439" s="98"/>
      <c r="O439" s="98"/>
      <c r="P439" s="37" t="s">
        <v>479</v>
      </c>
    </row>
    <row r="440" spans="2:16" ht="20.100000000000001" customHeight="1">
      <c r="B440" s="398"/>
      <c r="C440" s="399"/>
      <c r="D440" s="90" t="s">
        <v>254</v>
      </c>
      <c r="E440" s="90"/>
      <c r="F440" s="90"/>
      <c r="G440" s="90"/>
      <c r="H440" s="82">
        <v>2</v>
      </c>
      <c r="I440" s="98"/>
      <c r="J440" s="98"/>
      <c r="K440" s="98"/>
      <c r="L440" s="98"/>
      <c r="M440" s="98"/>
      <c r="N440" s="98"/>
      <c r="O440" s="98"/>
      <c r="P440" s="37" t="s">
        <v>479</v>
      </c>
    </row>
    <row r="441" spans="2:16" ht="20.100000000000001" customHeight="1">
      <c r="B441" s="398"/>
      <c r="C441" s="399"/>
      <c r="D441" s="90" t="s">
        <v>255</v>
      </c>
      <c r="E441" s="90"/>
      <c r="F441" s="90"/>
      <c r="G441" s="90"/>
      <c r="H441" s="82">
        <v>1</v>
      </c>
      <c r="I441" s="98"/>
      <c r="J441" s="98"/>
      <c r="K441" s="98"/>
      <c r="L441" s="98"/>
      <c r="M441" s="98"/>
      <c r="N441" s="98"/>
      <c r="O441" s="98"/>
      <c r="P441" s="37" t="s">
        <v>479</v>
      </c>
    </row>
    <row r="442" spans="2:16" ht="20.100000000000001" customHeight="1">
      <c r="B442" s="398"/>
      <c r="C442" s="399"/>
      <c r="D442" s="90" t="s">
        <v>256</v>
      </c>
      <c r="E442" s="90"/>
      <c r="F442" s="90"/>
      <c r="G442" s="90"/>
      <c r="H442" s="82">
        <v>0</v>
      </c>
      <c r="I442" s="98"/>
      <c r="J442" s="98"/>
      <c r="K442" s="98"/>
      <c r="L442" s="98"/>
      <c r="M442" s="98"/>
      <c r="N442" s="98"/>
      <c r="O442" s="98"/>
      <c r="P442" s="37" t="s">
        <v>479</v>
      </c>
    </row>
    <row r="443" spans="2:16" ht="20.100000000000001" customHeight="1">
      <c r="B443" s="400"/>
      <c r="C443" s="401"/>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5</v>
      </c>
      <c r="I445" s="98"/>
      <c r="J445" s="98"/>
      <c r="K445" s="98"/>
      <c r="L445" s="98"/>
      <c r="M445" s="98"/>
      <c r="N445" s="98"/>
      <c r="O445" s="98"/>
      <c r="P445" s="37" t="s">
        <v>479</v>
      </c>
    </row>
    <row r="446" spans="2:16" ht="20.100000000000001" customHeight="1">
      <c r="B446" s="152"/>
      <c r="C446" s="90"/>
      <c r="D446" s="90" t="s">
        <v>260</v>
      </c>
      <c r="E446" s="90"/>
      <c r="F446" s="90"/>
      <c r="G446" s="90"/>
      <c r="H446" s="82">
        <v>5</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81</v>
      </c>
      <c r="I452" s="147"/>
      <c r="J452" s="147"/>
      <c r="K452" s="147"/>
      <c r="L452" s="147"/>
      <c r="M452" s="147"/>
      <c r="N452" s="147"/>
      <c r="O452" s="147"/>
      <c r="P452" s="49" t="s">
        <v>485</v>
      </c>
    </row>
    <row r="453" spans="2:20" ht="20.100000000000001" customHeight="1">
      <c r="B453" s="152" t="s">
        <v>266</v>
      </c>
      <c r="C453" s="90"/>
      <c r="D453" s="90"/>
      <c r="E453" s="90"/>
      <c r="F453" s="90"/>
      <c r="G453" s="90"/>
      <c r="H453" s="82">
        <v>14</v>
      </c>
      <c r="I453" s="98"/>
      <c r="J453" s="98"/>
      <c r="K453" s="98"/>
      <c r="L453" s="98"/>
      <c r="M453" s="98"/>
      <c r="N453" s="98"/>
      <c r="O453" s="98"/>
      <c r="P453" s="37" t="s">
        <v>477</v>
      </c>
    </row>
    <row r="454" spans="2:20" ht="20.100000000000001" customHeight="1">
      <c r="B454" s="152" t="s">
        <v>267</v>
      </c>
      <c r="C454" s="90"/>
      <c r="D454" s="90"/>
      <c r="E454" s="90"/>
      <c r="F454" s="90"/>
      <c r="G454" s="90"/>
      <c r="H454" s="82">
        <v>65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2</v>
      </c>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v>3</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2583</v>
      </c>
      <c r="I474" s="88"/>
      <c r="J474" s="88"/>
      <c r="K474" s="88"/>
      <c r="L474" s="88"/>
      <c r="M474" s="88"/>
      <c r="N474" s="88"/>
      <c r="O474" s="88"/>
      <c r="P474" s="89"/>
    </row>
    <row r="475" spans="1:20" ht="20.100000000000001" customHeight="1">
      <c r="B475" s="408"/>
      <c r="C475" s="232" t="s">
        <v>14</v>
      </c>
      <c r="D475" s="140"/>
      <c r="E475" s="140"/>
      <c r="F475" s="140"/>
      <c r="G475" s="141"/>
      <c r="H475" s="228" t="s">
        <v>2576</v>
      </c>
      <c r="I475" s="229"/>
      <c r="J475" s="35" t="s">
        <v>469</v>
      </c>
      <c r="K475" s="229" t="s">
        <v>2577</v>
      </c>
      <c r="L475" s="229"/>
      <c r="M475" s="35" t="s">
        <v>469</v>
      </c>
      <c r="N475" s="229" t="s">
        <v>2578</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t="s">
        <v>2579</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2580</v>
      </c>
      <c r="I481" s="88"/>
      <c r="J481" s="88"/>
      <c r="K481" s="88"/>
      <c r="L481" s="88"/>
      <c r="M481" s="88"/>
      <c r="N481" s="88"/>
      <c r="O481" s="88"/>
      <c r="P481" s="89"/>
    </row>
    <row r="482" spans="2:16" ht="20.100000000000001" customHeight="1">
      <c r="B482" s="419"/>
      <c r="C482" s="232" t="s">
        <v>14</v>
      </c>
      <c r="D482" s="140"/>
      <c r="E482" s="140"/>
      <c r="F482" s="140"/>
      <c r="G482" s="141"/>
      <c r="H482" s="228" t="s">
        <v>2576</v>
      </c>
      <c r="I482" s="229"/>
      <c r="J482" s="35" t="s">
        <v>469</v>
      </c>
      <c r="K482" s="229" t="s">
        <v>2581</v>
      </c>
      <c r="L482" s="229"/>
      <c r="M482" s="35" t="s">
        <v>469</v>
      </c>
      <c r="N482" s="229" t="s">
        <v>2582</v>
      </c>
      <c r="O482" s="229"/>
      <c r="P482" s="230"/>
    </row>
    <row r="483" spans="2:16" ht="20.100000000000001" customHeight="1">
      <c r="B483" s="419"/>
      <c r="C483" s="237" t="s">
        <v>280</v>
      </c>
      <c r="D483" s="220"/>
      <c r="E483" s="221"/>
      <c r="F483" s="245" t="s">
        <v>281</v>
      </c>
      <c r="G483" s="247"/>
      <c r="H483" s="23">
        <v>8</v>
      </c>
      <c r="I483" s="35" t="s">
        <v>486</v>
      </c>
      <c r="J483" s="24">
        <v>30</v>
      </c>
      <c r="K483" s="35" t="s">
        <v>487</v>
      </c>
      <c r="L483" s="56" t="s">
        <v>435</v>
      </c>
      <c r="M483" s="24">
        <v>17</v>
      </c>
      <c r="N483" s="35" t="s">
        <v>486</v>
      </c>
      <c r="O483" s="24">
        <v>30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t="s">
        <v>2579</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2584</v>
      </c>
      <c r="I488" s="88"/>
      <c r="J488" s="88"/>
      <c r="K488" s="88"/>
      <c r="L488" s="88"/>
      <c r="M488" s="88"/>
      <c r="N488" s="88"/>
      <c r="O488" s="88"/>
      <c r="P488" s="89"/>
    </row>
    <row r="489" spans="2:16" ht="20.100000000000001" customHeight="1">
      <c r="B489" s="419"/>
      <c r="C489" s="232" t="s">
        <v>14</v>
      </c>
      <c r="D489" s="140"/>
      <c r="E489" s="140"/>
      <c r="F489" s="140"/>
      <c r="G489" s="141"/>
      <c r="H489" s="228" t="s">
        <v>2576</v>
      </c>
      <c r="I489" s="229"/>
      <c r="J489" s="35" t="s">
        <v>469</v>
      </c>
      <c r="K489" s="229" t="s">
        <v>2581</v>
      </c>
      <c r="L489" s="229"/>
      <c r="M489" s="35" t="s">
        <v>469</v>
      </c>
      <c r="N489" s="229" t="s">
        <v>2582</v>
      </c>
      <c r="O489" s="229"/>
      <c r="P489" s="230"/>
    </row>
    <row r="490" spans="2:16" ht="20.100000000000001" customHeight="1">
      <c r="B490" s="419"/>
      <c r="C490" s="237" t="s">
        <v>280</v>
      </c>
      <c r="D490" s="220"/>
      <c r="E490" s="221"/>
      <c r="F490" s="245" t="s">
        <v>281</v>
      </c>
      <c r="G490" s="247"/>
      <c r="H490" s="23">
        <v>8</v>
      </c>
      <c r="I490" s="35" t="s">
        <v>486</v>
      </c>
      <c r="J490" s="24">
        <v>30</v>
      </c>
      <c r="K490" s="35" t="s">
        <v>487</v>
      </c>
      <c r="L490" s="56" t="s">
        <v>435</v>
      </c>
      <c r="M490" s="24">
        <v>17</v>
      </c>
      <c r="N490" s="35" t="s">
        <v>486</v>
      </c>
      <c r="O490" s="24">
        <v>30</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t="s">
        <v>2579</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2557</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2585</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t="s">
        <v>2586</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2557</v>
      </c>
      <c r="K522" s="81"/>
      <c r="L522" s="81"/>
      <c r="M522" s="81"/>
      <c r="N522" s="81"/>
      <c r="O522" s="82"/>
      <c r="P522" s="83"/>
      <c r="S522" s="15" t="str">
        <f>IF($F$519=MST!$I$6,IF(J522="","未記入",""),"")</f>
        <v/>
      </c>
    </row>
    <row r="523" spans="2:20" ht="20.100000000000001" customHeight="1">
      <c r="B523" s="219" t="s">
        <v>2514</v>
      </c>
      <c r="C523" s="220"/>
      <c r="D523" s="220"/>
      <c r="E523" s="221"/>
      <c r="F523" s="82"/>
      <c r="G523" s="98"/>
      <c r="H523" s="98"/>
      <c r="I523" s="98"/>
      <c r="J523" s="98"/>
      <c r="K523" s="98"/>
      <c r="L523" s="98"/>
      <c r="M523" s="98"/>
      <c r="N523" s="98"/>
      <c r="O523" s="98"/>
      <c r="P523" s="99"/>
      <c r="S523" s="15" t="str">
        <f>IF(F523="","未記入","")</f>
        <v>未記入</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2588</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2588</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2588</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2557</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2557</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2557</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2557</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2557</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2557</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2557</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2559</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2557</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2557</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2557</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2557</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2557</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2557</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2589</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2557</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2360</v>
      </c>
      <c r="I4" s="499"/>
      <c r="J4" s="491"/>
      <c r="K4" s="492"/>
      <c r="L4" s="492"/>
      <c r="M4" s="491"/>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2360</v>
      </c>
      <c r="I48" s="499"/>
      <c r="J48" s="491"/>
      <c r="K48" s="492"/>
      <c r="L48" s="492"/>
      <c r="M48" s="491"/>
      <c r="N48" s="492"/>
      <c r="O48" s="492"/>
      <c r="P48" s="492"/>
      <c r="Q48" s="492"/>
      <c r="R48" s="65"/>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29" sqref="J29:O2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2559</v>
      </c>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2559</v>
      </c>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2559</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2559</v>
      </c>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2559</v>
      </c>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2559</v>
      </c>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2559</v>
      </c>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2559</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2559</v>
      </c>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2559</v>
      </c>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2559</v>
      </c>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2559</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2559</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2559</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2557</v>
      </c>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2559</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2559</v>
      </c>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2559</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2559</v>
      </c>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2559</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2559</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d16</cp:lastModifiedBy>
  <cp:lastPrinted>2021-03-04T10:23:32Z</cp:lastPrinted>
  <dcterms:created xsi:type="dcterms:W3CDTF">2020-12-23T05:28:24Z</dcterms:created>
  <dcterms:modified xsi:type="dcterms:W3CDTF">2024-12-06T04:35:44Z</dcterms:modified>
</cp:coreProperties>
</file>