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rc-fs1\共有フォルダ\Minamikyushu_Shared\home2\201134_栗原_鹿児島県介護予防・日常生活圏域ニーズ調査等集計加工業務\04_実査\集計データ\基本クロス\提出用＿基本クロス\"/>
    </mc:Choice>
  </mc:AlternateContent>
  <bookViews>
    <workbookView xWindow="0" yWindow="0" windowWidth="20430" windowHeight="8355"/>
  </bookViews>
  <sheets>
    <sheet name="目次" sheetId="57" r:id="rId1"/>
    <sheet name="問0-1" sheetId="1" r:id="rId2"/>
    <sheet name="問0-2" sheetId="2" r:id="rId3"/>
    <sheet name="問0-3" sheetId="3" r:id="rId4"/>
    <sheet name="問1" sheetId="4" r:id="rId5"/>
    <sheet name="問2" sheetId="5" r:id="rId6"/>
    <sheet name="問3" sheetId="6" r:id="rId7"/>
    <sheet name="問4-複" sheetId="7" r:id="rId8"/>
    <sheet name="問5" sheetId="8" r:id="rId9"/>
    <sheet name="問6-複" sheetId="9" r:id="rId10"/>
    <sheet name="問7" sheetId="10" r:id="rId11"/>
    <sheet name="問8" sheetId="11" r:id="rId12"/>
    <sheet name="問9-複" sheetId="12" r:id="rId13"/>
    <sheet name="問10-1" sheetId="13" r:id="rId14"/>
    <sheet name="問10-2" sheetId="14" r:id="rId15"/>
    <sheet name="問10-3" sheetId="15" r:id="rId16"/>
    <sheet name="問10-4" sheetId="16" r:id="rId17"/>
    <sheet name="問10-5" sheetId="17" r:id="rId18"/>
    <sheet name="問10-6" sheetId="18" r:id="rId19"/>
    <sheet name="問11-1" sheetId="19" r:id="rId20"/>
    <sheet name="問11-2" sheetId="20" r:id="rId21"/>
    <sheet name="問11-3" sheetId="21" r:id="rId22"/>
    <sheet name="問11-4" sheetId="22" r:id="rId23"/>
    <sheet name="問11-5" sheetId="23" r:id="rId24"/>
    <sheet name="問12-1-複" sheetId="24" r:id="rId25"/>
    <sheet name="問12-2-複" sheetId="25" r:id="rId26"/>
    <sheet name="問12-3-複" sheetId="26" r:id="rId27"/>
    <sheet name="問12-4-複" sheetId="27" r:id="rId28"/>
    <sheet name="問13-複" sheetId="28" r:id="rId29"/>
    <sheet name="問14" sheetId="29" r:id="rId30"/>
    <sheet name="問15-複" sheetId="30" r:id="rId31"/>
    <sheet name="問16" sheetId="31" r:id="rId32"/>
    <sheet name="問17-分複" sheetId="32" r:id="rId33"/>
    <sheet name="問18" sheetId="33" r:id="rId34"/>
    <sheet name="問19" sheetId="34" r:id="rId35"/>
    <sheet name="問20" sheetId="35" r:id="rId36"/>
    <sheet name="問21" sheetId="36" r:id="rId37"/>
    <sheet name="問22-分" sheetId="37" r:id="rId38"/>
    <sheet name="問23-分複" sheetId="38" r:id="rId39"/>
    <sheet name="問24-分" sheetId="39" r:id="rId40"/>
    <sheet name="問25" sheetId="40" r:id="rId41"/>
    <sheet name="問26-分" sheetId="41" r:id="rId42"/>
    <sheet name="問27" sheetId="42" r:id="rId43"/>
    <sheet name="問28" sheetId="43" r:id="rId44"/>
    <sheet name="問29" sheetId="44" r:id="rId45"/>
    <sheet name="問30-複" sheetId="45" r:id="rId46"/>
    <sheet name="問31-複" sheetId="46" r:id="rId47"/>
    <sheet name="問32-複" sheetId="47" r:id="rId48"/>
    <sheet name="問33-複" sheetId="48" r:id="rId49"/>
    <sheet name="問34" sheetId="49" r:id="rId50"/>
    <sheet name="問35-複" sheetId="50" r:id="rId51"/>
    <sheet name="問36-複" sheetId="51" r:id="rId52"/>
    <sheet name="問37-複" sheetId="52" r:id="rId53"/>
    <sheet name="問38-複" sheetId="53" r:id="rId54"/>
    <sheet name="問39" sheetId="54" r:id="rId55"/>
    <sheet name="問40-分複" sheetId="55" r:id="rId56"/>
    <sheet name="問41-複" sheetId="56" r:id="rId5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6" i="57" l="1"/>
  <c r="B38" i="57"/>
  <c r="B30" i="57" l="1"/>
  <c r="B57" i="57"/>
  <c r="B55" i="57"/>
  <c r="B54" i="57"/>
  <c r="B53" i="57"/>
  <c r="B52" i="57"/>
  <c r="B51" i="57"/>
  <c r="B50" i="57"/>
  <c r="B40" i="57"/>
  <c r="B37" i="57"/>
  <c r="B36" i="57"/>
  <c r="B31" i="57"/>
  <c r="B35" i="57"/>
  <c r="B34" i="57"/>
  <c r="B33" i="57"/>
  <c r="B32" i="57"/>
  <c r="B3" i="57"/>
  <c r="B49" i="57"/>
  <c r="B48" i="57"/>
  <c r="B47" i="57"/>
  <c r="B46" i="57"/>
  <c r="B45" i="57"/>
  <c r="B44" i="57"/>
  <c r="B43" i="57"/>
  <c r="B42" i="57"/>
  <c r="B41" i="57"/>
  <c r="B39" i="57"/>
  <c r="B29" i="57"/>
  <c r="B28" i="57"/>
  <c r="B27" i="57"/>
  <c r="B26" i="57"/>
  <c r="B25" i="57"/>
  <c r="B24" i="57"/>
  <c r="B23" i="57"/>
  <c r="B22" i="57"/>
  <c r="B21" i="57"/>
  <c r="B20" i="57"/>
  <c r="B19" i="57"/>
  <c r="B18" i="57"/>
  <c r="B17" i="57"/>
  <c r="B16" i="57"/>
  <c r="B15" i="57"/>
  <c r="B14" i="57"/>
  <c r="B13" i="57"/>
  <c r="B12" i="57"/>
  <c r="B11" i="57"/>
  <c r="B10" i="57"/>
  <c r="B9" i="57"/>
  <c r="B8" i="57"/>
  <c r="B7" i="57"/>
  <c r="B6" i="57"/>
  <c r="B5" i="57"/>
  <c r="B4" i="57"/>
  <c r="B2" i="57"/>
</calcChain>
</file>

<file path=xl/sharedStrings.xml><?xml version="1.0" encoding="utf-8"?>
<sst xmlns="http://schemas.openxmlformats.org/spreadsheetml/2006/main" count="2392" uniqueCount="399">
  <si>
    <t>男女</t>
  </si>
  <si>
    <t>男性</t>
  </si>
  <si>
    <t>女性</t>
  </si>
  <si>
    <t>年齢</t>
  </si>
  <si>
    <t>４０～４４歳</t>
  </si>
  <si>
    <t>４５～４９歳</t>
  </si>
  <si>
    <t>５０～５４歳</t>
  </si>
  <si>
    <t>５５～５９歳</t>
  </si>
  <si>
    <t>６０～６４歳</t>
  </si>
  <si>
    <t>独居</t>
  </si>
  <si>
    <t>夫婦</t>
  </si>
  <si>
    <t>夫婦と子</t>
  </si>
  <si>
    <t>その他</t>
  </si>
  <si>
    <t>とても健康</t>
  </si>
  <si>
    <t>まあまあ健康</t>
  </si>
  <si>
    <t>あまり健康ではない</t>
  </si>
  <si>
    <t>健康ではない</t>
  </si>
  <si>
    <t>圏域</t>
  </si>
  <si>
    <t>鹿児島</t>
  </si>
  <si>
    <t>南薩</t>
  </si>
  <si>
    <t>川薩</t>
  </si>
  <si>
    <t>出水</t>
  </si>
  <si>
    <t>姶良・伊佐</t>
  </si>
  <si>
    <t>曽於</t>
  </si>
  <si>
    <t>肝属</t>
  </si>
  <si>
    <t>熊毛</t>
  </si>
  <si>
    <t>奄美</t>
  </si>
  <si>
    <t>高齢者対応の住宅やアパートに移り住みたい</t>
  </si>
  <si>
    <t>まったく感じていない</t>
  </si>
  <si>
    <t>（１）ボランティアのグループ</t>
  </si>
  <si>
    <t>（２）スポーツ関係のグループやクラブ</t>
  </si>
  <si>
    <t>（３）趣味関係のグループ</t>
  </si>
  <si>
    <t>（４）町内会・自治会</t>
  </si>
  <si>
    <t>（５）学習・教養サークル</t>
  </si>
  <si>
    <t>（６）その他の団体や会</t>
  </si>
  <si>
    <t>（１）見守りが必要な高齢者を支援する活動</t>
  </si>
  <si>
    <t>（２）介護が必要な高齢者を支援する活動</t>
  </si>
  <si>
    <t>（３）子どもを育てている親を支援する活動</t>
  </si>
  <si>
    <t>（４）地域の生活環境の改善（美化）活動</t>
  </si>
  <si>
    <t>（５）収入ある仕事</t>
  </si>
  <si>
    <t>（１）あなたの心配事や愚痴（ぐち）を聞いてくれる人</t>
  </si>
  <si>
    <t>そのような人はいない</t>
  </si>
  <si>
    <t>（２）反対に，あなたが心配事や愚痴（ぐち）を聞いてあげる人</t>
  </si>
  <si>
    <t>（３）あなたが病気で数日間寝込んだときに，看病や世話をしてくれる人</t>
  </si>
  <si>
    <t>（４）反対に，看病や世話をしてあげる人</t>
  </si>
  <si>
    <t>地域包括支援センター</t>
  </si>
  <si>
    <t>市町村・保健センター</t>
  </si>
  <si>
    <t>あまり参加したくない</t>
  </si>
  <si>
    <t>生活費をまかなうため</t>
  </si>
  <si>
    <t>だいたい理解している</t>
  </si>
  <si>
    <t>あまり理解していない</t>
  </si>
  <si>
    <t>仕事を退職したり休職したりしたことはない</t>
  </si>
  <si>
    <t>詳しく話し合っている</t>
  </si>
  <si>
    <t>兄弟姉妹など親族の家</t>
  </si>
  <si>
    <t>チラシ・パンフレット</t>
  </si>
  <si>
    <t>栄養改善に関すること</t>
  </si>
  <si>
    <t>自分や家族が認知症にならないか心配である</t>
  </si>
  <si>
    <t>認知症の人と家族の会</t>
  </si>
  <si>
    <t>ＳＯＳネットワーク等へ協力者としての登録</t>
  </si>
  <si>
    <t>活動をしたことがない</t>
  </si>
  <si>
    <t>男女</t>
    <rPh sb="0" eb="2">
      <t>ダンジョ</t>
    </rPh>
    <phoneticPr fontId="1"/>
  </si>
  <si>
    <t>年齢</t>
    <rPh sb="0" eb="2">
      <t>ネンレイ</t>
    </rPh>
    <phoneticPr fontId="1"/>
  </si>
  <si>
    <t>世帯</t>
    <rPh sb="0" eb="2">
      <t>セタイ</t>
    </rPh>
    <phoneticPr fontId="1"/>
  </si>
  <si>
    <t>健康</t>
    <rPh sb="0" eb="2">
      <t>ケンコウ</t>
    </rPh>
    <phoneticPr fontId="1"/>
  </si>
  <si>
    <t>圏域</t>
    <rPh sb="0" eb="2">
      <t>ケンイキ</t>
    </rPh>
    <phoneticPr fontId="1"/>
  </si>
  <si>
    <t>無回答</t>
  </si>
  <si>
    <t>全体</t>
  </si>
  <si>
    <t>健康づくり，介護予防や認知症予防のための取組</t>
  </si>
  <si>
    <t>特別養護老人ホームなどの施設サービスの整備</t>
  </si>
  <si>
    <t>地域における見守り活動の促進</t>
  </si>
  <si>
    <t>成年後見制度や高齢者虐待防止など高齢者の権利擁護</t>
  </si>
  <si>
    <t>高齢者に対する犯罪（窃盗，詐欺等）や交通事故防止の対策</t>
  </si>
  <si>
    <t>高齢者の身体が不自由になっても生活できる住宅の整備</t>
  </si>
  <si>
    <t>認知症カフェ・サロンの開催または参加</t>
  </si>
  <si>
    <t>認知症の方や家族への声かけ</t>
  </si>
  <si>
    <t>地域の見守り活動への参加</t>
  </si>
  <si>
    <t>「認知症サポーター養成講座」の開催協力</t>
  </si>
  <si>
    <t>通所施設，入居施設等の行事協力</t>
  </si>
  <si>
    <t>自分が働く店舗等へ来店する認知症の方への配慮</t>
  </si>
  <si>
    <t>認知症サポーター養成講座を受けたことがある</t>
  </si>
  <si>
    <t>言葉は聞いたことがある</t>
  </si>
  <si>
    <t>聞いたことがない</t>
  </si>
  <si>
    <t>講演会</t>
  </si>
  <si>
    <t>テレビ・ラジオ</t>
  </si>
  <si>
    <t>新聞・雑誌</t>
  </si>
  <si>
    <t>医療機関・薬局</t>
  </si>
  <si>
    <t>特定健康診査等の検診会場</t>
  </si>
  <si>
    <t>県や市町村，地域包括支援センターの取組</t>
  </si>
  <si>
    <t>ＮＰＯ法人の活動</t>
  </si>
  <si>
    <t>老人クラブの活動</t>
  </si>
  <si>
    <t>家族・友人・知人</t>
  </si>
  <si>
    <t>ご家族に声をかけ相談にのる</t>
  </si>
  <si>
    <t>民生委員に相談する</t>
  </si>
  <si>
    <t>地域包括支援センターや市町村に相談する</t>
  </si>
  <si>
    <t>どう接して良いかわからないので，特に何もしない</t>
  </si>
  <si>
    <t>本人，家族が気の毒なのでそっとしておく</t>
  </si>
  <si>
    <t>市町村</t>
  </si>
  <si>
    <t>保健所</t>
  </si>
  <si>
    <t>医療機関</t>
  </si>
  <si>
    <t>認知症疾患医療センター</t>
  </si>
  <si>
    <t>知らない</t>
  </si>
  <si>
    <t>心配事を相談したくてもどこに相談したらよいかわからない</t>
  </si>
  <si>
    <t>認知症になったときの対応や介護の仕方がわからない</t>
  </si>
  <si>
    <t>不安なことや心配なことはない</t>
  </si>
  <si>
    <t>はい</t>
  </si>
  <si>
    <t>いいえ</t>
  </si>
  <si>
    <t>運動・転倒予防に関すること</t>
  </si>
  <si>
    <t>口腔機能向上に関すること</t>
  </si>
  <si>
    <t>閉じこもりの予防・支援に関すること</t>
  </si>
  <si>
    <t>認知症の予防・支援に関すること</t>
  </si>
  <si>
    <t>うつ病の予防・支援に関すること</t>
  </si>
  <si>
    <t>スポーツクラブ等でマシンを使った運動</t>
  </si>
  <si>
    <t>自宅や自宅周辺で手軽にできる運動や健康づくり</t>
  </si>
  <si>
    <t>転倒予防など，事故を避けるための知恵やコツを習得する</t>
  </si>
  <si>
    <t>食生活の改善</t>
  </si>
  <si>
    <t>歯みがきや義歯（入れ歯）の手入れ方法などを習得する</t>
  </si>
  <si>
    <t>認知症の予防についての知識を習得する</t>
  </si>
  <si>
    <t>特に何もしていない</t>
  </si>
  <si>
    <t>スポーツクラブ等で運動</t>
  </si>
  <si>
    <t>取り組んでみたいものは特にない</t>
  </si>
  <si>
    <t>特定健康診査等の健診会場</t>
  </si>
  <si>
    <t>病院などの医療施設</t>
  </si>
  <si>
    <t>自宅</t>
  </si>
  <si>
    <t>子どもの家</t>
  </si>
  <si>
    <t>高齢者向けのケア付き住宅</t>
  </si>
  <si>
    <t>特別養護老人ホームなどの福祉施設</t>
  </si>
  <si>
    <t>わからない</t>
  </si>
  <si>
    <t>一応話し合ったことがある</t>
  </si>
  <si>
    <t>全く話し合ったことがない</t>
  </si>
  <si>
    <t>配偶者</t>
  </si>
  <si>
    <t>子ども</t>
  </si>
  <si>
    <t>子どもの配偶者</t>
  </si>
  <si>
    <t>兄弟姉妹などの親族</t>
  </si>
  <si>
    <t>孫</t>
  </si>
  <si>
    <t>ヘルパーなどの介護専門職</t>
  </si>
  <si>
    <t>頼める人・頼みたい人はいない</t>
  </si>
  <si>
    <t>分からない</t>
  </si>
  <si>
    <t>家族と一緒に過ごしたいから</t>
  </si>
  <si>
    <t>友人・知人がまわりにいるので離れたくないから</t>
  </si>
  <si>
    <t>住み慣れた家を離れたくないから</t>
  </si>
  <si>
    <t>自宅で家族中心の介護を受けたい</t>
  </si>
  <si>
    <t>有料老人ホームや高齢者向けの住宅に引っ越して介護を受けたい</t>
  </si>
  <si>
    <t>特別養護老人ホームなどの施設で介護を受けたい</t>
  </si>
  <si>
    <t>医療機関に入院して介護を受けたい</t>
  </si>
  <si>
    <t>現在，ダブルケアに直面している</t>
  </si>
  <si>
    <t>過去にダブルケアを経験している</t>
  </si>
  <si>
    <t>現在直面しており，過去にも経験がある</t>
  </si>
  <si>
    <t>数年先にダブルケアの状態になる可能性がある</t>
  </si>
  <si>
    <t>ダブルケアに直面したことはない</t>
  </si>
  <si>
    <t>仕事を退職した</t>
  </si>
  <si>
    <t>仕事を休職した</t>
  </si>
  <si>
    <t>仕事を休職したが介護が終わり復職した</t>
  </si>
  <si>
    <t>介護の経験がある</t>
  </si>
  <si>
    <t>介護の経験がない</t>
  </si>
  <si>
    <t>よく理解している</t>
  </si>
  <si>
    <t>ほとんど理解していない</t>
  </si>
  <si>
    <t>あまり健康でない</t>
  </si>
  <si>
    <t>健康でない</t>
  </si>
  <si>
    <t>生活費の不足をおぎなうため</t>
  </si>
  <si>
    <t>将来に備えて蓄えをできるだけ増やすため</t>
  </si>
  <si>
    <t>家業の後継者（子どもなど）を助けるため</t>
  </si>
  <si>
    <t>おこづかいがほしいから</t>
  </si>
  <si>
    <t>健康によいから</t>
  </si>
  <si>
    <t>友達がほしいから</t>
  </si>
  <si>
    <t>生きがいが得られるから</t>
  </si>
  <si>
    <t>何もしないと退屈だから</t>
  </si>
  <si>
    <t>特に理由はない</t>
  </si>
  <si>
    <t>働けるうちはいつまでも</t>
  </si>
  <si>
    <t>仕事をしていない</t>
  </si>
  <si>
    <t>活動に関する情報をもっと提供する</t>
  </si>
  <si>
    <t>参加しやすい体制を整備する</t>
  </si>
  <si>
    <t>指導者の養成，活動者の確保のための機会を充実する</t>
  </si>
  <si>
    <t>施設を利用しやすくする</t>
  </si>
  <si>
    <t>活動のための施設を整備する</t>
  </si>
  <si>
    <t>活動者のための保険制度を普及する（ボランティア保険）</t>
  </si>
  <si>
    <t>資金的援助をする</t>
  </si>
  <si>
    <t>特にない</t>
  </si>
  <si>
    <t>積極的に参加していきたい</t>
  </si>
  <si>
    <t>できるだけ参加していきたい</t>
  </si>
  <si>
    <t>機会があれば，参加してもよい</t>
  </si>
  <si>
    <t>既に参加している</t>
  </si>
  <si>
    <t>自治会・町内会</t>
  </si>
  <si>
    <t>社会福祉協議会・民生委員</t>
  </si>
  <si>
    <t>ケアマネジャー</t>
  </si>
  <si>
    <t>医師・歯科医師・看護師</t>
  </si>
  <si>
    <t>役所・役場</t>
  </si>
  <si>
    <t>同居の子ども</t>
  </si>
  <si>
    <t>別居の子ども</t>
  </si>
  <si>
    <t>兄弟姉妹・親戚・親・孫</t>
  </si>
  <si>
    <t>近隣</t>
  </si>
  <si>
    <t>友人</t>
  </si>
  <si>
    <t>週４回以上</t>
  </si>
  <si>
    <t>週２～３回</t>
  </si>
  <si>
    <t>週１回</t>
  </si>
  <si>
    <t>月１～３回</t>
  </si>
  <si>
    <t>年に数回</t>
  </si>
  <si>
    <t>参加していない</t>
  </si>
  <si>
    <t>仕事に打ち込んでいるとき</t>
  </si>
  <si>
    <t>趣味やスポーツ・レクリエーション活動に熱中しているとき</t>
  </si>
  <si>
    <t>勉強や教養を高めるための活動に取り組んでいるとき</t>
  </si>
  <si>
    <t>夫婦団らんのとき</t>
  </si>
  <si>
    <t>子どもや孫など家族との団らんのとき</t>
  </si>
  <si>
    <t>友人や知人と食事，雑談をしているとき</t>
  </si>
  <si>
    <t>テレビを見たり，ラジオを聞いているとき</t>
  </si>
  <si>
    <t>ボランティアや地域の活動をしているとき</t>
  </si>
  <si>
    <t>旅行に出かけたとき</t>
  </si>
  <si>
    <t>生きがいを感じることはない</t>
  </si>
  <si>
    <t>十分感じている</t>
  </si>
  <si>
    <t>多少感じている</t>
  </si>
  <si>
    <t>あまり感じていない</t>
  </si>
  <si>
    <t>十分に行われていると思う</t>
  </si>
  <si>
    <t>どちらかといえば行われていると思う</t>
  </si>
  <si>
    <t>どちらかといえば不十分だと思う</t>
  </si>
  <si>
    <t>ほとんど行われていないと思う</t>
  </si>
  <si>
    <t>近隣同士でよく挨拶や立ち話をしている</t>
  </si>
  <si>
    <t>困ったときは近隣同士で助けあっている</t>
  </si>
  <si>
    <t>講や結（ゆい）など伝統的なつながりが残っている</t>
  </si>
  <si>
    <t>地域の回覧板・掲示板などがよく活用されている</t>
  </si>
  <si>
    <t>ボランテイアやＮＰＯの活動が活発に行われている</t>
  </si>
  <si>
    <t>行政が主催するイベントに住民が積極的に参加している</t>
  </si>
  <si>
    <t>学校等が実施している行事等に住民が積極的に参加している</t>
  </si>
  <si>
    <t>行われていることはない（よく知らない）</t>
  </si>
  <si>
    <t>とても感じる</t>
  </si>
  <si>
    <t>少し感じる</t>
  </si>
  <si>
    <t>あまり感じない</t>
  </si>
  <si>
    <t>感じない</t>
  </si>
  <si>
    <t>自分や配偶者の健康や病気のこと</t>
  </si>
  <si>
    <t>自分や配偶者が介護を必要とする状態になること</t>
  </si>
  <si>
    <t>頼れる人がいなくなり一人きりの暮らしになること</t>
  </si>
  <si>
    <t>生活費や老後の蓄えのこと</t>
  </si>
  <si>
    <t>家屋，土地・田畑やお墓などの財産管理や相続のこと</t>
  </si>
  <si>
    <t>家族・親族との人間関係のこと</t>
  </si>
  <si>
    <t>隣近所，友人との付き合いのこと</t>
  </si>
  <si>
    <t>子ども，孫などの将来のこと</t>
  </si>
  <si>
    <t>だまされたり，犯罪に巻き込まれること</t>
  </si>
  <si>
    <t>不安は感じない</t>
  </si>
  <si>
    <t>現在の住居にずっと住み続けたい</t>
  </si>
  <si>
    <t>家族や親族，兄弟姉妹のところへ移り住みたい</t>
  </si>
  <si>
    <t>有料老人ホーム等へ移り住みたい</t>
  </si>
  <si>
    <t>介護保険施設に入所したい</t>
  </si>
  <si>
    <t>持家一戸建て</t>
  </si>
  <si>
    <t>借家一戸建て</t>
  </si>
  <si>
    <t>分譲マンション</t>
  </si>
  <si>
    <t>公団・公社住宅</t>
  </si>
  <si>
    <t>県営住宅</t>
  </si>
  <si>
    <t>市町村営住宅</t>
  </si>
  <si>
    <t>賃貸マンション・アパート</t>
  </si>
  <si>
    <t>社宅・官舎</t>
  </si>
  <si>
    <t>間借り・住み込み</t>
  </si>
  <si>
    <t>夫婦二人暮らし世帯</t>
  </si>
  <si>
    <t>夫婦と子ども（未婚）の世帯</t>
  </si>
  <si>
    <t>上段：回答数
下段：構成比</t>
    <rPh sb="0" eb="2">
      <t>ジョウダン</t>
    </rPh>
    <rPh sb="3" eb="6">
      <t>カイトウスウ</t>
    </rPh>
    <rPh sb="7" eb="8">
      <t>シモ</t>
    </rPh>
    <rPh sb="8" eb="9">
      <t>ダン</t>
    </rPh>
    <rPh sb="10" eb="13">
      <t>コウセイヒ</t>
    </rPh>
    <phoneticPr fontId="1"/>
  </si>
  <si>
    <t>鹿児島</t>
    <phoneticPr fontId="1"/>
  </si>
  <si>
    <t>鹿児島</t>
    <phoneticPr fontId="1"/>
  </si>
  <si>
    <t>鹿児島</t>
    <phoneticPr fontId="1"/>
  </si>
  <si>
    <t>鹿児島</t>
    <phoneticPr fontId="1"/>
  </si>
  <si>
    <t>鹿児島</t>
    <phoneticPr fontId="1"/>
  </si>
  <si>
    <t>鹿児島</t>
    <phoneticPr fontId="1"/>
  </si>
  <si>
    <t>その他の世帯（３世代同居，兄弟・親と同居など）</t>
    <phoneticPr fontId="1"/>
  </si>
  <si>
    <t>サンプル数</t>
    <phoneticPr fontId="1"/>
  </si>
  <si>
    <t>一人暮らし世帯(同居者なし)</t>
    <phoneticPr fontId="1"/>
  </si>
  <si>
    <t>サンプル数</t>
    <phoneticPr fontId="1"/>
  </si>
  <si>
    <t>サンプル数</t>
    <phoneticPr fontId="1"/>
  </si>
  <si>
    <t>サンプル数</t>
    <phoneticPr fontId="1"/>
  </si>
  <si>
    <t>サンプル数</t>
    <phoneticPr fontId="1"/>
  </si>
  <si>
    <t>サンプル数</t>
    <phoneticPr fontId="1"/>
  </si>
  <si>
    <t>４０
～
４４
歳</t>
    <phoneticPr fontId="1"/>
  </si>
  <si>
    <t>４５
～
４９
歳</t>
    <phoneticPr fontId="1"/>
  </si>
  <si>
    <t>５０
～
５４
歳</t>
    <phoneticPr fontId="1"/>
  </si>
  <si>
    <t>５５
～
５９
歳</t>
    <phoneticPr fontId="1"/>
  </si>
  <si>
    <t>６０
～
６４
歳</t>
    <phoneticPr fontId="1"/>
  </si>
  <si>
    <t>問３　今後希望する生活場所</t>
    <phoneticPr fontId="1"/>
  </si>
  <si>
    <t>自然豊かで静かな環境の郊外に住居を買って（借りて）移り住みたい</t>
    <phoneticPr fontId="1"/>
  </si>
  <si>
    <t>買い物や通院に便利な市街地に住居を買って（借りて）移り住みたい</t>
    <phoneticPr fontId="1"/>
  </si>
  <si>
    <t>問４　将来の生活不安の有無及び内容</t>
    <phoneticPr fontId="1"/>
  </si>
  <si>
    <t>社会の仕組み（法律，税，社会保障，金融制度）や人々の価値観が大きく変わってしまうこと</t>
    <rPh sb="30" eb="31">
      <t>オオ</t>
    </rPh>
    <rPh sb="33" eb="34">
      <t>カ</t>
    </rPh>
    <phoneticPr fontId="1"/>
  </si>
  <si>
    <t>問５　地域のつながりの程度</t>
    <phoneticPr fontId="1"/>
  </si>
  <si>
    <t>問６　地域で行われていること</t>
    <phoneticPr fontId="1"/>
  </si>
  <si>
    <t>町内会・自治会・子ども会などの地縁団体の活動が活発に行われている</t>
    <phoneticPr fontId="1"/>
  </si>
  <si>
    <t>公民館や集会所など気軽に集まれる場所があり，よく利用されている</t>
    <phoneticPr fontId="1"/>
  </si>
  <si>
    <t>問７　安否確認や見守り活動の状況</t>
    <phoneticPr fontId="1"/>
  </si>
  <si>
    <t>問８　生きがいの程度</t>
    <phoneticPr fontId="1"/>
  </si>
  <si>
    <t>問９　生きがいを感じるとき</t>
    <phoneticPr fontId="1"/>
  </si>
  <si>
    <t>複数回答（いくつでも）</t>
    <phoneticPr fontId="1"/>
  </si>
  <si>
    <t>複数回答（いくつでも）</t>
    <phoneticPr fontId="1"/>
  </si>
  <si>
    <t>問１０　会・グループ等への参加頻度</t>
    <phoneticPr fontId="1"/>
  </si>
  <si>
    <t>問１１　社会参加活動や仕事の頻度</t>
    <phoneticPr fontId="1"/>
  </si>
  <si>
    <t>問１２　あなたとまわりの人の「たすけあい」について</t>
    <phoneticPr fontId="1"/>
  </si>
  <si>
    <t>複数回答（いくつでも）</t>
  </si>
  <si>
    <t>複数回答（いくつでも）</t>
    <phoneticPr fontId="1"/>
  </si>
  <si>
    <t>問１３　何かあったときの相談相手</t>
    <phoneticPr fontId="1"/>
  </si>
  <si>
    <t>問１５　参加促進に必要なこと</t>
    <phoneticPr fontId="1"/>
  </si>
  <si>
    <t>問１６　就労の有無及び引退年齢に対する考え</t>
    <phoneticPr fontId="1"/>
  </si>
  <si>
    <t>問１７　働いている理由</t>
    <phoneticPr fontId="1"/>
  </si>
  <si>
    <t>複数回答（２つまで）</t>
    <phoneticPr fontId="1"/>
  </si>
  <si>
    <t>【問１６　現在、仕事をしていない人以外のみ回答】・複数回答（３つまで）</t>
    <rPh sb="5" eb="7">
      <t>ゲンザイ</t>
    </rPh>
    <rPh sb="8" eb="10">
      <t>シゴト</t>
    </rPh>
    <rPh sb="16" eb="17">
      <t>ヒト</t>
    </rPh>
    <rPh sb="17" eb="19">
      <t>イガイ</t>
    </rPh>
    <phoneticPr fontId="1"/>
  </si>
  <si>
    <t>問１８　現在の健康状態</t>
    <phoneticPr fontId="1"/>
  </si>
  <si>
    <t>問１９　介護保険料の仕組みの理解度</t>
    <phoneticPr fontId="1"/>
  </si>
  <si>
    <t>問２１　介護の経験の有無</t>
    <phoneticPr fontId="1"/>
  </si>
  <si>
    <t>問２２　介護による活動中断の有無</t>
    <phoneticPr fontId="1"/>
  </si>
  <si>
    <t>【問２１　介護の経験がある人のみの回答】</t>
    <rPh sb="1" eb="2">
      <t>トイ</t>
    </rPh>
    <rPh sb="5" eb="7">
      <t>カイゴ</t>
    </rPh>
    <rPh sb="8" eb="10">
      <t>ケイケン</t>
    </rPh>
    <rPh sb="13" eb="14">
      <t>ヒト</t>
    </rPh>
    <rPh sb="17" eb="19">
      <t>カイトウ</t>
    </rPh>
    <phoneticPr fontId="1"/>
  </si>
  <si>
    <t>問２３　活動中断の年齢</t>
    <phoneticPr fontId="1"/>
  </si>
  <si>
    <t>問２４　ダブルケアの経験の有無</t>
    <phoneticPr fontId="1"/>
  </si>
  <si>
    <t>問２５　自分はどのような介護を受けたいか</t>
    <phoneticPr fontId="1"/>
  </si>
  <si>
    <t>問２６　在宅で介護を受けたい理由</t>
    <phoneticPr fontId="1"/>
  </si>
  <si>
    <t>問２７　在宅介護を頼みたい相手</t>
    <phoneticPr fontId="1"/>
  </si>
  <si>
    <t>問２８　自身の死について家族との話し合いの有無</t>
    <phoneticPr fontId="1"/>
  </si>
  <si>
    <t>問３１　取り組みたい健康づくりの内容</t>
    <phoneticPr fontId="1"/>
  </si>
  <si>
    <t>問３２　健康づくりに実際に取り組んでいる内容</t>
    <phoneticPr fontId="1"/>
  </si>
  <si>
    <t>複数回答（いくつでも）</t>
    <phoneticPr fontId="1"/>
  </si>
  <si>
    <t>問３３　強化して欲しい取り組み</t>
    <phoneticPr fontId="1"/>
  </si>
  <si>
    <t>問３５　認知症不安の有無及び内容</t>
    <phoneticPr fontId="1"/>
  </si>
  <si>
    <t>問３６　認知症相談窓口の把握の有無及び場所</t>
    <phoneticPr fontId="1"/>
  </si>
  <si>
    <t>問３７　認知症の方がいる場合の対応</t>
    <phoneticPr fontId="1"/>
  </si>
  <si>
    <t>問３８　若年性認知症の周知状況について</t>
    <phoneticPr fontId="1"/>
  </si>
  <si>
    <t>問３９　「認知症サポーター」の把握の有無</t>
    <phoneticPr fontId="1"/>
  </si>
  <si>
    <t>【問３９　認知症サポーター養成講座を受けたことがある人のみ回答】・複数回答（いくつでも）</t>
    <rPh sb="1" eb="2">
      <t>トイ</t>
    </rPh>
    <rPh sb="5" eb="8">
      <t>ニンチショウ</t>
    </rPh>
    <rPh sb="13" eb="15">
      <t>ヨウセイ</t>
    </rPh>
    <rPh sb="15" eb="17">
      <t>コウザ</t>
    </rPh>
    <rPh sb="18" eb="19">
      <t>ウ</t>
    </rPh>
    <rPh sb="26" eb="27">
      <t>ヒト</t>
    </rPh>
    <rPh sb="29" eb="31">
      <t>カイトウ</t>
    </rPh>
    <rPh sb="33" eb="35">
      <t>フクスウ</t>
    </rPh>
    <rPh sb="35" eb="37">
      <t>カイトウ</t>
    </rPh>
    <phoneticPr fontId="1"/>
  </si>
  <si>
    <t>問４１　強化して欲しい取り組み</t>
    <phoneticPr fontId="1"/>
  </si>
  <si>
    <t>複数回答（３つまで）</t>
    <phoneticPr fontId="1"/>
  </si>
  <si>
    <t>シート名</t>
    <rPh sb="3" eb="4">
      <t>メイ</t>
    </rPh>
    <phoneticPr fontId="1"/>
  </si>
  <si>
    <t>大項目</t>
    <rPh sb="0" eb="3">
      <t>ダイコウモク</t>
    </rPh>
    <phoneticPr fontId="1"/>
  </si>
  <si>
    <t>中項目</t>
    <rPh sb="0" eb="1">
      <t>チュウ</t>
    </rPh>
    <rPh sb="1" eb="3">
      <t>コウモク</t>
    </rPh>
    <phoneticPr fontId="1"/>
  </si>
  <si>
    <t>高齢者等実態調査</t>
    <rPh sb="0" eb="3">
      <t>コウレイシャ</t>
    </rPh>
    <rPh sb="3" eb="4">
      <t>トウ</t>
    </rPh>
    <rPh sb="4" eb="6">
      <t>ジッタイ</t>
    </rPh>
    <rPh sb="6" eb="8">
      <t>チョウサ</t>
    </rPh>
    <phoneticPr fontId="1"/>
  </si>
  <si>
    <t>問１　世帯類型</t>
  </si>
  <si>
    <t>問２　住まいの種類</t>
  </si>
  <si>
    <t>問３　今後希望する生活場所</t>
  </si>
  <si>
    <t>問４　将来の生活不安の有無及び内容</t>
  </si>
  <si>
    <t>問５　地域のつながりの程度</t>
  </si>
  <si>
    <t>問７　安否確認や見守り活動の状況</t>
  </si>
  <si>
    <t>問８　生きがいの程度</t>
  </si>
  <si>
    <t>問９　生きがいを感じるとき</t>
  </si>
  <si>
    <t>問10　会・グループ等への参加頻度</t>
  </si>
  <si>
    <t>問11　社会参加活動や仕事の頻度</t>
  </si>
  <si>
    <t>問12　あなたとまわりの人の「たすけあい」について</t>
  </si>
  <si>
    <t>問13　何かあったときの相談相手</t>
  </si>
  <si>
    <t>問22　介護による活動中断の有無</t>
  </si>
  <si>
    <t>問23　活動中断の年齢</t>
  </si>
  <si>
    <t>問24　ダブルケアの経験の有無</t>
  </si>
  <si>
    <t>問25　自分はどのような介護を受けたいか</t>
  </si>
  <si>
    <t>問26　在宅で介護を受けたい理由</t>
  </si>
  <si>
    <t>問27　在宅介護を頼みたい相手</t>
  </si>
  <si>
    <t>問28　自身の死について家族との話し合いの有無</t>
  </si>
  <si>
    <t>問29　最期を迎えたいと思う場所</t>
  </si>
  <si>
    <t>問30　「介護予防」の言葉の把握及び聞きたい場所</t>
  </si>
  <si>
    <t>問32　健康づくりに実際に取り組んでいる内容</t>
  </si>
  <si>
    <t>問６　地域で行われていること</t>
    <phoneticPr fontId="1"/>
  </si>
  <si>
    <t>問14　今後の地域活動等への参加意向</t>
    <phoneticPr fontId="1"/>
  </si>
  <si>
    <t>問15　参加促進に必要なこと</t>
    <phoneticPr fontId="1"/>
  </si>
  <si>
    <t>問16　就労の有無及び引退年齢に対する考え</t>
    <phoneticPr fontId="1"/>
  </si>
  <si>
    <t>問17　働いている理由</t>
    <phoneticPr fontId="1"/>
  </si>
  <si>
    <t>問18　現在の健康状態</t>
    <phoneticPr fontId="1"/>
  </si>
  <si>
    <t>問19　介護保険料の仕組みの理解度</t>
    <phoneticPr fontId="1"/>
  </si>
  <si>
    <t>問20　給付と負担のバランスの考え</t>
    <phoneticPr fontId="1"/>
  </si>
  <si>
    <t>問21　介護経験の有無</t>
    <rPh sb="0" eb="1">
      <t>トイ</t>
    </rPh>
    <rPh sb="4" eb="6">
      <t>カイゴ</t>
    </rPh>
    <rPh sb="6" eb="8">
      <t>ケイケン</t>
    </rPh>
    <rPh sb="9" eb="11">
      <t>ウム</t>
    </rPh>
    <phoneticPr fontId="1"/>
  </si>
  <si>
    <t>問31　取り組みたい健康づくりの内容</t>
    <rPh sb="4" eb="5">
      <t>ト</t>
    </rPh>
    <rPh sb="6" eb="7">
      <t>ク</t>
    </rPh>
    <phoneticPr fontId="1"/>
  </si>
  <si>
    <t>問33　強化して欲しい取り組み</t>
    <phoneticPr fontId="1"/>
  </si>
  <si>
    <t>問34　家族に認知症の症状のある人の有無</t>
    <rPh sb="4" eb="6">
      <t>カゾク</t>
    </rPh>
    <rPh sb="11" eb="13">
      <t>ショウジョウ</t>
    </rPh>
    <rPh sb="16" eb="17">
      <t>ヒト</t>
    </rPh>
    <phoneticPr fontId="1"/>
  </si>
  <si>
    <t>問35　認知症不安の有無及び内容</t>
    <rPh sb="7" eb="9">
      <t>フアン</t>
    </rPh>
    <rPh sb="10" eb="12">
      <t>ウム</t>
    </rPh>
    <rPh sb="12" eb="13">
      <t>オヨ</t>
    </rPh>
    <rPh sb="14" eb="16">
      <t>ナイヨウ</t>
    </rPh>
    <phoneticPr fontId="1"/>
  </si>
  <si>
    <t>問36　認知症相談窓口の把握の有無及び場所</t>
    <rPh sb="0" eb="1">
      <t>トイ</t>
    </rPh>
    <rPh sb="4" eb="7">
      <t>ニンチショウ</t>
    </rPh>
    <rPh sb="7" eb="9">
      <t>ソウダン</t>
    </rPh>
    <rPh sb="9" eb="11">
      <t>マドグチ</t>
    </rPh>
    <rPh sb="12" eb="14">
      <t>ハアク</t>
    </rPh>
    <rPh sb="15" eb="17">
      <t>ウム</t>
    </rPh>
    <rPh sb="17" eb="18">
      <t>オヨ</t>
    </rPh>
    <rPh sb="19" eb="21">
      <t>バショ</t>
    </rPh>
    <phoneticPr fontId="1"/>
  </si>
  <si>
    <t>問37　認知症の方がいる場合の対応</t>
    <phoneticPr fontId="1"/>
  </si>
  <si>
    <t>問38　若年性認知症の周知状況について</t>
    <phoneticPr fontId="1"/>
  </si>
  <si>
    <t>問39　「認知症サポーター」の把握の有無</t>
    <rPh sb="5" eb="8">
      <t>ニンチショウ</t>
    </rPh>
    <rPh sb="15" eb="17">
      <t>ハアク</t>
    </rPh>
    <rPh sb="18" eb="20">
      <t>ウム</t>
    </rPh>
    <phoneticPr fontId="1"/>
  </si>
  <si>
    <t>問40　受講後の活動</t>
    <rPh sb="0" eb="1">
      <t>トイ</t>
    </rPh>
    <rPh sb="4" eb="6">
      <t>ジュコウ</t>
    </rPh>
    <rPh sb="6" eb="7">
      <t>ゴ</t>
    </rPh>
    <rPh sb="8" eb="10">
      <t>カツドウ</t>
    </rPh>
    <phoneticPr fontId="1"/>
  </si>
  <si>
    <t>問41　強化してほしい取り組み</t>
    <rPh sb="0" eb="1">
      <t>トイ</t>
    </rPh>
    <rPh sb="4" eb="6">
      <t>キョウカ</t>
    </rPh>
    <rPh sb="11" eb="12">
      <t>ト</t>
    </rPh>
    <rPh sb="13" eb="14">
      <t>ク</t>
    </rPh>
    <phoneticPr fontId="1"/>
  </si>
  <si>
    <t>問３４　家族に認知症の症状がある人の有無</t>
    <phoneticPr fontId="1"/>
  </si>
  <si>
    <t>現在の介護保険サービス水準を維持するために必要な範囲内での介護保険料の引き上げであればやむを得ない</t>
  </si>
  <si>
    <t>もっと介護保険サービスを充実するべきであり，そのために介護保険料が引き上げられてもやむを得ない</t>
  </si>
  <si>
    <t>介護保険料を現状維持又は引き下げることが重要であり，そのためには介護保険サービスが削減されてもやむを得ない</t>
  </si>
  <si>
    <t>自宅で家族の介護と外部の介護サービスを組み合わせた介護を受けたい</t>
    <phoneticPr fontId="1"/>
  </si>
  <si>
    <t>家族に依存せずに生活できるような介護サービスがあれば自宅で介護を受けたい</t>
    <rPh sb="29" eb="31">
      <t>カイゴ</t>
    </rPh>
    <rPh sb="32" eb="33">
      <t>ウ</t>
    </rPh>
    <phoneticPr fontId="1"/>
  </si>
  <si>
    <t>介護施設や有料老人ホームなどに入所，入居したいが経済的に困難だから</t>
    <phoneticPr fontId="1"/>
  </si>
  <si>
    <t>介護施設や有料老人ホームなどに入所，入居したいが，希望する施設に空きがないと思うから</t>
    <rPh sb="29" eb="31">
      <t>シセツ</t>
    </rPh>
    <rPh sb="32" eb="33">
      <t>ア</t>
    </rPh>
    <rPh sb="38" eb="39">
      <t>オモ</t>
    </rPh>
    <phoneticPr fontId="1"/>
  </si>
  <si>
    <t>自分のことで，最近「もの忘れ」があり認知症ではないかと心配である</t>
  </si>
  <si>
    <t>家族のことで，最近「もの忘れ」が多くなるなど「おかしいな？」と感じるが，単なる「もの忘れ」なのか，認知症なのかわからない</t>
  </si>
  <si>
    <t>高齢者の生きがいづくり・ボランティア活動など様々な社会活動への参加促進</t>
  </si>
  <si>
    <t>高齢者が生涯働き続けられる環境づくり</t>
  </si>
  <si>
    <t>在宅での生活を続けられるような多様な福祉サービスや介護サービスの整備</t>
  </si>
  <si>
    <t>高齢者の外出・利用に配慮した公共交通機関の整備や公共施設等（道路を含む）におけるバリアフリー化</t>
  </si>
  <si>
    <t>女性</t>
    <phoneticPr fontId="1"/>
  </si>
  <si>
    <t>２０
～
２９
歳</t>
    <phoneticPr fontId="1"/>
  </si>
  <si>
    <t>３０
～
３９
歳</t>
    <phoneticPr fontId="1"/>
  </si>
  <si>
    <t>４０
～
４９
歳</t>
    <phoneticPr fontId="1"/>
  </si>
  <si>
    <t>５０
～
５９
歳</t>
    <phoneticPr fontId="1"/>
  </si>
  <si>
    <t>６０
歳
以
上</t>
    <rPh sb="5" eb="6">
      <t>イ</t>
    </rPh>
    <rPh sb="7" eb="8">
      <t>ジョウ</t>
    </rPh>
    <phoneticPr fontId="1"/>
  </si>
  <si>
    <t>【問２２　介護を理由に仕事を退職，又は転職したことがある人のみ回答】・複数回答（いくつでも）</t>
    <rPh sb="1" eb="2">
      <t>トイ</t>
    </rPh>
    <rPh sb="5" eb="7">
      <t>カイゴ</t>
    </rPh>
    <rPh sb="8" eb="10">
      <t>リユウ</t>
    </rPh>
    <rPh sb="11" eb="13">
      <t>シゴト</t>
    </rPh>
    <rPh sb="14" eb="16">
      <t>タイショク</t>
    </rPh>
    <rPh sb="17" eb="18">
      <t>マタ</t>
    </rPh>
    <rPh sb="19" eb="21">
      <t>テンショク</t>
    </rPh>
    <rPh sb="28" eb="29">
      <t>ヒト</t>
    </rPh>
    <rPh sb="31" eb="33">
      <t>カイトウ</t>
    </rPh>
    <rPh sb="35" eb="37">
      <t>フクスウ</t>
    </rPh>
    <rPh sb="37" eb="39">
      <t>カイトウ</t>
    </rPh>
    <phoneticPr fontId="1"/>
  </si>
  <si>
    <t>【問２１　介護の経験がある人のみの回答】</t>
    <phoneticPr fontId="1"/>
  </si>
  <si>
    <t>【問２５　自宅で介護を受けたい人のみ回答】</t>
    <rPh sb="1" eb="2">
      <t>トイ</t>
    </rPh>
    <rPh sb="5" eb="7">
      <t>ジタク</t>
    </rPh>
    <rPh sb="8" eb="10">
      <t>カイゴ</t>
    </rPh>
    <rPh sb="11" eb="12">
      <t>ウ</t>
    </rPh>
    <rPh sb="15" eb="16">
      <t>ヒト</t>
    </rPh>
    <rPh sb="18" eb="20">
      <t>カイトウ</t>
    </rPh>
    <phoneticPr fontId="1"/>
  </si>
  <si>
    <t>６０
歳
く
ら
い
ま
で</t>
    <phoneticPr fontId="1"/>
  </si>
  <si>
    <t>６５
歳
く
ら
い
ま
で</t>
    <phoneticPr fontId="1"/>
  </si>
  <si>
    <t>７０
歳
く
ら
い
ま
で</t>
    <phoneticPr fontId="1"/>
  </si>
  <si>
    <t>７５
歳
く
ら
い
ま
で</t>
    <phoneticPr fontId="1"/>
  </si>
  <si>
    <t>８０
歳
く
ら
い
ま
で</t>
    <phoneticPr fontId="1"/>
  </si>
  <si>
    <t>問２９　最期を迎えたいと思う場所</t>
    <phoneticPr fontId="1"/>
  </si>
  <si>
    <t>問４０　受講後の活動</t>
    <phoneticPr fontId="1"/>
  </si>
  <si>
    <t>問１　世帯類型</t>
    <phoneticPr fontId="1"/>
  </si>
  <si>
    <t>問２　住まいの種類</t>
    <phoneticPr fontId="1"/>
  </si>
  <si>
    <t>問１４　今後の地域活動等への参加意向</t>
    <phoneticPr fontId="1"/>
  </si>
  <si>
    <t>問２０　給付と負担のバランスの考え</t>
    <phoneticPr fontId="1"/>
  </si>
  <si>
    <t>問３０　「介護予防」の言葉の把握及び聞いた場所</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</si>
</sst>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quot;%&quot;"/>
  </numFmts>
  <fonts count="10" x14ac:knownFonts="1">
    <font>
      <sz val="11"/>
      <color theme="1"/>
      <name val="ＭＳ Ｐゴシック"/>
      <family val="2"/>
      <charset val="128"/>
      <scheme val="minor"/>
    </font>
    <font>
      <sz val="6"/>
      <name val="ＭＳ Ｐゴシック"/>
      <family val="2"/>
      <charset val="128"/>
      <scheme val="minor"/>
    </font>
    <font>
      <sz val="10"/>
      <color theme="1"/>
      <name val="HGPｺﾞｼｯｸM"/>
      <family val="3"/>
      <charset val="128"/>
    </font>
    <font>
      <sz val="11"/>
      <color theme="1"/>
      <name val="ＭＳ Ｐゴシック"/>
      <family val="2"/>
      <charset val="128"/>
      <scheme val="minor"/>
    </font>
    <font>
      <sz val="10"/>
      <color theme="1"/>
      <name val="@HGPｺﾞｼｯｸM"/>
      <family val="3"/>
      <charset val="128"/>
    </font>
    <font>
      <sz val="10"/>
      <color theme="1"/>
      <name val="ＭＳ ゴシック"/>
      <family val="3"/>
      <charset val="128"/>
    </font>
    <font>
      <u/>
      <sz val="11"/>
      <color theme="10"/>
      <name val="ＭＳ Ｐゴシック"/>
      <family val="2"/>
      <charset val="128"/>
      <scheme val="minor"/>
    </font>
    <font>
      <u/>
      <sz val="10"/>
      <color theme="10"/>
      <name val="ＭＳ ゴシック"/>
      <family val="3"/>
      <charset val="128"/>
    </font>
    <font>
      <sz val="9"/>
      <color theme="1"/>
      <name val="ＭＳ 明朝"/>
      <family val="1"/>
      <charset val="128"/>
    </font>
    <font>
      <sz val="11"/>
      <color theme="1"/>
      <name val="HGPｺﾞｼｯｸM"/>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s>
  <borders count="27">
    <border>
      <left/>
      <right/>
      <top/>
      <bottom/>
      <diagonal/>
    </border>
    <border>
      <left style="thin">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theme="0" tint="-0.14999847407452621"/>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right/>
      <top/>
      <bottom style="thin">
        <color theme="0" tint="-0.14999847407452621"/>
      </bottom>
      <diagonal/>
    </border>
    <border>
      <left style="thin">
        <color indexed="64"/>
      </left>
      <right style="double">
        <color indexed="64"/>
      </right>
      <top/>
      <bottom style="thin">
        <color theme="0" tint="-0.14999847407452621"/>
      </bottom>
      <diagonal/>
    </border>
    <border>
      <left/>
      <right style="double">
        <color indexed="64"/>
      </right>
      <top/>
      <bottom style="thin">
        <color theme="0" tint="-0.14999847407452621"/>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alignment vertical="center"/>
    </xf>
    <xf numFmtId="38" fontId="3"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53">
    <xf numFmtId="0" fontId="0" fillId="0" borderId="0" xfId="0">
      <alignment vertical="center"/>
    </xf>
    <xf numFmtId="0" fontId="2" fillId="0" borderId="0" xfId="0" applyNumberFormat="1" applyFont="1">
      <alignment vertical="center"/>
    </xf>
    <xf numFmtId="0" fontId="2" fillId="0" borderId="0" xfId="0" applyNumberFormat="1" applyFont="1" applyAlignment="1">
      <alignment vertical="top" textRotation="255" wrapText="1"/>
    </xf>
    <xf numFmtId="0" fontId="2" fillId="0" borderId="0" xfId="0" applyNumberFormat="1" applyFont="1" applyBorder="1">
      <alignment vertical="center"/>
    </xf>
    <xf numFmtId="38" fontId="2" fillId="0" borderId="5" xfId="1" applyFont="1" applyBorder="1">
      <alignment vertical="center"/>
    </xf>
    <xf numFmtId="176" fontId="2" fillId="0" borderId="4" xfId="0" applyNumberFormat="1" applyFont="1" applyBorder="1">
      <alignment vertical="center"/>
    </xf>
    <xf numFmtId="176" fontId="2" fillId="0" borderId="1" xfId="0" applyNumberFormat="1" applyFont="1" applyBorder="1">
      <alignment vertical="center"/>
    </xf>
    <xf numFmtId="38" fontId="2" fillId="0" borderId="0" xfId="1" applyFont="1" applyBorder="1">
      <alignment vertical="center"/>
    </xf>
    <xf numFmtId="38" fontId="2" fillId="0" borderId="9" xfId="1" applyFont="1" applyBorder="1">
      <alignment vertical="center"/>
    </xf>
    <xf numFmtId="176" fontId="2" fillId="0" borderId="11" xfId="0" applyNumberFormat="1" applyFont="1" applyBorder="1">
      <alignment vertical="center"/>
    </xf>
    <xf numFmtId="38" fontId="2" fillId="0" borderId="6" xfId="1" applyFont="1" applyBorder="1">
      <alignment vertical="center"/>
    </xf>
    <xf numFmtId="176" fontId="2" fillId="0" borderId="12" xfId="0" applyNumberFormat="1" applyFont="1" applyBorder="1">
      <alignment vertical="center"/>
    </xf>
    <xf numFmtId="38" fontId="2" fillId="0" borderId="13" xfId="1" applyFont="1" applyBorder="1">
      <alignment vertical="center"/>
    </xf>
    <xf numFmtId="176" fontId="2" fillId="0" borderId="14" xfId="0" applyNumberFormat="1" applyFont="1" applyBorder="1">
      <alignment vertical="center"/>
    </xf>
    <xf numFmtId="38" fontId="2" fillId="0" borderId="15" xfId="1" applyFont="1" applyBorder="1">
      <alignment vertical="center"/>
    </xf>
    <xf numFmtId="38" fontId="2" fillId="0" borderId="7" xfId="1" applyFont="1" applyBorder="1">
      <alignment vertical="center"/>
    </xf>
    <xf numFmtId="176" fontId="2" fillId="0" borderId="16" xfId="0" applyNumberFormat="1" applyFont="1" applyBorder="1">
      <alignment vertical="center"/>
    </xf>
    <xf numFmtId="176" fontId="2" fillId="0" borderId="18" xfId="0" applyNumberFormat="1" applyFont="1" applyBorder="1">
      <alignment vertical="center"/>
    </xf>
    <xf numFmtId="0" fontId="2" fillId="2" borderId="20" xfId="0" applyNumberFormat="1" applyFont="1" applyFill="1" applyBorder="1" applyAlignment="1">
      <alignment horizontal="right" wrapText="1"/>
    </xf>
    <xf numFmtId="0" fontId="2" fillId="2" borderId="22" xfId="0" applyNumberFormat="1" applyFont="1" applyFill="1" applyBorder="1" applyAlignment="1">
      <alignment vertical="top" textRotation="255" wrapText="1"/>
    </xf>
    <xf numFmtId="0" fontId="2" fillId="0" borderId="11" xfId="0" applyNumberFormat="1" applyFont="1" applyBorder="1">
      <alignment vertical="center"/>
    </xf>
    <xf numFmtId="0" fontId="2" fillId="2" borderId="21" xfId="0" applyFont="1" applyFill="1" applyBorder="1" applyAlignment="1">
      <alignment horizontal="center" vertical="top" textRotation="255" wrapText="1"/>
    </xf>
    <xf numFmtId="0" fontId="4" fillId="2" borderId="23" xfId="0" applyFont="1" applyFill="1" applyBorder="1" applyAlignment="1">
      <alignment horizontal="center" vertical="top" textRotation="180" wrapText="1"/>
    </xf>
    <xf numFmtId="0" fontId="2" fillId="2" borderId="23" xfId="0" applyFont="1" applyFill="1" applyBorder="1" applyAlignment="1">
      <alignment horizontal="center" vertical="top" wrapText="1"/>
    </xf>
    <xf numFmtId="0" fontId="2" fillId="0" borderId="0" xfId="0" applyFont="1">
      <alignment vertical="center"/>
    </xf>
    <xf numFmtId="0" fontId="5" fillId="0" borderId="0" xfId="0" applyFont="1">
      <alignment vertical="center"/>
    </xf>
    <xf numFmtId="0" fontId="7" fillId="0" borderId="0" xfId="2" applyFont="1">
      <alignment vertical="center"/>
    </xf>
    <xf numFmtId="0" fontId="5" fillId="3" borderId="0" xfId="0" applyFont="1" applyFill="1">
      <alignment vertical="center"/>
    </xf>
    <xf numFmtId="0" fontId="8" fillId="0" borderId="0" xfId="0" applyNumberFormat="1" applyFont="1" applyBorder="1">
      <alignment vertical="center"/>
    </xf>
    <xf numFmtId="0" fontId="2" fillId="2" borderId="0" xfId="0" applyNumberFormat="1" applyFont="1" applyFill="1" applyBorder="1">
      <alignment vertical="center"/>
    </xf>
    <xf numFmtId="0" fontId="2" fillId="2" borderId="0" xfId="0" applyFont="1" applyFill="1">
      <alignment vertical="center"/>
    </xf>
    <xf numFmtId="0" fontId="2" fillId="0" borderId="24" xfId="0" applyNumberFormat="1" applyFont="1" applyBorder="1">
      <alignment vertical="center"/>
    </xf>
    <xf numFmtId="0" fontId="2" fillId="2" borderId="6" xfId="0" applyNumberFormat="1" applyFont="1" applyFill="1" applyBorder="1">
      <alignment vertical="center"/>
    </xf>
    <xf numFmtId="0" fontId="2" fillId="2" borderId="19" xfId="0" applyNumberFormat="1" applyFont="1" applyFill="1" applyBorder="1">
      <alignment vertical="center"/>
    </xf>
    <xf numFmtId="0" fontId="2" fillId="2" borderId="7" xfId="0" applyNumberFormat="1" applyFont="1" applyFill="1" applyBorder="1">
      <alignment vertical="center"/>
    </xf>
    <xf numFmtId="0" fontId="2" fillId="0" borderId="19" xfId="0" applyNumberFormat="1" applyFont="1" applyBorder="1">
      <alignment vertical="center"/>
    </xf>
    <xf numFmtId="0" fontId="2" fillId="2" borderId="13" xfId="0" applyNumberFormat="1" applyFont="1" applyFill="1" applyBorder="1">
      <alignment vertical="center"/>
    </xf>
    <xf numFmtId="0" fontId="2" fillId="2" borderId="25" xfId="0" applyNumberFormat="1" applyFont="1" applyFill="1" applyBorder="1">
      <alignment vertical="center"/>
    </xf>
    <xf numFmtId="0" fontId="9" fillId="0" borderId="0" xfId="0" applyFont="1" applyAlignment="1">
      <alignment vertical="top" textRotation="255"/>
    </xf>
    <xf numFmtId="0" fontId="2" fillId="2" borderId="26" xfId="0" applyFont="1" applyFill="1" applyBorder="1">
      <alignment vertical="center"/>
    </xf>
    <xf numFmtId="0" fontId="2" fillId="0" borderId="11" xfId="0" applyFont="1" applyBorder="1">
      <alignment vertical="center"/>
    </xf>
    <xf numFmtId="0" fontId="4" fillId="0" borderId="0" xfId="0" applyNumberFormat="1" applyFont="1" applyAlignment="1">
      <alignment horizontal="center" vertical="top" textRotation="180" wrapText="1"/>
    </xf>
    <xf numFmtId="0" fontId="4" fillId="0" borderId="0" xfId="0" applyNumberFormat="1" applyFont="1" applyFill="1" applyBorder="1" applyAlignment="1">
      <alignment horizontal="center" vertical="top" textRotation="180" wrapText="1"/>
    </xf>
    <xf numFmtId="0" fontId="2" fillId="0" borderId="19" xfId="0" applyNumberFormat="1" applyFont="1" applyBorder="1" applyAlignment="1">
      <alignment horizontal="center" vertical="center"/>
    </xf>
    <xf numFmtId="0" fontId="2" fillId="0" borderId="15" xfId="0" applyNumberFormat="1" applyFont="1" applyBorder="1" applyAlignment="1">
      <alignment horizontal="center" vertical="center"/>
    </xf>
    <xf numFmtId="0" fontId="2" fillId="0" borderId="10" xfId="0" applyNumberFormat="1" applyFont="1" applyBorder="1" applyAlignment="1">
      <alignment horizontal="center" vertical="center"/>
    </xf>
    <xf numFmtId="0" fontId="2" fillId="0" borderId="6" xfId="0" applyNumberFormat="1" applyFont="1" applyBorder="1" applyAlignment="1">
      <alignment horizontal="center" vertical="top"/>
    </xf>
    <xf numFmtId="0" fontId="2" fillId="0" borderId="7" xfId="0" applyNumberFormat="1" applyFont="1" applyBorder="1" applyAlignment="1">
      <alignment horizontal="center" vertical="top"/>
    </xf>
    <xf numFmtId="0" fontId="2" fillId="0" borderId="1" xfId="0" applyNumberFormat="1" applyFont="1" applyBorder="1" applyAlignment="1">
      <alignment horizontal="center" vertical="top"/>
    </xf>
    <xf numFmtId="0" fontId="2" fillId="0" borderId="8" xfId="0" applyNumberFormat="1" applyFont="1" applyBorder="1" applyAlignment="1">
      <alignment horizontal="center" vertical="center"/>
    </xf>
    <xf numFmtId="0" fontId="2" fillId="0" borderId="17" xfId="0" applyNumberFormat="1" applyFont="1" applyBorder="1" applyAlignment="1">
      <alignment horizontal="center" vertical="center"/>
    </xf>
    <xf numFmtId="0" fontId="2" fillId="0" borderId="2" xfId="0" applyNumberFormat="1" applyFont="1" applyBorder="1" applyAlignment="1">
      <alignment horizontal="center" vertical="center"/>
    </xf>
    <xf numFmtId="0" fontId="2" fillId="0" borderId="3" xfId="0" applyNumberFormat="1" applyFont="1" applyBorder="1" applyAlignment="1">
      <alignment horizontal="center" vertical="center"/>
    </xf>
  </cellXfs>
  <cellStyles count="3">
    <cellStyle name="ハイパーリンク" xfId="2" builtinId="8"/>
    <cellStyle name="桁区切り" xfId="1" builtinId="6"/>
    <cellStyle name="標準" xfId="0" builtinId="0"/>
  </cellStyles>
  <dxfs count="1400">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3"/>
  <sheetViews>
    <sheetView tabSelected="1" topLeftCell="A4" zoomScale="95" zoomScaleNormal="95" workbookViewId="0"/>
  </sheetViews>
  <sheetFormatPr defaultRowHeight="13.5" x14ac:dyDescent="0.15"/>
  <cols>
    <col min="1" max="1" width="33" style="25" bestFit="1" customWidth="1"/>
    <col min="2" max="2" width="17.25" style="25" bestFit="1" customWidth="1"/>
    <col min="3" max="3" width="48.125" style="25" bestFit="1" customWidth="1"/>
    <col min="4" max="4" width="54" style="25" bestFit="1" customWidth="1"/>
  </cols>
  <sheetData>
    <row r="1" spans="1:15" x14ac:dyDescent="0.15">
      <c r="A1" s="27"/>
      <c r="B1" s="27" t="s">
        <v>319</v>
      </c>
      <c r="C1" s="27" t="s">
        <v>320</v>
      </c>
      <c r="D1" s="27" t="s">
        <v>321</v>
      </c>
    </row>
    <row r="2" spans="1:15" x14ac:dyDescent="0.15">
      <c r="A2" s="25" t="s">
        <v>322</v>
      </c>
      <c r="B2" s="26" t="str">
        <f>HYPERLINK("#'問0-1'!A1","問0-1")</f>
        <v>問0-1</v>
      </c>
      <c r="C2" s="25" t="s">
        <v>0</v>
      </c>
    </row>
    <row r="3" spans="1:15" x14ac:dyDescent="0.15">
      <c r="B3" s="26" t="str">
        <f>HYPERLINK("#'問0-2'!A1","問0-2")</f>
        <v>問0-2</v>
      </c>
      <c r="C3" s="25" t="s">
        <v>3</v>
      </c>
    </row>
    <row r="4" spans="1:15" x14ac:dyDescent="0.15">
      <c r="B4" s="26" t="str">
        <f>HYPERLINK("#'問0-3'!A1","問0-3")</f>
        <v>問0-3</v>
      </c>
      <c r="C4" s="25" t="s">
        <v>17</v>
      </c>
    </row>
    <row r="5" spans="1:15" x14ac:dyDescent="0.15">
      <c r="B5" s="26" t="str">
        <f>HYPERLINK("#'問1'!A1","問1")</f>
        <v>問1</v>
      </c>
      <c r="C5" s="25" t="s">
        <v>323</v>
      </c>
    </row>
    <row r="6" spans="1:15" x14ac:dyDescent="0.15">
      <c r="B6" s="26" t="str">
        <f>HYPERLINK("#'問2'!A1","問2")</f>
        <v>問2</v>
      </c>
      <c r="C6" s="25" t="s">
        <v>324</v>
      </c>
    </row>
    <row r="7" spans="1:15" x14ac:dyDescent="0.15">
      <c r="B7" s="26" t="str">
        <f>HYPERLINK("#'問3'!A1","問3")</f>
        <v>問3</v>
      </c>
      <c r="C7" s="25" t="s">
        <v>325</v>
      </c>
      <c r="E7" s="38"/>
      <c r="F7" s="38"/>
      <c r="G7" s="38"/>
      <c r="H7" s="38"/>
      <c r="I7" s="38"/>
      <c r="J7" s="38"/>
      <c r="K7" s="38"/>
      <c r="L7" s="38"/>
      <c r="M7" s="38"/>
      <c r="N7" s="38"/>
      <c r="O7" s="38"/>
    </row>
    <row r="8" spans="1:15" x14ac:dyDescent="0.15">
      <c r="B8" s="26" t="str">
        <f>HYPERLINK("#'問4-複'!A1","問4-複")</f>
        <v>問4-複</v>
      </c>
      <c r="C8" s="25" t="s">
        <v>326</v>
      </c>
    </row>
    <row r="9" spans="1:15" x14ac:dyDescent="0.15">
      <c r="B9" s="26" t="str">
        <f>HYPERLINK("#'問5'!A1","問5")</f>
        <v>問5</v>
      </c>
      <c r="C9" s="25" t="s">
        <v>327</v>
      </c>
    </row>
    <row r="10" spans="1:15" x14ac:dyDescent="0.15">
      <c r="B10" s="26" t="str">
        <f>HYPERLINK("#'問6-複'!A1","問6-複")</f>
        <v>問6-複</v>
      </c>
      <c r="C10" s="25" t="s">
        <v>277</v>
      </c>
    </row>
    <row r="11" spans="1:15" x14ac:dyDescent="0.15">
      <c r="B11" s="26" t="str">
        <f>HYPERLINK("#'問7'!A1","問7")</f>
        <v>問7</v>
      </c>
      <c r="C11" s="25" t="s">
        <v>328</v>
      </c>
    </row>
    <row r="12" spans="1:15" x14ac:dyDescent="0.15">
      <c r="B12" s="26" t="str">
        <f>HYPERLINK("#'問8'!A1","問8")</f>
        <v>問8</v>
      </c>
      <c r="C12" s="25" t="s">
        <v>329</v>
      </c>
    </row>
    <row r="13" spans="1:15" x14ac:dyDescent="0.15">
      <c r="B13" s="26" t="str">
        <f>HYPERLINK("#'問9-複'!A1","問9-複")</f>
        <v>問9-複</v>
      </c>
      <c r="C13" s="25" t="s">
        <v>330</v>
      </c>
    </row>
    <row r="14" spans="1:15" x14ac:dyDescent="0.15">
      <c r="B14" s="26" t="str">
        <f>HYPERLINK("#'問10-1'!A1","問10-1")</f>
        <v>問10-1</v>
      </c>
      <c r="C14" s="25" t="s">
        <v>331</v>
      </c>
      <c r="D14" s="25" t="s">
        <v>29</v>
      </c>
    </row>
    <row r="15" spans="1:15" x14ac:dyDescent="0.15">
      <c r="B15" s="26" t="str">
        <f>HYPERLINK("#'問10-2'!A1","問10-2")</f>
        <v>問10-2</v>
      </c>
      <c r="C15" s="25" t="s">
        <v>331</v>
      </c>
      <c r="D15" s="25" t="s">
        <v>30</v>
      </c>
    </row>
    <row r="16" spans="1:15" x14ac:dyDescent="0.15">
      <c r="B16" s="26" t="str">
        <f>HYPERLINK("#'問10-3'!A1","問10-3")</f>
        <v>問10-3</v>
      </c>
      <c r="C16" s="25" t="s">
        <v>331</v>
      </c>
      <c r="D16" s="25" t="s">
        <v>31</v>
      </c>
    </row>
    <row r="17" spans="2:4" x14ac:dyDescent="0.15">
      <c r="B17" s="26" t="str">
        <f>HYPERLINK("#'問10-4'!A1","問10-4")</f>
        <v>問10-4</v>
      </c>
      <c r="C17" s="25" t="s">
        <v>331</v>
      </c>
      <c r="D17" s="25" t="s">
        <v>32</v>
      </c>
    </row>
    <row r="18" spans="2:4" x14ac:dyDescent="0.15">
      <c r="B18" s="26" t="str">
        <f>HYPERLINK("#'問10-5'!A1","問10-5")</f>
        <v>問10-5</v>
      </c>
      <c r="C18" s="25" t="s">
        <v>331</v>
      </c>
      <c r="D18" s="25" t="s">
        <v>33</v>
      </c>
    </row>
    <row r="19" spans="2:4" x14ac:dyDescent="0.15">
      <c r="B19" s="26" t="str">
        <f>HYPERLINK("#'問10-6'!A1","問10-6")</f>
        <v>問10-6</v>
      </c>
      <c r="C19" s="25" t="s">
        <v>331</v>
      </c>
      <c r="D19" s="25" t="s">
        <v>34</v>
      </c>
    </row>
    <row r="20" spans="2:4" x14ac:dyDescent="0.15">
      <c r="B20" s="26" t="str">
        <f>HYPERLINK("#'問11-1'!A1","問11-1")</f>
        <v>問11-1</v>
      </c>
      <c r="C20" s="25" t="s">
        <v>332</v>
      </c>
      <c r="D20" s="25" t="s">
        <v>35</v>
      </c>
    </row>
    <row r="21" spans="2:4" x14ac:dyDescent="0.15">
      <c r="B21" s="26" t="str">
        <f>HYPERLINK("#'問11-2'!A1","問11-2")</f>
        <v>問11-2</v>
      </c>
      <c r="C21" s="25" t="s">
        <v>332</v>
      </c>
      <c r="D21" s="25" t="s">
        <v>36</v>
      </c>
    </row>
    <row r="22" spans="2:4" x14ac:dyDescent="0.15">
      <c r="B22" s="26" t="str">
        <f>HYPERLINK("#'問11-3'!A1","問11-3")</f>
        <v>問11-3</v>
      </c>
      <c r="C22" s="25" t="s">
        <v>332</v>
      </c>
      <c r="D22" s="25" t="s">
        <v>37</v>
      </c>
    </row>
    <row r="23" spans="2:4" x14ac:dyDescent="0.15">
      <c r="B23" s="26" t="str">
        <f>HYPERLINK("#'問11-4'!A1","問11-4")</f>
        <v>問11-4</v>
      </c>
      <c r="C23" s="25" t="s">
        <v>332</v>
      </c>
      <c r="D23" s="25" t="s">
        <v>38</v>
      </c>
    </row>
    <row r="24" spans="2:4" x14ac:dyDescent="0.15">
      <c r="B24" s="26" t="str">
        <f>HYPERLINK("#'問11-5'!A1","問11-5")</f>
        <v>問11-5</v>
      </c>
      <c r="C24" s="25" t="s">
        <v>332</v>
      </c>
      <c r="D24" s="25" t="s">
        <v>39</v>
      </c>
    </row>
    <row r="25" spans="2:4" x14ac:dyDescent="0.15">
      <c r="B25" s="26" t="str">
        <f>HYPERLINK("#'問12-1-複'!A1","問12-1-複")</f>
        <v>問12-1-複</v>
      </c>
      <c r="C25" s="25" t="s">
        <v>333</v>
      </c>
      <c r="D25" s="25" t="s">
        <v>40</v>
      </c>
    </row>
    <row r="26" spans="2:4" x14ac:dyDescent="0.15">
      <c r="B26" s="26" t="str">
        <f>HYPERLINK("#'問12-2-複'!A1","問12-2-複")</f>
        <v>問12-2-複</v>
      </c>
      <c r="C26" s="25" t="s">
        <v>333</v>
      </c>
      <c r="D26" s="25" t="s">
        <v>42</v>
      </c>
    </row>
    <row r="27" spans="2:4" x14ac:dyDescent="0.15">
      <c r="B27" s="26" t="str">
        <f>HYPERLINK("#'問12-3-複'!A1","問12-3-複")</f>
        <v>問12-3-複</v>
      </c>
      <c r="C27" s="25" t="s">
        <v>333</v>
      </c>
      <c r="D27" s="25" t="s">
        <v>43</v>
      </c>
    </row>
    <row r="28" spans="2:4" x14ac:dyDescent="0.15">
      <c r="B28" s="26" t="str">
        <f>HYPERLINK("#'問12-4-複'!A1","問12-4-複")</f>
        <v>問12-4-複</v>
      </c>
      <c r="C28" s="25" t="s">
        <v>333</v>
      </c>
      <c r="D28" s="25" t="s">
        <v>44</v>
      </c>
    </row>
    <row r="29" spans="2:4" x14ac:dyDescent="0.15">
      <c r="B29" s="26" t="str">
        <f>HYPERLINK("#'問13-複'!A1","問13-複")</f>
        <v>問13-複</v>
      </c>
      <c r="C29" s="25" t="s">
        <v>334</v>
      </c>
    </row>
    <row r="30" spans="2:4" x14ac:dyDescent="0.15">
      <c r="B30" s="26" t="str">
        <f>HYPERLINK("#'問14'!A1","問14")</f>
        <v>問14</v>
      </c>
      <c r="C30" s="25" t="s">
        <v>346</v>
      </c>
    </row>
    <row r="31" spans="2:4" x14ac:dyDescent="0.15">
      <c r="B31" s="26" t="str">
        <f>HYPERLINK("#'問15-複'!A1","問15-複")</f>
        <v>問15-複</v>
      </c>
      <c r="C31" s="25" t="s">
        <v>347</v>
      </c>
    </row>
    <row r="32" spans="2:4" x14ac:dyDescent="0.15">
      <c r="B32" s="26" t="str">
        <f>HYPERLINK("#'問16'!A1","問16")</f>
        <v>問16</v>
      </c>
      <c r="C32" s="25" t="s">
        <v>348</v>
      </c>
    </row>
    <row r="33" spans="2:3" x14ac:dyDescent="0.15">
      <c r="B33" s="26" t="str">
        <f>HYPERLINK("#'問17-分複'!A1","問17-分複")</f>
        <v>問17-分複</v>
      </c>
      <c r="C33" s="25" t="s">
        <v>349</v>
      </c>
    </row>
    <row r="34" spans="2:3" x14ac:dyDescent="0.15">
      <c r="B34" s="26" t="str">
        <f>HYPERLINK("#'問18'!A1","問18")</f>
        <v>問18</v>
      </c>
      <c r="C34" s="25" t="s">
        <v>350</v>
      </c>
    </row>
    <row r="35" spans="2:3" x14ac:dyDescent="0.15">
      <c r="B35" s="26" t="str">
        <f>HYPERLINK("#'問19'!A1","問19")</f>
        <v>問19</v>
      </c>
      <c r="C35" s="25" t="s">
        <v>351</v>
      </c>
    </row>
    <row r="36" spans="2:3" x14ac:dyDescent="0.15">
      <c r="B36" s="26" t="str">
        <f>HYPERLINK("#'問20'!A1","問20")</f>
        <v>問20</v>
      </c>
      <c r="C36" s="25" t="s">
        <v>352</v>
      </c>
    </row>
    <row r="37" spans="2:3" x14ac:dyDescent="0.15">
      <c r="B37" s="26" t="str">
        <f>HYPERLINK("#'問21'!A1","問21")</f>
        <v>問21</v>
      </c>
      <c r="C37" s="25" t="s">
        <v>353</v>
      </c>
    </row>
    <row r="38" spans="2:3" x14ac:dyDescent="0.15">
      <c r="B38" s="26" t="str">
        <f>HYPERLINK("#'問22-分'!A1","問22-分")</f>
        <v>問22-分</v>
      </c>
      <c r="C38" s="25" t="s">
        <v>335</v>
      </c>
    </row>
    <row r="39" spans="2:3" x14ac:dyDescent="0.15">
      <c r="B39" s="26" t="str">
        <f>HYPERLINK("#'問23-分複'!A1","問23-分複")</f>
        <v>問23-分複</v>
      </c>
      <c r="C39" s="25" t="s">
        <v>336</v>
      </c>
    </row>
    <row r="40" spans="2:3" x14ac:dyDescent="0.15">
      <c r="B40" s="26" t="str">
        <f>HYPERLINK("#'問24-分'!A1","問24-分")</f>
        <v>問24-分</v>
      </c>
      <c r="C40" s="25" t="s">
        <v>337</v>
      </c>
    </row>
    <row r="41" spans="2:3" x14ac:dyDescent="0.15">
      <c r="B41" s="26" t="str">
        <f>HYPERLINK("#'問25'!A1","問25")</f>
        <v>問25</v>
      </c>
      <c r="C41" s="25" t="s">
        <v>338</v>
      </c>
    </row>
    <row r="42" spans="2:3" x14ac:dyDescent="0.15">
      <c r="B42" s="26" t="str">
        <f>HYPERLINK("#'問26-分'!A1","問26-分")</f>
        <v>問26-分</v>
      </c>
      <c r="C42" s="25" t="s">
        <v>339</v>
      </c>
    </row>
    <row r="43" spans="2:3" x14ac:dyDescent="0.15">
      <c r="B43" s="26" t="str">
        <f>HYPERLINK("#'問27'!A1","問27")</f>
        <v>問27</v>
      </c>
      <c r="C43" s="25" t="s">
        <v>340</v>
      </c>
    </row>
    <row r="44" spans="2:3" x14ac:dyDescent="0.15">
      <c r="B44" s="26" t="str">
        <f>HYPERLINK("#'問28'!A1","問28")</f>
        <v>問28</v>
      </c>
      <c r="C44" s="25" t="s">
        <v>341</v>
      </c>
    </row>
    <row r="45" spans="2:3" x14ac:dyDescent="0.15">
      <c r="B45" s="26" t="str">
        <f>HYPERLINK("#'問29'!A1","問29")</f>
        <v>問29</v>
      </c>
      <c r="C45" s="25" t="s">
        <v>342</v>
      </c>
    </row>
    <row r="46" spans="2:3" x14ac:dyDescent="0.15">
      <c r="B46" s="26" t="str">
        <f>HYPERLINK("#'問30-複'!A1","問30-複")</f>
        <v>問30-複</v>
      </c>
      <c r="C46" s="25" t="s">
        <v>343</v>
      </c>
    </row>
    <row r="47" spans="2:3" x14ac:dyDescent="0.15">
      <c r="B47" s="26" t="str">
        <f>HYPERLINK("#'問31-複'!A1","問31-複")</f>
        <v>問31-複</v>
      </c>
      <c r="C47" s="25" t="s">
        <v>354</v>
      </c>
    </row>
    <row r="48" spans="2:3" x14ac:dyDescent="0.15">
      <c r="B48" s="26" t="str">
        <f>HYPERLINK("#'問32-複'!A1","問32-複")</f>
        <v>問32-複</v>
      </c>
      <c r="C48" s="25" t="s">
        <v>344</v>
      </c>
    </row>
    <row r="49" spans="2:3" x14ac:dyDescent="0.15">
      <c r="B49" s="26" t="str">
        <f>HYPERLINK("#'問33-複'!A1","問33-複")</f>
        <v>問33-複</v>
      </c>
      <c r="C49" s="25" t="s">
        <v>355</v>
      </c>
    </row>
    <row r="50" spans="2:3" x14ac:dyDescent="0.15">
      <c r="B50" s="26" t="str">
        <f>HYPERLINK("#問34!A1","問34")</f>
        <v>問34</v>
      </c>
      <c r="C50" s="25" t="s">
        <v>356</v>
      </c>
    </row>
    <row r="51" spans="2:3" x14ac:dyDescent="0.15">
      <c r="B51" s="26" t="str">
        <f>HYPERLINK("#'問35-複'!A1","問35-複")</f>
        <v>問35-複</v>
      </c>
      <c r="C51" s="25" t="s">
        <v>357</v>
      </c>
    </row>
    <row r="52" spans="2:3" x14ac:dyDescent="0.15">
      <c r="B52" s="26" t="str">
        <f>HYPERLINK("#'問36-複'!A1","問36-複")</f>
        <v>問36-複</v>
      </c>
      <c r="C52" s="25" t="s">
        <v>358</v>
      </c>
    </row>
    <row r="53" spans="2:3" x14ac:dyDescent="0.15">
      <c r="B53" s="26" t="str">
        <f>HYPERLINK("#'問37-複'!A1","問37-複")</f>
        <v>問37-複</v>
      </c>
      <c r="C53" s="25" t="s">
        <v>359</v>
      </c>
    </row>
    <row r="54" spans="2:3" x14ac:dyDescent="0.15">
      <c r="B54" s="26" t="str">
        <f>HYPERLINK("#'問38-複'!A1","問38-複")</f>
        <v>問38-複</v>
      </c>
      <c r="C54" s="25" t="s">
        <v>360</v>
      </c>
    </row>
    <row r="55" spans="2:3" x14ac:dyDescent="0.15">
      <c r="B55" s="26" t="str">
        <f>HYPERLINK("#問39!A1","問39")</f>
        <v>問39</v>
      </c>
      <c r="C55" s="25" t="s">
        <v>361</v>
      </c>
    </row>
    <row r="56" spans="2:3" x14ac:dyDescent="0.15">
      <c r="B56" s="26" t="str">
        <f>HYPERLINK("#'問40-分複'!A1","問40-分複")</f>
        <v>問40-分複</v>
      </c>
      <c r="C56" s="25" t="s">
        <v>362</v>
      </c>
    </row>
    <row r="57" spans="2:3" x14ac:dyDescent="0.15">
      <c r="B57" s="26" t="str">
        <f>HYPERLINK("#'問41-複'!A1","問41-複")</f>
        <v>問41-複</v>
      </c>
      <c r="C57" s="25" t="s">
        <v>363</v>
      </c>
    </row>
    <row r="58" spans="2:3" x14ac:dyDescent="0.15">
      <c r="B58" s="26"/>
    </row>
    <row r="59" spans="2:3" x14ac:dyDescent="0.15">
      <c r="B59" s="26"/>
    </row>
    <row r="60" spans="2:3" x14ac:dyDescent="0.15">
      <c r="B60" s="26"/>
    </row>
    <row r="61" spans="2:3" x14ac:dyDescent="0.15">
      <c r="B61" s="26"/>
    </row>
    <row r="62" spans="2:3" x14ac:dyDescent="0.15">
      <c r="B62" s="26"/>
    </row>
    <row r="63" spans="2:3" x14ac:dyDescent="0.15">
      <c r="B63" s="26"/>
    </row>
  </sheetData>
  <phoneticPr fontId="1"/>
  <pageMargins left="0.70866141732283472" right="0.70866141732283472" top="0.74803149606299213" bottom="0.74803149606299213" header="0.31496062992125984" footer="0.31496062992125984"/>
  <pageSetup paperSize="9"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8" width="8.625" style="1" customWidth="1"/>
    <col min="39" max="16384" width="6.125" style="1"/>
  </cols>
  <sheetData>
    <row r="3" spans="1:26" x14ac:dyDescent="0.15">
      <c r="B3" s="1" t="s">
        <v>345</v>
      </c>
    </row>
    <row r="4" spans="1:26" x14ac:dyDescent="0.15">
      <c r="B4" s="24" t="s">
        <v>284</v>
      </c>
    </row>
    <row r="5" spans="1:26" x14ac:dyDescent="0.15">
      <c r="B5" s="20"/>
      <c r="C5" s="20"/>
      <c r="D5" s="20"/>
      <c r="E5" s="20"/>
      <c r="F5" s="20"/>
      <c r="G5" s="20"/>
      <c r="H5" s="20"/>
      <c r="I5" s="20"/>
      <c r="J5" s="20"/>
      <c r="K5" s="20"/>
      <c r="L5" s="20"/>
      <c r="M5" s="20"/>
      <c r="N5" s="20"/>
      <c r="O5" s="20"/>
    </row>
    <row r="6" spans="1:26" ht="3.75" customHeight="1" x14ac:dyDescent="0.15">
      <c r="A6" s="31"/>
      <c r="B6" s="29"/>
      <c r="C6" s="36"/>
      <c r="D6" s="29"/>
      <c r="E6" s="37"/>
      <c r="F6" s="32"/>
      <c r="G6" s="29"/>
      <c r="H6" s="33"/>
      <c r="I6" s="33"/>
      <c r="J6" s="33"/>
      <c r="K6" s="34"/>
      <c r="L6" s="34"/>
      <c r="M6" s="34"/>
      <c r="N6" s="34"/>
      <c r="O6" s="29"/>
      <c r="P6" s="35"/>
    </row>
    <row r="7" spans="1:26" s="2" customFormat="1" ht="122.25" customHeight="1" thickBot="1" x14ac:dyDescent="0.2">
      <c r="B7" s="19"/>
      <c r="C7" s="18" t="s">
        <v>251</v>
      </c>
      <c r="D7" s="21" t="s">
        <v>262</v>
      </c>
      <c r="E7" s="22" t="s">
        <v>214</v>
      </c>
      <c r="F7" s="22" t="s">
        <v>215</v>
      </c>
      <c r="G7" s="22" t="s">
        <v>216</v>
      </c>
      <c r="H7" s="22" t="s">
        <v>217</v>
      </c>
      <c r="I7" s="22" t="s">
        <v>278</v>
      </c>
      <c r="J7" s="22" t="s">
        <v>279</v>
      </c>
      <c r="K7" s="22" t="s">
        <v>218</v>
      </c>
      <c r="L7" s="22" t="s">
        <v>219</v>
      </c>
      <c r="M7" s="22" t="s">
        <v>220</v>
      </c>
      <c r="N7" s="22" t="s">
        <v>221</v>
      </c>
      <c r="O7" s="22" t="s">
        <v>65</v>
      </c>
      <c r="P7" s="41"/>
      <c r="Q7" s="41"/>
      <c r="R7" s="41"/>
      <c r="S7" s="41"/>
      <c r="T7" s="41"/>
      <c r="U7" s="41"/>
      <c r="V7" s="41"/>
      <c r="W7" s="41"/>
      <c r="X7" s="41"/>
      <c r="Y7" s="41"/>
      <c r="Z7" s="41"/>
    </row>
    <row r="8" spans="1:26" ht="15" customHeight="1" thickTop="1" x14ac:dyDescent="0.15">
      <c r="B8" s="43" t="s">
        <v>66</v>
      </c>
      <c r="C8" s="44"/>
      <c r="D8" s="4">
        <v>19565</v>
      </c>
      <c r="E8" s="7">
        <v>10734</v>
      </c>
      <c r="F8" s="15">
        <v>6281</v>
      </c>
      <c r="G8" s="15">
        <v>2535</v>
      </c>
      <c r="H8" s="15">
        <v>7037</v>
      </c>
      <c r="I8" s="15">
        <v>7497</v>
      </c>
      <c r="J8" s="15">
        <v>5773</v>
      </c>
      <c r="K8" s="15">
        <v>805</v>
      </c>
      <c r="L8" s="15">
        <v>2115</v>
      </c>
      <c r="M8" s="15">
        <v>3595</v>
      </c>
      <c r="N8" s="15">
        <v>2306</v>
      </c>
      <c r="O8" s="15">
        <v>640</v>
      </c>
    </row>
    <row r="9" spans="1:26" ht="15" customHeight="1" x14ac:dyDescent="0.15">
      <c r="B9" s="45"/>
      <c r="C9" s="44"/>
      <c r="D9" s="5">
        <v>100</v>
      </c>
      <c r="E9" s="9">
        <v>54.9</v>
      </c>
      <c r="F9" s="6">
        <v>32.1</v>
      </c>
      <c r="G9" s="6">
        <v>13</v>
      </c>
      <c r="H9" s="6">
        <v>36</v>
      </c>
      <c r="I9" s="6">
        <v>38.299999999999997</v>
      </c>
      <c r="J9" s="6">
        <v>29.5</v>
      </c>
      <c r="K9" s="6">
        <v>4.0999999999999996</v>
      </c>
      <c r="L9" s="6">
        <v>10.8</v>
      </c>
      <c r="M9" s="6">
        <v>18.399999999999999</v>
      </c>
      <c r="N9" s="6">
        <v>11.8</v>
      </c>
      <c r="O9" s="6">
        <v>3.3</v>
      </c>
    </row>
    <row r="10" spans="1:26" ht="15" customHeight="1" x14ac:dyDescent="0.15">
      <c r="B10" s="46" t="s">
        <v>60</v>
      </c>
      <c r="C10" s="49" t="s">
        <v>1</v>
      </c>
      <c r="D10" s="12">
        <v>9002</v>
      </c>
      <c r="E10" s="8">
        <v>4748</v>
      </c>
      <c r="F10" s="10">
        <v>2902</v>
      </c>
      <c r="G10" s="10">
        <v>1191</v>
      </c>
      <c r="H10" s="10">
        <v>3195</v>
      </c>
      <c r="I10" s="10">
        <v>3413</v>
      </c>
      <c r="J10" s="10">
        <v>2684</v>
      </c>
      <c r="K10" s="10">
        <v>403</v>
      </c>
      <c r="L10" s="10">
        <v>987</v>
      </c>
      <c r="M10" s="10">
        <v>1715</v>
      </c>
      <c r="N10" s="10">
        <v>1110</v>
      </c>
      <c r="O10" s="10">
        <v>271</v>
      </c>
    </row>
    <row r="11" spans="1:26" ht="15" customHeight="1" x14ac:dyDescent="0.15">
      <c r="B11" s="47"/>
      <c r="C11" s="50"/>
      <c r="D11" s="17">
        <v>100</v>
      </c>
      <c r="E11" s="16">
        <v>52.7</v>
      </c>
      <c r="F11" s="11">
        <v>32.200000000000003</v>
      </c>
      <c r="G11" s="11">
        <v>13.2</v>
      </c>
      <c r="H11" s="11">
        <v>35.5</v>
      </c>
      <c r="I11" s="11">
        <v>37.9</v>
      </c>
      <c r="J11" s="11">
        <v>29.8</v>
      </c>
      <c r="K11" s="11">
        <v>4.5</v>
      </c>
      <c r="L11" s="11">
        <v>11</v>
      </c>
      <c r="M11" s="11">
        <v>19.100000000000001</v>
      </c>
      <c r="N11" s="11">
        <v>12.3</v>
      </c>
      <c r="O11" s="11">
        <v>3</v>
      </c>
    </row>
    <row r="12" spans="1:26" ht="15" customHeight="1" x14ac:dyDescent="0.15">
      <c r="B12" s="47"/>
      <c r="C12" s="51" t="s">
        <v>2</v>
      </c>
      <c r="D12" s="14">
        <v>10274</v>
      </c>
      <c r="E12" s="7">
        <v>5876</v>
      </c>
      <c r="F12" s="15">
        <v>3301</v>
      </c>
      <c r="G12" s="15">
        <v>1321</v>
      </c>
      <c r="H12" s="15">
        <v>3739</v>
      </c>
      <c r="I12" s="15">
        <v>4007</v>
      </c>
      <c r="J12" s="15">
        <v>3032</v>
      </c>
      <c r="K12" s="15">
        <v>397</v>
      </c>
      <c r="L12" s="15">
        <v>1114</v>
      </c>
      <c r="M12" s="15">
        <v>1853</v>
      </c>
      <c r="N12" s="15">
        <v>1161</v>
      </c>
      <c r="O12" s="15">
        <v>306</v>
      </c>
    </row>
    <row r="13" spans="1:26" ht="15" customHeight="1" x14ac:dyDescent="0.15">
      <c r="B13" s="48"/>
      <c r="C13" s="52"/>
      <c r="D13" s="13">
        <v>100</v>
      </c>
      <c r="E13" s="9">
        <v>57.2</v>
      </c>
      <c r="F13" s="6">
        <v>32.1</v>
      </c>
      <c r="G13" s="6">
        <v>12.9</v>
      </c>
      <c r="H13" s="6">
        <v>36.4</v>
      </c>
      <c r="I13" s="6">
        <v>39</v>
      </c>
      <c r="J13" s="6">
        <v>29.5</v>
      </c>
      <c r="K13" s="6">
        <v>3.9</v>
      </c>
      <c r="L13" s="6">
        <v>10.8</v>
      </c>
      <c r="M13" s="6">
        <v>18</v>
      </c>
      <c r="N13" s="6">
        <v>11.3</v>
      </c>
      <c r="O13" s="6">
        <v>3</v>
      </c>
    </row>
    <row r="14" spans="1:26" ht="15" customHeight="1" x14ac:dyDescent="0.15">
      <c r="B14" s="46" t="s">
        <v>61</v>
      </c>
      <c r="C14" s="49" t="s">
        <v>4</v>
      </c>
      <c r="D14" s="12">
        <v>2756</v>
      </c>
      <c r="E14" s="8">
        <v>1476</v>
      </c>
      <c r="F14" s="10">
        <v>834</v>
      </c>
      <c r="G14" s="10">
        <v>339</v>
      </c>
      <c r="H14" s="10">
        <v>952</v>
      </c>
      <c r="I14" s="10">
        <v>1281</v>
      </c>
      <c r="J14" s="10">
        <v>733</v>
      </c>
      <c r="K14" s="10">
        <v>118</v>
      </c>
      <c r="L14" s="10">
        <v>277</v>
      </c>
      <c r="M14" s="10">
        <v>719</v>
      </c>
      <c r="N14" s="10">
        <v>378</v>
      </c>
      <c r="O14" s="10">
        <v>66</v>
      </c>
    </row>
    <row r="15" spans="1:26" ht="15" customHeight="1" x14ac:dyDescent="0.15">
      <c r="B15" s="47"/>
      <c r="C15" s="50"/>
      <c r="D15" s="17">
        <v>100</v>
      </c>
      <c r="E15" s="16">
        <v>53.6</v>
      </c>
      <c r="F15" s="11">
        <v>30.3</v>
      </c>
      <c r="G15" s="11">
        <v>12.3</v>
      </c>
      <c r="H15" s="11">
        <v>34.5</v>
      </c>
      <c r="I15" s="11">
        <v>46.5</v>
      </c>
      <c r="J15" s="11">
        <v>26.6</v>
      </c>
      <c r="K15" s="11">
        <v>4.3</v>
      </c>
      <c r="L15" s="11">
        <v>10.1</v>
      </c>
      <c r="M15" s="11">
        <v>26.1</v>
      </c>
      <c r="N15" s="11">
        <v>13.7</v>
      </c>
      <c r="O15" s="11">
        <v>2.4</v>
      </c>
    </row>
    <row r="16" spans="1:26" ht="15" customHeight="1" x14ac:dyDescent="0.15">
      <c r="B16" s="47"/>
      <c r="C16" s="51" t="s">
        <v>5</v>
      </c>
      <c r="D16" s="14">
        <v>2918</v>
      </c>
      <c r="E16" s="7">
        <v>1465</v>
      </c>
      <c r="F16" s="15">
        <v>829</v>
      </c>
      <c r="G16" s="15">
        <v>335</v>
      </c>
      <c r="H16" s="15">
        <v>1049</v>
      </c>
      <c r="I16" s="15">
        <v>1200</v>
      </c>
      <c r="J16" s="15">
        <v>811</v>
      </c>
      <c r="K16" s="15">
        <v>128</v>
      </c>
      <c r="L16" s="15">
        <v>296</v>
      </c>
      <c r="M16" s="15">
        <v>613</v>
      </c>
      <c r="N16" s="15">
        <v>415</v>
      </c>
      <c r="O16" s="15">
        <v>70</v>
      </c>
    </row>
    <row r="17" spans="2:15" ht="15" customHeight="1" x14ac:dyDescent="0.15">
      <c r="B17" s="47"/>
      <c r="C17" s="50"/>
      <c r="D17" s="17">
        <v>100</v>
      </c>
      <c r="E17" s="16">
        <v>50.2</v>
      </c>
      <c r="F17" s="11">
        <v>28.4</v>
      </c>
      <c r="G17" s="11">
        <v>11.5</v>
      </c>
      <c r="H17" s="11">
        <v>35.9</v>
      </c>
      <c r="I17" s="11">
        <v>41.1</v>
      </c>
      <c r="J17" s="11">
        <v>27.8</v>
      </c>
      <c r="K17" s="11">
        <v>4.4000000000000004</v>
      </c>
      <c r="L17" s="11">
        <v>10.1</v>
      </c>
      <c r="M17" s="11">
        <v>21</v>
      </c>
      <c r="N17" s="11">
        <v>14.2</v>
      </c>
      <c r="O17" s="11">
        <v>2.4</v>
      </c>
    </row>
    <row r="18" spans="2:15" ht="15" customHeight="1" x14ac:dyDescent="0.15">
      <c r="B18" s="47"/>
      <c r="C18" s="51" t="s">
        <v>6</v>
      </c>
      <c r="D18" s="14">
        <v>3218</v>
      </c>
      <c r="E18" s="7">
        <v>1700</v>
      </c>
      <c r="F18" s="15">
        <v>1044</v>
      </c>
      <c r="G18" s="15">
        <v>424</v>
      </c>
      <c r="H18" s="15">
        <v>1147</v>
      </c>
      <c r="I18" s="15">
        <v>1274</v>
      </c>
      <c r="J18" s="15">
        <v>919</v>
      </c>
      <c r="K18" s="15">
        <v>143</v>
      </c>
      <c r="L18" s="15">
        <v>342</v>
      </c>
      <c r="M18" s="15">
        <v>615</v>
      </c>
      <c r="N18" s="15">
        <v>416</v>
      </c>
      <c r="O18" s="15">
        <v>91</v>
      </c>
    </row>
    <row r="19" spans="2:15" ht="15" customHeight="1" x14ac:dyDescent="0.15">
      <c r="B19" s="47"/>
      <c r="C19" s="50"/>
      <c r="D19" s="17">
        <v>100</v>
      </c>
      <c r="E19" s="16">
        <v>52.8</v>
      </c>
      <c r="F19" s="11">
        <v>32.4</v>
      </c>
      <c r="G19" s="11">
        <v>13.2</v>
      </c>
      <c r="H19" s="11">
        <v>35.6</v>
      </c>
      <c r="I19" s="11">
        <v>39.6</v>
      </c>
      <c r="J19" s="11">
        <v>28.6</v>
      </c>
      <c r="K19" s="11">
        <v>4.4000000000000004</v>
      </c>
      <c r="L19" s="11">
        <v>10.6</v>
      </c>
      <c r="M19" s="11">
        <v>19.100000000000001</v>
      </c>
      <c r="N19" s="11">
        <v>12.9</v>
      </c>
      <c r="O19" s="11">
        <v>2.8</v>
      </c>
    </row>
    <row r="20" spans="2:15" ht="15" customHeight="1" x14ac:dyDescent="0.15">
      <c r="B20" s="47"/>
      <c r="C20" s="51" t="s">
        <v>7</v>
      </c>
      <c r="D20" s="14">
        <v>4166</v>
      </c>
      <c r="E20" s="7">
        <v>2290</v>
      </c>
      <c r="F20" s="15">
        <v>1353</v>
      </c>
      <c r="G20" s="15">
        <v>568</v>
      </c>
      <c r="H20" s="15">
        <v>1536</v>
      </c>
      <c r="I20" s="15">
        <v>1510</v>
      </c>
      <c r="J20" s="15">
        <v>1282</v>
      </c>
      <c r="K20" s="15">
        <v>153</v>
      </c>
      <c r="L20" s="15">
        <v>459</v>
      </c>
      <c r="M20" s="15">
        <v>682</v>
      </c>
      <c r="N20" s="15">
        <v>467</v>
      </c>
      <c r="O20" s="15">
        <v>137</v>
      </c>
    </row>
    <row r="21" spans="2:15" ht="15" customHeight="1" x14ac:dyDescent="0.15">
      <c r="B21" s="47"/>
      <c r="C21" s="50"/>
      <c r="D21" s="17">
        <v>100</v>
      </c>
      <c r="E21" s="16">
        <v>55</v>
      </c>
      <c r="F21" s="11">
        <v>32.5</v>
      </c>
      <c r="G21" s="11">
        <v>13.6</v>
      </c>
      <c r="H21" s="11">
        <v>36.9</v>
      </c>
      <c r="I21" s="11">
        <v>36.200000000000003</v>
      </c>
      <c r="J21" s="11">
        <v>30.8</v>
      </c>
      <c r="K21" s="11">
        <v>3.7</v>
      </c>
      <c r="L21" s="11">
        <v>11</v>
      </c>
      <c r="M21" s="11">
        <v>16.399999999999999</v>
      </c>
      <c r="N21" s="11">
        <v>11.2</v>
      </c>
      <c r="O21" s="11">
        <v>3.3</v>
      </c>
    </row>
    <row r="22" spans="2:15" ht="15" customHeight="1" x14ac:dyDescent="0.15">
      <c r="B22" s="47"/>
      <c r="C22" s="51" t="s">
        <v>8</v>
      </c>
      <c r="D22" s="14">
        <v>5521</v>
      </c>
      <c r="E22" s="7">
        <v>3317</v>
      </c>
      <c r="F22" s="15">
        <v>1917</v>
      </c>
      <c r="G22" s="15">
        <v>747</v>
      </c>
      <c r="H22" s="15">
        <v>2057</v>
      </c>
      <c r="I22" s="15">
        <v>1840</v>
      </c>
      <c r="J22" s="15">
        <v>1751</v>
      </c>
      <c r="K22" s="15">
        <v>236</v>
      </c>
      <c r="L22" s="15">
        <v>650</v>
      </c>
      <c r="M22" s="15">
        <v>819</v>
      </c>
      <c r="N22" s="15">
        <v>512</v>
      </c>
      <c r="O22" s="15">
        <v>197</v>
      </c>
    </row>
    <row r="23" spans="2:15" ht="15" customHeight="1" x14ac:dyDescent="0.15">
      <c r="B23" s="48"/>
      <c r="C23" s="52"/>
      <c r="D23" s="13">
        <v>100</v>
      </c>
      <c r="E23" s="9">
        <v>60.1</v>
      </c>
      <c r="F23" s="6">
        <v>34.700000000000003</v>
      </c>
      <c r="G23" s="6">
        <v>13.5</v>
      </c>
      <c r="H23" s="6">
        <v>37.299999999999997</v>
      </c>
      <c r="I23" s="6">
        <v>33.299999999999997</v>
      </c>
      <c r="J23" s="6">
        <v>31.7</v>
      </c>
      <c r="K23" s="6">
        <v>4.3</v>
      </c>
      <c r="L23" s="6">
        <v>11.8</v>
      </c>
      <c r="M23" s="6">
        <v>14.8</v>
      </c>
      <c r="N23" s="6">
        <v>9.3000000000000007</v>
      </c>
      <c r="O23" s="6">
        <v>3.6</v>
      </c>
    </row>
    <row r="24" spans="2:15" ht="15" customHeight="1" x14ac:dyDescent="0.15">
      <c r="B24" s="46" t="s">
        <v>62</v>
      </c>
      <c r="C24" s="49" t="s">
        <v>9</v>
      </c>
      <c r="D24" s="12">
        <v>2200</v>
      </c>
      <c r="E24" s="8">
        <v>1025</v>
      </c>
      <c r="F24" s="10">
        <v>624</v>
      </c>
      <c r="G24" s="10">
        <v>279</v>
      </c>
      <c r="H24" s="10">
        <v>575</v>
      </c>
      <c r="I24" s="10">
        <v>599</v>
      </c>
      <c r="J24" s="10">
        <v>525</v>
      </c>
      <c r="K24" s="10">
        <v>103</v>
      </c>
      <c r="L24" s="10">
        <v>232</v>
      </c>
      <c r="M24" s="10">
        <v>323</v>
      </c>
      <c r="N24" s="10">
        <v>486</v>
      </c>
      <c r="O24" s="10">
        <v>107</v>
      </c>
    </row>
    <row r="25" spans="2:15" ht="15" customHeight="1" x14ac:dyDescent="0.15">
      <c r="B25" s="47"/>
      <c r="C25" s="50"/>
      <c r="D25" s="17">
        <v>100</v>
      </c>
      <c r="E25" s="16">
        <v>46.6</v>
      </c>
      <c r="F25" s="11">
        <v>28.4</v>
      </c>
      <c r="G25" s="11">
        <v>12.7</v>
      </c>
      <c r="H25" s="11">
        <v>26.1</v>
      </c>
      <c r="I25" s="11">
        <v>27.2</v>
      </c>
      <c r="J25" s="11">
        <v>23.9</v>
      </c>
      <c r="K25" s="11">
        <v>4.7</v>
      </c>
      <c r="L25" s="11">
        <v>10.5</v>
      </c>
      <c r="M25" s="11">
        <v>14.7</v>
      </c>
      <c r="N25" s="11">
        <v>22.1</v>
      </c>
      <c r="O25" s="11">
        <v>4.9000000000000004</v>
      </c>
    </row>
    <row r="26" spans="2:15" ht="15" customHeight="1" x14ac:dyDescent="0.15">
      <c r="B26" s="47"/>
      <c r="C26" s="51" t="s">
        <v>10</v>
      </c>
      <c r="D26" s="14">
        <v>5943</v>
      </c>
      <c r="E26" s="7">
        <v>3465</v>
      </c>
      <c r="F26" s="15">
        <v>1923</v>
      </c>
      <c r="G26" s="15">
        <v>815</v>
      </c>
      <c r="H26" s="15">
        <v>2249</v>
      </c>
      <c r="I26" s="15">
        <v>2162</v>
      </c>
      <c r="J26" s="15">
        <v>1874</v>
      </c>
      <c r="K26" s="15">
        <v>254</v>
      </c>
      <c r="L26" s="15">
        <v>721</v>
      </c>
      <c r="M26" s="15">
        <v>912</v>
      </c>
      <c r="N26" s="15">
        <v>604</v>
      </c>
      <c r="O26" s="15">
        <v>163</v>
      </c>
    </row>
    <row r="27" spans="2:15" ht="15" customHeight="1" x14ac:dyDescent="0.15">
      <c r="B27" s="47"/>
      <c r="C27" s="50"/>
      <c r="D27" s="17">
        <v>100</v>
      </c>
      <c r="E27" s="16">
        <v>58.3</v>
      </c>
      <c r="F27" s="11">
        <v>32.4</v>
      </c>
      <c r="G27" s="11">
        <v>13.7</v>
      </c>
      <c r="H27" s="11">
        <v>37.799999999999997</v>
      </c>
      <c r="I27" s="11">
        <v>36.4</v>
      </c>
      <c r="J27" s="11">
        <v>31.5</v>
      </c>
      <c r="K27" s="11">
        <v>4.3</v>
      </c>
      <c r="L27" s="11">
        <v>12.1</v>
      </c>
      <c r="M27" s="11">
        <v>15.3</v>
      </c>
      <c r="N27" s="11">
        <v>10.199999999999999</v>
      </c>
      <c r="O27" s="11">
        <v>2.7</v>
      </c>
    </row>
    <row r="28" spans="2:15" ht="15" customHeight="1" x14ac:dyDescent="0.15">
      <c r="B28" s="47"/>
      <c r="C28" s="51" t="s">
        <v>11</v>
      </c>
      <c r="D28" s="14">
        <v>6665</v>
      </c>
      <c r="E28" s="7">
        <v>3736</v>
      </c>
      <c r="F28" s="15">
        <v>2038</v>
      </c>
      <c r="G28" s="15">
        <v>856</v>
      </c>
      <c r="H28" s="15">
        <v>2621</v>
      </c>
      <c r="I28" s="15">
        <v>3183</v>
      </c>
      <c r="J28" s="15">
        <v>2088</v>
      </c>
      <c r="K28" s="15">
        <v>270</v>
      </c>
      <c r="L28" s="15">
        <v>728</v>
      </c>
      <c r="M28" s="15">
        <v>1605</v>
      </c>
      <c r="N28" s="15">
        <v>563</v>
      </c>
      <c r="O28" s="15">
        <v>136</v>
      </c>
    </row>
    <row r="29" spans="2:15" ht="15" customHeight="1" x14ac:dyDescent="0.15">
      <c r="B29" s="47"/>
      <c r="C29" s="50"/>
      <c r="D29" s="17">
        <v>100</v>
      </c>
      <c r="E29" s="16">
        <v>56.1</v>
      </c>
      <c r="F29" s="11">
        <v>30.6</v>
      </c>
      <c r="G29" s="11">
        <v>12.8</v>
      </c>
      <c r="H29" s="11">
        <v>39.299999999999997</v>
      </c>
      <c r="I29" s="11">
        <v>47.8</v>
      </c>
      <c r="J29" s="11">
        <v>31.3</v>
      </c>
      <c r="K29" s="11">
        <v>4.0999999999999996</v>
      </c>
      <c r="L29" s="11">
        <v>10.9</v>
      </c>
      <c r="M29" s="11">
        <v>24.1</v>
      </c>
      <c r="N29" s="11">
        <v>8.4</v>
      </c>
      <c r="O29" s="11">
        <v>2</v>
      </c>
    </row>
    <row r="30" spans="2:15" ht="15" customHeight="1" x14ac:dyDescent="0.15">
      <c r="B30" s="47"/>
      <c r="C30" s="51" t="s">
        <v>12</v>
      </c>
      <c r="D30" s="14">
        <v>4440</v>
      </c>
      <c r="E30" s="7">
        <v>2387</v>
      </c>
      <c r="F30" s="15">
        <v>1622</v>
      </c>
      <c r="G30" s="15">
        <v>561</v>
      </c>
      <c r="H30" s="15">
        <v>1527</v>
      </c>
      <c r="I30" s="15">
        <v>1487</v>
      </c>
      <c r="J30" s="15">
        <v>1223</v>
      </c>
      <c r="K30" s="15">
        <v>168</v>
      </c>
      <c r="L30" s="15">
        <v>421</v>
      </c>
      <c r="M30" s="15">
        <v>721</v>
      </c>
      <c r="N30" s="15">
        <v>616</v>
      </c>
      <c r="O30" s="15">
        <v>131</v>
      </c>
    </row>
    <row r="31" spans="2:15" ht="15" customHeight="1" x14ac:dyDescent="0.15">
      <c r="B31" s="48"/>
      <c r="C31" s="52"/>
      <c r="D31" s="13">
        <v>100</v>
      </c>
      <c r="E31" s="9">
        <v>53.8</v>
      </c>
      <c r="F31" s="6">
        <v>36.5</v>
      </c>
      <c r="G31" s="6">
        <v>12.6</v>
      </c>
      <c r="H31" s="6">
        <v>34.4</v>
      </c>
      <c r="I31" s="6">
        <v>33.5</v>
      </c>
      <c r="J31" s="6">
        <v>27.5</v>
      </c>
      <c r="K31" s="6">
        <v>3.8</v>
      </c>
      <c r="L31" s="6">
        <v>9.5</v>
      </c>
      <c r="M31" s="6">
        <v>16.2</v>
      </c>
      <c r="N31" s="6">
        <v>13.9</v>
      </c>
      <c r="O31" s="6">
        <v>3</v>
      </c>
    </row>
    <row r="32" spans="2:15" ht="15" customHeight="1" x14ac:dyDescent="0.15">
      <c r="B32" s="46" t="s">
        <v>63</v>
      </c>
      <c r="C32" s="49" t="s">
        <v>13</v>
      </c>
      <c r="D32" s="12">
        <v>2474</v>
      </c>
      <c r="E32" s="8">
        <v>1508</v>
      </c>
      <c r="F32" s="10">
        <v>944</v>
      </c>
      <c r="G32" s="10">
        <v>371</v>
      </c>
      <c r="H32" s="10">
        <v>934</v>
      </c>
      <c r="I32" s="10">
        <v>1070</v>
      </c>
      <c r="J32" s="10">
        <v>779</v>
      </c>
      <c r="K32" s="10">
        <v>121</v>
      </c>
      <c r="L32" s="10">
        <v>314</v>
      </c>
      <c r="M32" s="10">
        <v>539</v>
      </c>
      <c r="N32" s="10">
        <v>235</v>
      </c>
      <c r="O32" s="10">
        <v>47</v>
      </c>
    </row>
    <row r="33" spans="2:15" ht="15" customHeight="1" x14ac:dyDescent="0.15">
      <c r="B33" s="47"/>
      <c r="C33" s="50"/>
      <c r="D33" s="17">
        <v>100</v>
      </c>
      <c r="E33" s="16">
        <v>61</v>
      </c>
      <c r="F33" s="11">
        <v>38.200000000000003</v>
      </c>
      <c r="G33" s="11">
        <v>15</v>
      </c>
      <c r="H33" s="11">
        <v>37.799999999999997</v>
      </c>
      <c r="I33" s="11">
        <v>43.2</v>
      </c>
      <c r="J33" s="11">
        <v>31.5</v>
      </c>
      <c r="K33" s="11">
        <v>4.9000000000000004</v>
      </c>
      <c r="L33" s="11">
        <v>12.7</v>
      </c>
      <c r="M33" s="11">
        <v>21.8</v>
      </c>
      <c r="N33" s="11">
        <v>9.5</v>
      </c>
      <c r="O33" s="11">
        <v>1.9</v>
      </c>
    </row>
    <row r="34" spans="2:15" ht="15" customHeight="1" x14ac:dyDescent="0.15">
      <c r="B34" s="47"/>
      <c r="C34" s="51" t="s">
        <v>14</v>
      </c>
      <c r="D34" s="14">
        <v>13198</v>
      </c>
      <c r="E34" s="7">
        <v>7358</v>
      </c>
      <c r="F34" s="15">
        <v>4243</v>
      </c>
      <c r="G34" s="15">
        <v>1739</v>
      </c>
      <c r="H34" s="15">
        <v>4816</v>
      </c>
      <c r="I34" s="15">
        <v>5122</v>
      </c>
      <c r="J34" s="15">
        <v>3986</v>
      </c>
      <c r="K34" s="15">
        <v>530</v>
      </c>
      <c r="L34" s="15">
        <v>1449</v>
      </c>
      <c r="M34" s="15">
        <v>2481</v>
      </c>
      <c r="N34" s="15">
        <v>1480</v>
      </c>
      <c r="O34" s="15">
        <v>359</v>
      </c>
    </row>
    <row r="35" spans="2:15" ht="15" customHeight="1" x14ac:dyDescent="0.15">
      <c r="B35" s="47"/>
      <c r="C35" s="50"/>
      <c r="D35" s="17">
        <v>100</v>
      </c>
      <c r="E35" s="16">
        <v>55.8</v>
      </c>
      <c r="F35" s="11">
        <v>32.1</v>
      </c>
      <c r="G35" s="11">
        <v>13.2</v>
      </c>
      <c r="H35" s="11">
        <v>36.5</v>
      </c>
      <c r="I35" s="11">
        <v>38.799999999999997</v>
      </c>
      <c r="J35" s="11">
        <v>30.2</v>
      </c>
      <c r="K35" s="11">
        <v>4</v>
      </c>
      <c r="L35" s="11">
        <v>11</v>
      </c>
      <c r="M35" s="11">
        <v>18.8</v>
      </c>
      <c r="N35" s="11">
        <v>11.2</v>
      </c>
      <c r="O35" s="11">
        <v>2.7</v>
      </c>
    </row>
    <row r="36" spans="2:15" ht="15" customHeight="1" x14ac:dyDescent="0.15">
      <c r="B36" s="47"/>
      <c r="C36" s="51" t="s">
        <v>15</v>
      </c>
      <c r="D36" s="14">
        <v>2378</v>
      </c>
      <c r="E36" s="7">
        <v>1198</v>
      </c>
      <c r="F36" s="15">
        <v>688</v>
      </c>
      <c r="G36" s="15">
        <v>281</v>
      </c>
      <c r="H36" s="15">
        <v>762</v>
      </c>
      <c r="I36" s="15">
        <v>818</v>
      </c>
      <c r="J36" s="15">
        <v>627</v>
      </c>
      <c r="K36" s="15">
        <v>102</v>
      </c>
      <c r="L36" s="15">
        <v>220</v>
      </c>
      <c r="M36" s="15">
        <v>363</v>
      </c>
      <c r="N36" s="15">
        <v>366</v>
      </c>
      <c r="O36" s="15">
        <v>74</v>
      </c>
    </row>
    <row r="37" spans="2:15" ht="15" customHeight="1" x14ac:dyDescent="0.15">
      <c r="B37" s="47"/>
      <c r="C37" s="50"/>
      <c r="D37" s="17">
        <v>100</v>
      </c>
      <c r="E37" s="16">
        <v>50.4</v>
      </c>
      <c r="F37" s="11">
        <v>28.9</v>
      </c>
      <c r="G37" s="11">
        <v>11.8</v>
      </c>
      <c r="H37" s="11">
        <v>32</v>
      </c>
      <c r="I37" s="11">
        <v>34.4</v>
      </c>
      <c r="J37" s="11">
        <v>26.4</v>
      </c>
      <c r="K37" s="11">
        <v>4.3</v>
      </c>
      <c r="L37" s="11">
        <v>9.3000000000000007</v>
      </c>
      <c r="M37" s="11">
        <v>15.3</v>
      </c>
      <c r="N37" s="11">
        <v>15.4</v>
      </c>
      <c r="O37" s="11">
        <v>3.1</v>
      </c>
    </row>
    <row r="38" spans="2:15" ht="15" customHeight="1" x14ac:dyDescent="0.15">
      <c r="B38" s="47"/>
      <c r="C38" s="51" t="s">
        <v>16</v>
      </c>
      <c r="D38" s="14">
        <v>747</v>
      </c>
      <c r="E38" s="7">
        <v>305</v>
      </c>
      <c r="F38" s="15">
        <v>190</v>
      </c>
      <c r="G38" s="15">
        <v>83</v>
      </c>
      <c r="H38" s="15">
        <v>226</v>
      </c>
      <c r="I38" s="15">
        <v>216</v>
      </c>
      <c r="J38" s="15">
        <v>159</v>
      </c>
      <c r="K38" s="15">
        <v>29</v>
      </c>
      <c r="L38" s="15">
        <v>59</v>
      </c>
      <c r="M38" s="15">
        <v>99</v>
      </c>
      <c r="N38" s="15">
        <v>161</v>
      </c>
      <c r="O38" s="15">
        <v>41</v>
      </c>
    </row>
    <row r="39" spans="2:15" ht="15" customHeight="1" x14ac:dyDescent="0.15">
      <c r="B39" s="48"/>
      <c r="C39" s="52"/>
      <c r="D39" s="13">
        <v>100</v>
      </c>
      <c r="E39" s="9">
        <v>40.799999999999997</v>
      </c>
      <c r="F39" s="6">
        <v>25.4</v>
      </c>
      <c r="G39" s="6">
        <v>11.1</v>
      </c>
      <c r="H39" s="6">
        <v>30.3</v>
      </c>
      <c r="I39" s="6">
        <v>28.9</v>
      </c>
      <c r="J39" s="6">
        <v>21.3</v>
      </c>
      <c r="K39" s="6">
        <v>3.9</v>
      </c>
      <c r="L39" s="6">
        <v>7.9</v>
      </c>
      <c r="M39" s="6">
        <v>13.3</v>
      </c>
      <c r="N39" s="6">
        <v>21.6</v>
      </c>
      <c r="O39" s="6">
        <v>5.5</v>
      </c>
    </row>
    <row r="40" spans="2:15" ht="15" customHeight="1" x14ac:dyDescent="0.15">
      <c r="B40" s="46" t="s">
        <v>64</v>
      </c>
      <c r="C40" s="49" t="s">
        <v>254</v>
      </c>
      <c r="D40" s="12">
        <v>2161</v>
      </c>
      <c r="E40" s="8">
        <v>1066</v>
      </c>
      <c r="F40" s="10">
        <v>510</v>
      </c>
      <c r="G40" s="10">
        <v>185</v>
      </c>
      <c r="H40" s="10">
        <v>1073</v>
      </c>
      <c r="I40" s="10">
        <v>1011</v>
      </c>
      <c r="J40" s="10">
        <v>591</v>
      </c>
      <c r="K40" s="10">
        <v>67</v>
      </c>
      <c r="L40" s="10">
        <v>202</v>
      </c>
      <c r="M40" s="10">
        <v>443</v>
      </c>
      <c r="N40" s="10">
        <v>345</v>
      </c>
      <c r="O40" s="10">
        <v>40</v>
      </c>
    </row>
    <row r="41" spans="2:15" ht="15" customHeight="1" x14ac:dyDescent="0.15">
      <c r="B41" s="47"/>
      <c r="C41" s="50"/>
      <c r="D41" s="17">
        <v>100</v>
      </c>
      <c r="E41" s="16">
        <v>49.3</v>
      </c>
      <c r="F41" s="11">
        <v>23.6</v>
      </c>
      <c r="G41" s="11">
        <v>8.6</v>
      </c>
      <c r="H41" s="11">
        <v>49.7</v>
      </c>
      <c r="I41" s="11">
        <v>46.8</v>
      </c>
      <c r="J41" s="11">
        <v>27.3</v>
      </c>
      <c r="K41" s="11">
        <v>3.1</v>
      </c>
      <c r="L41" s="11">
        <v>9.3000000000000007</v>
      </c>
      <c r="M41" s="11">
        <v>20.5</v>
      </c>
      <c r="N41" s="11">
        <v>16</v>
      </c>
      <c r="O41" s="11">
        <v>1.9</v>
      </c>
    </row>
    <row r="42" spans="2:15" ht="15" customHeight="1" x14ac:dyDescent="0.15">
      <c r="B42" s="47"/>
      <c r="C42" s="51" t="s">
        <v>19</v>
      </c>
      <c r="D42" s="14">
        <v>1901</v>
      </c>
      <c r="E42" s="7">
        <v>1216</v>
      </c>
      <c r="F42" s="15">
        <v>623</v>
      </c>
      <c r="G42" s="15">
        <v>272</v>
      </c>
      <c r="H42" s="15">
        <v>1047</v>
      </c>
      <c r="I42" s="15">
        <v>928</v>
      </c>
      <c r="J42" s="15">
        <v>664</v>
      </c>
      <c r="K42" s="15">
        <v>85</v>
      </c>
      <c r="L42" s="15">
        <v>222</v>
      </c>
      <c r="M42" s="15">
        <v>367</v>
      </c>
      <c r="N42" s="15">
        <v>129</v>
      </c>
      <c r="O42" s="15">
        <v>26</v>
      </c>
    </row>
    <row r="43" spans="2:15" ht="15" customHeight="1" x14ac:dyDescent="0.15">
      <c r="B43" s="47"/>
      <c r="C43" s="50"/>
      <c r="D43" s="17">
        <v>100</v>
      </c>
      <c r="E43" s="16">
        <v>64</v>
      </c>
      <c r="F43" s="11">
        <v>32.799999999999997</v>
      </c>
      <c r="G43" s="11">
        <v>14.3</v>
      </c>
      <c r="H43" s="11">
        <v>55.1</v>
      </c>
      <c r="I43" s="11">
        <v>48.8</v>
      </c>
      <c r="J43" s="11">
        <v>34.9</v>
      </c>
      <c r="K43" s="11">
        <v>4.5</v>
      </c>
      <c r="L43" s="11">
        <v>11.7</v>
      </c>
      <c r="M43" s="11">
        <v>19.3</v>
      </c>
      <c r="N43" s="11">
        <v>6.8</v>
      </c>
      <c r="O43" s="11">
        <v>1.4</v>
      </c>
    </row>
    <row r="44" spans="2:15" ht="15" customHeight="1" x14ac:dyDescent="0.15">
      <c r="B44" s="47"/>
      <c r="C44" s="51" t="s">
        <v>20</v>
      </c>
      <c r="D44" s="14">
        <v>1198</v>
      </c>
      <c r="E44" s="7">
        <v>618</v>
      </c>
      <c r="F44" s="15">
        <v>338</v>
      </c>
      <c r="G44" s="15">
        <v>124</v>
      </c>
      <c r="H44" s="15">
        <v>597</v>
      </c>
      <c r="I44" s="15">
        <v>486</v>
      </c>
      <c r="J44" s="15">
        <v>354</v>
      </c>
      <c r="K44" s="15">
        <v>35</v>
      </c>
      <c r="L44" s="15">
        <v>102</v>
      </c>
      <c r="M44" s="15">
        <v>207</v>
      </c>
      <c r="N44" s="15">
        <v>144</v>
      </c>
      <c r="O44" s="15">
        <v>45</v>
      </c>
    </row>
    <row r="45" spans="2:15" ht="15" customHeight="1" x14ac:dyDescent="0.15">
      <c r="B45" s="47"/>
      <c r="C45" s="50"/>
      <c r="D45" s="17">
        <v>100</v>
      </c>
      <c r="E45" s="16">
        <v>51.6</v>
      </c>
      <c r="F45" s="11">
        <v>28.2</v>
      </c>
      <c r="G45" s="11">
        <v>10.4</v>
      </c>
      <c r="H45" s="11">
        <v>49.8</v>
      </c>
      <c r="I45" s="11">
        <v>40.6</v>
      </c>
      <c r="J45" s="11">
        <v>29.5</v>
      </c>
      <c r="K45" s="11">
        <v>2.9</v>
      </c>
      <c r="L45" s="11">
        <v>8.5</v>
      </c>
      <c r="M45" s="11">
        <v>17.3</v>
      </c>
      <c r="N45" s="11">
        <v>12</v>
      </c>
      <c r="O45" s="11">
        <v>3.8</v>
      </c>
    </row>
    <row r="46" spans="2:15" ht="15" customHeight="1" x14ac:dyDescent="0.15">
      <c r="B46" s="47"/>
      <c r="C46" s="51" t="s">
        <v>21</v>
      </c>
      <c r="D46" s="14">
        <v>1491</v>
      </c>
      <c r="E46" s="7">
        <v>819</v>
      </c>
      <c r="F46" s="15">
        <v>484</v>
      </c>
      <c r="G46" s="15">
        <v>154</v>
      </c>
      <c r="H46" s="15">
        <v>256</v>
      </c>
      <c r="I46" s="15">
        <v>595</v>
      </c>
      <c r="J46" s="15">
        <v>468</v>
      </c>
      <c r="K46" s="15">
        <v>36</v>
      </c>
      <c r="L46" s="15">
        <v>149</v>
      </c>
      <c r="M46" s="15">
        <v>234</v>
      </c>
      <c r="N46" s="15">
        <v>186</v>
      </c>
      <c r="O46" s="15">
        <v>58</v>
      </c>
    </row>
    <row r="47" spans="2:15" ht="15" customHeight="1" x14ac:dyDescent="0.15">
      <c r="B47" s="47"/>
      <c r="C47" s="50"/>
      <c r="D47" s="17">
        <v>100</v>
      </c>
      <c r="E47" s="16">
        <v>54.9</v>
      </c>
      <c r="F47" s="11">
        <v>32.5</v>
      </c>
      <c r="G47" s="11">
        <v>10.3</v>
      </c>
      <c r="H47" s="11">
        <v>17.2</v>
      </c>
      <c r="I47" s="11">
        <v>39.9</v>
      </c>
      <c r="J47" s="11">
        <v>31.4</v>
      </c>
      <c r="K47" s="11">
        <v>2.4</v>
      </c>
      <c r="L47" s="11">
        <v>10</v>
      </c>
      <c r="M47" s="11">
        <v>15.7</v>
      </c>
      <c r="N47" s="11">
        <v>12.5</v>
      </c>
      <c r="O47" s="11">
        <v>3.9</v>
      </c>
    </row>
    <row r="48" spans="2:15" ht="15" customHeight="1" x14ac:dyDescent="0.15">
      <c r="B48" s="47"/>
      <c r="C48" s="51" t="s">
        <v>22</v>
      </c>
      <c r="D48" s="14">
        <v>1705</v>
      </c>
      <c r="E48" s="7">
        <v>823</v>
      </c>
      <c r="F48" s="15">
        <v>469</v>
      </c>
      <c r="G48" s="15">
        <v>136</v>
      </c>
      <c r="H48" s="15">
        <v>916</v>
      </c>
      <c r="I48" s="15">
        <v>667</v>
      </c>
      <c r="J48" s="15">
        <v>438</v>
      </c>
      <c r="K48" s="15">
        <v>41</v>
      </c>
      <c r="L48" s="15">
        <v>112</v>
      </c>
      <c r="M48" s="15">
        <v>240</v>
      </c>
      <c r="N48" s="15">
        <v>216</v>
      </c>
      <c r="O48" s="15">
        <v>49</v>
      </c>
    </row>
    <row r="49" spans="2:15" ht="15" customHeight="1" x14ac:dyDescent="0.15">
      <c r="B49" s="47"/>
      <c r="C49" s="50"/>
      <c r="D49" s="17">
        <v>100</v>
      </c>
      <c r="E49" s="16">
        <v>48.3</v>
      </c>
      <c r="F49" s="11">
        <v>27.5</v>
      </c>
      <c r="G49" s="11">
        <v>8</v>
      </c>
      <c r="H49" s="11">
        <v>53.7</v>
      </c>
      <c r="I49" s="11">
        <v>39.1</v>
      </c>
      <c r="J49" s="11">
        <v>25.7</v>
      </c>
      <c r="K49" s="11">
        <v>2.4</v>
      </c>
      <c r="L49" s="11">
        <v>6.6</v>
      </c>
      <c r="M49" s="11">
        <v>14.1</v>
      </c>
      <c r="N49" s="11">
        <v>12.7</v>
      </c>
      <c r="O49" s="11">
        <v>2.9</v>
      </c>
    </row>
    <row r="50" spans="2:15" ht="15" customHeight="1" x14ac:dyDescent="0.15">
      <c r="B50" s="47"/>
      <c r="C50" s="51" t="s">
        <v>23</v>
      </c>
      <c r="D50" s="14">
        <v>1546</v>
      </c>
      <c r="E50" s="7">
        <v>895</v>
      </c>
      <c r="F50" s="15">
        <v>534</v>
      </c>
      <c r="G50" s="15">
        <v>162</v>
      </c>
      <c r="H50" s="15">
        <v>771</v>
      </c>
      <c r="I50" s="15">
        <v>478</v>
      </c>
      <c r="J50" s="15">
        <v>436</v>
      </c>
      <c r="K50" s="15">
        <v>73</v>
      </c>
      <c r="L50" s="15">
        <v>145</v>
      </c>
      <c r="M50" s="15">
        <v>259</v>
      </c>
      <c r="N50" s="15">
        <v>109</v>
      </c>
      <c r="O50" s="15">
        <v>42</v>
      </c>
    </row>
    <row r="51" spans="2:15" ht="15" customHeight="1" x14ac:dyDescent="0.15">
      <c r="B51" s="47"/>
      <c r="C51" s="50"/>
      <c r="D51" s="17">
        <v>100</v>
      </c>
      <c r="E51" s="16">
        <v>57.9</v>
      </c>
      <c r="F51" s="11">
        <v>34.5</v>
      </c>
      <c r="G51" s="11">
        <v>10.5</v>
      </c>
      <c r="H51" s="11">
        <v>49.9</v>
      </c>
      <c r="I51" s="11">
        <v>30.9</v>
      </c>
      <c r="J51" s="11">
        <v>28.2</v>
      </c>
      <c r="K51" s="11">
        <v>4.7</v>
      </c>
      <c r="L51" s="11">
        <v>9.4</v>
      </c>
      <c r="M51" s="11">
        <v>16.8</v>
      </c>
      <c r="N51" s="11">
        <v>7.1</v>
      </c>
      <c r="O51" s="11">
        <v>2.7</v>
      </c>
    </row>
    <row r="52" spans="2:15" ht="15" customHeight="1" x14ac:dyDescent="0.15">
      <c r="B52" s="47"/>
      <c r="C52" s="51" t="s">
        <v>24</v>
      </c>
      <c r="D52" s="14">
        <v>2544</v>
      </c>
      <c r="E52" s="7">
        <v>1285</v>
      </c>
      <c r="F52" s="15">
        <v>712</v>
      </c>
      <c r="G52" s="15">
        <v>262</v>
      </c>
      <c r="H52" s="15">
        <v>1068</v>
      </c>
      <c r="I52" s="15">
        <v>667</v>
      </c>
      <c r="J52" s="15">
        <v>549</v>
      </c>
      <c r="K52" s="15">
        <v>68</v>
      </c>
      <c r="L52" s="15">
        <v>156</v>
      </c>
      <c r="M52" s="15">
        <v>233</v>
      </c>
      <c r="N52" s="15">
        <v>412</v>
      </c>
      <c r="O52" s="15">
        <v>82</v>
      </c>
    </row>
    <row r="53" spans="2:15" ht="15" customHeight="1" x14ac:dyDescent="0.15">
      <c r="B53" s="47"/>
      <c r="C53" s="50"/>
      <c r="D53" s="17">
        <v>100</v>
      </c>
      <c r="E53" s="16">
        <v>50.5</v>
      </c>
      <c r="F53" s="11">
        <v>28</v>
      </c>
      <c r="G53" s="11">
        <v>10.3</v>
      </c>
      <c r="H53" s="11">
        <v>42</v>
      </c>
      <c r="I53" s="11">
        <v>26.2</v>
      </c>
      <c r="J53" s="11">
        <v>21.6</v>
      </c>
      <c r="K53" s="11">
        <v>2.7</v>
      </c>
      <c r="L53" s="11">
        <v>6.1</v>
      </c>
      <c r="M53" s="11">
        <v>9.1999999999999993</v>
      </c>
      <c r="N53" s="11">
        <v>16.2</v>
      </c>
      <c r="O53" s="11">
        <v>3.2</v>
      </c>
    </row>
    <row r="54" spans="2:15" ht="15" customHeight="1" x14ac:dyDescent="0.15">
      <c r="B54" s="47"/>
      <c r="C54" s="51" t="s">
        <v>25</v>
      </c>
      <c r="D54" s="14">
        <v>1858</v>
      </c>
      <c r="E54" s="7">
        <v>1025</v>
      </c>
      <c r="F54" s="15">
        <v>634</v>
      </c>
      <c r="G54" s="15">
        <v>252</v>
      </c>
      <c r="H54" s="15">
        <v>427</v>
      </c>
      <c r="I54" s="15">
        <v>836</v>
      </c>
      <c r="J54" s="15">
        <v>599</v>
      </c>
      <c r="K54" s="15">
        <v>58</v>
      </c>
      <c r="L54" s="15">
        <v>220</v>
      </c>
      <c r="M54" s="15">
        <v>370</v>
      </c>
      <c r="N54" s="15">
        <v>184</v>
      </c>
      <c r="O54" s="15">
        <v>52</v>
      </c>
    </row>
    <row r="55" spans="2:15" ht="15" customHeight="1" x14ac:dyDescent="0.15">
      <c r="B55" s="47"/>
      <c r="C55" s="50"/>
      <c r="D55" s="17">
        <v>100</v>
      </c>
      <c r="E55" s="16">
        <v>55.2</v>
      </c>
      <c r="F55" s="11">
        <v>34.1</v>
      </c>
      <c r="G55" s="11">
        <v>13.6</v>
      </c>
      <c r="H55" s="11">
        <v>23</v>
      </c>
      <c r="I55" s="11">
        <v>45</v>
      </c>
      <c r="J55" s="11">
        <v>32.200000000000003</v>
      </c>
      <c r="K55" s="11">
        <v>3.1</v>
      </c>
      <c r="L55" s="11">
        <v>11.8</v>
      </c>
      <c r="M55" s="11">
        <v>19.899999999999999</v>
      </c>
      <c r="N55" s="11">
        <v>9.9</v>
      </c>
      <c r="O55" s="11">
        <v>2.8</v>
      </c>
    </row>
    <row r="56" spans="2:15" ht="15" customHeight="1" x14ac:dyDescent="0.15">
      <c r="B56" s="47"/>
      <c r="C56" s="51" t="s">
        <v>26</v>
      </c>
      <c r="D56" s="14">
        <v>5161</v>
      </c>
      <c r="E56" s="7">
        <v>2987</v>
      </c>
      <c r="F56" s="15">
        <v>1977</v>
      </c>
      <c r="G56" s="15">
        <v>988</v>
      </c>
      <c r="H56" s="15">
        <v>882</v>
      </c>
      <c r="I56" s="15">
        <v>1829</v>
      </c>
      <c r="J56" s="15">
        <v>1674</v>
      </c>
      <c r="K56" s="15">
        <v>342</v>
      </c>
      <c r="L56" s="15">
        <v>807</v>
      </c>
      <c r="M56" s="15">
        <v>1242</v>
      </c>
      <c r="N56" s="15">
        <v>581</v>
      </c>
      <c r="O56" s="15">
        <v>246</v>
      </c>
    </row>
    <row r="57" spans="2:15" ht="15" customHeight="1" x14ac:dyDescent="0.15">
      <c r="B57" s="48"/>
      <c r="C57" s="52"/>
      <c r="D57" s="13">
        <v>100</v>
      </c>
      <c r="E57" s="9">
        <v>57.9</v>
      </c>
      <c r="F57" s="6">
        <v>38.299999999999997</v>
      </c>
      <c r="G57" s="6">
        <v>19.100000000000001</v>
      </c>
      <c r="H57" s="6">
        <v>17.100000000000001</v>
      </c>
      <c r="I57" s="6">
        <v>35.4</v>
      </c>
      <c r="J57" s="6">
        <v>32.4</v>
      </c>
      <c r="K57" s="6">
        <v>6.6</v>
      </c>
      <c r="L57" s="6">
        <v>15.6</v>
      </c>
      <c r="M57" s="6">
        <v>24.1</v>
      </c>
      <c r="N57" s="6">
        <v>11.3</v>
      </c>
      <c r="O57" s="6">
        <v>4.8</v>
      </c>
    </row>
    <row r="58" spans="2:15" x14ac:dyDescent="0.15">
      <c r="B58" s="3"/>
      <c r="C58" s="3"/>
      <c r="D58" s="3"/>
      <c r="E58" s="3"/>
      <c r="F58" s="3"/>
      <c r="G58" s="3"/>
      <c r="H58" s="3"/>
      <c r="I58" s="3"/>
      <c r="J58" s="3"/>
      <c r="K58" s="3"/>
      <c r="L58" s="3"/>
      <c r="M58" s="3"/>
      <c r="N58" s="3"/>
      <c r="O58" s="3"/>
    </row>
    <row r="59" spans="2:15" x14ac:dyDescent="0.15">
      <c r="B59" s="3"/>
      <c r="C59" s="3"/>
      <c r="D59" s="3"/>
      <c r="E59" s="3"/>
      <c r="F59" s="3"/>
      <c r="G59" s="3"/>
      <c r="H59" s="3"/>
      <c r="I59" s="3"/>
      <c r="J59" s="3"/>
      <c r="K59" s="3"/>
      <c r="L59" s="3"/>
      <c r="M59" s="3"/>
      <c r="N59" s="3"/>
      <c r="O59" s="3"/>
    </row>
    <row r="60" spans="2:15" x14ac:dyDescent="0.15">
      <c r="B60" s="3"/>
      <c r="C60" s="3"/>
      <c r="D60" s="3"/>
      <c r="E60" s="3"/>
      <c r="F60" s="3"/>
      <c r="G60" s="3"/>
      <c r="H60" s="3"/>
      <c r="I60" s="3"/>
      <c r="J60" s="3"/>
      <c r="K60" s="3"/>
      <c r="L60" s="3"/>
      <c r="M60" s="3"/>
      <c r="N60" s="3"/>
      <c r="O60" s="3"/>
    </row>
    <row r="61" spans="2:15" x14ac:dyDescent="0.15">
      <c r="B61" s="3"/>
      <c r="C61" s="3"/>
      <c r="D61" s="3"/>
      <c r="E61" s="3"/>
      <c r="F61" s="3"/>
      <c r="G61" s="3"/>
      <c r="H61" s="3"/>
      <c r="I61" s="3"/>
      <c r="J61" s="3"/>
      <c r="K61" s="3"/>
      <c r="L61" s="3"/>
      <c r="M61" s="3"/>
      <c r="N61" s="3"/>
      <c r="O61" s="3"/>
    </row>
    <row r="62" spans="2:15" x14ac:dyDescent="0.15">
      <c r="B62" s="3"/>
      <c r="C62" s="3"/>
      <c r="D62" s="3"/>
      <c r="E62" s="3"/>
      <c r="F62" s="3"/>
      <c r="G62" s="3"/>
      <c r="H62" s="3"/>
      <c r="I62" s="3"/>
      <c r="J62" s="3"/>
      <c r="K62" s="3"/>
      <c r="L62" s="3"/>
      <c r="M62" s="3"/>
      <c r="N62" s="3"/>
      <c r="O62" s="3"/>
    </row>
    <row r="63" spans="2:15" x14ac:dyDescent="0.15">
      <c r="B63" s="3"/>
      <c r="C63" s="3"/>
      <c r="D63" s="3"/>
      <c r="E63" s="3"/>
      <c r="F63" s="3"/>
      <c r="G63" s="3"/>
      <c r="H63" s="3"/>
      <c r="I63" s="3"/>
      <c r="J63" s="3"/>
      <c r="K63" s="3"/>
      <c r="L63" s="3"/>
      <c r="M63" s="3"/>
      <c r="N63" s="3"/>
      <c r="O63" s="3"/>
    </row>
    <row r="64" spans="2:15" x14ac:dyDescent="0.15">
      <c r="B64" s="3"/>
      <c r="C64" s="3"/>
      <c r="D64" s="3"/>
      <c r="E64" s="3"/>
      <c r="F64" s="3"/>
      <c r="G64" s="3"/>
      <c r="H64" s="3"/>
      <c r="I64" s="3"/>
      <c r="J64" s="3"/>
      <c r="K64" s="3"/>
      <c r="L64" s="3"/>
      <c r="M64" s="3"/>
      <c r="N64" s="3"/>
      <c r="O64" s="3"/>
    </row>
    <row r="65" spans="2:15" x14ac:dyDescent="0.15">
      <c r="B65" s="3"/>
      <c r="C65" s="3"/>
      <c r="D65" s="3"/>
      <c r="E65" s="3"/>
      <c r="F65" s="3"/>
      <c r="G65" s="3"/>
      <c r="H65" s="3"/>
      <c r="I65" s="3"/>
      <c r="J65" s="3"/>
      <c r="K65" s="3"/>
      <c r="L65" s="3"/>
      <c r="M65" s="3"/>
      <c r="N65" s="3"/>
      <c r="O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O9">
    <cfRule type="top10" dxfId="1199" priority="273" rank="1"/>
  </conditionalFormatting>
  <conditionalFormatting sqref="E11:O11">
    <cfRule type="top10" dxfId="1198" priority="274" rank="1"/>
  </conditionalFormatting>
  <conditionalFormatting sqref="E13:O13">
    <cfRule type="top10" dxfId="1197" priority="275" rank="1"/>
  </conditionalFormatting>
  <conditionalFormatting sqref="E15:O15">
    <cfRule type="top10" dxfId="1196" priority="276" rank="1"/>
  </conditionalFormatting>
  <conditionalFormatting sqref="E17:O17">
    <cfRule type="top10" dxfId="1195" priority="277" rank="1"/>
  </conditionalFormatting>
  <conditionalFormatting sqref="E19:O19">
    <cfRule type="top10" dxfId="1194" priority="278" rank="1"/>
  </conditionalFormatting>
  <conditionalFormatting sqref="E21:O21">
    <cfRule type="top10" dxfId="1193" priority="279" rank="1"/>
  </conditionalFormatting>
  <conditionalFormatting sqref="E23:O23">
    <cfRule type="top10" dxfId="1192" priority="280" rank="1"/>
  </conditionalFormatting>
  <conditionalFormatting sqref="E25:O25">
    <cfRule type="top10" dxfId="1191" priority="281" rank="1"/>
  </conditionalFormatting>
  <conditionalFormatting sqref="E27:O27">
    <cfRule type="top10" dxfId="1190" priority="282" rank="1"/>
  </conditionalFormatting>
  <conditionalFormatting sqref="E29:O29">
    <cfRule type="top10" dxfId="1189" priority="283" rank="1"/>
  </conditionalFormatting>
  <conditionalFormatting sqref="E31:O31">
    <cfRule type="top10" dxfId="1188" priority="284" rank="1"/>
  </conditionalFormatting>
  <conditionalFormatting sqref="E33:O33">
    <cfRule type="top10" dxfId="1187" priority="285" rank="1"/>
  </conditionalFormatting>
  <conditionalFormatting sqref="E35:O35">
    <cfRule type="top10" dxfId="1186" priority="286" rank="1"/>
  </conditionalFormatting>
  <conditionalFormatting sqref="E37:O37">
    <cfRule type="top10" dxfId="1185" priority="287" rank="1"/>
  </conditionalFormatting>
  <conditionalFormatting sqref="E39:O39">
    <cfRule type="top10" dxfId="1184" priority="288" rank="1"/>
  </conditionalFormatting>
  <conditionalFormatting sqref="E41:O41">
    <cfRule type="top10" dxfId="1183" priority="289" rank="1"/>
  </conditionalFormatting>
  <conditionalFormatting sqref="E43:O43">
    <cfRule type="top10" dxfId="1182" priority="290" rank="1"/>
  </conditionalFormatting>
  <conditionalFormatting sqref="E45:O45">
    <cfRule type="top10" dxfId="1181" priority="291" rank="1"/>
  </conditionalFormatting>
  <conditionalFormatting sqref="E47:O47">
    <cfRule type="top10" dxfId="1180" priority="292" rank="1"/>
  </conditionalFormatting>
  <conditionalFormatting sqref="E49:O49">
    <cfRule type="top10" dxfId="1179" priority="293" rank="1"/>
  </conditionalFormatting>
  <conditionalFormatting sqref="E51:O51">
    <cfRule type="top10" dxfId="1178" priority="294" rank="1"/>
  </conditionalFormatting>
  <conditionalFormatting sqref="E53:O53">
    <cfRule type="top10" dxfId="1177" priority="295" rank="1"/>
  </conditionalFormatting>
  <conditionalFormatting sqref="E55:O55">
    <cfRule type="top10" dxfId="1176" priority="296" rank="1"/>
  </conditionalFormatting>
  <conditionalFormatting sqref="E57:O57">
    <cfRule type="top10" dxfId="1175" priority="297" rank="1"/>
  </conditionalFormatting>
  <pageMargins left="0.7" right="0.7" top="0.75" bottom="0.75" header="0.3" footer="0.3"/>
  <pageSetup paperSize="9" scale="63"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28" width="8.625" style="1" customWidth="1"/>
    <col min="29" max="16384" width="6.125" style="1"/>
  </cols>
  <sheetData>
    <row r="3" spans="1:26" x14ac:dyDescent="0.15">
      <c r="B3" s="1" t="s">
        <v>280</v>
      </c>
    </row>
    <row r="5" spans="1:26" x14ac:dyDescent="0.15">
      <c r="B5" s="20"/>
      <c r="C5" s="20"/>
      <c r="D5" s="20"/>
      <c r="E5" s="20"/>
      <c r="F5" s="20"/>
      <c r="G5" s="20"/>
      <c r="H5" s="20"/>
      <c r="I5" s="20"/>
      <c r="J5" s="20"/>
    </row>
    <row r="6" spans="1:26" ht="3.75" customHeight="1" x14ac:dyDescent="0.15">
      <c r="A6" s="31"/>
      <c r="B6" s="29"/>
      <c r="C6" s="36"/>
      <c r="D6" s="29"/>
      <c r="E6" s="37"/>
      <c r="F6" s="32"/>
      <c r="G6" s="29"/>
      <c r="H6" s="33"/>
      <c r="I6" s="33"/>
      <c r="J6" s="33"/>
      <c r="K6" s="35"/>
    </row>
    <row r="7" spans="1:26" s="2" customFormat="1" ht="122.25" customHeight="1" thickBot="1" x14ac:dyDescent="0.2">
      <c r="B7" s="19"/>
      <c r="C7" s="18" t="s">
        <v>251</v>
      </c>
      <c r="D7" s="21" t="s">
        <v>261</v>
      </c>
      <c r="E7" s="22" t="s">
        <v>210</v>
      </c>
      <c r="F7" s="22" t="s">
        <v>211</v>
      </c>
      <c r="G7" s="22" t="s">
        <v>212</v>
      </c>
      <c r="H7" s="22" t="s">
        <v>213</v>
      </c>
      <c r="I7" s="22" t="s">
        <v>126</v>
      </c>
      <c r="J7" s="22" t="s">
        <v>65</v>
      </c>
      <c r="K7" s="41"/>
      <c r="L7" s="41"/>
      <c r="M7" s="41"/>
      <c r="N7" s="41"/>
      <c r="O7" s="41"/>
      <c r="P7" s="41"/>
      <c r="Q7" s="41"/>
      <c r="R7" s="41"/>
      <c r="S7" s="41"/>
      <c r="T7" s="41"/>
      <c r="U7" s="41"/>
      <c r="V7" s="41"/>
      <c r="W7" s="41"/>
      <c r="X7" s="41"/>
      <c r="Y7" s="41"/>
      <c r="Z7" s="41"/>
    </row>
    <row r="8" spans="1:26" ht="15" customHeight="1" thickTop="1" x14ac:dyDescent="0.15">
      <c r="B8" s="43" t="s">
        <v>66</v>
      </c>
      <c r="C8" s="44"/>
      <c r="D8" s="4">
        <v>19565</v>
      </c>
      <c r="E8" s="7">
        <v>1155</v>
      </c>
      <c r="F8" s="15">
        <v>6710</v>
      </c>
      <c r="G8" s="15">
        <v>3245</v>
      </c>
      <c r="H8" s="15">
        <v>1210</v>
      </c>
      <c r="I8" s="15">
        <v>6949</v>
      </c>
      <c r="J8" s="15">
        <v>296</v>
      </c>
    </row>
    <row r="9" spans="1:26" ht="15" customHeight="1" x14ac:dyDescent="0.15">
      <c r="B9" s="45"/>
      <c r="C9" s="44"/>
      <c r="D9" s="5">
        <v>100</v>
      </c>
      <c r="E9" s="9">
        <v>5.9</v>
      </c>
      <c r="F9" s="6">
        <v>34.299999999999997</v>
      </c>
      <c r="G9" s="6">
        <v>16.600000000000001</v>
      </c>
      <c r="H9" s="6">
        <v>6.2</v>
      </c>
      <c r="I9" s="6">
        <v>35.5</v>
      </c>
      <c r="J9" s="6">
        <v>1.5</v>
      </c>
    </row>
    <row r="10" spans="1:26" ht="15" customHeight="1" x14ac:dyDescent="0.15">
      <c r="B10" s="46" t="s">
        <v>60</v>
      </c>
      <c r="C10" s="49" t="s">
        <v>1</v>
      </c>
      <c r="D10" s="12">
        <v>9002</v>
      </c>
      <c r="E10" s="8">
        <v>548</v>
      </c>
      <c r="F10" s="10">
        <v>3002</v>
      </c>
      <c r="G10" s="10">
        <v>1662</v>
      </c>
      <c r="H10" s="10">
        <v>595</v>
      </c>
      <c r="I10" s="10">
        <v>3080</v>
      </c>
      <c r="J10" s="10">
        <v>115</v>
      </c>
    </row>
    <row r="11" spans="1:26" ht="15" customHeight="1" x14ac:dyDescent="0.15">
      <c r="B11" s="47"/>
      <c r="C11" s="50"/>
      <c r="D11" s="17">
        <v>100</v>
      </c>
      <c r="E11" s="16">
        <v>6.1</v>
      </c>
      <c r="F11" s="11">
        <v>33.299999999999997</v>
      </c>
      <c r="G11" s="11">
        <v>18.5</v>
      </c>
      <c r="H11" s="11">
        <v>6.6</v>
      </c>
      <c r="I11" s="11">
        <v>34.200000000000003</v>
      </c>
      <c r="J11" s="11">
        <v>1.3</v>
      </c>
    </row>
    <row r="12" spans="1:26" ht="15" customHeight="1" x14ac:dyDescent="0.15">
      <c r="B12" s="47"/>
      <c r="C12" s="51" t="s">
        <v>2</v>
      </c>
      <c r="D12" s="14">
        <v>10274</v>
      </c>
      <c r="E12" s="7">
        <v>600</v>
      </c>
      <c r="F12" s="15">
        <v>3626</v>
      </c>
      <c r="G12" s="15">
        <v>1536</v>
      </c>
      <c r="H12" s="15">
        <v>596</v>
      </c>
      <c r="I12" s="15">
        <v>3791</v>
      </c>
      <c r="J12" s="15">
        <v>125</v>
      </c>
    </row>
    <row r="13" spans="1:26" ht="15" customHeight="1" x14ac:dyDescent="0.15">
      <c r="B13" s="48"/>
      <c r="C13" s="52"/>
      <c r="D13" s="13">
        <v>100</v>
      </c>
      <c r="E13" s="9">
        <v>5.8</v>
      </c>
      <c r="F13" s="6">
        <v>35.299999999999997</v>
      </c>
      <c r="G13" s="6">
        <v>15</v>
      </c>
      <c r="H13" s="6">
        <v>5.8</v>
      </c>
      <c r="I13" s="6">
        <v>36.9</v>
      </c>
      <c r="J13" s="6">
        <v>1.2</v>
      </c>
    </row>
    <row r="14" spans="1:26" ht="15" customHeight="1" x14ac:dyDescent="0.15">
      <c r="B14" s="46" t="s">
        <v>61</v>
      </c>
      <c r="C14" s="49" t="s">
        <v>4</v>
      </c>
      <c r="D14" s="12">
        <v>2756</v>
      </c>
      <c r="E14" s="8">
        <v>134</v>
      </c>
      <c r="F14" s="10">
        <v>787</v>
      </c>
      <c r="G14" s="10">
        <v>390</v>
      </c>
      <c r="H14" s="10">
        <v>165</v>
      </c>
      <c r="I14" s="10">
        <v>1250</v>
      </c>
      <c r="J14" s="10">
        <v>30</v>
      </c>
    </row>
    <row r="15" spans="1:26" ht="15" customHeight="1" x14ac:dyDescent="0.15">
      <c r="B15" s="47"/>
      <c r="C15" s="50"/>
      <c r="D15" s="17">
        <v>100</v>
      </c>
      <c r="E15" s="16">
        <v>4.9000000000000004</v>
      </c>
      <c r="F15" s="11">
        <v>28.6</v>
      </c>
      <c r="G15" s="11">
        <v>14.2</v>
      </c>
      <c r="H15" s="11">
        <v>6</v>
      </c>
      <c r="I15" s="11">
        <v>45.4</v>
      </c>
      <c r="J15" s="11">
        <v>1.1000000000000001</v>
      </c>
    </row>
    <row r="16" spans="1:26" ht="15" customHeight="1" x14ac:dyDescent="0.15">
      <c r="B16" s="47"/>
      <c r="C16" s="51" t="s">
        <v>5</v>
      </c>
      <c r="D16" s="14">
        <v>2918</v>
      </c>
      <c r="E16" s="7">
        <v>150</v>
      </c>
      <c r="F16" s="15">
        <v>850</v>
      </c>
      <c r="G16" s="15">
        <v>403</v>
      </c>
      <c r="H16" s="15">
        <v>180</v>
      </c>
      <c r="I16" s="15">
        <v>1302</v>
      </c>
      <c r="J16" s="15">
        <v>33</v>
      </c>
    </row>
    <row r="17" spans="2:10" ht="15" customHeight="1" x14ac:dyDescent="0.15">
      <c r="B17" s="47"/>
      <c r="C17" s="50"/>
      <c r="D17" s="17">
        <v>100</v>
      </c>
      <c r="E17" s="16">
        <v>5.0999999999999996</v>
      </c>
      <c r="F17" s="11">
        <v>29.1</v>
      </c>
      <c r="G17" s="11">
        <v>13.8</v>
      </c>
      <c r="H17" s="11">
        <v>6.2</v>
      </c>
      <c r="I17" s="11">
        <v>44.6</v>
      </c>
      <c r="J17" s="11">
        <v>1.1000000000000001</v>
      </c>
    </row>
    <row r="18" spans="2:10" ht="15" customHeight="1" x14ac:dyDescent="0.15">
      <c r="B18" s="47"/>
      <c r="C18" s="51" t="s">
        <v>6</v>
      </c>
      <c r="D18" s="14">
        <v>3218</v>
      </c>
      <c r="E18" s="7">
        <v>160</v>
      </c>
      <c r="F18" s="15">
        <v>1113</v>
      </c>
      <c r="G18" s="15">
        <v>511</v>
      </c>
      <c r="H18" s="15">
        <v>216</v>
      </c>
      <c r="I18" s="15">
        <v>1174</v>
      </c>
      <c r="J18" s="15">
        <v>44</v>
      </c>
    </row>
    <row r="19" spans="2:10" ht="15" customHeight="1" x14ac:dyDescent="0.15">
      <c r="B19" s="47"/>
      <c r="C19" s="50"/>
      <c r="D19" s="17">
        <v>100</v>
      </c>
      <c r="E19" s="16">
        <v>5</v>
      </c>
      <c r="F19" s="11">
        <v>34.6</v>
      </c>
      <c r="G19" s="11">
        <v>15.9</v>
      </c>
      <c r="H19" s="11">
        <v>6.7</v>
      </c>
      <c r="I19" s="11">
        <v>36.5</v>
      </c>
      <c r="J19" s="11">
        <v>1.4</v>
      </c>
    </row>
    <row r="20" spans="2:10" ht="15" customHeight="1" x14ac:dyDescent="0.15">
      <c r="B20" s="47"/>
      <c r="C20" s="51" t="s">
        <v>7</v>
      </c>
      <c r="D20" s="14">
        <v>4166</v>
      </c>
      <c r="E20" s="7">
        <v>257</v>
      </c>
      <c r="F20" s="15">
        <v>1501</v>
      </c>
      <c r="G20" s="15">
        <v>757</v>
      </c>
      <c r="H20" s="15">
        <v>254</v>
      </c>
      <c r="I20" s="15">
        <v>1333</v>
      </c>
      <c r="J20" s="15">
        <v>64</v>
      </c>
    </row>
    <row r="21" spans="2:10" ht="15" customHeight="1" x14ac:dyDescent="0.15">
      <c r="B21" s="47"/>
      <c r="C21" s="50"/>
      <c r="D21" s="17">
        <v>100</v>
      </c>
      <c r="E21" s="16">
        <v>6.2</v>
      </c>
      <c r="F21" s="11">
        <v>36</v>
      </c>
      <c r="G21" s="11">
        <v>18.2</v>
      </c>
      <c r="H21" s="11">
        <v>6.1</v>
      </c>
      <c r="I21" s="11">
        <v>32</v>
      </c>
      <c r="J21" s="11">
        <v>1.5</v>
      </c>
    </row>
    <row r="22" spans="2:10" ht="15" customHeight="1" x14ac:dyDescent="0.15">
      <c r="B22" s="47"/>
      <c r="C22" s="51" t="s">
        <v>8</v>
      </c>
      <c r="D22" s="14">
        <v>5521</v>
      </c>
      <c r="E22" s="7">
        <v>390</v>
      </c>
      <c r="F22" s="15">
        <v>2137</v>
      </c>
      <c r="G22" s="15">
        <v>995</v>
      </c>
      <c r="H22" s="15">
        <v>324</v>
      </c>
      <c r="I22" s="15">
        <v>1598</v>
      </c>
      <c r="J22" s="15">
        <v>77</v>
      </c>
    </row>
    <row r="23" spans="2:10" ht="15" customHeight="1" x14ac:dyDescent="0.15">
      <c r="B23" s="48"/>
      <c r="C23" s="52"/>
      <c r="D23" s="13">
        <v>100</v>
      </c>
      <c r="E23" s="9">
        <v>7.1</v>
      </c>
      <c r="F23" s="6">
        <v>38.700000000000003</v>
      </c>
      <c r="G23" s="6">
        <v>18</v>
      </c>
      <c r="H23" s="6">
        <v>5.9</v>
      </c>
      <c r="I23" s="6">
        <v>28.9</v>
      </c>
      <c r="J23" s="6">
        <v>1.4</v>
      </c>
    </row>
    <row r="24" spans="2:10" ht="15" customHeight="1" x14ac:dyDescent="0.15">
      <c r="B24" s="46" t="s">
        <v>62</v>
      </c>
      <c r="C24" s="49" t="s">
        <v>9</v>
      </c>
      <c r="D24" s="12">
        <v>2200</v>
      </c>
      <c r="E24" s="8">
        <v>132</v>
      </c>
      <c r="F24" s="10">
        <v>659</v>
      </c>
      <c r="G24" s="10">
        <v>308</v>
      </c>
      <c r="H24" s="10">
        <v>148</v>
      </c>
      <c r="I24" s="10">
        <v>916</v>
      </c>
      <c r="J24" s="10">
        <v>37</v>
      </c>
    </row>
    <row r="25" spans="2:10" ht="15" customHeight="1" x14ac:dyDescent="0.15">
      <c r="B25" s="47"/>
      <c r="C25" s="50"/>
      <c r="D25" s="17">
        <v>100</v>
      </c>
      <c r="E25" s="16">
        <v>6</v>
      </c>
      <c r="F25" s="11">
        <v>30</v>
      </c>
      <c r="G25" s="11">
        <v>14</v>
      </c>
      <c r="H25" s="11">
        <v>6.7</v>
      </c>
      <c r="I25" s="11">
        <v>41.6</v>
      </c>
      <c r="J25" s="11">
        <v>1.7</v>
      </c>
    </row>
    <row r="26" spans="2:10" ht="15" customHeight="1" x14ac:dyDescent="0.15">
      <c r="B26" s="47"/>
      <c r="C26" s="51" t="s">
        <v>10</v>
      </c>
      <c r="D26" s="14">
        <v>5943</v>
      </c>
      <c r="E26" s="7">
        <v>355</v>
      </c>
      <c r="F26" s="15">
        <v>2253</v>
      </c>
      <c r="G26" s="15">
        <v>1041</v>
      </c>
      <c r="H26" s="15">
        <v>364</v>
      </c>
      <c r="I26" s="15">
        <v>1874</v>
      </c>
      <c r="J26" s="15">
        <v>56</v>
      </c>
    </row>
    <row r="27" spans="2:10" ht="15" customHeight="1" x14ac:dyDescent="0.15">
      <c r="B27" s="47"/>
      <c r="C27" s="50"/>
      <c r="D27" s="17">
        <v>100</v>
      </c>
      <c r="E27" s="16">
        <v>6</v>
      </c>
      <c r="F27" s="11">
        <v>37.9</v>
      </c>
      <c r="G27" s="11">
        <v>17.5</v>
      </c>
      <c r="H27" s="11">
        <v>6.1</v>
      </c>
      <c r="I27" s="11">
        <v>31.5</v>
      </c>
      <c r="J27" s="11">
        <v>0.9</v>
      </c>
    </row>
    <row r="28" spans="2:10" ht="15" customHeight="1" x14ac:dyDescent="0.15">
      <c r="B28" s="47"/>
      <c r="C28" s="51" t="s">
        <v>11</v>
      </c>
      <c r="D28" s="14">
        <v>6665</v>
      </c>
      <c r="E28" s="7">
        <v>366</v>
      </c>
      <c r="F28" s="15">
        <v>2246</v>
      </c>
      <c r="G28" s="15">
        <v>1120</v>
      </c>
      <c r="H28" s="15">
        <v>372</v>
      </c>
      <c r="I28" s="15">
        <v>2509</v>
      </c>
      <c r="J28" s="15">
        <v>52</v>
      </c>
    </row>
    <row r="29" spans="2:10" ht="15" customHeight="1" x14ac:dyDescent="0.15">
      <c r="B29" s="47"/>
      <c r="C29" s="50"/>
      <c r="D29" s="17">
        <v>100</v>
      </c>
      <c r="E29" s="16">
        <v>5.5</v>
      </c>
      <c r="F29" s="11">
        <v>33.700000000000003</v>
      </c>
      <c r="G29" s="11">
        <v>16.8</v>
      </c>
      <c r="H29" s="11">
        <v>5.6</v>
      </c>
      <c r="I29" s="11">
        <v>37.6</v>
      </c>
      <c r="J29" s="11">
        <v>0.8</v>
      </c>
    </row>
    <row r="30" spans="2:10" ht="15" customHeight="1" x14ac:dyDescent="0.15">
      <c r="B30" s="47"/>
      <c r="C30" s="51" t="s">
        <v>12</v>
      </c>
      <c r="D30" s="14">
        <v>4440</v>
      </c>
      <c r="E30" s="7">
        <v>288</v>
      </c>
      <c r="F30" s="15">
        <v>1486</v>
      </c>
      <c r="G30" s="15">
        <v>741</v>
      </c>
      <c r="H30" s="15">
        <v>310</v>
      </c>
      <c r="I30" s="15">
        <v>1556</v>
      </c>
      <c r="J30" s="15">
        <v>59</v>
      </c>
    </row>
    <row r="31" spans="2:10" ht="15" customHeight="1" x14ac:dyDescent="0.15">
      <c r="B31" s="48"/>
      <c r="C31" s="52"/>
      <c r="D31" s="13">
        <v>100</v>
      </c>
      <c r="E31" s="9">
        <v>6.5</v>
      </c>
      <c r="F31" s="6">
        <v>33.5</v>
      </c>
      <c r="G31" s="6">
        <v>16.7</v>
      </c>
      <c r="H31" s="6">
        <v>7</v>
      </c>
      <c r="I31" s="6">
        <v>35</v>
      </c>
      <c r="J31" s="6">
        <v>1.3</v>
      </c>
    </row>
    <row r="32" spans="2:10" ht="15" customHeight="1" x14ac:dyDescent="0.15">
      <c r="B32" s="46" t="s">
        <v>63</v>
      </c>
      <c r="C32" s="49" t="s">
        <v>13</v>
      </c>
      <c r="D32" s="12">
        <v>2474</v>
      </c>
      <c r="E32" s="8">
        <v>220</v>
      </c>
      <c r="F32" s="10">
        <v>917</v>
      </c>
      <c r="G32" s="10">
        <v>340</v>
      </c>
      <c r="H32" s="10">
        <v>114</v>
      </c>
      <c r="I32" s="10">
        <v>868</v>
      </c>
      <c r="J32" s="10">
        <v>15</v>
      </c>
    </row>
    <row r="33" spans="2:10" ht="15" customHeight="1" x14ac:dyDescent="0.15">
      <c r="B33" s="47"/>
      <c r="C33" s="50"/>
      <c r="D33" s="17">
        <v>100</v>
      </c>
      <c r="E33" s="16">
        <v>8.9</v>
      </c>
      <c r="F33" s="11">
        <v>37.1</v>
      </c>
      <c r="G33" s="11">
        <v>13.7</v>
      </c>
      <c r="H33" s="11">
        <v>4.5999999999999996</v>
      </c>
      <c r="I33" s="11">
        <v>35.1</v>
      </c>
      <c r="J33" s="11">
        <v>0.6</v>
      </c>
    </row>
    <row r="34" spans="2:10" ht="15" customHeight="1" x14ac:dyDescent="0.15">
      <c r="B34" s="47"/>
      <c r="C34" s="51" t="s">
        <v>14</v>
      </c>
      <c r="D34" s="14">
        <v>13198</v>
      </c>
      <c r="E34" s="7">
        <v>753</v>
      </c>
      <c r="F34" s="15">
        <v>4641</v>
      </c>
      <c r="G34" s="15">
        <v>2227</v>
      </c>
      <c r="H34" s="15">
        <v>755</v>
      </c>
      <c r="I34" s="15">
        <v>4680</v>
      </c>
      <c r="J34" s="15">
        <v>142</v>
      </c>
    </row>
    <row r="35" spans="2:10" ht="15" customHeight="1" x14ac:dyDescent="0.15">
      <c r="B35" s="47"/>
      <c r="C35" s="50"/>
      <c r="D35" s="17">
        <v>100</v>
      </c>
      <c r="E35" s="16">
        <v>5.7</v>
      </c>
      <c r="F35" s="11">
        <v>35.200000000000003</v>
      </c>
      <c r="G35" s="11">
        <v>16.899999999999999</v>
      </c>
      <c r="H35" s="11">
        <v>5.7</v>
      </c>
      <c r="I35" s="11">
        <v>35.5</v>
      </c>
      <c r="J35" s="11">
        <v>1.1000000000000001</v>
      </c>
    </row>
    <row r="36" spans="2:10" ht="15" customHeight="1" x14ac:dyDescent="0.15">
      <c r="B36" s="47"/>
      <c r="C36" s="51" t="s">
        <v>15</v>
      </c>
      <c r="D36" s="14">
        <v>2378</v>
      </c>
      <c r="E36" s="7">
        <v>92</v>
      </c>
      <c r="F36" s="15">
        <v>763</v>
      </c>
      <c r="G36" s="15">
        <v>459</v>
      </c>
      <c r="H36" s="15">
        <v>212</v>
      </c>
      <c r="I36" s="15">
        <v>831</v>
      </c>
      <c r="J36" s="15">
        <v>21</v>
      </c>
    </row>
    <row r="37" spans="2:10" ht="15" customHeight="1" x14ac:dyDescent="0.15">
      <c r="B37" s="47"/>
      <c r="C37" s="50"/>
      <c r="D37" s="17">
        <v>100</v>
      </c>
      <c r="E37" s="16">
        <v>3.9</v>
      </c>
      <c r="F37" s="11">
        <v>32.1</v>
      </c>
      <c r="G37" s="11">
        <v>19.3</v>
      </c>
      <c r="H37" s="11">
        <v>8.9</v>
      </c>
      <c r="I37" s="11">
        <v>34.9</v>
      </c>
      <c r="J37" s="11">
        <v>0.9</v>
      </c>
    </row>
    <row r="38" spans="2:10" ht="15" customHeight="1" x14ac:dyDescent="0.15">
      <c r="B38" s="47"/>
      <c r="C38" s="51" t="s">
        <v>16</v>
      </c>
      <c r="D38" s="14">
        <v>747</v>
      </c>
      <c r="E38" s="7">
        <v>55</v>
      </c>
      <c r="F38" s="15">
        <v>182</v>
      </c>
      <c r="G38" s="15">
        <v>114</v>
      </c>
      <c r="H38" s="15">
        <v>85</v>
      </c>
      <c r="I38" s="15">
        <v>296</v>
      </c>
      <c r="J38" s="15">
        <v>15</v>
      </c>
    </row>
    <row r="39" spans="2:10" ht="15" customHeight="1" x14ac:dyDescent="0.15">
      <c r="B39" s="48"/>
      <c r="C39" s="52"/>
      <c r="D39" s="13">
        <v>100</v>
      </c>
      <c r="E39" s="9">
        <v>7.4</v>
      </c>
      <c r="F39" s="6">
        <v>24.4</v>
      </c>
      <c r="G39" s="6">
        <v>15.3</v>
      </c>
      <c r="H39" s="6">
        <v>11.4</v>
      </c>
      <c r="I39" s="6">
        <v>39.6</v>
      </c>
      <c r="J39" s="6">
        <v>2</v>
      </c>
    </row>
    <row r="40" spans="2:10" ht="15" customHeight="1" x14ac:dyDescent="0.15">
      <c r="B40" s="46" t="s">
        <v>64</v>
      </c>
      <c r="C40" s="49" t="s">
        <v>254</v>
      </c>
      <c r="D40" s="12">
        <v>2161</v>
      </c>
      <c r="E40" s="8">
        <v>139</v>
      </c>
      <c r="F40" s="10">
        <v>623</v>
      </c>
      <c r="G40" s="10">
        <v>287</v>
      </c>
      <c r="H40" s="10">
        <v>141</v>
      </c>
      <c r="I40" s="10">
        <v>941</v>
      </c>
      <c r="J40" s="10">
        <v>30</v>
      </c>
    </row>
    <row r="41" spans="2:10" ht="15" customHeight="1" x14ac:dyDescent="0.15">
      <c r="B41" s="47"/>
      <c r="C41" s="50"/>
      <c r="D41" s="17">
        <v>100</v>
      </c>
      <c r="E41" s="16">
        <v>6.4</v>
      </c>
      <c r="F41" s="11">
        <v>28.8</v>
      </c>
      <c r="G41" s="11">
        <v>13.3</v>
      </c>
      <c r="H41" s="11">
        <v>6.5</v>
      </c>
      <c r="I41" s="11">
        <v>43.5</v>
      </c>
      <c r="J41" s="11">
        <v>1.4</v>
      </c>
    </row>
    <row r="42" spans="2:10" ht="15" customHeight="1" x14ac:dyDescent="0.15">
      <c r="B42" s="47"/>
      <c r="C42" s="51" t="s">
        <v>19</v>
      </c>
      <c r="D42" s="14">
        <v>1901</v>
      </c>
      <c r="E42" s="7">
        <v>139</v>
      </c>
      <c r="F42" s="15">
        <v>734</v>
      </c>
      <c r="G42" s="15">
        <v>266</v>
      </c>
      <c r="H42" s="15">
        <v>84</v>
      </c>
      <c r="I42" s="15">
        <v>665</v>
      </c>
      <c r="J42" s="15">
        <v>13</v>
      </c>
    </row>
    <row r="43" spans="2:10" ht="15" customHeight="1" x14ac:dyDescent="0.15">
      <c r="B43" s="47"/>
      <c r="C43" s="50"/>
      <c r="D43" s="17">
        <v>100</v>
      </c>
      <c r="E43" s="16">
        <v>7.3</v>
      </c>
      <c r="F43" s="11">
        <v>38.6</v>
      </c>
      <c r="G43" s="11">
        <v>14</v>
      </c>
      <c r="H43" s="11">
        <v>4.4000000000000004</v>
      </c>
      <c r="I43" s="11">
        <v>35</v>
      </c>
      <c r="J43" s="11">
        <v>0.7</v>
      </c>
    </row>
    <row r="44" spans="2:10" ht="15" customHeight="1" x14ac:dyDescent="0.15">
      <c r="B44" s="47"/>
      <c r="C44" s="51" t="s">
        <v>20</v>
      </c>
      <c r="D44" s="14">
        <v>1198</v>
      </c>
      <c r="E44" s="7">
        <v>55</v>
      </c>
      <c r="F44" s="15">
        <v>412</v>
      </c>
      <c r="G44" s="15">
        <v>185</v>
      </c>
      <c r="H44" s="15">
        <v>74</v>
      </c>
      <c r="I44" s="15">
        <v>454</v>
      </c>
      <c r="J44" s="15">
        <v>18</v>
      </c>
    </row>
    <row r="45" spans="2:10" ht="15" customHeight="1" x14ac:dyDescent="0.15">
      <c r="B45" s="47"/>
      <c r="C45" s="50"/>
      <c r="D45" s="17">
        <v>100</v>
      </c>
      <c r="E45" s="16">
        <v>4.5999999999999996</v>
      </c>
      <c r="F45" s="11">
        <v>34.4</v>
      </c>
      <c r="G45" s="11">
        <v>15.4</v>
      </c>
      <c r="H45" s="11">
        <v>6.2</v>
      </c>
      <c r="I45" s="11">
        <v>37.9</v>
      </c>
      <c r="J45" s="11">
        <v>1.5</v>
      </c>
    </row>
    <row r="46" spans="2:10" ht="15" customHeight="1" x14ac:dyDescent="0.15">
      <c r="B46" s="47"/>
      <c r="C46" s="51" t="s">
        <v>21</v>
      </c>
      <c r="D46" s="14">
        <v>1491</v>
      </c>
      <c r="E46" s="7">
        <v>81</v>
      </c>
      <c r="F46" s="15">
        <v>498</v>
      </c>
      <c r="G46" s="15">
        <v>301</v>
      </c>
      <c r="H46" s="15">
        <v>91</v>
      </c>
      <c r="I46" s="15">
        <v>511</v>
      </c>
      <c r="J46" s="15">
        <v>9</v>
      </c>
    </row>
    <row r="47" spans="2:10" ht="15" customHeight="1" x14ac:dyDescent="0.15">
      <c r="B47" s="47"/>
      <c r="C47" s="50"/>
      <c r="D47" s="17">
        <v>100</v>
      </c>
      <c r="E47" s="16">
        <v>5.4</v>
      </c>
      <c r="F47" s="11">
        <v>33.4</v>
      </c>
      <c r="G47" s="11">
        <v>20.2</v>
      </c>
      <c r="H47" s="11">
        <v>6.1</v>
      </c>
      <c r="I47" s="11">
        <v>34.299999999999997</v>
      </c>
      <c r="J47" s="11">
        <v>0.6</v>
      </c>
    </row>
    <row r="48" spans="2:10" ht="15" customHeight="1" x14ac:dyDescent="0.15">
      <c r="B48" s="47"/>
      <c r="C48" s="51" t="s">
        <v>22</v>
      </c>
      <c r="D48" s="14">
        <v>1705</v>
      </c>
      <c r="E48" s="7">
        <v>67</v>
      </c>
      <c r="F48" s="15">
        <v>506</v>
      </c>
      <c r="G48" s="15">
        <v>291</v>
      </c>
      <c r="H48" s="15">
        <v>144</v>
      </c>
      <c r="I48" s="15">
        <v>669</v>
      </c>
      <c r="J48" s="15">
        <v>28</v>
      </c>
    </row>
    <row r="49" spans="2:10" ht="15" customHeight="1" x14ac:dyDescent="0.15">
      <c r="B49" s="47"/>
      <c r="C49" s="50"/>
      <c r="D49" s="17">
        <v>100</v>
      </c>
      <c r="E49" s="16">
        <v>3.9</v>
      </c>
      <c r="F49" s="11">
        <v>29.7</v>
      </c>
      <c r="G49" s="11">
        <v>17.100000000000001</v>
      </c>
      <c r="H49" s="11">
        <v>8.4</v>
      </c>
      <c r="I49" s="11">
        <v>39.200000000000003</v>
      </c>
      <c r="J49" s="11">
        <v>1.6</v>
      </c>
    </row>
    <row r="50" spans="2:10" ht="15" customHeight="1" x14ac:dyDescent="0.15">
      <c r="B50" s="47"/>
      <c r="C50" s="51" t="s">
        <v>23</v>
      </c>
      <c r="D50" s="14">
        <v>1546</v>
      </c>
      <c r="E50" s="7">
        <v>128</v>
      </c>
      <c r="F50" s="15">
        <v>637</v>
      </c>
      <c r="G50" s="15">
        <v>280</v>
      </c>
      <c r="H50" s="15">
        <v>98</v>
      </c>
      <c r="I50" s="15">
        <v>394</v>
      </c>
      <c r="J50" s="15">
        <v>9</v>
      </c>
    </row>
    <row r="51" spans="2:10" ht="15" customHeight="1" x14ac:dyDescent="0.15">
      <c r="B51" s="47"/>
      <c r="C51" s="50"/>
      <c r="D51" s="17">
        <v>100</v>
      </c>
      <c r="E51" s="16">
        <v>8.3000000000000007</v>
      </c>
      <c r="F51" s="11">
        <v>41.2</v>
      </c>
      <c r="G51" s="11">
        <v>18.100000000000001</v>
      </c>
      <c r="H51" s="11">
        <v>6.3</v>
      </c>
      <c r="I51" s="11">
        <v>25.5</v>
      </c>
      <c r="J51" s="11">
        <v>0.6</v>
      </c>
    </row>
    <row r="52" spans="2:10" ht="15" customHeight="1" x14ac:dyDescent="0.15">
      <c r="B52" s="47"/>
      <c r="C52" s="51" t="s">
        <v>24</v>
      </c>
      <c r="D52" s="14">
        <v>2544</v>
      </c>
      <c r="E52" s="7">
        <v>96</v>
      </c>
      <c r="F52" s="15">
        <v>708</v>
      </c>
      <c r="G52" s="15">
        <v>499</v>
      </c>
      <c r="H52" s="15">
        <v>212</v>
      </c>
      <c r="I52" s="15">
        <v>986</v>
      </c>
      <c r="J52" s="15">
        <v>43</v>
      </c>
    </row>
    <row r="53" spans="2:10" ht="15" customHeight="1" x14ac:dyDescent="0.15">
      <c r="B53" s="47"/>
      <c r="C53" s="50"/>
      <c r="D53" s="17">
        <v>100</v>
      </c>
      <c r="E53" s="16">
        <v>3.8</v>
      </c>
      <c r="F53" s="11">
        <v>27.8</v>
      </c>
      <c r="G53" s="11">
        <v>19.600000000000001</v>
      </c>
      <c r="H53" s="11">
        <v>8.3000000000000007</v>
      </c>
      <c r="I53" s="11">
        <v>38.799999999999997</v>
      </c>
      <c r="J53" s="11">
        <v>1.7</v>
      </c>
    </row>
    <row r="54" spans="2:10" ht="15" customHeight="1" x14ac:dyDescent="0.15">
      <c r="B54" s="47"/>
      <c r="C54" s="51" t="s">
        <v>25</v>
      </c>
      <c r="D54" s="14">
        <v>1858</v>
      </c>
      <c r="E54" s="7">
        <v>75</v>
      </c>
      <c r="F54" s="15">
        <v>669</v>
      </c>
      <c r="G54" s="15">
        <v>350</v>
      </c>
      <c r="H54" s="15">
        <v>134</v>
      </c>
      <c r="I54" s="15">
        <v>610</v>
      </c>
      <c r="J54" s="15">
        <v>20</v>
      </c>
    </row>
    <row r="55" spans="2:10" ht="15" customHeight="1" x14ac:dyDescent="0.15">
      <c r="B55" s="47"/>
      <c r="C55" s="50"/>
      <c r="D55" s="17">
        <v>100</v>
      </c>
      <c r="E55" s="16">
        <v>4</v>
      </c>
      <c r="F55" s="11">
        <v>36</v>
      </c>
      <c r="G55" s="11">
        <v>18.8</v>
      </c>
      <c r="H55" s="11">
        <v>7.2</v>
      </c>
      <c r="I55" s="11">
        <v>32.799999999999997</v>
      </c>
      <c r="J55" s="11">
        <v>1.1000000000000001</v>
      </c>
    </row>
    <row r="56" spans="2:10" ht="15" customHeight="1" x14ac:dyDescent="0.15">
      <c r="B56" s="47"/>
      <c r="C56" s="51" t="s">
        <v>26</v>
      </c>
      <c r="D56" s="14">
        <v>5161</v>
      </c>
      <c r="E56" s="7">
        <v>375</v>
      </c>
      <c r="F56" s="15">
        <v>1923</v>
      </c>
      <c r="G56" s="15">
        <v>786</v>
      </c>
      <c r="H56" s="15">
        <v>232</v>
      </c>
      <c r="I56" s="15">
        <v>1719</v>
      </c>
      <c r="J56" s="15">
        <v>126</v>
      </c>
    </row>
    <row r="57" spans="2:10" ht="15" customHeight="1" x14ac:dyDescent="0.15">
      <c r="B57" s="48"/>
      <c r="C57" s="52"/>
      <c r="D57" s="13">
        <v>100</v>
      </c>
      <c r="E57" s="9">
        <v>7.3</v>
      </c>
      <c r="F57" s="6">
        <v>37.299999999999997</v>
      </c>
      <c r="G57" s="6">
        <v>15.2</v>
      </c>
      <c r="H57" s="6">
        <v>4.5</v>
      </c>
      <c r="I57" s="6">
        <v>33.299999999999997</v>
      </c>
      <c r="J57" s="6">
        <v>2.4</v>
      </c>
    </row>
    <row r="58" spans="2:10" x14ac:dyDescent="0.15">
      <c r="B58" s="3"/>
      <c r="C58" s="3"/>
      <c r="D58" s="3"/>
      <c r="E58" s="3"/>
      <c r="F58" s="3"/>
      <c r="G58" s="3"/>
      <c r="H58" s="3"/>
      <c r="I58" s="3"/>
      <c r="J58" s="3"/>
    </row>
    <row r="59" spans="2:10" x14ac:dyDescent="0.15">
      <c r="B59" s="3"/>
      <c r="C59" s="3"/>
      <c r="D59" s="3"/>
      <c r="E59" s="3"/>
      <c r="F59" s="3"/>
      <c r="G59" s="3"/>
      <c r="H59" s="3"/>
      <c r="I59" s="3"/>
      <c r="J59" s="3"/>
    </row>
    <row r="60" spans="2:10" x14ac:dyDescent="0.15">
      <c r="B60" s="3"/>
      <c r="C60" s="3"/>
      <c r="D60" s="3"/>
      <c r="E60" s="3"/>
      <c r="F60" s="3"/>
      <c r="G60" s="3"/>
      <c r="H60" s="3"/>
      <c r="I60" s="3"/>
      <c r="J60" s="3"/>
    </row>
    <row r="61" spans="2:10" x14ac:dyDescent="0.15">
      <c r="B61" s="3"/>
      <c r="C61" s="3"/>
      <c r="D61" s="3"/>
      <c r="E61" s="3"/>
      <c r="F61" s="3"/>
      <c r="G61" s="3"/>
      <c r="H61" s="3"/>
      <c r="I61" s="3"/>
      <c r="J61" s="3"/>
    </row>
    <row r="62" spans="2:10" x14ac:dyDescent="0.15">
      <c r="B62" s="3"/>
      <c r="C62" s="3"/>
      <c r="D62" s="3"/>
      <c r="E62" s="3"/>
      <c r="F62" s="3"/>
      <c r="G62" s="3"/>
      <c r="H62" s="3"/>
      <c r="I62" s="3"/>
      <c r="J62" s="3"/>
    </row>
    <row r="63" spans="2:10" x14ac:dyDescent="0.15">
      <c r="B63" s="3"/>
      <c r="C63" s="3"/>
      <c r="D63" s="3"/>
      <c r="E63" s="3"/>
      <c r="F63" s="3"/>
      <c r="G63" s="3"/>
      <c r="H63" s="3"/>
      <c r="I63" s="3"/>
      <c r="J63" s="3"/>
    </row>
    <row r="64" spans="2:10" x14ac:dyDescent="0.15">
      <c r="B64" s="3"/>
      <c r="C64" s="3"/>
      <c r="D64" s="3"/>
      <c r="E64" s="3"/>
      <c r="F64" s="3"/>
      <c r="G64" s="3"/>
      <c r="H64" s="3"/>
      <c r="I64" s="3"/>
      <c r="J64" s="3"/>
    </row>
    <row r="65" spans="2:10" x14ac:dyDescent="0.15">
      <c r="B65" s="3"/>
      <c r="C65" s="3"/>
      <c r="D65" s="3"/>
      <c r="E65" s="3"/>
      <c r="F65" s="3"/>
      <c r="G65" s="3"/>
      <c r="H65" s="3"/>
      <c r="I65" s="3"/>
      <c r="J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J9">
    <cfRule type="top10" dxfId="1174" priority="298" rank="1"/>
  </conditionalFormatting>
  <conditionalFormatting sqref="E11:J11">
    <cfRule type="top10" dxfId="1173" priority="299" rank="1"/>
  </conditionalFormatting>
  <conditionalFormatting sqref="E13:J13">
    <cfRule type="top10" dxfId="1172" priority="300" rank="1"/>
  </conditionalFormatting>
  <conditionalFormatting sqref="E15:J15">
    <cfRule type="top10" dxfId="1171" priority="301" rank="1"/>
  </conditionalFormatting>
  <conditionalFormatting sqref="E17:J17">
    <cfRule type="top10" dxfId="1170" priority="302" rank="1"/>
  </conditionalFormatting>
  <conditionalFormatting sqref="E19:J19">
    <cfRule type="top10" dxfId="1169" priority="303" rank="1"/>
  </conditionalFormatting>
  <conditionalFormatting sqref="E21:J21">
    <cfRule type="top10" dxfId="1168" priority="304" rank="1"/>
  </conditionalFormatting>
  <conditionalFormatting sqref="E23:J23">
    <cfRule type="top10" dxfId="1167" priority="305" rank="1"/>
  </conditionalFormatting>
  <conditionalFormatting sqref="E25:J25">
    <cfRule type="top10" dxfId="1166" priority="306" rank="1"/>
  </conditionalFormatting>
  <conditionalFormatting sqref="E27:J27">
    <cfRule type="top10" dxfId="1165" priority="307" rank="1"/>
  </conditionalFormatting>
  <conditionalFormatting sqref="E29:J29">
    <cfRule type="top10" dxfId="1164" priority="308" rank="1"/>
  </conditionalFormatting>
  <conditionalFormatting sqref="E31:J31">
    <cfRule type="top10" dxfId="1163" priority="309" rank="1"/>
  </conditionalFormatting>
  <conditionalFormatting sqref="E33:J33">
    <cfRule type="top10" dxfId="1162" priority="310" rank="1"/>
  </conditionalFormatting>
  <conditionalFormatting sqref="E35:J35">
    <cfRule type="top10" dxfId="1161" priority="311" rank="1"/>
  </conditionalFormatting>
  <conditionalFormatting sqref="E37:J37">
    <cfRule type="top10" dxfId="1160" priority="312" rank="1"/>
  </conditionalFormatting>
  <conditionalFormatting sqref="E39:J39">
    <cfRule type="top10" dxfId="1159" priority="313" rank="1"/>
  </conditionalFormatting>
  <conditionalFormatting sqref="E41:J41">
    <cfRule type="top10" dxfId="1158" priority="314" rank="1"/>
  </conditionalFormatting>
  <conditionalFormatting sqref="E43:J43">
    <cfRule type="top10" dxfId="1157" priority="315" rank="1"/>
  </conditionalFormatting>
  <conditionalFormatting sqref="E45:J45">
    <cfRule type="top10" dxfId="1156" priority="316" rank="1"/>
  </conditionalFormatting>
  <conditionalFormatting sqref="E47:J47">
    <cfRule type="top10" dxfId="1155" priority="317" rank="1"/>
  </conditionalFormatting>
  <conditionalFormatting sqref="E49:J49">
    <cfRule type="top10" dxfId="1154" priority="318" rank="1"/>
  </conditionalFormatting>
  <conditionalFormatting sqref="E51:J51">
    <cfRule type="top10" dxfId="1153" priority="319" rank="1"/>
  </conditionalFormatting>
  <conditionalFormatting sqref="E53:J53">
    <cfRule type="top10" dxfId="1152" priority="320" rank="1"/>
  </conditionalFormatting>
  <conditionalFormatting sqref="E55:J55">
    <cfRule type="top10" dxfId="1151" priority="321" rank="1"/>
  </conditionalFormatting>
  <conditionalFormatting sqref="E57:J57">
    <cfRule type="top10" dxfId="1150" priority="322" rank="1"/>
  </conditionalFormatting>
  <pageMargins left="0.7" right="0.7" top="0.75" bottom="0.75" header="0.3" footer="0.3"/>
  <pageSetup paperSize="9" scale="86" orientation="portrait"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28" width="8.625" style="1" customWidth="1"/>
    <col min="29" max="16384" width="6.125" style="1"/>
  </cols>
  <sheetData>
    <row r="3" spans="1:26" x14ac:dyDescent="0.15">
      <c r="B3" s="1" t="s">
        <v>281</v>
      </c>
    </row>
    <row r="5" spans="1:26" x14ac:dyDescent="0.15">
      <c r="B5" s="20"/>
      <c r="C5" s="20"/>
      <c r="D5" s="20"/>
      <c r="E5" s="20"/>
      <c r="F5" s="20"/>
      <c r="G5" s="20"/>
      <c r="H5" s="20"/>
      <c r="I5" s="20"/>
      <c r="J5" s="20"/>
    </row>
    <row r="6" spans="1:26" ht="3.75" customHeight="1" x14ac:dyDescent="0.15">
      <c r="A6" s="31"/>
      <c r="B6" s="29"/>
      <c r="C6" s="36"/>
      <c r="D6" s="29"/>
      <c r="E6" s="37"/>
      <c r="F6" s="32"/>
      <c r="G6" s="29"/>
      <c r="H6" s="33"/>
      <c r="I6" s="33"/>
      <c r="J6" s="33"/>
      <c r="K6" s="35"/>
    </row>
    <row r="7" spans="1:26" s="2" customFormat="1" ht="122.25" customHeight="1" thickBot="1" x14ac:dyDescent="0.2">
      <c r="B7" s="19"/>
      <c r="C7" s="18" t="s">
        <v>251</v>
      </c>
      <c r="D7" s="21" t="s">
        <v>259</v>
      </c>
      <c r="E7" s="22" t="s">
        <v>207</v>
      </c>
      <c r="F7" s="22" t="s">
        <v>208</v>
      </c>
      <c r="G7" s="22" t="s">
        <v>209</v>
      </c>
      <c r="H7" s="22" t="s">
        <v>28</v>
      </c>
      <c r="I7" s="22" t="s">
        <v>126</v>
      </c>
      <c r="J7" s="22" t="s">
        <v>65</v>
      </c>
      <c r="K7" s="41"/>
      <c r="L7" s="41"/>
      <c r="M7" s="41"/>
      <c r="N7" s="41"/>
      <c r="O7" s="41"/>
      <c r="P7" s="41"/>
      <c r="Q7" s="41"/>
      <c r="R7" s="41"/>
      <c r="S7" s="41"/>
      <c r="T7" s="41"/>
      <c r="U7" s="41"/>
      <c r="V7" s="41"/>
      <c r="W7" s="41"/>
      <c r="X7" s="41"/>
      <c r="Y7" s="41"/>
      <c r="Z7" s="41"/>
    </row>
    <row r="8" spans="1:26" ht="15" customHeight="1" thickTop="1" x14ac:dyDescent="0.15">
      <c r="B8" s="43" t="s">
        <v>66</v>
      </c>
      <c r="C8" s="44"/>
      <c r="D8" s="4">
        <v>19565</v>
      </c>
      <c r="E8" s="7">
        <v>5593</v>
      </c>
      <c r="F8" s="15">
        <v>9461</v>
      </c>
      <c r="G8" s="15">
        <v>2725</v>
      </c>
      <c r="H8" s="15">
        <v>422</v>
      </c>
      <c r="I8" s="15">
        <v>1032</v>
      </c>
      <c r="J8" s="15">
        <v>332</v>
      </c>
    </row>
    <row r="9" spans="1:26" ht="15" customHeight="1" x14ac:dyDescent="0.15">
      <c r="B9" s="45"/>
      <c r="C9" s="44"/>
      <c r="D9" s="5">
        <v>100</v>
      </c>
      <c r="E9" s="9">
        <v>28.6</v>
      </c>
      <c r="F9" s="6">
        <v>48.4</v>
      </c>
      <c r="G9" s="6">
        <v>13.9</v>
      </c>
      <c r="H9" s="6">
        <v>2.2000000000000002</v>
      </c>
      <c r="I9" s="6">
        <v>5.3</v>
      </c>
      <c r="J9" s="6">
        <v>1.7</v>
      </c>
    </row>
    <row r="10" spans="1:26" ht="15" customHeight="1" x14ac:dyDescent="0.15">
      <c r="B10" s="46" t="s">
        <v>60</v>
      </c>
      <c r="C10" s="49" t="s">
        <v>1</v>
      </c>
      <c r="D10" s="12">
        <v>9002</v>
      </c>
      <c r="E10" s="8">
        <v>2552</v>
      </c>
      <c r="F10" s="10">
        <v>4268</v>
      </c>
      <c r="G10" s="10">
        <v>1310</v>
      </c>
      <c r="H10" s="10">
        <v>236</v>
      </c>
      <c r="I10" s="10">
        <v>505</v>
      </c>
      <c r="J10" s="10">
        <v>131</v>
      </c>
    </row>
    <row r="11" spans="1:26" ht="15" customHeight="1" x14ac:dyDescent="0.15">
      <c r="B11" s="47"/>
      <c r="C11" s="50"/>
      <c r="D11" s="17">
        <v>100</v>
      </c>
      <c r="E11" s="16">
        <v>28.3</v>
      </c>
      <c r="F11" s="11">
        <v>47.4</v>
      </c>
      <c r="G11" s="11">
        <v>14.6</v>
      </c>
      <c r="H11" s="11">
        <v>2.6</v>
      </c>
      <c r="I11" s="11">
        <v>5.6</v>
      </c>
      <c r="J11" s="11">
        <v>1.5</v>
      </c>
    </row>
    <row r="12" spans="1:26" ht="15" customHeight="1" x14ac:dyDescent="0.15">
      <c r="B12" s="47"/>
      <c r="C12" s="51" t="s">
        <v>2</v>
      </c>
      <c r="D12" s="14">
        <v>10274</v>
      </c>
      <c r="E12" s="7">
        <v>2980</v>
      </c>
      <c r="F12" s="15">
        <v>5088</v>
      </c>
      <c r="G12" s="15">
        <v>1373</v>
      </c>
      <c r="H12" s="15">
        <v>175</v>
      </c>
      <c r="I12" s="15">
        <v>515</v>
      </c>
      <c r="J12" s="15">
        <v>143</v>
      </c>
    </row>
    <row r="13" spans="1:26" ht="15" customHeight="1" x14ac:dyDescent="0.15">
      <c r="B13" s="48"/>
      <c r="C13" s="52"/>
      <c r="D13" s="13">
        <v>100</v>
      </c>
      <c r="E13" s="9">
        <v>29</v>
      </c>
      <c r="F13" s="6">
        <v>49.5</v>
      </c>
      <c r="G13" s="6">
        <v>13.4</v>
      </c>
      <c r="H13" s="6">
        <v>1.7</v>
      </c>
      <c r="I13" s="6">
        <v>5</v>
      </c>
      <c r="J13" s="6">
        <v>1.4</v>
      </c>
    </row>
    <row r="14" spans="1:26" ht="15" customHeight="1" x14ac:dyDescent="0.15">
      <c r="B14" s="46" t="s">
        <v>61</v>
      </c>
      <c r="C14" s="49" t="s">
        <v>4</v>
      </c>
      <c r="D14" s="12">
        <v>2756</v>
      </c>
      <c r="E14" s="8">
        <v>922</v>
      </c>
      <c r="F14" s="10">
        <v>1238</v>
      </c>
      <c r="G14" s="10">
        <v>319</v>
      </c>
      <c r="H14" s="10">
        <v>59</v>
      </c>
      <c r="I14" s="10">
        <v>177</v>
      </c>
      <c r="J14" s="10">
        <v>41</v>
      </c>
    </row>
    <row r="15" spans="1:26" ht="15" customHeight="1" x14ac:dyDescent="0.15">
      <c r="B15" s="47"/>
      <c r="C15" s="50"/>
      <c r="D15" s="17">
        <v>100</v>
      </c>
      <c r="E15" s="16">
        <v>33.5</v>
      </c>
      <c r="F15" s="11">
        <v>44.9</v>
      </c>
      <c r="G15" s="11">
        <v>11.6</v>
      </c>
      <c r="H15" s="11">
        <v>2.1</v>
      </c>
      <c r="I15" s="11">
        <v>6.4</v>
      </c>
      <c r="J15" s="11">
        <v>1.5</v>
      </c>
    </row>
    <row r="16" spans="1:26" ht="15" customHeight="1" x14ac:dyDescent="0.15">
      <c r="B16" s="47"/>
      <c r="C16" s="51" t="s">
        <v>5</v>
      </c>
      <c r="D16" s="14">
        <v>2918</v>
      </c>
      <c r="E16" s="7">
        <v>901</v>
      </c>
      <c r="F16" s="15">
        <v>1334</v>
      </c>
      <c r="G16" s="15">
        <v>400</v>
      </c>
      <c r="H16" s="15">
        <v>64</v>
      </c>
      <c r="I16" s="15">
        <v>188</v>
      </c>
      <c r="J16" s="15">
        <v>31</v>
      </c>
    </row>
    <row r="17" spans="2:10" ht="15" customHeight="1" x14ac:dyDescent="0.15">
      <c r="B17" s="47"/>
      <c r="C17" s="50"/>
      <c r="D17" s="17">
        <v>100</v>
      </c>
      <c r="E17" s="16">
        <v>30.9</v>
      </c>
      <c r="F17" s="11">
        <v>45.7</v>
      </c>
      <c r="G17" s="11">
        <v>13.7</v>
      </c>
      <c r="H17" s="11">
        <v>2.2000000000000002</v>
      </c>
      <c r="I17" s="11">
        <v>6.4</v>
      </c>
      <c r="J17" s="11">
        <v>1.1000000000000001</v>
      </c>
    </row>
    <row r="18" spans="2:10" ht="15" customHeight="1" x14ac:dyDescent="0.15">
      <c r="B18" s="47"/>
      <c r="C18" s="51" t="s">
        <v>6</v>
      </c>
      <c r="D18" s="14">
        <v>3218</v>
      </c>
      <c r="E18" s="7">
        <v>855</v>
      </c>
      <c r="F18" s="15">
        <v>1585</v>
      </c>
      <c r="G18" s="15">
        <v>489</v>
      </c>
      <c r="H18" s="15">
        <v>78</v>
      </c>
      <c r="I18" s="15">
        <v>173</v>
      </c>
      <c r="J18" s="15">
        <v>38</v>
      </c>
    </row>
    <row r="19" spans="2:10" ht="15" customHeight="1" x14ac:dyDescent="0.15">
      <c r="B19" s="47"/>
      <c r="C19" s="50"/>
      <c r="D19" s="17">
        <v>100</v>
      </c>
      <c r="E19" s="16">
        <v>26.6</v>
      </c>
      <c r="F19" s="11">
        <v>49.3</v>
      </c>
      <c r="G19" s="11">
        <v>15.2</v>
      </c>
      <c r="H19" s="11">
        <v>2.4</v>
      </c>
      <c r="I19" s="11">
        <v>5.4</v>
      </c>
      <c r="J19" s="11">
        <v>1.2</v>
      </c>
    </row>
    <row r="20" spans="2:10" ht="15" customHeight="1" x14ac:dyDescent="0.15">
      <c r="B20" s="47"/>
      <c r="C20" s="51" t="s">
        <v>7</v>
      </c>
      <c r="D20" s="14">
        <v>4166</v>
      </c>
      <c r="E20" s="7">
        <v>1073</v>
      </c>
      <c r="F20" s="15">
        <v>2113</v>
      </c>
      <c r="G20" s="15">
        <v>608</v>
      </c>
      <c r="H20" s="15">
        <v>96</v>
      </c>
      <c r="I20" s="15">
        <v>211</v>
      </c>
      <c r="J20" s="15">
        <v>65</v>
      </c>
    </row>
    <row r="21" spans="2:10" ht="15" customHeight="1" x14ac:dyDescent="0.15">
      <c r="B21" s="47"/>
      <c r="C21" s="50"/>
      <c r="D21" s="17">
        <v>100</v>
      </c>
      <c r="E21" s="16">
        <v>25.8</v>
      </c>
      <c r="F21" s="11">
        <v>50.7</v>
      </c>
      <c r="G21" s="11">
        <v>14.6</v>
      </c>
      <c r="H21" s="11">
        <v>2.2999999999999998</v>
      </c>
      <c r="I21" s="11">
        <v>5.0999999999999996</v>
      </c>
      <c r="J21" s="11">
        <v>1.6</v>
      </c>
    </row>
    <row r="22" spans="2:10" ht="15" customHeight="1" x14ac:dyDescent="0.15">
      <c r="B22" s="47"/>
      <c r="C22" s="51" t="s">
        <v>8</v>
      </c>
      <c r="D22" s="14">
        <v>5521</v>
      </c>
      <c r="E22" s="7">
        <v>1573</v>
      </c>
      <c r="F22" s="15">
        <v>2756</v>
      </c>
      <c r="G22" s="15">
        <v>749</v>
      </c>
      <c r="H22" s="15">
        <v>104</v>
      </c>
      <c r="I22" s="15">
        <v>237</v>
      </c>
      <c r="J22" s="15">
        <v>102</v>
      </c>
    </row>
    <row r="23" spans="2:10" ht="15" customHeight="1" x14ac:dyDescent="0.15">
      <c r="B23" s="48"/>
      <c r="C23" s="52"/>
      <c r="D23" s="13">
        <v>100</v>
      </c>
      <c r="E23" s="9">
        <v>28.5</v>
      </c>
      <c r="F23" s="6">
        <v>49.9</v>
      </c>
      <c r="G23" s="6">
        <v>13.6</v>
      </c>
      <c r="H23" s="6">
        <v>1.9</v>
      </c>
      <c r="I23" s="6">
        <v>4.3</v>
      </c>
      <c r="J23" s="6">
        <v>1.8</v>
      </c>
    </row>
    <row r="24" spans="2:10" ht="15" customHeight="1" x14ac:dyDescent="0.15">
      <c r="B24" s="46" t="s">
        <v>62</v>
      </c>
      <c r="C24" s="49" t="s">
        <v>9</v>
      </c>
      <c r="D24" s="12">
        <v>2200</v>
      </c>
      <c r="E24" s="8">
        <v>524</v>
      </c>
      <c r="F24" s="10">
        <v>956</v>
      </c>
      <c r="G24" s="10">
        <v>417</v>
      </c>
      <c r="H24" s="10">
        <v>101</v>
      </c>
      <c r="I24" s="10">
        <v>159</v>
      </c>
      <c r="J24" s="10">
        <v>43</v>
      </c>
    </row>
    <row r="25" spans="2:10" ht="15" customHeight="1" x14ac:dyDescent="0.15">
      <c r="B25" s="47"/>
      <c r="C25" s="50"/>
      <c r="D25" s="17">
        <v>100</v>
      </c>
      <c r="E25" s="16">
        <v>23.8</v>
      </c>
      <c r="F25" s="11">
        <v>43.5</v>
      </c>
      <c r="G25" s="11">
        <v>19</v>
      </c>
      <c r="H25" s="11">
        <v>4.5999999999999996</v>
      </c>
      <c r="I25" s="11">
        <v>7.2</v>
      </c>
      <c r="J25" s="11">
        <v>2</v>
      </c>
    </row>
    <row r="26" spans="2:10" ht="15" customHeight="1" x14ac:dyDescent="0.15">
      <c r="B26" s="47"/>
      <c r="C26" s="51" t="s">
        <v>10</v>
      </c>
      <c r="D26" s="14">
        <v>5943</v>
      </c>
      <c r="E26" s="7">
        <v>1840</v>
      </c>
      <c r="F26" s="15">
        <v>3023</v>
      </c>
      <c r="G26" s="15">
        <v>702</v>
      </c>
      <c r="H26" s="15">
        <v>71</v>
      </c>
      <c r="I26" s="15">
        <v>237</v>
      </c>
      <c r="J26" s="15">
        <v>70</v>
      </c>
    </row>
    <row r="27" spans="2:10" ht="15" customHeight="1" x14ac:dyDescent="0.15">
      <c r="B27" s="47"/>
      <c r="C27" s="50"/>
      <c r="D27" s="17">
        <v>100</v>
      </c>
      <c r="E27" s="16">
        <v>31</v>
      </c>
      <c r="F27" s="11">
        <v>50.9</v>
      </c>
      <c r="G27" s="11">
        <v>11.8</v>
      </c>
      <c r="H27" s="11">
        <v>1.2</v>
      </c>
      <c r="I27" s="11">
        <v>4</v>
      </c>
      <c r="J27" s="11">
        <v>1.2</v>
      </c>
    </row>
    <row r="28" spans="2:10" ht="15" customHeight="1" x14ac:dyDescent="0.15">
      <c r="B28" s="47"/>
      <c r="C28" s="51" t="s">
        <v>11</v>
      </c>
      <c r="D28" s="14">
        <v>6665</v>
      </c>
      <c r="E28" s="7">
        <v>2158</v>
      </c>
      <c r="F28" s="15">
        <v>3328</v>
      </c>
      <c r="G28" s="15">
        <v>753</v>
      </c>
      <c r="H28" s="15">
        <v>81</v>
      </c>
      <c r="I28" s="15">
        <v>279</v>
      </c>
      <c r="J28" s="15">
        <v>66</v>
      </c>
    </row>
    <row r="29" spans="2:10" ht="15" customHeight="1" x14ac:dyDescent="0.15">
      <c r="B29" s="47"/>
      <c r="C29" s="50"/>
      <c r="D29" s="17">
        <v>100</v>
      </c>
      <c r="E29" s="16">
        <v>32.4</v>
      </c>
      <c r="F29" s="11">
        <v>49.9</v>
      </c>
      <c r="G29" s="11">
        <v>11.3</v>
      </c>
      <c r="H29" s="11">
        <v>1.2</v>
      </c>
      <c r="I29" s="11">
        <v>4.2</v>
      </c>
      <c r="J29" s="11">
        <v>1</v>
      </c>
    </row>
    <row r="30" spans="2:10" ht="15" customHeight="1" x14ac:dyDescent="0.15">
      <c r="B30" s="47"/>
      <c r="C30" s="51" t="s">
        <v>12</v>
      </c>
      <c r="D30" s="14">
        <v>4440</v>
      </c>
      <c r="E30" s="7">
        <v>1012</v>
      </c>
      <c r="F30" s="15">
        <v>2042</v>
      </c>
      <c r="G30" s="15">
        <v>820</v>
      </c>
      <c r="H30" s="15">
        <v>164</v>
      </c>
      <c r="I30" s="15">
        <v>337</v>
      </c>
      <c r="J30" s="15">
        <v>65</v>
      </c>
    </row>
    <row r="31" spans="2:10" ht="15" customHeight="1" x14ac:dyDescent="0.15">
      <c r="B31" s="48"/>
      <c r="C31" s="52"/>
      <c r="D31" s="13">
        <v>100</v>
      </c>
      <c r="E31" s="9">
        <v>22.8</v>
      </c>
      <c r="F31" s="6">
        <v>46</v>
      </c>
      <c r="G31" s="6">
        <v>18.5</v>
      </c>
      <c r="H31" s="6">
        <v>3.7</v>
      </c>
      <c r="I31" s="6">
        <v>7.6</v>
      </c>
      <c r="J31" s="6">
        <v>1.5</v>
      </c>
    </row>
    <row r="32" spans="2:10" ht="15" customHeight="1" x14ac:dyDescent="0.15">
      <c r="B32" s="46" t="s">
        <v>63</v>
      </c>
      <c r="C32" s="49" t="s">
        <v>13</v>
      </c>
      <c r="D32" s="12">
        <v>2474</v>
      </c>
      <c r="E32" s="8">
        <v>1334</v>
      </c>
      <c r="F32" s="10">
        <v>864</v>
      </c>
      <c r="G32" s="10">
        <v>151</v>
      </c>
      <c r="H32" s="10">
        <v>17</v>
      </c>
      <c r="I32" s="10">
        <v>83</v>
      </c>
      <c r="J32" s="10">
        <v>25</v>
      </c>
    </row>
    <row r="33" spans="2:10" ht="15" customHeight="1" x14ac:dyDescent="0.15">
      <c r="B33" s="47"/>
      <c r="C33" s="50"/>
      <c r="D33" s="17">
        <v>100</v>
      </c>
      <c r="E33" s="16">
        <v>53.9</v>
      </c>
      <c r="F33" s="11">
        <v>34.9</v>
      </c>
      <c r="G33" s="11">
        <v>6.1</v>
      </c>
      <c r="H33" s="11">
        <v>0.7</v>
      </c>
      <c r="I33" s="11">
        <v>3.4</v>
      </c>
      <c r="J33" s="11">
        <v>1</v>
      </c>
    </row>
    <row r="34" spans="2:10" ht="15" customHeight="1" x14ac:dyDescent="0.15">
      <c r="B34" s="47"/>
      <c r="C34" s="51" t="s">
        <v>14</v>
      </c>
      <c r="D34" s="14">
        <v>13198</v>
      </c>
      <c r="E34" s="7">
        <v>3659</v>
      </c>
      <c r="F34" s="15">
        <v>6903</v>
      </c>
      <c r="G34" s="15">
        <v>1650</v>
      </c>
      <c r="H34" s="15">
        <v>174</v>
      </c>
      <c r="I34" s="15">
        <v>644</v>
      </c>
      <c r="J34" s="15">
        <v>168</v>
      </c>
    </row>
    <row r="35" spans="2:10" ht="15" customHeight="1" x14ac:dyDescent="0.15">
      <c r="B35" s="47"/>
      <c r="C35" s="50"/>
      <c r="D35" s="17">
        <v>100</v>
      </c>
      <c r="E35" s="16">
        <v>27.7</v>
      </c>
      <c r="F35" s="11">
        <v>52.3</v>
      </c>
      <c r="G35" s="11">
        <v>12.5</v>
      </c>
      <c r="H35" s="11">
        <v>1.3</v>
      </c>
      <c r="I35" s="11">
        <v>4.9000000000000004</v>
      </c>
      <c r="J35" s="11">
        <v>1.3</v>
      </c>
    </row>
    <row r="36" spans="2:10" ht="15" customHeight="1" x14ac:dyDescent="0.15">
      <c r="B36" s="47"/>
      <c r="C36" s="51" t="s">
        <v>15</v>
      </c>
      <c r="D36" s="14">
        <v>2378</v>
      </c>
      <c r="E36" s="7">
        <v>328</v>
      </c>
      <c r="F36" s="15">
        <v>1153</v>
      </c>
      <c r="G36" s="15">
        <v>612</v>
      </c>
      <c r="H36" s="15">
        <v>116</v>
      </c>
      <c r="I36" s="15">
        <v>149</v>
      </c>
      <c r="J36" s="15">
        <v>20</v>
      </c>
    </row>
    <row r="37" spans="2:10" ht="15" customHeight="1" x14ac:dyDescent="0.15">
      <c r="B37" s="47"/>
      <c r="C37" s="50"/>
      <c r="D37" s="17">
        <v>100</v>
      </c>
      <c r="E37" s="16">
        <v>13.8</v>
      </c>
      <c r="F37" s="11">
        <v>48.5</v>
      </c>
      <c r="G37" s="11">
        <v>25.7</v>
      </c>
      <c r="H37" s="11">
        <v>4.9000000000000004</v>
      </c>
      <c r="I37" s="11">
        <v>6.3</v>
      </c>
      <c r="J37" s="11">
        <v>0.8</v>
      </c>
    </row>
    <row r="38" spans="2:10" ht="15" customHeight="1" x14ac:dyDescent="0.15">
      <c r="B38" s="47"/>
      <c r="C38" s="51" t="s">
        <v>16</v>
      </c>
      <c r="D38" s="14">
        <v>747</v>
      </c>
      <c r="E38" s="7">
        <v>102</v>
      </c>
      <c r="F38" s="15">
        <v>229</v>
      </c>
      <c r="G38" s="15">
        <v>201</v>
      </c>
      <c r="H38" s="15">
        <v>98</v>
      </c>
      <c r="I38" s="15">
        <v>102</v>
      </c>
      <c r="J38" s="15">
        <v>15</v>
      </c>
    </row>
    <row r="39" spans="2:10" ht="15" customHeight="1" x14ac:dyDescent="0.15">
      <c r="B39" s="48"/>
      <c r="C39" s="52"/>
      <c r="D39" s="13">
        <v>100</v>
      </c>
      <c r="E39" s="9">
        <v>13.7</v>
      </c>
      <c r="F39" s="6">
        <v>30.7</v>
      </c>
      <c r="G39" s="6">
        <v>26.9</v>
      </c>
      <c r="H39" s="6">
        <v>13.1</v>
      </c>
      <c r="I39" s="6">
        <v>13.7</v>
      </c>
      <c r="J39" s="6">
        <v>2</v>
      </c>
    </row>
    <row r="40" spans="2:10" ht="15" customHeight="1" x14ac:dyDescent="0.15">
      <c r="B40" s="46" t="s">
        <v>64</v>
      </c>
      <c r="C40" s="49" t="s">
        <v>255</v>
      </c>
      <c r="D40" s="12">
        <v>2161</v>
      </c>
      <c r="E40" s="8">
        <v>594</v>
      </c>
      <c r="F40" s="10">
        <v>1054</v>
      </c>
      <c r="G40" s="10">
        <v>320</v>
      </c>
      <c r="H40" s="10">
        <v>57</v>
      </c>
      <c r="I40" s="10">
        <v>105</v>
      </c>
      <c r="J40" s="10">
        <v>31</v>
      </c>
    </row>
    <row r="41" spans="2:10" ht="15" customHeight="1" x14ac:dyDescent="0.15">
      <c r="B41" s="47"/>
      <c r="C41" s="50"/>
      <c r="D41" s="17">
        <v>100</v>
      </c>
      <c r="E41" s="16">
        <v>27.5</v>
      </c>
      <c r="F41" s="11">
        <v>48.8</v>
      </c>
      <c r="G41" s="11">
        <v>14.8</v>
      </c>
      <c r="H41" s="11">
        <v>2.6</v>
      </c>
      <c r="I41" s="11">
        <v>4.9000000000000004</v>
      </c>
      <c r="J41" s="11">
        <v>1.4</v>
      </c>
    </row>
    <row r="42" spans="2:10" ht="15" customHeight="1" x14ac:dyDescent="0.15">
      <c r="B42" s="47"/>
      <c r="C42" s="51" t="s">
        <v>19</v>
      </c>
      <c r="D42" s="14">
        <v>1901</v>
      </c>
      <c r="E42" s="7">
        <v>560</v>
      </c>
      <c r="F42" s="15">
        <v>956</v>
      </c>
      <c r="G42" s="15">
        <v>232</v>
      </c>
      <c r="H42" s="15">
        <v>27</v>
      </c>
      <c r="I42" s="15">
        <v>110</v>
      </c>
      <c r="J42" s="15">
        <v>16</v>
      </c>
    </row>
    <row r="43" spans="2:10" ht="15" customHeight="1" x14ac:dyDescent="0.15">
      <c r="B43" s="47"/>
      <c r="C43" s="50"/>
      <c r="D43" s="17">
        <v>100</v>
      </c>
      <c r="E43" s="16">
        <v>29.5</v>
      </c>
      <c r="F43" s="11">
        <v>50.3</v>
      </c>
      <c r="G43" s="11">
        <v>12.2</v>
      </c>
      <c r="H43" s="11">
        <v>1.4</v>
      </c>
      <c r="I43" s="11">
        <v>5.8</v>
      </c>
      <c r="J43" s="11">
        <v>0.8</v>
      </c>
    </row>
    <row r="44" spans="2:10" ht="15" customHeight="1" x14ac:dyDescent="0.15">
      <c r="B44" s="47"/>
      <c r="C44" s="51" t="s">
        <v>20</v>
      </c>
      <c r="D44" s="14">
        <v>1198</v>
      </c>
      <c r="E44" s="7">
        <v>302</v>
      </c>
      <c r="F44" s="15">
        <v>567</v>
      </c>
      <c r="G44" s="15">
        <v>206</v>
      </c>
      <c r="H44" s="15">
        <v>31</v>
      </c>
      <c r="I44" s="15">
        <v>69</v>
      </c>
      <c r="J44" s="15">
        <v>23</v>
      </c>
    </row>
    <row r="45" spans="2:10" ht="15" customHeight="1" x14ac:dyDescent="0.15">
      <c r="B45" s="47"/>
      <c r="C45" s="50"/>
      <c r="D45" s="17">
        <v>100</v>
      </c>
      <c r="E45" s="16">
        <v>25.2</v>
      </c>
      <c r="F45" s="11">
        <v>47.3</v>
      </c>
      <c r="G45" s="11">
        <v>17.2</v>
      </c>
      <c r="H45" s="11">
        <v>2.6</v>
      </c>
      <c r="I45" s="11">
        <v>5.8</v>
      </c>
      <c r="J45" s="11">
        <v>1.9</v>
      </c>
    </row>
    <row r="46" spans="2:10" ht="15" customHeight="1" x14ac:dyDescent="0.15">
      <c r="B46" s="47"/>
      <c r="C46" s="51" t="s">
        <v>21</v>
      </c>
      <c r="D46" s="14">
        <v>1491</v>
      </c>
      <c r="E46" s="7">
        <v>400</v>
      </c>
      <c r="F46" s="15">
        <v>709</v>
      </c>
      <c r="G46" s="15">
        <v>254</v>
      </c>
      <c r="H46" s="15">
        <v>27</v>
      </c>
      <c r="I46" s="15">
        <v>85</v>
      </c>
      <c r="J46" s="15">
        <v>16</v>
      </c>
    </row>
    <row r="47" spans="2:10" ht="15" customHeight="1" x14ac:dyDescent="0.15">
      <c r="B47" s="47"/>
      <c r="C47" s="50"/>
      <c r="D47" s="17">
        <v>100</v>
      </c>
      <c r="E47" s="16">
        <v>26.8</v>
      </c>
      <c r="F47" s="11">
        <v>47.6</v>
      </c>
      <c r="G47" s="11">
        <v>17</v>
      </c>
      <c r="H47" s="11">
        <v>1.8</v>
      </c>
      <c r="I47" s="11">
        <v>5.7</v>
      </c>
      <c r="J47" s="11">
        <v>1.1000000000000001</v>
      </c>
    </row>
    <row r="48" spans="2:10" ht="15" customHeight="1" x14ac:dyDescent="0.15">
      <c r="B48" s="47"/>
      <c r="C48" s="51" t="s">
        <v>22</v>
      </c>
      <c r="D48" s="14">
        <v>1705</v>
      </c>
      <c r="E48" s="7">
        <v>467</v>
      </c>
      <c r="F48" s="15">
        <v>832</v>
      </c>
      <c r="G48" s="15">
        <v>248</v>
      </c>
      <c r="H48" s="15">
        <v>48</v>
      </c>
      <c r="I48" s="15">
        <v>76</v>
      </c>
      <c r="J48" s="15">
        <v>34</v>
      </c>
    </row>
    <row r="49" spans="2:10" ht="15" customHeight="1" x14ac:dyDescent="0.15">
      <c r="B49" s="47"/>
      <c r="C49" s="50"/>
      <c r="D49" s="17">
        <v>100</v>
      </c>
      <c r="E49" s="16">
        <v>27.4</v>
      </c>
      <c r="F49" s="11">
        <v>48.8</v>
      </c>
      <c r="G49" s="11">
        <v>14.5</v>
      </c>
      <c r="H49" s="11">
        <v>2.8</v>
      </c>
      <c r="I49" s="11">
        <v>4.5</v>
      </c>
      <c r="J49" s="11">
        <v>2</v>
      </c>
    </row>
    <row r="50" spans="2:10" ht="15" customHeight="1" x14ac:dyDescent="0.15">
      <c r="B50" s="47"/>
      <c r="C50" s="51" t="s">
        <v>23</v>
      </c>
      <c r="D50" s="14">
        <v>1546</v>
      </c>
      <c r="E50" s="7">
        <v>474</v>
      </c>
      <c r="F50" s="15">
        <v>791</v>
      </c>
      <c r="G50" s="15">
        <v>176</v>
      </c>
      <c r="H50" s="15">
        <v>22</v>
      </c>
      <c r="I50" s="15">
        <v>64</v>
      </c>
      <c r="J50" s="15">
        <v>19</v>
      </c>
    </row>
    <row r="51" spans="2:10" ht="15" customHeight="1" x14ac:dyDescent="0.15">
      <c r="B51" s="47"/>
      <c r="C51" s="50"/>
      <c r="D51" s="17">
        <v>100</v>
      </c>
      <c r="E51" s="16">
        <v>30.7</v>
      </c>
      <c r="F51" s="11">
        <v>51.2</v>
      </c>
      <c r="G51" s="11">
        <v>11.4</v>
      </c>
      <c r="H51" s="11">
        <v>1.4</v>
      </c>
      <c r="I51" s="11">
        <v>4.0999999999999996</v>
      </c>
      <c r="J51" s="11">
        <v>1.2</v>
      </c>
    </row>
    <row r="52" spans="2:10" ht="15" customHeight="1" x14ac:dyDescent="0.15">
      <c r="B52" s="47"/>
      <c r="C52" s="51" t="s">
        <v>24</v>
      </c>
      <c r="D52" s="14">
        <v>2544</v>
      </c>
      <c r="E52" s="7">
        <v>671</v>
      </c>
      <c r="F52" s="15">
        <v>1196</v>
      </c>
      <c r="G52" s="15">
        <v>394</v>
      </c>
      <c r="H52" s="15">
        <v>75</v>
      </c>
      <c r="I52" s="15">
        <v>160</v>
      </c>
      <c r="J52" s="15">
        <v>48</v>
      </c>
    </row>
    <row r="53" spans="2:10" ht="15" customHeight="1" x14ac:dyDescent="0.15">
      <c r="B53" s="47"/>
      <c r="C53" s="50"/>
      <c r="D53" s="17">
        <v>100</v>
      </c>
      <c r="E53" s="16">
        <v>26.4</v>
      </c>
      <c r="F53" s="11">
        <v>47</v>
      </c>
      <c r="G53" s="11">
        <v>15.5</v>
      </c>
      <c r="H53" s="11">
        <v>2.9</v>
      </c>
      <c r="I53" s="11">
        <v>6.3</v>
      </c>
      <c r="J53" s="11">
        <v>1.9</v>
      </c>
    </row>
    <row r="54" spans="2:10" ht="15" customHeight="1" x14ac:dyDescent="0.15">
      <c r="B54" s="47"/>
      <c r="C54" s="51" t="s">
        <v>25</v>
      </c>
      <c r="D54" s="14">
        <v>1858</v>
      </c>
      <c r="E54" s="7">
        <v>481</v>
      </c>
      <c r="F54" s="15">
        <v>906</v>
      </c>
      <c r="G54" s="15">
        <v>320</v>
      </c>
      <c r="H54" s="15">
        <v>48</v>
      </c>
      <c r="I54" s="15">
        <v>81</v>
      </c>
      <c r="J54" s="15">
        <v>22</v>
      </c>
    </row>
    <row r="55" spans="2:10" ht="15" customHeight="1" x14ac:dyDescent="0.15">
      <c r="B55" s="47"/>
      <c r="C55" s="50"/>
      <c r="D55" s="17">
        <v>100</v>
      </c>
      <c r="E55" s="16">
        <v>25.9</v>
      </c>
      <c r="F55" s="11">
        <v>48.8</v>
      </c>
      <c r="G55" s="11">
        <v>17.2</v>
      </c>
      <c r="H55" s="11">
        <v>2.6</v>
      </c>
      <c r="I55" s="11">
        <v>4.4000000000000004</v>
      </c>
      <c r="J55" s="11">
        <v>1.2</v>
      </c>
    </row>
    <row r="56" spans="2:10" ht="15" customHeight="1" x14ac:dyDescent="0.15">
      <c r="B56" s="47"/>
      <c r="C56" s="51" t="s">
        <v>26</v>
      </c>
      <c r="D56" s="14">
        <v>5161</v>
      </c>
      <c r="E56" s="7">
        <v>1644</v>
      </c>
      <c r="F56" s="15">
        <v>2450</v>
      </c>
      <c r="G56" s="15">
        <v>575</v>
      </c>
      <c r="H56" s="15">
        <v>87</v>
      </c>
      <c r="I56" s="15">
        <v>282</v>
      </c>
      <c r="J56" s="15">
        <v>123</v>
      </c>
    </row>
    <row r="57" spans="2:10" ht="15" customHeight="1" x14ac:dyDescent="0.15">
      <c r="B57" s="48"/>
      <c r="C57" s="52"/>
      <c r="D57" s="13">
        <v>100</v>
      </c>
      <c r="E57" s="9">
        <v>31.9</v>
      </c>
      <c r="F57" s="6">
        <v>47.5</v>
      </c>
      <c r="G57" s="6">
        <v>11.1</v>
      </c>
      <c r="H57" s="6">
        <v>1.7</v>
      </c>
      <c r="I57" s="6">
        <v>5.5</v>
      </c>
      <c r="J57" s="6">
        <v>2.4</v>
      </c>
    </row>
    <row r="58" spans="2:10" x14ac:dyDescent="0.15">
      <c r="B58" s="3"/>
      <c r="C58" s="3"/>
      <c r="D58" s="3"/>
      <c r="E58" s="3"/>
      <c r="F58" s="3"/>
      <c r="G58" s="3"/>
      <c r="H58" s="3"/>
      <c r="I58" s="3"/>
      <c r="J58" s="3"/>
    </row>
    <row r="59" spans="2:10" x14ac:dyDescent="0.15">
      <c r="B59" s="3"/>
      <c r="C59" s="3"/>
      <c r="D59" s="3"/>
      <c r="E59" s="3"/>
      <c r="F59" s="3"/>
      <c r="G59" s="3"/>
      <c r="H59" s="3"/>
      <c r="I59" s="3"/>
      <c r="J59" s="3"/>
    </row>
    <row r="60" spans="2:10" x14ac:dyDescent="0.15">
      <c r="B60" s="3"/>
      <c r="C60" s="3"/>
      <c r="D60" s="3"/>
      <c r="E60" s="3"/>
      <c r="F60" s="3"/>
      <c r="G60" s="3"/>
      <c r="H60" s="3"/>
      <c r="I60" s="3"/>
      <c r="J60" s="3"/>
    </row>
    <row r="61" spans="2:10" x14ac:dyDescent="0.15">
      <c r="B61" s="3"/>
      <c r="C61" s="3"/>
      <c r="D61" s="3"/>
      <c r="E61" s="3"/>
      <c r="F61" s="3"/>
      <c r="G61" s="3"/>
      <c r="H61" s="3"/>
      <c r="I61" s="3"/>
      <c r="J61" s="3"/>
    </row>
    <row r="62" spans="2:10" x14ac:dyDescent="0.15">
      <c r="B62" s="3"/>
      <c r="C62" s="3"/>
      <c r="D62" s="3"/>
      <c r="E62" s="3"/>
      <c r="F62" s="3"/>
      <c r="G62" s="3"/>
      <c r="H62" s="3"/>
      <c r="I62" s="3"/>
      <c r="J62" s="3"/>
    </row>
    <row r="63" spans="2:10" x14ac:dyDescent="0.15">
      <c r="B63" s="3"/>
      <c r="C63" s="3"/>
      <c r="D63" s="3"/>
      <c r="E63" s="3"/>
      <c r="F63" s="3"/>
      <c r="G63" s="3"/>
      <c r="H63" s="3"/>
      <c r="I63" s="3"/>
      <c r="J63" s="3"/>
    </row>
    <row r="64" spans="2:10" x14ac:dyDescent="0.15">
      <c r="B64" s="3"/>
      <c r="C64" s="3"/>
      <c r="D64" s="3"/>
      <c r="E64" s="3"/>
      <c r="F64" s="3"/>
      <c r="G64" s="3"/>
      <c r="H64" s="3"/>
      <c r="I64" s="3"/>
      <c r="J64" s="3"/>
    </row>
    <row r="65" spans="2:10" x14ac:dyDescent="0.15">
      <c r="B65" s="3"/>
      <c r="C65" s="3"/>
      <c r="D65" s="3"/>
      <c r="E65" s="3"/>
      <c r="F65" s="3"/>
      <c r="G65" s="3"/>
      <c r="H65" s="3"/>
      <c r="I65" s="3"/>
      <c r="J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J9">
    <cfRule type="top10" dxfId="1149" priority="323" rank="1"/>
  </conditionalFormatting>
  <conditionalFormatting sqref="E11:J11">
    <cfRule type="top10" dxfId="1148" priority="324" rank="1"/>
  </conditionalFormatting>
  <conditionalFormatting sqref="E13:J13">
    <cfRule type="top10" dxfId="1147" priority="325" rank="1"/>
  </conditionalFormatting>
  <conditionalFormatting sqref="E15:J15">
    <cfRule type="top10" dxfId="1146" priority="326" rank="1"/>
  </conditionalFormatting>
  <conditionalFormatting sqref="E17:J17">
    <cfRule type="top10" dxfId="1145" priority="327" rank="1"/>
  </conditionalFormatting>
  <conditionalFormatting sqref="E19:J19">
    <cfRule type="top10" dxfId="1144" priority="328" rank="1"/>
  </conditionalFormatting>
  <conditionalFormatting sqref="E21:J21">
    <cfRule type="top10" dxfId="1143" priority="329" rank="1"/>
  </conditionalFormatting>
  <conditionalFormatting sqref="E23:J23">
    <cfRule type="top10" dxfId="1142" priority="330" rank="1"/>
  </conditionalFormatting>
  <conditionalFormatting sqref="E25:J25">
    <cfRule type="top10" dxfId="1141" priority="331" rank="1"/>
  </conditionalFormatting>
  <conditionalFormatting sqref="E27:J27">
    <cfRule type="top10" dxfId="1140" priority="332" rank="1"/>
  </conditionalFormatting>
  <conditionalFormatting sqref="E29:J29">
    <cfRule type="top10" dxfId="1139" priority="333" rank="1"/>
  </conditionalFormatting>
  <conditionalFormatting sqref="E31:J31">
    <cfRule type="top10" dxfId="1138" priority="334" rank="1"/>
  </conditionalFormatting>
  <conditionalFormatting sqref="E33:J33">
    <cfRule type="top10" dxfId="1137" priority="335" rank="1"/>
  </conditionalFormatting>
  <conditionalFormatting sqref="E35:J35">
    <cfRule type="top10" dxfId="1136" priority="336" rank="1"/>
  </conditionalFormatting>
  <conditionalFormatting sqref="E37:J37">
    <cfRule type="top10" dxfId="1135" priority="337" rank="1"/>
  </conditionalFormatting>
  <conditionalFormatting sqref="E39:J39">
    <cfRule type="top10" dxfId="1134" priority="338" rank="1"/>
  </conditionalFormatting>
  <conditionalFormatting sqref="E41:J41">
    <cfRule type="top10" dxfId="1133" priority="339" rank="1"/>
  </conditionalFormatting>
  <conditionalFormatting sqref="E43:J43">
    <cfRule type="top10" dxfId="1132" priority="340" rank="1"/>
  </conditionalFormatting>
  <conditionalFormatting sqref="E45:J45">
    <cfRule type="top10" dxfId="1131" priority="341" rank="1"/>
  </conditionalFormatting>
  <conditionalFormatting sqref="E47:J47">
    <cfRule type="top10" dxfId="1130" priority="342" rank="1"/>
  </conditionalFormatting>
  <conditionalFormatting sqref="E49:J49">
    <cfRule type="top10" dxfId="1129" priority="343" rank="1"/>
  </conditionalFormatting>
  <conditionalFormatting sqref="E51:J51">
    <cfRule type="top10" dxfId="1128" priority="344" rank="1"/>
  </conditionalFormatting>
  <conditionalFormatting sqref="E53:J53">
    <cfRule type="top10" dxfId="1127" priority="345" rank="1"/>
  </conditionalFormatting>
  <conditionalFormatting sqref="E55:J55">
    <cfRule type="top10" dxfId="1126" priority="346" rank="1"/>
  </conditionalFormatting>
  <conditionalFormatting sqref="E57:J57">
    <cfRule type="top10" dxfId="1125" priority="347" rank="1"/>
  </conditionalFormatting>
  <pageMargins left="0.7" right="0.7" top="0.75" bottom="0.75" header="0.3" footer="0.3"/>
  <pageSetup paperSize="9" scale="86" orientation="portrait"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9" width="8.625" style="1" customWidth="1"/>
    <col min="40" max="16384" width="6.125" style="1"/>
  </cols>
  <sheetData>
    <row r="3" spans="1:26" x14ac:dyDescent="0.15">
      <c r="B3" s="1" t="s">
        <v>282</v>
      </c>
    </row>
    <row r="4" spans="1:26" x14ac:dyDescent="0.15">
      <c r="B4" s="24" t="s">
        <v>283</v>
      </c>
    </row>
    <row r="5" spans="1:26" x14ac:dyDescent="0.15">
      <c r="B5" s="20"/>
      <c r="C5" s="20"/>
      <c r="D5" s="20"/>
      <c r="E5" s="20"/>
      <c r="F5" s="20"/>
      <c r="G5" s="20"/>
      <c r="H5" s="20"/>
      <c r="I5" s="20"/>
      <c r="J5" s="20"/>
      <c r="K5" s="20"/>
      <c r="L5" s="20"/>
      <c r="M5" s="20"/>
      <c r="N5" s="20"/>
      <c r="O5" s="20"/>
      <c r="P5" s="20"/>
    </row>
    <row r="6" spans="1:26" ht="3.75" customHeight="1" x14ac:dyDescent="0.15">
      <c r="A6" s="31"/>
      <c r="B6" s="29"/>
      <c r="C6" s="36"/>
      <c r="D6" s="29"/>
      <c r="E6" s="37"/>
      <c r="F6" s="32"/>
      <c r="G6" s="29"/>
      <c r="H6" s="33"/>
      <c r="I6" s="33"/>
      <c r="J6" s="33"/>
      <c r="K6" s="34"/>
      <c r="L6" s="34"/>
      <c r="M6" s="34"/>
      <c r="N6" s="34"/>
      <c r="O6" s="29"/>
      <c r="P6" s="32"/>
    </row>
    <row r="7" spans="1:26" s="2" customFormat="1" ht="122.25" customHeight="1" thickBot="1" x14ac:dyDescent="0.2">
      <c r="B7" s="19"/>
      <c r="C7" s="18" t="s">
        <v>251</v>
      </c>
      <c r="D7" s="21" t="s">
        <v>259</v>
      </c>
      <c r="E7" s="22" t="s">
        <v>197</v>
      </c>
      <c r="F7" s="22" t="s">
        <v>198</v>
      </c>
      <c r="G7" s="22" t="s">
        <v>199</v>
      </c>
      <c r="H7" s="22" t="s">
        <v>200</v>
      </c>
      <c r="I7" s="22" t="s">
        <v>201</v>
      </c>
      <c r="J7" s="22" t="s">
        <v>202</v>
      </c>
      <c r="K7" s="22" t="s">
        <v>203</v>
      </c>
      <c r="L7" s="22" t="s">
        <v>204</v>
      </c>
      <c r="M7" s="22" t="s">
        <v>205</v>
      </c>
      <c r="N7" s="22" t="s">
        <v>206</v>
      </c>
      <c r="O7" s="22" t="s">
        <v>12</v>
      </c>
      <c r="P7" s="22" t="s">
        <v>65</v>
      </c>
      <c r="Q7" s="41"/>
      <c r="R7" s="41"/>
      <c r="S7" s="41"/>
      <c r="T7" s="41"/>
      <c r="U7" s="41"/>
      <c r="V7" s="41"/>
      <c r="W7" s="41"/>
      <c r="X7" s="41"/>
      <c r="Y7" s="41"/>
      <c r="Z7" s="41"/>
    </row>
    <row r="8" spans="1:26" ht="15" customHeight="1" thickTop="1" x14ac:dyDescent="0.15">
      <c r="B8" s="43" t="s">
        <v>66</v>
      </c>
      <c r="C8" s="44"/>
      <c r="D8" s="4">
        <v>19565</v>
      </c>
      <c r="E8" s="7">
        <v>9330</v>
      </c>
      <c r="F8" s="15">
        <v>7619</v>
      </c>
      <c r="G8" s="15">
        <v>1896</v>
      </c>
      <c r="H8" s="15">
        <v>5442</v>
      </c>
      <c r="I8" s="15">
        <v>10429</v>
      </c>
      <c r="J8" s="15">
        <v>7422</v>
      </c>
      <c r="K8" s="15">
        <v>4029</v>
      </c>
      <c r="L8" s="15">
        <v>1530</v>
      </c>
      <c r="M8" s="15">
        <v>5713</v>
      </c>
      <c r="N8" s="15">
        <v>673</v>
      </c>
      <c r="O8" s="15">
        <v>418</v>
      </c>
      <c r="P8" s="15">
        <v>489</v>
      </c>
    </row>
    <row r="9" spans="1:26" ht="15" customHeight="1" x14ac:dyDescent="0.15">
      <c r="B9" s="45"/>
      <c r="C9" s="44"/>
      <c r="D9" s="5">
        <v>100</v>
      </c>
      <c r="E9" s="9">
        <v>47.7</v>
      </c>
      <c r="F9" s="6">
        <v>38.9</v>
      </c>
      <c r="G9" s="6">
        <v>9.6999999999999993</v>
      </c>
      <c r="H9" s="6">
        <v>27.8</v>
      </c>
      <c r="I9" s="6">
        <v>53.3</v>
      </c>
      <c r="J9" s="6">
        <v>37.9</v>
      </c>
      <c r="K9" s="6">
        <v>20.6</v>
      </c>
      <c r="L9" s="6">
        <v>7.8</v>
      </c>
      <c r="M9" s="6">
        <v>29.2</v>
      </c>
      <c r="N9" s="6">
        <v>3.4</v>
      </c>
      <c r="O9" s="6">
        <v>2.1</v>
      </c>
      <c r="P9" s="6">
        <v>2.5</v>
      </c>
    </row>
    <row r="10" spans="1:26" ht="15" customHeight="1" x14ac:dyDescent="0.15">
      <c r="B10" s="46" t="s">
        <v>60</v>
      </c>
      <c r="C10" s="49" t="s">
        <v>1</v>
      </c>
      <c r="D10" s="12">
        <v>9002</v>
      </c>
      <c r="E10" s="8">
        <v>4458</v>
      </c>
      <c r="F10" s="10">
        <v>4039</v>
      </c>
      <c r="G10" s="10">
        <v>793</v>
      </c>
      <c r="H10" s="10">
        <v>2711</v>
      </c>
      <c r="I10" s="10">
        <v>4197</v>
      </c>
      <c r="J10" s="10">
        <v>2656</v>
      </c>
      <c r="K10" s="10">
        <v>1770</v>
      </c>
      <c r="L10" s="10">
        <v>772</v>
      </c>
      <c r="M10" s="10">
        <v>2180</v>
      </c>
      <c r="N10" s="10">
        <v>372</v>
      </c>
      <c r="O10" s="10">
        <v>185</v>
      </c>
      <c r="P10" s="10">
        <v>201</v>
      </c>
    </row>
    <row r="11" spans="1:26" ht="15" customHeight="1" x14ac:dyDescent="0.15">
      <c r="B11" s="47"/>
      <c r="C11" s="50"/>
      <c r="D11" s="17">
        <v>100</v>
      </c>
      <c r="E11" s="16">
        <v>49.5</v>
      </c>
      <c r="F11" s="11">
        <v>44.9</v>
      </c>
      <c r="G11" s="11">
        <v>8.8000000000000007</v>
      </c>
      <c r="H11" s="11">
        <v>30.1</v>
      </c>
      <c r="I11" s="11">
        <v>46.6</v>
      </c>
      <c r="J11" s="11">
        <v>29.5</v>
      </c>
      <c r="K11" s="11">
        <v>19.7</v>
      </c>
      <c r="L11" s="11">
        <v>8.6</v>
      </c>
      <c r="M11" s="11">
        <v>24.2</v>
      </c>
      <c r="N11" s="11">
        <v>4.0999999999999996</v>
      </c>
      <c r="O11" s="11">
        <v>2.1</v>
      </c>
      <c r="P11" s="11">
        <v>2.2000000000000002</v>
      </c>
    </row>
    <row r="12" spans="1:26" ht="15" customHeight="1" x14ac:dyDescent="0.15">
      <c r="B12" s="47"/>
      <c r="C12" s="51" t="s">
        <v>2</v>
      </c>
      <c r="D12" s="14">
        <v>10274</v>
      </c>
      <c r="E12" s="7">
        <v>4783</v>
      </c>
      <c r="F12" s="15">
        <v>3486</v>
      </c>
      <c r="G12" s="15">
        <v>1080</v>
      </c>
      <c r="H12" s="15">
        <v>2661</v>
      </c>
      <c r="I12" s="15">
        <v>6113</v>
      </c>
      <c r="J12" s="15">
        <v>4688</v>
      </c>
      <c r="K12" s="15">
        <v>2222</v>
      </c>
      <c r="L12" s="15">
        <v>741</v>
      </c>
      <c r="M12" s="15">
        <v>3460</v>
      </c>
      <c r="N12" s="15">
        <v>289</v>
      </c>
      <c r="O12" s="15">
        <v>229</v>
      </c>
      <c r="P12" s="15">
        <v>224</v>
      </c>
    </row>
    <row r="13" spans="1:26" ht="15" customHeight="1" x14ac:dyDescent="0.15">
      <c r="B13" s="48"/>
      <c r="C13" s="52"/>
      <c r="D13" s="13">
        <v>100</v>
      </c>
      <c r="E13" s="9">
        <v>46.6</v>
      </c>
      <c r="F13" s="6">
        <v>33.9</v>
      </c>
      <c r="G13" s="6">
        <v>10.5</v>
      </c>
      <c r="H13" s="6">
        <v>25.9</v>
      </c>
      <c r="I13" s="6">
        <v>59.5</v>
      </c>
      <c r="J13" s="6">
        <v>45.6</v>
      </c>
      <c r="K13" s="6">
        <v>21.6</v>
      </c>
      <c r="L13" s="6">
        <v>7.2</v>
      </c>
      <c r="M13" s="6">
        <v>33.700000000000003</v>
      </c>
      <c r="N13" s="6">
        <v>2.8</v>
      </c>
      <c r="O13" s="6">
        <v>2.2000000000000002</v>
      </c>
      <c r="P13" s="6">
        <v>2.2000000000000002</v>
      </c>
    </row>
    <row r="14" spans="1:26" ht="15" customHeight="1" x14ac:dyDescent="0.15">
      <c r="B14" s="46" t="s">
        <v>61</v>
      </c>
      <c r="C14" s="49" t="s">
        <v>4</v>
      </c>
      <c r="D14" s="12">
        <v>2756</v>
      </c>
      <c r="E14" s="8">
        <v>1258</v>
      </c>
      <c r="F14" s="10">
        <v>1155</v>
      </c>
      <c r="G14" s="10">
        <v>314</v>
      </c>
      <c r="H14" s="10">
        <v>801</v>
      </c>
      <c r="I14" s="10">
        <v>1703</v>
      </c>
      <c r="J14" s="10">
        <v>1058</v>
      </c>
      <c r="K14" s="10">
        <v>432</v>
      </c>
      <c r="L14" s="10">
        <v>198</v>
      </c>
      <c r="M14" s="10">
        <v>816</v>
      </c>
      <c r="N14" s="10">
        <v>88</v>
      </c>
      <c r="O14" s="10">
        <v>62</v>
      </c>
      <c r="P14" s="10">
        <v>68</v>
      </c>
    </row>
    <row r="15" spans="1:26" ht="15" customHeight="1" x14ac:dyDescent="0.15">
      <c r="B15" s="47"/>
      <c r="C15" s="50"/>
      <c r="D15" s="17">
        <v>100</v>
      </c>
      <c r="E15" s="16">
        <v>45.6</v>
      </c>
      <c r="F15" s="11">
        <v>41.9</v>
      </c>
      <c r="G15" s="11">
        <v>11.4</v>
      </c>
      <c r="H15" s="11">
        <v>29.1</v>
      </c>
      <c r="I15" s="11">
        <v>61.8</v>
      </c>
      <c r="J15" s="11">
        <v>38.4</v>
      </c>
      <c r="K15" s="11">
        <v>15.7</v>
      </c>
      <c r="L15" s="11">
        <v>7.2</v>
      </c>
      <c r="M15" s="11">
        <v>29.6</v>
      </c>
      <c r="N15" s="11">
        <v>3.2</v>
      </c>
      <c r="O15" s="11">
        <v>2.2000000000000002</v>
      </c>
      <c r="P15" s="11">
        <v>2.5</v>
      </c>
    </row>
    <row r="16" spans="1:26" ht="15" customHeight="1" x14ac:dyDescent="0.15">
      <c r="B16" s="47"/>
      <c r="C16" s="51" t="s">
        <v>5</v>
      </c>
      <c r="D16" s="14">
        <v>2918</v>
      </c>
      <c r="E16" s="7">
        <v>1380</v>
      </c>
      <c r="F16" s="15">
        <v>1138</v>
      </c>
      <c r="G16" s="15">
        <v>336</v>
      </c>
      <c r="H16" s="15">
        <v>738</v>
      </c>
      <c r="I16" s="15">
        <v>1616</v>
      </c>
      <c r="J16" s="15">
        <v>1024</v>
      </c>
      <c r="K16" s="15">
        <v>470</v>
      </c>
      <c r="L16" s="15">
        <v>166</v>
      </c>
      <c r="M16" s="15">
        <v>801</v>
      </c>
      <c r="N16" s="15">
        <v>123</v>
      </c>
      <c r="O16" s="15">
        <v>79</v>
      </c>
      <c r="P16" s="15">
        <v>54</v>
      </c>
    </row>
    <row r="17" spans="2:16" ht="15" customHeight="1" x14ac:dyDescent="0.15">
      <c r="B17" s="47"/>
      <c r="C17" s="50"/>
      <c r="D17" s="17">
        <v>100</v>
      </c>
      <c r="E17" s="16">
        <v>47.3</v>
      </c>
      <c r="F17" s="11">
        <v>39</v>
      </c>
      <c r="G17" s="11">
        <v>11.5</v>
      </c>
      <c r="H17" s="11">
        <v>25.3</v>
      </c>
      <c r="I17" s="11">
        <v>55.4</v>
      </c>
      <c r="J17" s="11">
        <v>35.1</v>
      </c>
      <c r="K17" s="11">
        <v>16.100000000000001</v>
      </c>
      <c r="L17" s="11">
        <v>5.7</v>
      </c>
      <c r="M17" s="11">
        <v>27.5</v>
      </c>
      <c r="N17" s="11">
        <v>4.2</v>
      </c>
      <c r="O17" s="11">
        <v>2.7</v>
      </c>
      <c r="P17" s="11">
        <v>1.9</v>
      </c>
    </row>
    <row r="18" spans="2:16" ht="15" customHeight="1" x14ac:dyDescent="0.15">
      <c r="B18" s="47"/>
      <c r="C18" s="51" t="s">
        <v>6</v>
      </c>
      <c r="D18" s="14">
        <v>3218</v>
      </c>
      <c r="E18" s="7">
        <v>1556</v>
      </c>
      <c r="F18" s="15">
        <v>1243</v>
      </c>
      <c r="G18" s="15">
        <v>324</v>
      </c>
      <c r="H18" s="15">
        <v>898</v>
      </c>
      <c r="I18" s="15">
        <v>1627</v>
      </c>
      <c r="J18" s="15">
        <v>1202</v>
      </c>
      <c r="K18" s="15">
        <v>628</v>
      </c>
      <c r="L18" s="15">
        <v>221</v>
      </c>
      <c r="M18" s="15">
        <v>919</v>
      </c>
      <c r="N18" s="15">
        <v>129</v>
      </c>
      <c r="O18" s="15">
        <v>72</v>
      </c>
      <c r="P18" s="15">
        <v>63</v>
      </c>
    </row>
    <row r="19" spans="2:16" ht="15" customHeight="1" x14ac:dyDescent="0.15">
      <c r="B19" s="47"/>
      <c r="C19" s="50"/>
      <c r="D19" s="17">
        <v>100</v>
      </c>
      <c r="E19" s="16">
        <v>48.4</v>
      </c>
      <c r="F19" s="11">
        <v>38.6</v>
      </c>
      <c r="G19" s="11">
        <v>10.1</v>
      </c>
      <c r="H19" s="11">
        <v>27.9</v>
      </c>
      <c r="I19" s="11">
        <v>50.6</v>
      </c>
      <c r="J19" s="11">
        <v>37.4</v>
      </c>
      <c r="K19" s="11">
        <v>19.5</v>
      </c>
      <c r="L19" s="11">
        <v>6.9</v>
      </c>
      <c r="M19" s="11">
        <v>28.6</v>
      </c>
      <c r="N19" s="11">
        <v>4</v>
      </c>
      <c r="O19" s="11">
        <v>2.2000000000000002</v>
      </c>
      <c r="P19" s="11">
        <v>2</v>
      </c>
    </row>
    <row r="20" spans="2:16" ht="15" customHeight="1" x14ac:dyDescent="0.15">
      <c r="B20" s="47"/>
      <c r="C20" s="51" t="s">
        <v>7</v>
      </c>
      <c r="D20" s="14">
        <v>4166</v>
      </c>
      <c r="E20" s="7">
        <v>2083</v>
      </c>
      <c r="F20" s="15">
        <v>1571</v>
      </c>
      <c r="G20" s="15">
        <v>368</v>
      </c>
      <c r="H20" s="15">
        <v>1182</v>
      </c>
      <c r="I20" s="15">
        <v>2133</v>
      </c>
      <c r="J20" s="15">
        <v>1602</v>
      </c>
      <c r="K20" s="15">
        <v>906</v>
      </c>
      <c r="L20" s="15">
        <v>360</v>
      </c>
      <c r="M20" s="15">
        <v>1241</v>
      </c>
      <c r="N20" s="15">
        <v>132</v>
      </c>
      <c r="O20" s="15">
        <v>94</v>
      </c>
      <c r="P20" s="15">
        <v>85</v>
      </c>
    </row>
    <row r="21" spans="2:16" ht="15" customHeight="1" x14ac:dyDescent="0.15">
      <c r="B21" s="47"/>
      <c r="C21" s="50"/>
      <c r="D21" s="17">
        <v>100</v>
      </c>
      <c r="E21" s="16">
        <v>50</v>
      </c>
      <c r="F21" s="11">
        <v>37.700000000000003</v>
      </c>
      <c r="G21" s="11">
        <v>8.8000000000000007</v>
      </c>
      <c r="H21" s="11">
        <v>28.4</v>
      </c>
      <c r="I21" s="11">
        <v>51.2</v>
      </c>
      <c r="J21" s="11">
        <v>38.5</v>
      </c>
      <c r="K21" s="11">
        <v>21.7</v>
      </c>
      <c r="L21" s="11">
        <v>8.6</v>
      </c>
      <c r="M21" s="11">
        <v>29.8</v>
      </c>
      <c r="N21" s="11">
        <v>3.2</v>
      </c>
      <c r="O21" s="11">
        <v>2.2999999999999998</v>
      </c>
      <c r="P21" s="11">
        <v>2</v>
      </c>
    </row>
    <row r="22" spans="2:16" ht="15" customHeight="1" x14ac:dyDescent="0.15">
      <c r="B22" s="47"/>
      <c r="C22" s="51" t="s">
        <v>8</v>
      </c>
      <c r="D22" s="14">
        <v>5521</v>
      </c>
      <c r="E22" s="7">
        <v>2650</v>
      </c>
      <c r="F22" s="15">
        <v>2142</v>
      </c>
      <c r="G22" s="15">
        <v>455</v>
      </c>
      <c r="H22" s="15">
        <v>1542</v>
      </c>
      <c r="I22" s="15">
        <v>2844</v>
      </c>
      <c r="J22" s="15">
        <v>2172</v>
      </c>
      <c r="K22" s="15">
        <v>1390</v>
      </c>
      <c r="L22" s="15">
        <v>519</v>
      </c>
      <c r="M22" s="15">
        <v>1650</v>
      </c>
      <c r="N22" s="15">
        <v>170</v>
      </c>
      <c r="O22" s="15">
        <v>92</v>
      </c>
      <c r="P22" s="15">
        <v>144</v>
      </c>
    </row>
    <row r="23" spans="2:16" ht="15" customHeight="1" x14ac:dyDescent="0.15">
      <c r="B23" s="48"/>
      <c r="C23" s="52"/>
      <c r="D23" s="13">
        <v>100</v>
      </c>
      <c r="E23" s="9">
        <v>48</v>
      </c>
      <c r="F23" s="6">
        <v>38.799999999999997</v>
      </c>
      <c r="G23" s="6">
        <v>8.1999999999999993</v>
      </c>
      <c r="H23" s="6">
        <v>27.9</v>
      </c>
      <c r="I23" s="6">
        <v>51.5</v>
      </c>
      <c r="J23" s="6">
        <v>39.299999999999997</v>
      </c>
      <c r="K23" s="6">
        <v>25.2</v>
      </c>
      <c r="L23" s="6">
        <v>9.4</v>
      </c>
      <c r="M23" s="6">
        <v>29.9</v>
      </c>
      <c r="N23" s="6">
        <v>3.1</v>
      </c>
      <c r="O23" s="6">
        <v>1.7</v>
      </c>
      <c r="P23" s="6">
        <v>2.6</v>
      </c>
    </row>
    <row r="24" spans="2:16" ht="15" customHeight="1" x14ac:dyDescent="0.15">
      <c r="B24" s="46" t="s">
        <v>62</v>
      </c>
      <c r="C24" s="49" t="s">
        <v>9</v>
      </c>
      <c r="D24" s="12">
        <v>2200</v>
      </c>
      <c r="E24" s="8">
        <v>1064</v>
      </c>
      <c r="F24" s="10">
        <v>876</v>
      </c>
      <c r="G24" s="10">
        <v>225</v>
      </c>
      <c r="H24" s="10">
        <v>105</v>
      </c>
      <c r="I24" s="10">
        <v>584</v>
      </c>
      <c r="J24" s="10">
        <v>808</v>
      </c>
      <c r="K24" s="10">
        <v>494</v>
      </c>
      <c r="L24" s="10">
        <v>160</v>
      </c>
      <c r="M24" s="10">
        <v>572</v>
      </c>
      <c r="N24" s="10">
        <v>142</v>
      </c>
      <c r="O24" s="10">
        <v>57</v>
      </c>
      <c r="P24" s="10">
        <v>73</v>
      </c>
    </row>
    <row r="25" spans="2:16" ht="15" customHeight="1" x14ac:dyDescent="0.15">
      <c r="B25" s="47"/>
      <c r="C25" s="50"/>
      <c r="D25" s="17">
        <v>100</v>
      </c>
      <c r="E25" s="16">
        <v>48.4</v>
      </c>
      <c r="F25" s="11">
        <v>39.799999999999997</v>
      </c>
      <c r="G25" s="11">
        <v>10.199999999999999</v>
      </c>
      <c r="H25" s="11">
        <v>4.8</v>
      </c>
      <c r="I25" s="11">
        <v>26.5</v>
      </c>
      <c r="J25" s="11">
        <v>36.700000000000003</v>
      </c>
      <c r="K25" s="11">
        <v>22.5</v>
      </c>
      <c r="L25" s="11">
        <v>7.3</v>
      </c>
      <c r="M25" s="11">
        <v>26</v>
      </c>
      <c r="N25" s="11">
        <v>6.5</v>
      </c>
      <c r="O25" s="11">
        <v>2.6</v>
      </c>
      <c r="P25" s="11">
        <v>3.3</v>
      </c>
    </row>
    <row r="26" spans="2:16" ht="15" customHeight="1" x14ac:dyDescent="0.15">
      <c r="B26" s="47"/>
      <c r="C26" s="51" t="s">
        <v>10</v>
      </c>
      <c r="D26" s="14">
        <v>5943</v>
      </c>
      <c r="E26" s="7">
        <v>2962</v>
      </c>
      <c r="F26" s="15">
        <v>2435</v>
      </c>
      <c r="G26" s="15">
        <v>577</v>
      </c>
      <c r="H26" s="15">
        <v>2523</v>
      </c>
      <c r="I26" s="15">
        <v>3304</v>
      </c>
      <c r="J26" s="15">
        <v>2384</v>
      </c>
      <c r="K26" s="15">
        <v>1302</v>
      </c>
      <c r="L26" s="15">
        <v>526</v>
      </c>
      <c r="M26" s="15">
        <v>2056</v>
      </c>
      <c r="N26" s="15">
        <v>135</v>
      </c>
      <c r="O26" s="15">
        <v>94</v>
      </c>
      <c r="P26" s="15">
        <v>110</v>
      </c>
    </row>
    <row r="27" spans="2:16" ht="15" customHeight="1" x14ac:dyDescent="0.15">
      <c r="B27" s="47"/>
      <c r="C27" s="50"/>
      <c r="D27" s="17">
        <v>100</v>
      </c>
      <c r="E27" s="16">
        <v>49.8</v>
      </c>
      <c r="F27" s="11">
        <v>41</v>
      </c>
      <c r="G27" s="11">
        <v>9.6999999999999993</v>
      </c>
      <c r="H27" s="11">
        <v>42.5</v>
      </c>
      <c r="I27" s="11">
        <v>55.6</v>
      </c>
      <c r="J27" s="11">
        <v>40.1</v>
      </c>
      <c r="K27" s="11">
        <v>21.9</v>
      </c>
      <c r="L27" s="11">
        <v>8.9</v>
      </c>
      <c r="M27" s="11">
        <v>34.6</v>
      </c>
      <c r="N27" s="11">
        <v>2.2999999999999998</v>
      </c>
      <c r="O27" s="11">
        <v>1.6</v>
      </c>
      <c r="P27" s="11">
        <v>1.9</v>
      </c>
    </row>
    <row r="28" spans="2:16" ht="15" customHeight="1" x14ac:dyDescent="0.15">
      <c r="B28" s="47"/>
      <c r="C28" s="51" t="s">
        <v>11</v>
      </c>
      <c r="D28" s="14">
        <v>6665</v>
      </c>
      <c r="E28" s="7">
        <v>3220</v>
      </c>
      <c r="F28" s="15">
        <v>2571</v>
      </c>
      <c r="G28" s="15">
        <v>657</v>
      </c>
      <c r="H28" s="15">
        <v>2193</v>
      </c>
      <c r="I28" s="15">
        <v>4712</v>
      </c>
      <c r="J28" s="15">
        <v>2507</v>
      </c>
      <c r="K28" s="15">
        <v>1140</v>
      </c>
      <c r="L28" s="15">
        <v>530</v>
      </c>
      <c r="M28" s="15">
        <v>1885</v>
      </c>
      <c r="N28" s="15">
        <v>127</v>
      </c>
      <c r="O28" s="15">
        <v>114</v>
      </c>
      <c r="P28" s="15">
        <v>94</v>
      </c>
    </row>
    <row r="29" spans="2:16" ht="15" customHeight="1" x14ac:dyDescent="0.15">
      <c r="B29" s="47"/>
      <c r="C29" s="50"/>
      <c r="D29" s="17">
        <v>100</v>
      </c>
      <c r="E29" s="16">
        <v>48.3</v>
      </c>
      <c r="F29" s="11">
        <v>38.6</v>
      </c>
      <c r="G29" s="11">
        <v>9.9</v>
      </c>
      <c r="H29" s="11">
        <v>32.9</v>
      </c>
      <c r="I29" s="11">
        <v>70.7</v>
      </c>
      <c r="J29" s="11">
        <v>37.6</v>
      </c>
      <c r="K29" s="11">
        <v>17.100000000000001</v>
      </c>
      <c r="L29" s="11">
        <v>8</v>
      </c>
      <c r="M29" s="11">
        <v>28.3</v>
      </c>
      <c r="N29" s="11">
        <v>1.9</v>
      </c>
      <c r="O29" s="11">
        <v>1.7</v>
      </c>
      <c r="P29" s="11">
        <v>1.4</v>
      </c>
    </row>
    <row r="30" spans="2:16" ht="15" customHeight="1" x14ac:dyDescent="0.15">
      <c r="B30" s="47"/>
      <c r="C30" s="51" t="s">
        <v>12</v>
      </c>
      <c r="D30" s="14">
        <v>4440</v>
      </c>
      <c r="E30" s="7">
        <v>1986</v>
      </c>
      <c r="F30" s="15">
        <v>1673</v>
      </c>
      <c r="G30" s="15">
        <v>422</v>
      </c>
      <c r="H30" s="15">
        <v>567</v>
      </c>
      <c r="I30" s="15">
        <v>1711</v>
      </c>
      <c r="J30" s="15">
        <v>1638</v>
      </c>
      <c r="K30" s="15">
        <v>1035</v>
      </c>
      <c r="L30" s="15">
        <v>296</v>
      </c>
      <c r="M30" s="15">
        <v>1137</v>
      </c>
      <c r="N30" s="15">
        <v>263</v>
      </c>
      <c r="O30" s="15">
        <v>141</v>
      </c>
      <c r="P30" s="15">
        <v>119</v>
      </c>
    </row>
    <row r="31" spans="2:16" ht="15" customHeight="1" x14ac:dyDescent="0.15">
      <c r="B31" s="48"/>
      <c r="C31" s="52"/>
      <c r="D31" s="13">
        <v>100</v>
      </c>
      <c r="E31" s="9">
        <v>44.7</v>
      </c>
      <c r="F31" s="6">
        <v>37.700000000000003</v>
      </c>
      <c r="G31" s="6">
        <v>9.5</v>
      </c>
      <c r="H31" s="6">
        <v>12.8</v>
      </c>
      <c r="I31" s="6">
        <v>38.5</v>
      </c>
      <c r="J31" s="6">
        <v>36.9</v>
      </c>
      <c r="K31" s="6">
        <v>23.3</v>
      </c>
      <c r="L31" s="6">
        <v>6.7</v>
      </c>
      <c r="M31" s="6">
        <v>25.6</v>
      </c>
      <c r="N31" s="6">
        <v>5.9</v>
      </c>
      <c r="O31" s="6">
        <v>3.2</v>
      </c>
      <c r="P31" s="6">
        <v>2.7</v>
      </c>
    </row>
    <row r="32" spans="2:16" ht="15" customHeight="1" x14ac:dyDescent="0.15">
      <c r="B32" s="46" t="s">
        <v>63</v>
      </c>
      <c r="C32" s="49" t="s">
        <v>13</v>
      </c>
      <c r="D32" s="12">
        <v>2474</v>
      </c>
      <c r="E32" s="8">
        <v>1540</v>
      </c>
      <c r="F32" s="10">
        <v>1170</v>
      </c>
      <c r="G32" s="10">
        <v>358</v>
      </c>
      <c r="H32" s="10">
        <v>789</v>
      </c>
      <c r="I32" s="10">
        <v>1421</v>
      </c>
      <c r="J32" s="10">
        <v>1020</v>
      </c>
      <c r="K32" s="10">
        <v>447</v>
      </c>
      <c r="L32" s="10">
        <v>268</v>
      </c>
      <c r="M32" s="10">
        <v>815</v>
      </c>
      <c r="N32" s="10">
        <v>38</v>
      </c>
      <c r="O32" s="10">
        <v>37</v>
      </c>
      <c r="P32" s="10">
        <v>31</v>
      </c>
    </row>
    <row r="33" spans="2:16" ht="15" customHeight="1" x14ac:dyDescent="0.15">
      <c r="B33" s="47"/>
      <c r="C33" s="50"/>
      <c r="D33" s="17">
        <v>100</v>
      </c>
      <c r="E33" s="16">
        <v>62.2</v>
      </c>
      <c r="F33" s="11">
        <v>47.3</v>
      </c>
      <c r="G33" s="11">
        <v>14.5</v>
      </c>
      <c r="H33" s="11">
        <v>31.9</v>
      </c>
      <c r="I33" s="11">
        <v>57.4</v>
      </c>
      <c r="J33" s="11">
        <v>41.2</v>
      </c>
      <c r="K33" s="11">
        <v>18.100000000000001</v>
      </c>
      <c r="L33" s="11">
        <v>10.8</v>
      </c>
      <c r="M33" s="11">
        <v>32.9</v>
      </c>
      <c r="N33" s="11">
        <v>1.5</v>
      </c>
      <c r="O33" s="11">
        <v>1.5</v>
      </c>
      <c r="P33" s="11">
        <v>1.3</v>
      </c>
    </row>
    <row r="34" spans="2:16" ht="15" customHeight="1" x14ac:dyDescent="0.15">
      <c r="B34" s="47"/>
      <c r="C34" s="51" t="s">
        <v>14</v>
      </c>
      <c r="D34" s="14">
        <v>13198</v>
      </c>
      <c r="E34" s="7">
        <v>6427</v>
      </c>
      <c r="F34" s="15">
        <v>5267</v>
      </c>
      <c r="G34" s="15">
        <v>1253</v>
      </c>
      <c r="H34" s="15">
        <v>3774</v>
      </c>
      <c r="I34" s="15">
        <v>7338</v>
      </c>
      <c r="J34" s="15">
        <v>5195</v>
      </c>
      <c r="K34" s="15">
        <v>2727</v>
      </c>
      <c r="L34" s="15">
        <v>1043</v>
      </c>
      <c r="M34" s="15">
        <v>3978</v>
      </c>
      <c r="N34" s="15">
        <v>349</v>
      </c>
      <c r="O34" s="15">
        <v>255</v>
      </c>
      <c r="P34" s="15">
        <v>233</v>
      </c>
    </row>
    <row r="35" spans="2:16" ht="15" customHeight="1" x14ac:dyDescent="0.15">
      <c r="B35" s="47"/>
      <c r="C35" s="50"/>
      <c r="D35" s="17">
        <v>100</v>
      </c>
      <c r="E35" s="16">
        <v>48.7</v>
      </c>
      <c r="F35" s="11">
        <v>39.9</v>
      </c>
      <c r="G35" s="11">
        <v>9.5</v>
      </c>
      <c r="H35" s="11">
        <v>28.6</v>
      </c>
      <c r="I35" s="11">
        <v>55.6</v>
      </c>
      <c r="J35" s="11">
        <v>39.4</v>
      </c>
      <c r="K35" s="11">
        <v>20.7</v>
      </c>
      <c r="L35" s="11">
        <v>7.9</v>
      </c>
      <c r="M35" s="11">
        <v>30.1</v>
      </c>
      <c r="N35" s="11">
        <v>2.6</v>
      </c>
      <c r="O35" s="11">
        <v>1.9</v>
      </c>
      <c r="P35" s="11">
        <v>1.8</v>
      </c>
    </row>
    <row r="36" spans="2:16" ht="15" customHeight="1" x14ac:dyDescent="0.15">
      <c r="B36" s="47"/>
      <c r="C36" s="51" t="s">
        <v>15</v>
      </c>
      <c r="D36" s="14">
        <v>2378</v>
      </c>
      <c r="E36" s="7">
        <v>860</v>
      </c>
      <c r="F36" s="15">
        <v>779</v>
      </c>
      <c r="G36" s="15">
        <v>194</v>
      </c>
      <c r="H36" s="15">
        <v>544</v>
      </c>
      <c r="I36" s="15">
        <v>1101</v>
      </c>
      <c r="J36" s="15">
        <v>773</v>
      </c>
      <c r="K36" s="15">
        <v>558</v>
      </c>
      <c r="L36" s="15">
        <v>135</v>
      </c>
      <c r="M36" s="15">
        <v>624</v>
      </c>
      <c r="N36" s="15">
        <v>151</v>
      </c>
      <c r="O36" s="15">
        <v>73</v>
      </c>
      <c r="P36" s="15">
        <v>68</v>
      </c>
    </row>
    <row r="37" spans="2:16" ht="15" customHeight="1" x14ac:dyDescent="0.15">
      <c r="B37" s="47"/>
      <c r="C37" s="50"/>
      <c r="D37" s="17">
        <v>100</v>
      </c>
      <c r="E37" s="16">
        <v>36.200000000000003</v>
      </c>
      <c r="F37" s="11">
        <v>32.799999999999997</v>
      </c>
      <c r="G37" s="11">
        <v>8.1999999999999993</v>
      </c>
      <c r="H37" s="11">
        <v>22.9</v>
      </c>
      <c r="I37" s="11">
        <v>46.3</v>
      </c>
      <c r="J37" s="11">
        <v>32.5</v>
      </c>
      <c r="K37" s="11">
        <v>23.5</v>
      </c>
      <c r="L37" s="11">
        <v>5.7</v>
      </c>
      <c r="M37" s="11">
        <v>26.2</v>
      </c>
      <c r="N37" s="11">
        <v>6.3</v>
      </c>
      <c r="O37" s="11">
        <v>3.1</v>
      </c>
      <c r="P37" s="11">
        <v>2.9</v>
      </c>
    </row>
    <row r="38" spans="2:16" ht="15" customHeight="1" x14ac:dyDescent="0.15">
      <c r="B38" s="47"/>
      <c r="C38" s="51" t="s">
        <v>16</v>
      </c>
      <c r="D38" s="14">
        <v>747</v>
      </c>
      <c r="E38" s="7">
        <v>178</v>
      </c>
      <c r="F38" s="15">
        <v>166</v>
      </c>
      <c r="G38" s="15">
        <v>42</v>
      </c>
      <c r="H38" s="15">
        <v>155</v>
      </c>
      <c r="I38" s="15">
        <v>261</v>
      </c>
      <c r="J38" s="15">
        <v>195</v>
      </c>
      <c r="K38" s="15">
        <v>170</v>
      </c>
      <c r="L38" s="15">
        <v>26</v>
      </c>
      <c r="M38" s="15">
        <v>114</v>
      </c>
      <c r="N38" s="15">
        <v>103</v>
      </c>
      <c r="O38" s="15">
        <v>38</v>
      </c>
      <c r="P38" s="15">
        <v>36</v>
      </c>
    </row>
    <row r="39" spans="2:16" ht="15" customHeight="1" x14ac:dyDescent="0.15">
      <c r="B39" s="48"/>
      <c r="C39" s="52"/>
      <c r="D39" s="13">
        <v>100</v>
      </c>
      <c r="E39" s="9">
        <v>23.8</v>
      </c>
      <c r="F39" s="6">
        <v>22.2</v>
      </c>
      <c r="G39" s="6">
        <v>5.6</v>
      </c>
      <c r="H39" s="6">
        <v>20.7</v>
      </c>
      <c r="I39" s="6">
        <v>34.9</v>
      </c>
      <c r="J39" s="6">
        <v>26.1</v>
      </c>
      <c r="K39" s="6">
        <v>22.8</v>
      </c>
      <c r="L39" s="6">
        <v>3.5</v>
      </c>
      <c r="M39" s="6">
        <v>15.3</v>
      </c>
      <c r="N39" s="6">
        <v>13.8</v>
      </c>
      <c r="O39" s="6">
        <v>5.0999999999999996</v>
      </c>
      <c r="P39" s="6">
        <v>4.8</v>
      </c>
    </row>
    <row r="40" spans="2:16" ht="15" customHeight="1" x14ac:dyDescent="0.15">
      <c r="B40" s="46" t="s">
        <v>64</v>
      </c>
      <c r="C40" s="49" t="s">
        <v>254</v>
      </c>
      <c r="D40" s="12">
        <v>2161</v>
      </c>
      <c r="E40" s="8">
        <v>1034</v>
      </c>
      <c r="F40" s="10">
        <v>869</v>
      </c>
      <c r="G40" s="10">
        <v>275</v>
      </c>
      <c r="H40" s="10">
        <v>667</v>
      </c>
      <c r="I40" s="10">
        <v>1163</v>
      </c>
      <c r="J40" s="10">
        <v>793</v>
      </c>
      <c r="K40" s="10">
        <v>468</v>
      </c>
      <c r="L40" s="10">
        <v>161</v>
      </c>
      <c r="M40" s="10">
        <v>683</v>
      </c>
      <c r="N40" s="10">
        <v>72</v>
      </c>
      <c r="O40" s="10">
        <v>51</v>
      </c>
      <c r="P40" s="10">
        <v>37</v>
      </c>
    </row>
    <row r="41" spans="2:16" ht="15" customHeight="1" x14ac:dyDescent="0.15">
      <c r="B41" s="47"/>
      <c r="C41" s="50"/>
      <c r="D41" s="17">
        <v>100</v>
      </c>
      <c r="E41" s="16">
        <v>47.8</v>
      </c>
      <c r="F41" s="11">
        <v>40.200000000000003</v>
      </c>
      <c r="G41" s="11">
        <v>12.7</v>
      </c>
      <c r="H41" s="11">
        <v>30.9</v>
      </c>
      <c r="I41" s="11">
        <v>53.8</v>
      </c>
      <c r="J41" s="11">
        <v>36.700000000000003</v>
      </c>
      <c r="K41" s="11">
        <v>21.7</v>
      </c>
      <c r="L41" s="11">
        <v>7.5</v>
      </c>
      <c r="M41" s="11">
        <v>31.6</v>
      </c>
      <c r="N41" s="11">
        <v>3.3</v>
      </c>
      <c r="O41" s="11">
        <v>2.4</v>
      </c>
      <c r="P41" s="11">
        <v>1.7</v>
      </c>
    </row>
    <row r="42" spans="2:16" ht="15" customHeight="1" x14ac:dyDescent="0.15">
      <c r="B42" s="47"/>
      <c r="C42" s="51" t="s">
        <v>19</v>
      </c>
      <c r="D42" s="14">
        <v>1901</v>
      </c>
      <c r="E42" s="7">
        <v>881</v>
      </c>
      <c r="F42" s="15">
        <v>783</v>
      </c>
      <c r="G42" s="15">
        <v>169</v>
      </c>
      <c r="H42" s="15">
        <v>557</v>
      </c>
      <c r="I42" s="15">
        <v>1102</v>
      </c>
      <c r="J42" s="15">
        <v>829</v>
      </c>
      <c r="K42" s="15">
        <v>420</v>
      </c>
      <c r="L42" s="15">
        <v>141</v>
      </c>
      <c r="M42" s="15">
        <v>525</v>
      </c>
      <c r="N42" s="15">
        <v>63</v>
      </c>
      <c r="O42" s="15">
        <v>36</v>
      </c>
      <c r="P42" s="15">
        <v>23</v>
      </c>
    </row>
    <row r="43" spans="2:16" ht="15" customHeight="1" x14ac:dyDescent="0.15">
      <c r="B43" s="47"/>
      <c r="C43" s="50"/>
      <c r="D43" s="17">
        <v>100</v>
      </c>
      <c r="E43" s="16">
        <v>46.3</v>
      </c>
      <c r="F43" s="11">
        <v>41.2</v>
      </c>
      <c r="G43" s="11">
        <v>8.9</v>
      </c>
      <c r="H43" s="11">
        <v>29.3</v>
      </c>
      <c r="I43" s="11">
        <v>58</v>
      </c>
      <c r="J43" s="11">
        <v>43.6</v>
      </c>
      <c r="K43" s="11">
        <v>22.1</v>
      </c>
      <c r="L43" s="11">
        <v>7.4</v>
      </c>
      <c r="M43" s="11">
        <v>27.6</v>
      </c>
      <c r="N43" s="11">
        <v>3.3</v>
      </c>
      <c r="O43" s="11">
        <v>1.9</v>
      </c>
      <c r="P43" s="11">
        <v>1.2</v>
      </c>
    </row>
    <row r="44" spans="2:16" ht="15" customHeight="1" x14ac:dyDescent="0.15">
      <c r="B44" s="47"/>
      <c r="C44" s="51" t="s">
        <v>20</v>
      </c>
      <c r="D44" s="14">
        <v>1198</v>
      </c>
      <c r="E44" s="7">
        <v>546</v>
      </c>
      <c r="F44" s="15">
        <v>445</v>
      </c>
      <c r="G44" s="15">
        <v>124</v>
      </c>
      <c r="H44" s="15">
        <v>333</v>
      </c>
      <c r="I44" s="15">
        <v>667</v>
      </c>
      <c r="J44" s="15">
        <v>446</v>
      </c>
      <c r="K44" s="15">
        <v>240</v>
      </c>
      <c r="L44" s="15">
        <v>78</v>
      </c>
      <c r="M44" s="15">
        <v>351</v>
      </c>
      <c r="N44" s="15">
        <v>50</v>
      </c>
      <c r="O44" s="15">
        <v>23</v>
      </c>
      <c r="P44" s="15">
        <v>28</v>
      </c>
    </row>
    <row r="45" spans="2:16" ht="15" customHeight="1" x14ac:dyDescent="0.15">
      <c r="B45" s="47"/>
      <c r="C45" s="50"/>
      <c r="D45" s="17">
        <v>100</v>
      </c>
      <c r="E45" s="16">
        <v>45.6</v>
      </c>
      <c r="F45" s="11">
        <v>37.1</v>
      </c>
      <c r="G45" s="11">
        <v>10.4</v>
      </c>
      <c r="H45" s="11">
        <v>27.8</v>
      </c>
      <c r="I45" s="11">
        <v>55.7</v>
      </c>
      <c r="J45" s="11">
        <v>37.200000000000003</v>
      </c>
      <c r="K45" s="11">
        <v>20</v>
      </c>
      <c r="L45" s="11">
        <v>6.5</v>
      </c>
      <c r="M45" s="11">
        <v>29.3</v>
      </c>
      <c r="N45" s="11">
        <v>4.2</v>
      </c>
      <c r="O45" s="11">
        <v>1.9</v>
      </c>
      <c r="P45" s="11">
        <v>2.2999999999999998</v>
      </c>
    </row>
    <row r="46" spans="2:16" ht="15" customHeight="1" x14ac:dyDescent="0.15">
      <c r="B46" s="47"/>
      <c r="C46" s="51" t="s">
        <v>21</v>
      </c>
      <c r="D46" s="14">
        <v>1491</v>
      </c>
      <c r="E46" s="7">
        <v>680</v>
      </c>
      <c r="F46" s="15">
        <v>575</v>
      </c>
      <c r="G46" s="15">
        <v>134</v>
      </c>
      <c r="H46" s="15">
        <v>435</v>
      </c>
      <c r="I46" s="15">
        <v>812</v>
      </c>
      <c r="J46" s="15">
        <v>595</v>
      </c>
      <c r="K46" s="15">
        <v>297</v>
      </c>
      <c r="L46" s="15">
        <v>103</v>
      </c>
      <c r="M46" s="15">
        <v>454</v>
      </c>
      <c r="N46" s="15">
        <v>46</v>
      </c>
      <c r="O46" s="15">
        <v>25</v>
      </c>
      <c r="P46" s="15">
        <v>23</v>
      </c>
    </row>
    <row r="47" spans="2:16" ht="15" customHeight="1" x14ac:dyDescent="0.15">
      <c r="B47" s="47"/>
      <c r="C47" s="50"/>
      <c r="D47" s="17">
        <v>100</v>
      </c>
      <c r="E47" s="16">
        <v>45.6</v>
      </c>
      <c r="F47" s="11">
        <v>38.6</v>
      </c>
      <c r="G47" s="11">
        <v>9</v>
      </c>
      <c r="H47" s="11">
        <v>29.2</v>
      </c>
      <c r="I47" s="11">
        <v>54.5</v>
      </c>
      <c r="J47" s="11">
        <v>39.9</v>
      </c>
      <c r="K47" s="11">
        <v>19.899999999999999</v>
      </c>
      <c r="L47" s="11">
        <v>6.9</v>
      </c>
      <c r="M47" s="11">
        <v>30.4</v>
      </c>
      <c r="N47" s="11">
        <v>3.1</v>
      </c>
      <c r="O47" s="11">
        <v>1.7</v>
      </c>
      <c r="P47" s="11">
        <v>1.5</v>
      </c>
    </row>
    <row r="48" spans="2:16" ht="15" customHeight="1" x14ac:dyDescent="0.15">
      <c r="B48" s="47"/>
      <c r="C48" s="51" t="s">
        <v>22</v>
      </c>
      <c r="D48" s="14">
        <v>1705</v>
      </c>
      <c r="E48" s="7">
        <v>728</v>
      </c>
      <c r="F48" s="15">
        <v>721</v>
      </c>
      <c r="G48" s="15">
        <v>179</v>
      </c>
      <c r="H48" s="15">
        <v>545</v>
      </c>
      <c r="I48" s="15">
        <v>955</v>
      </c>
      <c r="J48" s="15">
        <v>630</v>
      </c>
      <c r="K48" s="15">
        <v>364</v>
      </c>
      <c r="L48" s="15">
        <v>111</v>
      </c>
      <c r="M48" s="15">
        <v>516</v>
      </c>
      <c r="N48" s="15">
        <v>54</v>
      </c>
      <c r="O48" s="15">
        <v>43</v>
      </c>
      <c r="P48" s="15">
        <v>37</v>
      </c>
    </row>
    <row r="49" spans="2:16" ht="15" customHeight="1" x14ac:dyDescent="0.15">
      <c r="B49" s="47"/>
      <c r="C49" s="50"/>
      <c r="D49" s="17">
        <v>100</v>
      </c>
      <c r="E49" s="16">
        <v>42.7</v>
      </c>
      <c r="F49" s="11">
        <v>42.3</v>
      </c>
      <c r="G49" s="11">
        <v>10.5</v>
      </c>
      <c r="H49" s="11">
        <v>32</v>
      </c>
      <c r="I49" s="11">
        <v>56</v>
      </c>
      <c r="J49" s="11">
        <v>37</v>
      </c>
      <c r="K49" s="11">
        <v>21.3</v>
      </c>
      <c r="L49" s="11">
        <v>6.5</v>
      </c>
      <c r="M49" s="11">
        <v>30.3</v>
      </c>
      <c r="N49" s="11">
        <v>3.2</v>
      </c>
      <c r="O49" s="11">
        <v>2.5</v>
      </c>
      <c r="P49" s="11">
        <v>2.2000000000000002</v>
      </c>
    </row>
    <row r="50" spans="2:16" ht="15" customHeight="1" x14ac:dyDescent="0.15">
      <c r="B50" s="47"/>
      <c r="C50" s="51" t="s">
        <v>23</v>
      </c>
      <c r="D50" s="14">
        <v>1546</v>
      </c>
      <c r="E50" s="7">
        <v>799</v>
      </c>
      <c r="F50" s="15">
        <v>605</v>
      </c>
      <c r="G50" s="15">
        <v>133</v>
      </c>
      <c r="H50" s="15">
        <v>488</v>
      </c>
      <c r="I50" s="15">
        <v>919</v>
      </c>
      <c r="J50" s="15">
        <v>601</v>
      </c>
      <c r="K50" s="15">
        <v>301</v>
      </c>
      <c r="L50" s="15">
        <v>158</v>
      </c>
      <c r="M50" s="15">
        <v>444</v>
      </c>
      <c r="N50" s="15">
        <v>44</v>
      </c>
      <c r="O50" s="15">
        <v>25</v>
      </c>
      <c r="P50" s="15">
        <v>17</v>
      </c>
    </row>
    <row r="51" spans="2:16" ht="15" customHeight="1" x14ac:dyDescent="0.15">
      <c r="B51" s="47"/>
      <c r="C51" s="50"/>
      <c r="D51" s="17">
        <v>100</v>
      </c>
      <c r="E51" s="16">
        <v>51.7</v>
      </c>
      <c r="F51" s="11">
        <v>39.1</v>
      </c>
      <c r="G51" s="11">
        <v>8.6</v>
      </c>
      <c r="H51" s="11">
        <v>31.6</v>
      </c>
      <c r="I51" s="11">
        <v>59.4</v>
      </c>
      <c r="J51" s="11">
        <v>38.9</v>
      </c>
      <c r="K51" s="11">
        <v>19.5</v>
      </c>
      <c r="L51" s="11">
        <v>10.199999999999999</v>
      </c>
      <c r="M51" s="11">
        <v>28.7</v>
      </c>
      <c r="N51" s="11">
        <v>2.8</v>
      </c>
      <c r="O51" s="11">
        <v>1.6</v>
      </c>
      <c r="P51" s="11">
        <v>1.1000000000000001</v>
      </c>
    </row>
    <row r="52" spans="2:16" ht="15" customHeight="1" x14ac:dyDescent="0.15">
      <c r="B52" s="47"/>
      <c r="C52" s="51" t="s">
        <v>24</v>
      </c>
      <c r="D52" s="14">
        <v>2544</v>
      </c>
      <c r="E52" s="7">
        <v>1133</v>
      </c>
      <c r="F52" s="15">
        <v>924</v>
      </c>
      <c r="G52" s="15">
        <v>205</v>
      </c>
      <c r="H52" s="15">
        <v>646</v>
      </c>
      <c r="I52" s="15">
        <v>1258</v>
      </c>
      <c r="J52" s="15">
        <v>870</v>
      </c>
      <c r="K52" s="15">
        <v>486</v>
      </c>
      <c r="L52" s="15">
        <v>155</v>
      </c>
      <c r="M52" s="15">
        <v>638</v>
      </c>
      <c r="N52" s="15">
        <v>117</v>
      </c>
      <c r="O52" s="15">
        <v>55</v>
      </c>
      <c r="P52" s="15">
        <v>121</v>
      </c>
    </row>
    <row r="53" spans="2:16" ht="15" customHeight="1" x14ac:dyDescent="0.15">
      <c r="B53" s="47"/>
      <c r="C53" s="50"/>
      <c r="D53" s="17">
        <v>100</v>
      </c>
      <c r="E53" s="16">
        <v>44.5</v>
      </c>
      <c r="F53" s="11">
        <v>36.299999999999997</v>
      </c>
      <c r="G53" s="11">
        <v>8.1</v>
      </c>
      <c r="H53" s="11">
        <v>25.4</v>
      </c>
      <c r="I53" s="11">
        <v>49.4</v>
      </c>
      <c r="J53" s="11">
        <v>34.200000000000003</v>
      </c>
      <c r="K53" s="11">
        <v>19.100000000000001</v>
      </c>
      <c r="L53" s="11">
        <v>6.1</v>
      </c>
      <c r="M53" s="11">
        <v>25.1</v>
      </c>
      <c r="N53" s="11">
        <v>4.5999999999999996</v>
      </c>
      <c r="O53" s="11">
        <v>2.2000000000000002</v>
      </c>
      <c r="P53" s="11">
        <v>4.8</v>
      </c>
    </row>
    <row r="54" spans="2:16" ht="15" customHeight="1" x14ac:dyDescent="0.15">
      <c r="B54" s="47"/>
      <c r="C54" s="51" t="s">
        <v>25</v>
      </c>
      <c r="D54" s="14">
        <v>1858</v>
      </c>
      <c r="E54" s="7">
        <v>850</v>
      </c>
      <c r="F54" s="15">
        <v>720</v>
      </c>
      <c r="G54" s="15">
        <v>157</v>
      </c>
      <c r="H54" s="15">
        <v>524</v>
      </c>
      <c r="I54" s="15">
        <v>979</v>
      </c>
      <c r="J54" s="15">
        <v>665</v>
      </c>
      <c r="K54" s="15">
        <v>329</v>
      </c>
      <c r="L54" s="15">
        <v>155</v>
      </c>
      <c r="M54" s="15">
        <v>489</v>
      </c>
      <c r="N54" s="15">
        <v>85</v>
      </c>
      <c r="O54" s="15">
        <v>44</v>
      </c>
      <c r="P54" s="15">
        <v>37</v>
      </c>
    </row>
    <row r="55" spans="2:16" ht="15" customHeight="1" x14ac:dyDescent="0.15">
      <c r="B55" s="47"/>
      <c r="C55" s="50"/>
      <c r="D55" s="17">
        <v>100</v>
      </c>
      <c r="E55" s="16">
        <v>45.7</v>
      </c>
      <c r="F55" s="11">
        <v>38.799999999999997</v>
      </c>
      <c r="G55" s="11">
        <v>8.4</v>
      </c>
      <c r="H55" s="11">
        <v>28.2</v>
      </c>
      <c r="I55" s="11">
        <v>52.7</v>
      </c>
      <c r="J55" s="11">
        <v>35.799999999999997</v>
      </c>
      <c r="K55" s="11">
        <v>17.7</v>
      </c>
      <c r="L55" s="11">
        <v>8.3000000000000007</v>
      </c>
      <c r="M55" s="11">
        <v>26.3</v>
      </c>
      <c r="N55" s="11">
        <v>4.5999999999999996</v>
      </c>
      <c r="O55" s="11">
        <v>2.4</v>
      </c>
      <c r="P55" s="11">
        <v>2</v>
      </c>
    </row>
    <row r="56" spans="2:16" ht="15" customHeight="1" x14ac:dyDescent="0.15">
      <c r="B56" s="47"/>
      <c r="C56" s="51" t="s">
        <v>26</v>
      </c>
      <c r="D56" s="14">
        <v>5161</v>
      </c>
      <c r="E56" s="7">
        <v>2679</v>
      </c>
      <c r="F56" s="15">
        <v>1977</v>
      </c>
      <c r="G56" s="15">
        <v>520</v>
      </c>
      <c r="H56" s="15">
        <v>1247</v>
      </c>
      <c r="I56" s="15">
        <v>2574</v>
      </c>
      <c r="J56" s="15">
        <v>1993</v>
      </c>
      <c r="K56" s="15">
        <v>1124</v>
      </c>
      <c r="L56" s="15">
        <v>468</v>
      </c>
      <c r="M56" s="15">
        <v>1613</v>
      </c>
      <c r="N56" s="15">
        <v>142</v>
      </c>
      <c r="O56" s="15">
        <v>116</v>
      </c>
      <c r="P56" s="15">
        <v>166</v>
      </c>
    </row>
    <row r="57" spans="2:16" ht="15" customHeight="1" x14ac:dyDescent="0.15">
      <c r="B57" s="48"/>
      <c r="C57" s="52"/>
      <c r="D57" s="13">
        <v>100</v>
      </c>
      <c r="E57" s="9">
        <v>51.9</v>
      </c>
      <c r="F57" s="6">
        <v>38.299999999999997</v>
      </c>
      <c r="G57" s="6">
        <v>10.1</v>
      </c>
      <c r="H57" s="6">
        <v>24.2</v>
      </c>
      <c r="I57" s="6">
        <v>49.9</v>
      </c>
      <c r="J57" s="6">
        <v>38.6</v>
      </c>
      <c r="K57" s="6">
        <v>21.8</v>
      </c>
      <c r="L57" s="6">
        <v>9.1</v>
      </c>
      <c r="M57" s="6">
        <v>31.3</v>
      </c>
      <c r="N57" s="6">
        <v>2.8</v>
      </c>
      <c r="O57" s="6">
        <v>2.2000000000000002</v>
      </c>
      <c r="P57" s="6">
        <v>3.2</v>
      </c>
    </row>
    <row r="58" spans="2:16" x14ac:dyDescent="0.15">
      <c r="B58" s="3"/>
      <c r="C58" s="3"/>
      <c r="D58" s="3"/>
      <c r="E58" s="3"/>
      <c r="F58" s="3"/>
      <c r="G58" s="3"/>
      <c r="H58" s="3"/>
      <c r="I58" s="3"/>
      <c r="J58" s="3"/>
      <c r="K58" s="3"/>
      <c r="L58" s="3"/>
      <c r="M58" s="3"/>
      <c r="N58" s="3"/>
      <c r="O58" s="3"/>
      <c r="P58" s="3"/>
    </row>
    <row r="59" spans="2:16" x14ac:dyDescent="0.15">
      <c r="B59" s="3"/>
      <c r="C59" s="3"/>
      <c r="D59" s="3"/>
      <c r="E59" s="3"/>
      <c r="F59" s="3"/>
      <c r="G59" s="3"/>
      <c r="H59" s="3"/>
      <c r="I59" s="3"/>
      <c r="J59" s="3"/>
      <c r="K59" s="3"/>
      <c r="L59" s="3"/>
      <c r="M59" s="3"/>
      <c r="N59" s="3"/>
      <c r="O59" s="3"/>
      <c r="P59" s="3"/>
    </row>
    <row r="60" spans="2:16" x14ac:dyDescent="0.15">
      <c r="B60" s="3"/>
      <c r="C60" s="3"/>
      <c r="D60" s="3"/>
      <c r="E60" s="3"/>
      <c r="F60" s="3"/>
      <c r="G60" s="3"/>
      <c r="H60" s="3"/>
      <c r="I60" s="3"/>
      <c r="J60" s="3"/>
      <c r="K60" s="3"/>
      <c r="L60" s="3"/>
      <c r="M60" s="3"/>
      <c r="N60" s="3"/>
      <c r="O60" s="3"/>
      <c r="P60" s="3"/>
    </row>
    <row r="61" spans="2:16" x14ac:dyDescent="0.15">
      <c r="B61" s="3"/>
      <c r="C61" s="3"/>
      <c r="D61" s="3"/>
      <c r="E61" s="3"/>
      <c r="F61" s="3"/>
      <c r="G61" s="3"/>
      <c r="H61" s="3"/>
      <c r="I61" s="3"/>
      <c r="J61" s="3"/>
      <c r="K61" s="3"/>
      <c r="L61" s="3"/>
      <c r="M61" s="3"/>
      <c r="N61" s="3"/>
      <c r="O61" s="3"/>
      <c r="P61" s="3"/>
    </row>
    <row r="62" spans="2:16" x14ac:dyDescent="0.15">
      <c r="B62" s="3"/>
      <c r="C62" s="3"/>
      <c r="D62" s="3"/>
      <c r="E62" s="3"/>
      <c r="F62" s="3"/>
      <c r="G62" s="3"/>
      <c r="H62" s="3"/>
      <c r="I62" s="3"/>
      <c r="J62" s="3"/>
      <c r="K62" s="3"/>
      <c r="L62" s="3"/>
      <c r="M62" s="3"/>
      <c r="N62" s="3"/>
      <c r="O62" s="3"/>
      <c r="P62" s="3"/>
    </row>
    <row r="63" spans="2:16" x14ac:dyDescent="0.15">
      <c r="B63" s="3"/>
      <c r="C63" s="3"/>
      <c r="D63" s="3"/>
      <c r="E63" s="3"/>
      <c r="F63" s="3"/>
      <c r="G63" s="3"/>
      <c r="H63" s="3"/>
      <c r="I63" s="3"/>
      <c r="J63" s="3"/>
      <c r="K63" s="3"/>
      <c r="L63" s="3"/>
      <c r="M63" s="3"/>
      <c r="N63" s="3"/>
      <c r="O63" s="3"/>
      <c r="P63" s="3"/>
    </row>
    <row r="64" spans="2:16" x14ac:dyDescent="0.15">
      <c r="B64" s="3"/>
      <c r="C64" s="3"/>
      <c r="D64" s="3"/>
      <c r="E64" s="3"/>
      <c r="F64" s="3"/>
      <c r="G64" s="3"/>
      <c r="H64" s="3"/>
      <c r="I64" s="3"/>
      <c r="J64" s="3"/>
      <c r="K64" s="3"/>
      <c r="L64" s="3"/>
      <c r="M64" s="3"/>
      <c r="N64" s="3"/>
      <c r="O64" s="3"/>
      <c r="P64" s="3"/>
    </row>
    <row r="65" spans="2:16" x14ac:dyDescent="0.15">
      <c r="B65" s="3"/>
      <c r="C65" s="3"/>
      <c r="D65" s="3"/>
      <c r="E65" s="3"/>
      <c r="F65" s="3"/>
      <c r="G65" s="3"/>
      <c r="H65" s="3"/>
      <c r="I65" s="3"/>
      <c r="J65" s="3"/>
      <c r="K65" s="3"/>
      <c r="L65" s="3"/>
      <c r="M65" s="3"/>
      <c r="N65" s="3"/>
      <c r="O65" s="3"/>
      <c r="P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P9">
    <cfRule type="top10" dxfId="1124" priority="348" rank="1"/>
  </conditionalFormatting>
  <conditionalFormatting sqref="E11:P11">
    <cfRule type="top10" dxfId="1123" priority="349" rank="1"/>
  </conditionalFormatting>
  <conditionalFormatting sqref="E13:P13">
    <cfRule type="top10" dxfId="1122" priority="350" rank="1"/>
  </conditionalFormatting>
  <conditionalFormatting sqref="E15:P15">
    <cfRule type="top10" dxfId="1121" priority="351" rank="1"/>
  </conditionalFormatting>
  <conditionalFormatting sqref="E17:P17">
    <cfRule type="top10" dxfId="1120" priority="352" rank="1"/>
  </conditionalFormatting>
  <conditionalFormatting sqref="E19:P19">
    <cfRule type="top10" dxfId="1119" priority="353" rank="1"/>
  </conditionalFormatting>
  <conditionalFormatting sqref="E21:P21">
    <cfRule type="top10" dxfId="1118" priority="354" rank="1"/>
  </conditionalFormatting>
  <conditionalFormatting sqref="E23:P23">
    <cfRule type="top10" dxfId="1117" priority="355" rank="1"/>
  </conditionalFormatting>
  <conditionalFormatting sqref="E25:P25">
    <cfRule type="top10" dxfId="1116" priority="356" rank="1"/>
  </conditionalFormatting>
  <conditionalFormatting sqref="E27:P27">
    <cfRule type="top10" dxfId="1115" priority="357" rank="1"/>
  </conditionalFormatting>
  <conditionalFormatting sqref="E29:P29">
    <cfRule type="top10" dxfId="1114" priority="358" rank="1"/>
  </conditionalFormatting>
  <conditionalFormatting sqref="E31:P31">
    <cfRule type="top10" dxfId="1113" priority="359" rank="1"/>
  </conditionalFormatting>
  <conditionalFormatting sqref="E33:P33">
    <cfRule type="top10" dxfId="1112" priority="360" rank="1"/>
  </conditionalFormatting>
  <conditionalFormatting sqref="E35:P35">
    <cfRule type="top10" dxfId="1111" priority="361" rank="1"/>
  </conditionalFormatting>
  <conditionalFormatting sqref="E37:P37">
    <cfRule type="top10" dxfId="1110" priority="362" rank="1"/>
  </conditionalFormatting>
  <conditionalFormatting sqref="E39:P39">
    <cfRule type="top10" dxfId="1109" priority="363" rank="1"/>
  </conditionalFormatting>
  <conditionalFormatting sqref="E41:P41">
    <cfRule type="top10" dxfId="1108" priority="364" rank="1"/>
  </conditionalFormatting>
  <conditionalFormatting sqref="E43:P43">
    <cfRule type="top10" dxfId="1107" priority="365" rank="1"/>
  </conditionalFormatting>
  <conditionalFormatting sqref="E45:P45">
    <cfRule type="top10" dxfId="1106" priority="366" rank="1"/>
  </conditionalFormatting>
  <conditionalFormatting sqref="E47:P47">
    <cfRule type="top10" dxfId="1105" priority="367" rank="1"/>
  </conditionalFormatting>
  <conditionalFormatting sqref="E49:P49">
    <cfRule type="top10" dxfId="1104" priority="368" rank="1"/>
  </conditionalFormatting>
  <conditionalFormatting sqref="E51:P51">
    <cfRule type="top10" dxfId="1103" priority="369" rank="1"/>
  </conditionalFormatting>
  <conditionalFormatting sqref="E53:P53">
    <cfRule type="top10" dxfId="1102" priority="370" rank="1"/>
  </conditionalFormatting>
  <conditionalFormatting sqref="E55:P55">
    <cfRule type="top10" dxfId="1101" priority="371" rank="1"/>
  </conditionalFormatting>
  <conditionalFormatting sqref="E57:P57">
    <cfRule type="top10" dxfId="1100" priority="372" rank="1"/>
  </conditionalFormatting>
  <pageMargins left="0.7" right="0.7" top="0.75" bottom="0.75" header="0.3" footer="0.3"/>
  <pageSetup paperSize="9" scale="63" orientation="portrait"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0" width="8.625" style="1" customWidth="1"/>
    <col min="31" max="16384" width="6.125" style="1"/>
  </cols>
  <sheetData>
    <row r="3" spans="1:26" x14ac:dyDescent="0.15">
      <c r="B3" s="24" t="s">
        <v>285</v>
      </c>
    </row>
    <row r="4" spans="1:26" x14ac:dyDescent="0.15">
      <c r="B4" s="1" t="s">
        <v>29</v>
      </c>
    </row>
    <row r="5" spans="1:26" x14ac:dyDescent="0.15">
      <c r="B5" s="20"/>
      <c r="C5" s="20"/>
      <c r="D5" s="20"/>
      <c r="E5" s="20"/>
      <c r="F5" s="20"/>
      <c r="G5" s="20"/>
      <c r="H5" s="20"/>
      <c r="I5" s="20"/>
      <c r="J5" s="20"/>
      <c r="K5" s="20"/>
    </row>
    <row r="6" spans="1:26" ht="3.75" customHeight="1" x14ac:dyDescent="0.15">
      <c r="A6" s="31"/>
      <c r="B6" s="29"/>
      <c r="C6" s="36"/>
      <c r="D6" s="29"/>
      <c r="E6" s="37"/>
      <c r="F6" s="32"/>
      <c r="G6" s="29"/>
      <c r="H6" s="33"/>
      <c r="I6" s="33"/>
      <c r="J6" s="33"/>
      <c r="K6" s="34"/>
      <c r="L6" s="35"/>
    </row>
    <row r="7" spans="1:26" s="2" customFormat="1" ht="122.25" customHeight="1" thickBot="1" x14ac:dyDescent="0.2">
      <c r="B7" s="19"/>
      <c r="C7" s="18" t="s">
        <v>251</v>
      </c>
      <c r="D7" s="21" t="s">
        <v>259</v>
      </c>
      <c r="E7" s="22" t="s">
        <v>191</v>
      </c>
      <c r="F7" s="22" t="s">
        <v>192</v>
      </c>
      <c r="G7" s="22" t="s">
        <v>193</v>
      </c>
      <c r="H7" s="22" t="s">
        <v>194</v>
      </c>
      <c r="I7" s="22" t="s">
        <v>195</v>
      </c>
      <c r="J7" s="22" t="s">
        <v>196</v>
      </c>
      <c r="K7" s="22" t="s">
        <v>65</v>
      </c>
      <c r="L7" s="41"/>
      <c r="M7" s="41"/>
      <c r="N7" s="41"/>
      <c r="O7" s="41"/>
      <c r="P7" s="41"/>
      <c r="Q7" s="41"/>
      <c r="R7" s="41"/>
      <c r="S7" s="41"/>
      <c r="T7" s="41"/>
      <c r="U7" s="41"/>
      <c r="V7" s="41"/>
      <c r="W7" s="41"/>
      <c r="X7" s="41"/>
      <c r="Y7" s="41"/>
      <c r="Z7" s="41"/>
    </row>
    <row r="8" spans="1:26" ht="15" customHeight="1" thickTop="1" x14ac:dyDescent="0.15">
      <c r="B8" s="43" t="s">
        <v>66</v>
      </c>
      <c r="C8" s="44"/>
      <c r="D8" s="4">
        <v>19565</v>
      </c>
      <c r="E8" s="7">
        <v>63</v>
      </c>
      <c r="F8" s="15">
        <v>98</v>
      </c>
      <c r="G8" s="15">
        <v>175</v>
      </c>
      <c r="H8" s="15">
        <v>948</v>
      </c>
      <c r="I8" s="15">
        <v>3840</v>
      </c>
      <c r="J8" s="15">
        <v>13324</v>
      </c>
      <c r="K8" s="15">
        <v>1117</v>
      </c>
    </row>
    <row r="9" spans="1:26" ht="15" customHeight="1" x14ac:dyDescent="0.15">
      <c r="B9" s="45"/>
      <c r="C9" s="44"/>
      <c r="D9" s="5">
        <v>100</v>
      </c>
      <c r="E9" s="9">
        <v>0.3</v>
      </c>
      <c r="F9" s="6">
        <v>0.5</v>
      </c>
      <c r="G9" s="6">
        <v>0.9</v>
      </c>
      <c r="H9" s="6">
        <v>4.8</v>
      </c>
      <c r="I9" s="6">
        <v>19.600000000000001</v>
      </c>
      <c r="J9" s="6">
        <v>68.099999999999994</v>
      </c>
      <c r="K9" s="6">
        <v>5.7</v>
      </c>
    </row>
    <row r="10" spans="1:26" ht="15" customHeight="1" x14ac:dyDescent="0.15">
      <c r="B10" s="46" t="s">
        <v>60</v>
      </c>
      <c r="C10" s="49" t="s">
        <v>1</v>
      </c>
      <c r="D10" s="12">
        <v>9002</v>
      </c>
      <c r="E10" s="8">
        <v>26</v>
      </c>
      <c r="F10" s="10">
        <v>40</v>
      </c>
      <c r="G10" s="10">
        <v>83</v>
      </c>
      <c r="H10" s="10">
        <v>494</v>
      </c>
      <c r="I10" s="10">
        <v>2285</v>
      </c>
      <c r="J10" s="10">
        <v>5544</v>
      </c>
      <c r="K10" s="10">
        <v>530</v>
      </c>
    </row>
    <row r="11" spans="1:26" ht="15" customHeight="1" x14ac:dyDescent="0.15">
      <c r="B11" s="47"/>
      <c r="C11" s="50"/>
      <c r="D11" s="17">
        <v>100</v>
      </c>
      <c r="E11" s="16">
        <v>0.3</v>
      </c>
      <c r="F11" s="11">
        <v>0.4</v>
      </c>
      <c r="G11" s="11">
        <v>0.9</v>
      </c>
      <c r="H11" s="11">
        <v>5.5</v>
      </c>
      <c r="I11" s="11">
        <v>25.4</v>
      </c>
      <c r="J11" s="11">
        <v>61.6</v>
      </c>
      <c r="K11" s="11">
        <v>5.9</v>
      </c>
    </row>
    <row r="12" spans="1:26" ht="15" customHeight="1" x14ac:dyDescent="0.15">
      <c r="B12" s="47"/>
      <c r="C12" s="51" t="s">
        <v>2</v>
      </c>
      <c r="D12" s="14">
        <v>10274</v>
      </c>
      <c r="E12" s="7">
        <v>35</v>
      </c>
      <c r="F12" s="15">
        <v>57</v>
      </c>
      <c r="G12" s="15">
        <v>90</v>
      </c>
      <c r="H12" s="15">
        <v>443</v>
      </c>
      <c r="I12" s="15">
        <v>1512</v>
      </c>
      <c r="J12" s="15">
        <v>7622</v>
      </c>
      <c r="K12" s="15">
        <v>515</v>
      </c>
    </row>
    <row r="13" spans="1:26" ht="15" customHeight="1" x14ac:dyDescent="0.15">
      <c r="B13" s="48"/>
      <c r="C13" s="52"/>
      <c r="D13" s="13">
        <v>100</v>
      </c>
      <c r="E13" s="9">
        <v>0.3</v>
      </c>
      <c r="F13" s="6">
        <v>0.6</v>
      </c>
      <c r="G13" s="6">
        <v>0.9</v>
      </c>
      <c r="H13" s="6">
        <v>4.3</v>
      </c>
      <c r="I13" s="6">
        <v>14.7</v>
      </c>
      <c r="J13" s="6">
        <v>74.2</v>
      </c>
      <c r="K13" s="6">
        <v>5</v>
      </c>
    </row>
    <row r="14" spans="1:26" ht="15" customHeight="1" x14ac:dyDescent="0.15">
      <c r="B14" s="46" t="s">
        <v>61</v>
      </c>
      <c r="C14" s="49" t="s">
        <v>4</v>
      </c>
      <c r="D14" s="12">
        <v>2756</v>
      </c>
      <c r="E14" s="8">
        <v>5</v>
      </c>
      <c r="F14" s="10">
        <v>5</v>
      </c>
      <c r="G14" s="10">
        <v>18</v>
      </c>
      <c r="H14" s="10">
        <v>131</v>
      </c>
      <c r="I14" s="10">
        <v>476</v>
      </c>
      <c r="J14" s="10">
        <v>2022</v>
      </c>
      <c r="K14" s="10">
        <v>99</v>
      </c>
    </row>
    <row r="15" spans="1:26" ht="15" customHeight="1" x14ac:dyDescent="0.15">
      <c r="B15" s="47"/>
      <c r="C15" s="50"/>
      <c r="D15" s="17">
        <v>100</v>
      </c>
      <c r="E15" s="16">
        <v>0.2</v>
      </c>
      <c r="F15" s="11">
        <v>0.2</v>
      </c>
      <c r="G15" s="11">
        <v>0.7</v>
      </c>
      <c r="H15" s="11">
        <v>4.8</v>
      </c>
      <c r="I15" s="11">
        <v>17.3</v>
      </c>
      <c r="J15" s="11">
        <v>73.400000000000006</v>
      </c>
      <c r="K15" s="11">
        <v>3.6</v>
      </c>
    </row>
    <row r="16" spans="1:26" ht="15" customHeight="1" x14ac:dyDescent="0.15">
      <c r="B16" s="47"/>
      <c r="C16" s="51" t="s">
        <v>5</v>
      </c>
      <c r="D16" s="14">
        <v>2918</v>
      </c>
      <c r="E16" s="7">
        <v>5</v>
      </c>
      <c r="F16" s="15">
        <v>2</v>
      </c>
      <c r="G16" s="15">
        <v>18</v>
      </c>
      <c r="H16" s="15">
        <v>107</v>
      </c>
      <c r="I16" s="15">
        <v>510</v>
      </c>
      <c r="J16" s="15">
        <v>2144</v>
      </c>
      <c r="K16" s="15">
        <v>132</v>
      </c>
    </row>
    <row r="17" spans="2:11" ht="15" customHeight="1" x14ac:dyDescent="0.15">
      <c r="B17" s="47"/>
      <c r="C17" s="50"/>
      <c r="D17" s="17">
        <v>100</v>
      </c>
      <c r="E17" s="16">
        <v>0.2</v>
      </c>
      <c r="F17" s="11">
        <v>0.1</v>
      </c>
      <c r="G17" s="11">
        <v>0.6</v>
      </c>
      <c r="H17" s="11">
        <v>3.7</v>
      </c>
      <c r="I17" s="11">
        <v>17.5</v>
      </c>
      <c r="J17" s="11">
        <v>73.5</v>
      </c>
      <c r="K17" s="11">
        <v>4.5</v>
      </c>
    </row>
    <row r="18" spans="2:11" ht="15" customHeight="1" x14ac:dyDescent="0.15">
      <c r="B18" s="47"/>
      <c r="C18" s="51" t="s">
        <v>6</v>
      </c>
      <c r="D18" s="14">
        <v>3218</v>
      </c>
      <c r="E18" s="7">
        <v>11</v>
      </c>
      <c r="F18" s="15">
        <v>21</v>
      </c>
      <c r="G18" s="15">
        <v>18</v>
      </c>
      <c r="H18" s="15">
        <v>136</v>
      </c>
      <c r="I18" s="15">
        <v>598</v>
      </c>
      <c r="J18" s="15">
        <v>2292</v>
      </c>
      <c r="K18" s="15">
        <v>142</v>
      </c>
    </row>
    <row r="19" spans="2:11" ht="15" customHeight="1" x14ac:dyDescent="0.15">
      <c r="B19" s="47"/>
      <c r="C19" s="50"/>
      <c r="D19" s="17">
        <v>100</v>
      </c>
      <c r="E19" s="16">
        <v>0.3</v>
      </c>
      <c r="F19" s="11">
        <v>0.7</v>
      </c>
      <c r="G19" s="11">
        <v>0.6</v>
      </c>
      <c r="H19" s="11">
        <v>4.2</v>
      </c>
      <c r="I19" s="11">
        <v>18.600000000000001</v>
      </c>
      <c r="J19" s="11">
        <v>71.2</v>
      </c>
      <c r="K19" s="11">
        <v>4.4000000000000004</v>
      </c>
    </row>
    <row r="20" spans="2:11" ht="15" customHeight="1" x14ac:dyDescent="0.15">
      <c r="B20" s="47"/>
      <c r="C20" s="51" t="s">
        <v>7</v>
      </c>
      <c r="D20" s="14">
        <v>4166</v>
      </c>
      <c r="E20" s="7">
        <v>16</v>
      </c>
      <c r="F20" s="15">
        <v>20</v>
      </c>
      <c r="G20" s="15">
        <v>36</v>
      </c>
      <c r="H20" s="15">
        <v>209</v>
      </c>
      <c r="I20" s="15">
        <v>899</v>
      </c>
      <c r="J20" s="15">
        <v>2752</v>
      </c>
      <c r="K20" s="15">
        <v>234</v>
      </c>
    </row>
    <row r="21" spans="2:11" ht="15" customHeight="1" x14ac:dyDescent="0.15">
      <c r="B21" s="47"/>
      <c r="C21" s="50"/>
      <c r="D21" s="17">
        <v>100</v>
      </c>
      <c r="E21" s="16">
        <v>0.4</v>
      </c>
      <c r="F21" s="11">
        <v>0.5</v>
      </c>
      <c r="G21" s="11">
        <v>0.9</v>
      </c>
      <c r="H21" s="11">
        <v>5</v>
      </c>
      <c r="I21" s="11">
        <v>21.6</v>
      </c>
      <c r="J21" s="11">
        <v>66.099999999999994</v>
      </c>
      <c r="K21" s="11">
        <v>5.6</v>
      </c>
    </row>
    <row r="22" spans="2:11" ht="15" customHeight="1" x14ac:dyDescent="0.15">
      <c r="B22" s="47"/>
      <c r="C22" s="51" t="s">
        <v>8</v>
      </c>
      <c r="D22" s="14">
        <v>5521</v>
      </c>
      <c r="E22" s="7">
        <v>20</v>
      </c>
      <c r="F22" s="15">
        <v>43</v>
      </c>
      <c r="G22" s="15">
        <v>77</v>
      </c>
      <c r="H22" s="15">
        <v>323</v>
      </c>
      <c r="I22" s="15">
        <v>1184</v>
      </c>
      <c r="J22" s="15">
        <v>3482</v>
      </c>
      <c r="K22" s="15">
        <v>392</v>
      </c>
    </row>
    <row r="23" spans="2:11" ht="15" customHeight="1" x14ac:dyDescent="0.15">
      <c r="B23" s="48"/>
      <c r="C23" s="52"/>
      <c r="D23" s="13">
        <v>100</v>
      </c>
      <c r="E23" s="9">
        <v>0.4</v>
      </c>
      <c r="F23" s="6">
        <v>0.8</v>
      </c>
      <c r="G23" s="6">
        <v>1.4</v>
      </c>
      <c r="H23" s="6">
        <v>5.9</v>
      </c>
      <c r="I23" s="6">
        <v>21.4</v>
      </c>
      <c r="J23" s="6">
        <v>63.1</v>
      </c>
      <c r="K23" s="6">
        <v>7.1</v>
      </c>
    </row>
    <row r="24" spans="2:11" ht="15" customHeight="1" x14ac:dyDescent="0.15">
      <c r="B24" s="46" t="s">
        <v>62</v>
      </c>
      <c r="C24" s="49" t="s">
        <v>9</v>
      </c>
      <c r="D24" s="12">
        <v>2200</v>
      </c>
      <c r="E24" s="8">
        <v>9</v>
      </c>
      <c r="F24" s="10">
        <v>20</v>
      </c>
      <c r="G24" s="10">
        <v>23</v>
      </c>
      <c r="H24" s="10">
        <v>82</v>
      </c>
      <c r="I24" s="10">
        <v>384</v>
      </c>
      <c r="J24" s="10">
        <v>1525</v>
      </c>
      <c r="K24" s="10">
        <v>157</v>
      </c>
    </row>
    <row r="25" spans="2:11" ht="15" customHeight="1" x14ac:dyDescent="0.15">
      <c r="B25" s="47"/>
      <c r="C25" s="50"/>
      <c r="D25" s="17">
        <v>100</v>
      </c>
      <c r="E25" s="16">
        <v>0.4</v>
      </c>
      <c r="F25" s="11">
        <v>0.9</v>
      </c>
      <c r="G25" s="11">
        <v>1</v>
      </c>
      <c r="H25" s="11">
        <v>3.7</v>
      </c>
      <c r="I25" s="11">
        <v>17.5</v>
      </c>
      <c r="J25" s="11">
        <v>69.3</v>
      </c>
      <c r="K25" s="11">
        <v>7.1</v>
      </c>
    </row>
    <row r="26" spans="2:11" ht="15" customHeight="1" x14ac:dyDescent="0.15">
      <c r="B26" s="47"/>
      <c r="C26" s="51" t="s">
        <v>10</v>
      </c>
      <c r="D26" s="14">
        <v>5943</v>
      </c>
      <c r="E26" s="7">
        <v>27</v>
      </c>
      <c r="F26" s="15">
        <v>32</v>
      </c>
      <c r="G26" s="15">
        <v>63</v>
      </c>
      <c r="H26" s="15">
        <v>355</v>
      </c>
      <c r="I26" s="15">
        <v>1289</v>
      </c>
      <c r="J26" s="15">
        <v>3849</v>
      </c>
      <c r="K26" s="15">
        <v>328</v>
      </c>
    </row>
    <row r="27" spans="2:11" ht="15" customHeight="1" x14ac:dyDescent="0.15">
      <c r="B27" s="47"/>
      <c r="C27" s="50"/>
      <c r="D27" s="17">
        <v>100</v>
      </c>
      <c r="E27" s="16">
        <v>0.5</v>
      </c>
      <c r="F27" s="11">
        <v>0.5</v>
      </c>
      <c r="G27" s="11">
        <v>1.1000000000000001</v>
      </c>
      <c r="H27" s="11">
        <v>6</v>
      </c>
      <c r="I27" s="11">
        <v>21.7</v>
      </c>
      <c r="J27" s="11">
        <v>64.8</v>
      </c>
      <c r="K27" s="11">
        <v>5.5</v>
      </c>
    </row>
    <row r="28" spans="2:11" ht="15" customHeight="1" x14ac:dyDescent="0.15">
      <c r="B28" s="47"/>
      <c r="C28" s="51" t="s">
        <v>11</v>
      </c>
      <c r="D28" s="14">
        <v>6665</v>
      </c>
      <c r="E28" s="7">
        <v>14</v>
      </c>
      <c r="F28" s="15">
        <v>32</v>
      </c>
      <c r="G28" s="15">
        <v>54</v>
      </c>
      <c r="H28" s="15">
        <v>336</v>
      </c>
      <c r="I28" s="15">
        <v>1432</v>
      </c>
      <c r="J28" s="15">
        <v>4532</v>
      </c>
      <c r="K28" s="15">
        <v>265</v>
      </c>
    </row>
    <row r="29" spans="2:11" ht="15" customHeight="1" x14ac:dyDescent="0.15">
      <c r="B29" s="47"/>
      <c r="C29" s="50"/>
      <c r="D29" s="17">
        <v>100</v>
      </c>
      <c r="E29" s="16">
        <v>0.2</v>
      </c>
      <c r="F29" s="11">
        <v>0.5</v>
      </c>
      <c r="G29" s="11">
        <v>0.8</v>
      </c>
      <c r="H29" s="11">
        <v>5</v>
      </c>
      <c r="I29" s="11">
        <v>21.5</v>
      </c>
      <c r="J29" s="11">
        <v>68</v>
      </c>
      <c r="K29" s="11">
        <v>4</v>
      </c>
    </row>
    <row r="30" spans="2:11" ht="15" customHeight="1" x14ac:dyDescent="0.15">
      <c r="B30" s="47"/>
      <c r="C30" s="51" t="s">
        <v>12</v>
      </c>
      <c r="D30" s="14">
        <v>4440</v>
      </c>
      <c r="E30" s="7">
        <v>13</v>
      </c>
      <c r="F30" s="15">
        <v>14</v>
      </c>
      <c r="G30" s="15">
        <v>34</v>
      </c>
      <c r="H30" s="15">
        <v>165</v>
      </c>
      <c r="I30" s="15">
        <v>689</v>
      </c>
      <c r="J30" s="15">
        <v>3270</v>
      </c>
      <c r="K30" s="15">
        <v>255</v>
      </c>
    </row>
    <row r="31" spans="2:11" ht="15" customHeight="1" x14ac:dyDescent="0.15">
      <c r="B31" s="48"/>
      <c r="C31" s="52"/>
      <c r="D31" s="13">
        <v>100</v>
      </c>
      <c r="E31" s="9">
        <v>0.3</v>
      </c>
      <c r="F31" s="6">
        <v>0.3</v>
      </c>
      <c r="G31" s="6">
        <v>0.8</v>
      </c>
      <c r="H31" s="6">
        <v>3.7</v>
      </c>
      <c r="I31" s="6">
        <v>15.5</v>
      </c>
      <c r="J31" s="6">
        <v>73.599999999999994</v>
      </c>
      <c r="K31" s="6">
        <v>5.7</v>
      </c>
    </row>
    <row r="32" spans="2:11" ht="15" customHeight="1" x14ac:dyDescent="0.15">
      <c r="B32" s="46" t="s">
        <v>63</v>
      </c>
      <c r="C32" s="49" t="s">
        <v>13</v>
      </c>
      <c r="D32" s="12">
        <v>2474</v>
      </c>
      <c r="E32" s="8">
        <v>12</v>
      </c>
      <c r="F32" s="10">
        <v>15</v>
      </c>
      <c r="G32" s="10">
        <v>35</v>
      </c>
      <c r="H32" s="10">
        <v>159</v>
      </c>
      <c r="I32" s="10">
        <v>547</v>
      </c>
      <c r="J32" s="10">
        <v>1591</v>
      </c>
      <c r="K32" s="10">
        <v>115</v>
      </c>
    </row>
    <row r="33" spans="2:11" ht="15" customHeight="1" x14ac:dyDescent="0.15">
      <c r="B33" s="47"/>
      <c r="C33" s="50"/>
      <c r="D33" s="17">
        <v>100</v>
      </c>
      <c r="E33" s="16">
        <v>0.5</v>
      </c>
      <c r="F33" s="11">
        <v>0.6</v>
      </c>
      <c r="G33" s="11">
        <v>1.4</v>
      </c>
      <c r="H33" s="11">
        <v>6.4</v>
      </c>
      <c r="I33" s="11">
        <v>22.1</v>
      </c>
      <c r="J33" s="11">
        <v>64.3</v>
      </c>
      <c r="K33" s="11">
        <v>4.5999999999999996</v>
      </c>
    </row>
    <row r="34" spans="2:11" ht="15" customHeight="1" x14ac:dyDescent="0.15">
      <c r="B34" s="47"/>
      <c r="C34" s="51" t="s">
        <v>14</v>
      </c>
      <c r="D34" s="14">
        <v>13198</v>
      </c>
      <c r="E34" s="7">
        <v>40</v>
      </c>
      <c r="F34" s="15">
        <v>61</v>
      </c>
      <c r="G34" s="15">
        <v>115</v>
      </c>
      <c r="H34" s="15">
        <v>663</v>
      </c>
      <c r="I34" s="15">
        <v>2676</v>
      </c>
      <c r="J34" s="15">
        <v>8970</v>
      </c>
      <c r="K34" s="15">
        <v>673</v>
      </c>
    </row>
    <row r="35" spans="2:11" ht="15" customHeight="1" x14ac:dyDescent="0.15">
      <c r="B35" s="47"/>
      <c r="C35" s="50"/>
      <c r="D35" s="17">
        <v>100</v>
      </c>
      <c r="E35" s="16">
        <v>0.3</v>
      </c>
      <c r="F35" s="11">
        <v>0.5</v>
      </c>
      <c r="G35" s="11">
        <v>0.9</v>
      </c>
      <c r="H35" s="11">
        <v>5</v>
      </c>
      <c r="I35" s="11">
        <v>20.3</v>
      </c>
      <c r="J35" s="11">
        <v>68</v>
      </c>
      <c r="K35" s="11">
        <v>5.0999999999999996</v>
      </c>
    </row>
    <row r="36" spans="2:11" ht="15" customHeight="1" x14ac:dyDescent="0.15">
      <c r="B36" s="47"/>
      <c r="C36" s="51" t="s">
        <v>15</v>
      </c>
      <c r="D36" s="14">
        <v>2378</v>
      </c>
      <c r="E36" s="7">
        <v>5</v>
      </c>
      <c r="F36" s="15">
        <v>14</v>
      </c>
      <c r="G36" s="15">
        <v>18</v>
      </c>
      <c r="H36" s="15">
        <v>78</v>
      </c>
      <c r="I36" s="15">
        <v>415</v>
      </c>
      <c r="J36" s="15">
        <v>1723</v>
      </c>
      <c r="K36" s="15">
        <v>125</v>
      </c>
    </row>
    <row r="37" spans="2:11" ht="15" customHeight="1" x14ac:dyDescent="0.15">
      <c r="B37" s="47"/>
      <c r="C37" s="50"/>
      <c r="D37" s="17">
        <v>100</v>
      </c>
      <c r="E37" s="16">
        <v>0.2</v>
      </c>
      <c r="F37" s="11">
        <v>0.6</v>
      </c>
      <c r="G37" s="11">
        <v>0.8</v>
      </c>
      <c r="H37" s="11">
        <v>3.3</v>
      </c>
      <c r="I37" s="11">
        <v>17.5</v>
      </c>
      <c r="J37" s="11">
        <v>72.5</v>
      </c>
      <c r="K37" s="11">
        <v>5.3</v>
      </c>
    </row>
    <row r="38" spans="2:11" ht="15" customHeight="1" x14ac:dyDescent="0.15">
      <c r="B38" s="47"/>
      <c r="C38" s="51" t="s">
        <v>16</v>
      </c>
      <c r="D38" s="14">
        <v>747</v>
      </c>
      <c r="E38" s="7">
        <v>3</v>
      </c>
      <c r="F38" s="15">
        <v>3</v>
      </c>
      <c r="G38" s="15">
        <v>4</v>
      </c>
      <c r="H38" s="15">
        <v>25</v>
      </c>
      <c r="I38" s="15">
        <v>78</v>
      </c>
      <c r="J38" s="15">
        <v>577</v>
      </c>
      <c r="K38" s="15">
        <v>57</v>
      </c>
    </row>
    <row r="39" spans="2:11" ht="15" customHeight="1" x14ac:dyDescent="0.15">
      <c r="B39" s="48"/>
      <c r="C39" s="52"/>
      <c r="D39" s="13">
        <v>100</v>
      </c>
      <c r="E39" s="9">
        <v>0.4</v>
      </c>
      <c r="F39" s="6">
        <v>0.4</v>
      </c>
      <c r="G39" s="6">
        <v>0.5</v>
      </c>
      <c r="H39" s="6">
        <v>3.3</v>
      </c>
      <c r="I39" s="6">
        <v>10.4</v>
      </c>
      <c r="J39" s="6">
        <v>77.2</v>
      </c>
      <c r="K39" s="6">
        <v>7.6</v>
      </c>
    </row>
    <row r="40" spans="2:11" ht="15" customHeight="1" x14ac:dyDescent="0.15">
      <c r="B40" s="46" t="s">
        <v>64</v>
      </c>
      <c r="C40" s="49" t="s">
        <v>254</v>
      </c>
      <c r="D40" s="12">
        <v>2161</v>
      </c>
      <c r="E40" s="8">
        <v>5</v>
      </c>
      <c r="F40" s="10">
        <v>16</v>
      </c>
      <c r="G40" s="10">
        <v>18</v>
      </c>
      <c r="H40" s="10">
        <v>93</v>
      </c>
      <c r="I40" s="10">
        <v>316</v>
      </c>
      <c r="J40" s="10">
        <v>1611</v>
      </c>
      <c r="K40" s="10">
        <v>102</v>
      </c>
    </row>
    <row r="41" spans="2:11" ht="15" customHeight="1" x14ac:dyDescent="0.15">
      <c r="B41" s="47"/>
      <c r="C41" s="50"/>
      <c r="D41" s="17">
        <v>100</v>
      </c>
      <c r="E41" s="16">
        <v>0.2</v>
      </c>
      <c r="F41" s="11">
        <v>0.7</v>
      </c>
      <c r="G41" s="11">
        <v>0.8</v>
      </c>
      <c r="H41" s="11">
        <v>4.3</v>
      </c>
      <c r="I41" s="11">
        <v>14.6</v>
      </c>
      <c r="J41" s="11">
        <v>74.5</v>
      </c>
      <c r="K41" s="11">
        <v>4.7</v>
      </c>
    </row>
    <row r="42" spans="2:11" ht="15" customHeight="1" x14ac:dyDescent="0.15">
      <c r="B42" s="47"/>
      <c r="C42" s="51" t="s">
        <v>19</v>
      </c>
      <c r="D42" s="14">
        <v>1901</v>
      </c>
      <c r="E42" s="7">
        <v>6</v>
      </c>
      <c r="F42" s="15">
        <v>4</v>
      </c>
      <c r="G42" s="15">
        <v>26</v>
      </c>
      <c r="H42" s="15">
        <v>96</v>
      </c>
      <c r="I42" s="15">
        <v>298</v>
      </c>
      <c r="J42" s="15">
        <v>1400</v>
      </c>
      <c r="K42" s="15">
        <v>71</v>
      </c>
    </row>
    <row r="43" spans="2:11" ht="15" customHeight="1" x14ac:dyDescent="0.15">
      <c r="B43" s="47"/>
      <c r="C43" s="50"/>
      <c r="D43" s="17">
        <v>100</v>
      </c>
      <c r="E43" s="16">
        <v>0.3</v>
      </c>
      <c r="F43" s="11">
        <v>0.2</v>
      </c>
      <c r="G43" s="11">
        <v>1.4</v>
      </c>
      <c r="H43" s="11">
        <v>5</v>
      </c>
      <c r="I43" s="11">
        <v>15.7</v>
      </c>
      <c r="J43" s="11">
        <v>73.599999999999994</v>
      </c>
      <c r="K43" s="11">
        <v>3.7</v>
      </c>
    </row>
    <row r="44" spans="2:11" ht="15" customHeight="1" x14ac:dyDescent="0.15">
      <c r="B44" s="47"/>
      <c r="C44" s="51" t="s">
        <v>20</v>
      </c>
      <c r="D44" s="14">
        <v>1198</v>
      </c>
      <c r="E44" s="7">
        <v>4</v>
      </c>
      <c r="F44" s="15">
        <v>8</v>
      </c>
      <c r="G44" s="15">
        <v>8</v>
      </c>
      <c r="H44" s="15">
        <v>50</v>
      </c>
      <c r="I44" s="15">
        <v>174</v>
      </c>
      <c r="J44" s="15">
        <v>886</v>
      </c>
      <c r="K44" s="15">
        <v>68</v>
      </c>
    </row>
    <row r="45" spans="2:11" ht="15" customHeight="1" x14ac:dyDescent="0.15">
      <c r="B45" s="47"/>
      <c r="C45" s="50"/>
      <c r="D45" s="17">
        <v>100</v>
      </c>
      <c r="E45" s="16">
        <v>0.3</v>
      </c>
      <c r="F45" s="11">
        <v>0.7</v>
      </c>
      <c r="G45" s="11">
        <v>0.7</v>
      </c>
      <c r="H45" s="11">
        <v>4.2</v>
      </c>
      <c r="I45" s="11">
        <v>14.5</v>
      </c>
      <c r="J45" s="11">
        <v>74</v>
      </c>
      <c r="K45" s="11">
        <v>5.7</v>
      </c>
    </row>
    <row r="46" spans="2:11" ht="15" customHeight="1" x14ac:dyDescent="0.15">
      <c r="B46" s="47"/>
      <c r="C46" s="51" t="s">
        <v>21</v>
      </c>
      <c r="D46" s="14">
        <v>1491</v>
      </c>
      <c r="E46" s="7">
        <v>4</v>
      </c>
      <c r="F46" s="15">
        <v>2</v>
      </c>
      <c r="G46" s="15">
        <v>14</v>
      </c>
      <c r="H46" s="15">
        <v>56</v>
      </c>
      <c r="I46" s="15">
        <v>257</v>
      </c>
      <c r="J46" s="15">
        <v>1080</v>
      </c>
      <c r="K46" s="15">
        <v>78</v>
      </c>
    </row>
    <row r="47" spans="2:11" ht="15" customHeight="1" x14ac:dyDescent="0.15">
      <c r="B47" s="47"/>
      <c r="C47" s="50"/>
      <c r="D47" s="17">
        <v>100</v>
      </c>
      <c r="E47" s="16">
        <v>0.3</v>
      </c>
      <c r="F47" s="11">
        <v>0.1</v>
      </c>
      <c r="G47" s="11">
        <v>0.9</v>
      </c>
      <c r="H47" s="11">
        <v>3.8</v>
      </c>
      <c r="I47" s="11">
        <v>17.2</v>
      </c>
      <c r="J47" s="11">
        <v>72.400000000000006</v>
      </c>
      <c r="K47" s="11">
        <v>5.2</v>
      </c>
    </row>
    <row r="48" spans="2:11" ht="15" customHeight="1" x14ac:dyDescent="0.15">
      <c r="B48" s="47"/>
      <c r="C48" s="51" t="s">
        <v>22</v>
      </c>
      <c r="D48" s="14">
        <v>1705</v>
      </c>
      <c r="E48" s="7">
        <v>8</v>
      </c>
      <c r="F48" s="15">
        <v>8</v>
      </c>
      <c r="G48" s="15">
        <v>10</v>
      </c>
      <c r="H48" s="15">
        <v>58</v>
      </c>
      <c r="I48" s="15">
        <v>277</v>
      </c>
      <c r="J48" s="15">
        <v>1285</v>
      </c>
      <c r="K48" s="15">
        <v>59</v>
      </c>
    </row>
    <row r="49" spans="2:11" ht="15" customHeight="1" x14ac:dyDescent="0.15">
      <c r="B49" s="47"/>
      <c r="C49" s="50"/>
      <c r="D49" s="17">
        <v>100</v>
      </c>
      <c r="E49" s="16">
        <v>0.5</v>
      </c>
      <c r="F49" s="11">
        <v>0.5</v>
      </c>
      <c r="G49" s="11">
        <v>0.6</v>
      </c>
      <c r="H49" s="11">
        <v>3.4</v>
      </c>
      <c r="I49" s="11">
        <v>16.2</v>
      </c>
      <c r="J49" s="11">
        <v>75.400000000000006</v>
      </c>
      <c r="K49" s="11">
        <v>3.5</v>
      </c>
    </row>
    <row r="50" spans="2:11" ht="15" customHeight="1" x14ac:dyDescent="0.15">
      <c r="B50" s="47"/>
      <c r="C50" s="51" t="s">
        <v>23</v>
      </c>
      <c r="D50" s="14">
        <v>1546</v>
      </c>
      <c r="E50" s="7">
        <v>3</v>
      </c>
      <c r="F50" s="15">
        <v>8</v>
      </c>
      <c r="G50" s="15">
        <v>12</v>
      </c>
      <c r="H50" s="15">
        <v>94</v>
      </c>
      <c r="I50" s="15">
        <v>400</v>
      </c>
      <c r="J50" s="15">
        <v>938</v>
      </c>
      <c r="K50" s="15">
        <v>91</v>
      </c>
    </row>
    <row r="51" spans="2:11" ht="15" customHeight="1" x14ac:dyDescent="0.15">
      <c r="B51" s="47"/>
      <c r="C51" s="50"/>
      <c r="D51" s="17">
        <v>100</v>
      </c>
      <c r="E51" s="16">
        <v>0.2</v>
      </c>
      <c r="F51" s="11">
        <v>0.5</v>
      </c>
      <c r="G51" s="11">
        <v>0.8</v>
      </c>
      <c r="H51" s="11">
        <v>6.1</v>
      </c>
      <c r="I51" s="11">
        <v>25.9</v>
      </c>
      <c r="J51" s="11">
        <v>60.7</v>
      </c>
      <c r="K51" s="11">
        <v>5.9</v>
      </c>
    </row>
    <row r="52" spans="2:11" ht="15" customHeight="1" x14ac:dyDescent="0.15">
      <c r="B52" s="47"/>
      <c r="C52" s="51" t="s">
        <v>24</v>
      </c>
      <c r="D52" s="14">
        <v>2544</v>
      </c>
      <c r="E52" s="7">
        <v>8</v>
      </c>
      <c r="F52" s="15">
        <v>4</v>
      </c>
      <c r="G52" s="15">
        <v>19</v>
      </c>
      <c r="H52" s="15">
        <v>91</v>
      </c>
      <c r="I52" s="15">
        <v>388</v>
      </c>
      <c r="J52" s="15">
        <v>1913</v>
      </c>
      <c r="K52" s="15">
        <v>121</v>
      </c>
    </row>
    <row r="53" spans="2:11" ht="15" customHeight="1" x14ac:dyDescent="0.15">
      <c r="B53" s="47"/>
      <c r="C53" s="50"/>
      <c r="D53" s="17">
        <v>100</v>
      </c>
      <c r="E53" s="16">
        <v>0.3</v>
      </c>
      <c r="F53" s="11">
        <v>0.2</v>
      </c>
      <c r="G53" s="11">
        <v>0.7</v>
      </c>
      <c r="H53" s="11">
        <v>3.6</v>
      </c>
      <c r="I53" s="11">
        <v>15.3</v>
      </c>
      <c r="J53" s="11">
        <v>75.2</v>
      </c>
      <c r="K53" s="11">
        <v>4.8</v>
      </c>
    </row>
    <row r="54" spans="2:11" ht="15" customHeight="1" x14ac:dyDescent="0.15">
      <c r="B54" s="47"/>
      <c r="C54" s="51" t="s">
        <v>25</v>
      </c>
      <c r="D54" s="14">
        <v>1858</v>
      </c>
      <c r="E54" s="7">
        <v>7</v>
      </c>
      <c r="F54" s="15">
        <v>9</v>
      </c>
      <c r="G54" s="15">
        <v>14</v>
      </c>
      <c r="H54" s="15">
        <v>75</v>
      </c>
      <c r="I54" s="15">
        <v>395</v>
      </c>
      <c r="J54" s="15">
        <v>1249</v>
      </c>
      <c r="K54" s="15">
        <v>109</v>
      </c>
    </row>
    <row r="55" spans="2:11" ht="15" customHeight="1" x14ac:dyDescent="0.15">
      <c r="B55" s="47"/>
      <c r="C55" s="50"/>
      <c r="D55" s="17">
        <v>100</v>
      </c>
      <c r="E55" s="16">
        <v>0.4</v>
      </c>
      <c r="F55" s="11">
        <v>0.5</v>
      </c>
      <c r="G55" s="11">
        <v>0.8</v>
      </c>
      <c r="H55" s="11">
        <v>4</v>
      </c>
      <c r="I55" s="11">
        <v>21.3</v>
      </c>
      <c r="J55" s="11">
        <v>67.2</v>
      </c>
      <c r="K55" s="11">
        <v>5.9</v>
      </c>
    </row>
    <row r="56" spans="2:11" ht="15" customHeight="1" x14ac:dyDescent="0.15">
      <c r="B56" s="47"/>
      <c r="C56" s="51" t="s">
        <v>26</v>
      </c>
      <c r="D56" s="14">
        <v>5161</v>
      </c>
      <c r="E56" s="7">
        <v>18</v>
      </c>
      <c r="F56" s="15">
        <v>39</v>
      </c>
      <c r="G56" s="15">
        <v>54</v>
      </c>
      <c r="H56" s="15">
        <v>335</v>
      </c>
      <c r="I56" s="15">
        <v>1335</v>
      </c>
      <c r="J56" s="15">
        <v>2962</v>
      </c>
      <c r="K56" s="15">
        <v>418</v>
      </c>
    </row>
    <row r="57" spans="2:11" ht="15" customHeight="1" x14ac:dyDescent="0.15">
      <c r="B57" s="48"/>
      <c r="C57" s="52"/>
      <c r="D57" s="13">
        <v>100</v>
      </c>
      <c r="E57" s="9">
        <v>0.3</v>
      </c>
      <c r="F57" s="6">
        <v>0.8</v>
      </c>
      <c r="G57" s="6">
        <v>1</v>
      </c>
      <c r="H57" s="6">
        <v>6.5</v>
      </c>
      <c r="I57" s="6">
        <v>25.9</v>
      </c>
      <c r="J57" s="6">
        <v>57.4</v>
      </c>
      <c r="K57" s="6">
        <v>8.1</v>
      </c>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K9">
    <cfRule type="top10" dxfId="1099" priority="373" rank="1"/>
  </conditionalFormatting>
  <conditionalFormatting sqref="E11:K11">
    <cfRule type="top10" dxfId="1098" priority="374" rank="1"/>
  </conditionalFormatting>
  <conditionalFormatting sqref="E13:K13">
    <cfRule type="top10" dxfId="1097" priority="375" rank="1"/>
  </conditionalFormatting>
  <conditionalFormatting sqref="E15:K15">
    <cfRule type="top10" dxfId="1096" priority="376" rank="1"/>
  </conditionalFormatting>
  <conditionalFormatting sqref="E17:K17">
    <cfRule type="top10" dxfId="1095" priority="377" rank="1"/>
  </conditionalFormatting>
  <conditionalFormatting sqref="E19:K19">
    <cfRule type="top10" dxfId="1094" priority="378" rank="1"/>
  </conditionalFormatting>
  <conditionalFormatting sqref="E21:K21">
    <cfRule type="top10" dxfId="1093" priority="379" rank="1"/>
  </conditionalFormatting>
  <conditionalFormatting sqref="E23:K23">
    <cfRule type="top10" dxfId="1092" priority="380" rank="1"/>
  </conditionalFormatting>
  <conditionalFormatting sqref="E25:K25">
    <cfRule type="top10" dxfId="1091" priority="381" rank="1"/>
  </conditionalFormatting>
  <conditionalFormatting sqref="E27:K27">
    <cfRule type="top10" dxfId="1090" priority="382" rank="1"/>
  </conditionalFormatting>
  <conditionalFormatting sqref="E29:K29">
    <cfRule type="top10" dxfId="1089" priority="383" rank="1"/>
  </conditionalFormatting>
  <conditionalFormatting sqref="E31:K31">
    <cfRule type="top10" dxfId="1088" priority="384" rank="1"/>
  </conditionalFormatting>
  <conditionalFormatting sqref="E33:K33">
    <cfRule type="top10" dxfId="1087" priority="385" rank="1"/>
  </conditionalFormatting>
  <conditionalFormatting sqref="E35:K35">
    <cfRule type="top10" dxfId="1086" priority="386" rank="1"/>
  </conditionalFormatting>
  <conditionalFormatting sqref="E37:K37">
    <cfRule type="top10" dxfId="1085" priority="387" rank="1"/>
  </conditionalFormatting>
  <conditionalFormatting sqref="E39:K39">
    <cfRule type="top10" dxfId="1084" priority="388" rank="1"/>
  </conditionalFormatting>
  <conditionalFormatting sqref="E41:K41">
    <cfRule type="top10" dxfId="1083" priority="389" rank="1"/>
  </conditionalFormatting>
  <conditionalFormatting sqref="E43:K43">
    <cfRule type="top10" dxfId="1082" priority="390" rank="1"/>
  </conditionalFormatting>
  <conditionalFormatting sqref="E45:K45">
    <cfRule type="top10" dxfId="1081" priority="391" rank="1"/>
  </conditionalFormatting>
  <conditionalFormatting sqref="E47:K47">
    <cfRule type="top10" dxfId="1080" priority="392" rank="1"/>
  </conditionalFormatting>
  <conditionalFormatting sqref="E49:K49">
    <cfRule type="top10" dxfId="1079" priority="393" rank="1"/>
  </conditionalFormatting>
  <conditionalFormatting sqref="E51:K51">
    <cfRule type="top10" dxfId="1078" priority="394" rank="1"/>
  </conditionalFormatting>
  <conditionalFormatting sqref="E53:K53">
    <cfRule type="top10" dxfId="1077" priority="395" rank="1"/>
  </conditionalFormatting>
  <conditionalFormatting sqref="E55:K55">
    <cfRule type="top10" dxfId="1076" priority="396" rank="1"/>
  </conditionalFormatting>
  <conditionalFormatting sqref="E57:K57">
    <cfRule type="top10" dxfId="1075" priority="397" rank="1"/>
  </conditionalFormatting>
  <pageMargins left="0.7" right="0.7" top="0.75" bottom="0.75" header="0.3" footer="0.3"/>
  <pageSetup paperSize="9" scale="85" orientation="portrait"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0" width="8.625" style="1" customWidth="1"/>
    <col min="31" max="16384" width="6.125" style="1"/>
  </cols>
  <sheetData>
    <row r="3" spans="1:26" x14ac:dyDescent="0.15">
      <c r="B3" s="24" t="s">
        <v>285</v>
      </c>
    </row>
    <row r="4" spans="1:26" x14ac:dyDescent="0.15">
      <c r="B4" s="1" t="s">
        <v>30</v>
      </c>
    </row>
    <row r="5" spans="1:26" x14ac:dyDescent="0.15">
      <c r="B5" s="20"/>
      <c r="C5" s="20"/>
      <c r="D5" s="20"/>
      <c r="E5" s="20"/>
      <c r="F5" s="20"/>
      <c r="G5" s="20"/>
      <c r="H5" s="20"/>
      <c r="I5" s="20"/>
      <c r="J5" s="20"/>
      <c r="K5" s="20"/>
    </row>
    <row r="6" spans="1:26" ht="3.75" customHeight="1" x14ac:dyDescent="0.15">
      <c r="A6" s="31"/>
      <c r="B6" s="29"/>
      <c r="C6" s="36"/>
      <c r="D6" s="29"/>
      <c r="E6" s="37"/>
      <c r="F6" s="32"/>
      <c r="G6" s="29"/>
      <c r="H6" s="33"/>
      <c r="I6" s="33"/>
      <c r="J6" s="33"/>
      <c r="K6" s="34"/>
      <c r="L6" s="35"/>
    </row>
    <row r="7" spans="1:26" s="2" customFormat="1" ht="122.25" customHeight="1" thickBot="1" x14ac:dyDescent="0.2">
      <c r="B7" s="19"/>
      <c r="C7" s="18" t="s">
        <v>251</v>
      </c>
      <c r="D7" s="21" t="s">
        <v>261</v>
      </c>
      <c r="E7" s="22" t="s">
        <v>191</v>
      </c>
      <c r="F7" s="22" t="s">
        <v>192</v>
      </c>
      <c r="G7" s="22" t="s">
        <v>193</v>
      </c>
      <c r="H7" s="22" t="s">
        <v>194</v>
      </c>
      <c r="I7" s="22" t="s">
        <v>195</v>
      </c>
      <c r="J7" s="22" t="s">
        <v>196</v>
      </c>
      <c r="K7" s="22" t="s">
        <v>65</v>
      </c>
      <c r="L7" s="41"/>
      <c r="M7" s="41"/>
      <c r="N7" s="41"/>
      <c r="O7" s="41"/>
      <c r="P7" s="41"/>
      <c r="Q7" s="41"/>
      <c r="R7" s="41"/>
      <c r="S7" s="41"/>
      <c r="T7" s="41"/>
      <c r="U7" s="41"/>
      <c r="V7" s="41"/>
      <c r="W7" s="41"/>
      <c r="X7" s="41"/>
      <c r="Y7" s="41"/>
      <c r="Z7" s="41"/>
    </row>
    <row r="8" spans="1:26" ht="15" customHeight="1" thickTop="1" x14ac:dyDescent="0.15">
      <c r="B8" s="43" t="s">
        <v>66</v>
      </c>
      <c r="C8" s="44"/>
      <c r="D8" s="4">
        <v>19565</v>
      </c>
      <c r="E8" s="7">
        <v>211</v>
      </c>
      <c r="F8" s="15">
        <v>792</v>
      </c>
      <c r="G8" s="15">
        <v>867</v>
      </c>
      <c r="H8" s="15">
        <v>888</v>
      </c>
      <c r="I8" s="15">
        <v>2361</v>
      </c>
      <c r="J8" s="15">
        <v>13383</v>
      </c>
      <c r="K8" s="15">
        <v>1063</v>
      </c>
    </row>
    <row r="9" spans="1:26" ht="15" customHeight="1" x14ac:dyDescent="0.15">
      <c r="B9" s="45"/>
      <c r="C9" s="44"/>
      <c r="D9" s="5">
        <v>100</v>
      </c>
      <c r="E9" s="9">
        <v>1.1000000000000001</v>
      </c>
      <c r="F9" s="6">
        <v>4</v>
      </c>
      <c r="G9" s="6">
        <v>4.4000000000000004</v>
      </c>
      <c r="H9" s="6">
        <v>4.5</v>
      </c>
      <c r="I9" s="6">
        <v>12.1</v>
      </c>
      <c r="J9" s="6">
        <v>68.400000000000006</v>
      </c>
      <c r="K9" s="6">
        <v>5.4</v>
      </c>
    </row>
    <row r="10" spans="1:26" ht="15" customHeight="1" x14ac:dyDescent="0.15">
      <c r="B10" s="46" t="s">
        <v>60</v>
      </c>
      <c r="C10" s="49" t="s">
        <v>1</v>
      </c>
      <c r="D10" s="12">
        <v>9002</v>
      </c>
      <c r="E10" s="8">
        <v>111</v>
      </c>
      <c r="F10" s="10">
        <v>345</v>
      </c>
      <c r="G10" s="10">
        <v>344</v>
      </c>
      <c r="H10" s="10">
        <v>473</v>
      </c>
      <c r="I10" s="10">
        <v>1534</v>
      </c>
      <c r="J10" s="10">
        <v>5693</v>
      </c>
      <c r="K10" s="10">
        <v>502</v>
      </c>
    </row>
    <row r="11" spans="1:26" ht="15" customHeight="1" x14ac:dyDescent="0.15">
      <c r="B11" s="47"/>
      <c r="C11" s="50"/>
      <c r="D11" s="17">
        <v>100</v>
      </c>
      <c r="E11" s="16">
        <v>1.2</v>
      </c>
      <c r="F11" s="11">
        <v>3.8</v>
      </c>
      <c r="G11" s="11">
        <v>3.8</v>
      </c>
      <c r="H11" s="11">
        <v>5.3</v>
      </c>
      <c r="I11" s="11">
        <v>17</v>
      </c>
      <c r="J11" s="11">
        <v>63.2</v>
      </c>
      <c r="K11" s="11">
        <v>5.6</v>
      </c>
    </row>
    <row r="12" spans="1:26" ht="15" customHeight="1" x14ac:dyDescent="0.15">
      <c r="B12" s="47"/>
      <c r="C12" s="51" t="s">
        <v>2</v>
      </c>
      <c r="D12" s="14">
        <v>10274</v>
      </c>
      <c r="E12" s="7">
        <v>96</v>
      </c>
      <c r="F12" s="15">
        <v>441</v>
      </c>
      <c r="G12" s="15">
        <v>506</v>
      </c>
      <c r="H12" s="15">
        <v>403</v>
      </c>
      <c r="I12" s="15">
        <v>801</v>
      </c>
      <c r="J12" s="15">
        <v>7538</v>
      </c>
      <c r="K12" s="15">
        <v>489</v>
      </c>
    </row>
    <row r="13" spans="1:26" ht="15" customHeight="1" x14ac:dyDescent="0.15">
      <c r="B13" s="48"/>
      <c r="C13" s="52"/>
      <c r="D13" s="13">
        <v>100</v>
      </c>
      <c r="E13" s="9">
        <v>0.9</v>
      </c>
      <c r="F13" s="6">
        <v>4.3</v>
      </c>
      <c r="G13" s="6">
        <v>4.9000000000000004</v>
      </c>
      <c r="H13" s="6">
        <v>3.9</v>
      </c>
      <c r="I13" s="6">
        <v>7.8</v>
      </c>
      <c r="J13" s="6">
        <v>73.400000000000006</v>
      </c>
      <c r="K13" s="6">
        <v>4.8</v>
      </c>
    </row>
    <row r="14" spans="1:26" ht="15" customHeight="1" x14ac:dyDescent="0.15">
      <c r="B14" s="46" t="s">
        <v>61</v>
      </c>
      <c r="C14" s="49" t="s">
        <v>4</v>
      </c>
      <c r="D14" s="12">
        <v>2756</v>
      </c>
      <c r="E14" s="8">
        <v>37</v>
      </c>
      <c r="F14" s="10">
        <v>153</v>
      </c>
      <c r="G14" s="10">
        <v>145</v>
      </c>
      <c r="H14" s="10">
        <v>156</v>
      </c>
      <c r="I14" s="10">
        <v>356</v>
      </c>
      <c r="J14" s="10">
        <v>1815</v>
      </c>
      <c r="K14" s="10">
        <v>94</v>
      </c>
    </row>
    <row r="15" spans="1:26" ht="15" customHeight="1" x14ac:dyDescent="0.15">
      <c r="B15" s="47"/>
      <c r="C15" s="50"/>
      <c r="D15" s="17">
        <v>100</v>
      </c>
      <c r="E15" s="16">
        <v>1.3</v>
      </c>
      <c r="F15" s="11">
        <v>5.6</v>
      </c>
      <c r="G15" s="11">
        <v>5.3</v>
      </c>
      <c r="H15" s="11">
        <v>5.7</v>
      </c>
      <c r="I15" s="11">
        <v>12.9</v>
      </c>
      <c r="J15" s="11">
        <v>65.900000000000006</v>
      </c>
      <c r="K15" s="11">
        <v>3.4</v>
      </c>
    </row>
    <row r="16" spans="1:26" ht="15" customHeight="1" x14ac:dyDescent="0.15">
      <c r="B16" s="47"/>
      <c r="C16" s="51" t="s">
        <v>5</v>
      </c>
      <c r="D16" s="14">
        <v>2918</v>
      </c>
      <c r="E16" s="7">
        <v>36</v>
      </c>
      <c r="F16" s="15">
        <v>128</v>
      </c>
      <c r="G16" s="15">
        <v>144</v>
      </c>
      <c r="H16" s="15">
        <v>128</v>
      </c>
      <c r="I16" s="15">
        <v>356</v>
      </c>
      <c r="J16" s="15">
        <v>2014</v>
      </c>
      <c r="K16" s="15">
        <v>112</v>
      </c>
    </row>
    <row r="17" spans="2:11" ht="15" customHeight="1" x14ac:dyDescent="0.15">
      <c r="B17" s="47"/>
      <c r="C17" s="50"/>
      <c r="D17" s="17">
        <v>100</v>
      </c>
      <c r="E17" s="16">
        <v>1.2</v>
      </c>
      <c r="F17" s="11">
        <v>4.4000000000000004</v>
      </c>
      <c r="G17" s="11">
        <v>4.9000000000000004</v>
      </c>
      <c r="H17" s="11">
        <v>4.4000000000000004</v>
      </c>
      <c r="I17" s="11">
        <v>12.2</v>
      </c>
      <c r="J17" s="11">
        <v>69</v>
      </c>
      <c r="K17" s="11">
        <v>3.8</v>
      </c>
    </row>
    <row r="18" spans="2:11" ht="15" customHeight="1" x14ac:dyDescent="0.15">
      <c r="B18" s="47"/>
      <c r="C18" s="51" t="s">
        <v>6</v>
      </c>
      <c r="D18" s="14">
        <v>3218</v>
      </c>
      <c r="E18" s="7">
        <v>27</v>
      </c>
      <c r="F18" s="15">
        <v>96</v>
      </c>
      <c r="G18" s="15">
        <v>117</v>
      </c>
      <c r="H18" s="15">
        <v>138</v>
      </c>
      <c r="I18" s="15">
        <v>405</v>
      </c>
      <c r="J18" s="15">
        <v>2307</v>
      </c>
      <c r="K18" s="15">
        <v>128</v>
      </c>
    </row>
    <row r="19" spans="2:11" ht="15" customHeight="1" x14ac:dyDescent="0.15">
      <c r="B19" s="47"/>
      <c r="C19" s="50"/>
      <c r="D19" s="17">
        <v>100</v>
      </c>
      <c r="E19" s="16">
        <v>0.8</v>
      </c>
      <c r="F19" s="11">
        <v>3</v>
      </c>
      <c r="G19" s="11">
        <v>3.6</v>
      </c>
      <c r="H19" s="11">
        <v>4.3</v>
      </c>
      <c r="I19" s="11">
        <v>12.6</v>
      </c>
      <c r="J19" s="11">
        <v>71.7</v>
      </c>
      <c r="K19" s="11">
        <v>4</v>
      </c>
    </row>
    <row r="20" spans="2:11" ht="15" customHeight="1" x14ac:dyDescent="0.15">
      <c r="B20" s="47"/>
      <c r="C20" s="51" t="s">
        <v>7</v>
      </c>
      <c r="D20" s="14">
        <v>4166</v>
      </c>
      <c r="E20" s="7">
        <v>35</v>
      </c>
      <c r="F20" s="15">
        <v>136</v>
      </c>
      <c r="G20" s="15">
        <v>166</v>
      </c>
      <c r="H20" s="15">
        <v>168</v>
      </c>
      <c r="I20" s="15">
        <v>506</v>
      </c>
      <c r="J20" s="15">
        <v>2926</v>
      </c>
      <c r="K20" s="15">
        <v>229</v>
      </c>
    </row>
    <row r="21" spans="2:11" ht="15" customHeight="1" x14ac:dyDescent="0.15">
      <c r="B21" s="47"/>
      <c r="C21" s="50"/>
      <c r="D21" s="17">
        <v>100</v>
      </c>
      <c r="E21" s="16">
        <v>0.8</v>
      </c>
      <c r="F21" s="11">
        <v>3.3</v>
      </c>
      <c r="G21" s="11">
        <v>4</v>
      </c>
      <c r="H21" s="11">
        <v>4</v>
      </c>
      <c r="I21" s="11">
        <v>12.1</v>
      </c>
      <c r="J21" s="11">
        <v>70.2</v>
      </c>
      <c r="K21" s="11">
        <v>5.5</v>
      </c>
    </row>
    <row r="22" spans="2:11" ht="15" customHeight="1" x14ac:dyDescent="0.15">
      <c r="B22" s="47"/>
      <c r="C22" s="51" t="s">
        <v>8</v>
      </c>
      <c r="D22" s="14">
        <v>5521</v>
      </c>
      <c r="E22" s="7">
        <v>59</v>
      </c>
      <c r="F22" s="15">
        <v>239</v>
      </c>
      <c r="G22" s="15">
        <v>250</v>
      </c>
      <c r="H22" s="15">
        <v>253</v>
      </c>
      <c r="I22" s="15">
        <v>636</v>
      </c>
      <c r="J22" s="15">
        <v>3702</v>
      </c>
      <c r="K22" s="15">
        <v>382</v>
      </c>
    </row>
    <row r="23" spans="2:11" ht="15" customHeight="1" x14ac:dyDescent="0.15">
      <c r="B23" s="48"/>
      <c r="C23" s="52"/>
      <c r="D23" s="13">
        <v>100</v>
      </c>
      <c r="E23" s="9">
        <v>1.1000000000000001</v>
      </c>
      <c r="F23" s="6">
        <v>4.3</v>
      </c>
      <c r="G23" s="6">
        <v>4.5</v>
      </c>
      <c r="H23" s="6">
        <v>4.5999999999999996</v>
      </c>
      <c r="I23" s="6">
        <v>11.5</v>
      </c>
      <c r="J23" s="6">
        <v>67.099999999999994</v>
      </c>
      <c r="K23" s="6">
        <v>6.9</v>
      </c>
    </row>
    <row r="24" spans="2:11" ht="15" customHeight="1" x14ac:dyDescent="0.15">
      <c r="B24" s="46" t="s">
        <v>62</v>
      </c>
      <c r="C24" s="49" t="s">
        <v>9</v>
      </c>
      <c r="D24" s="12">
        <v>2200</v>
      </c>
      <c r="E24" s="8">
        <v>28</v>
      </c>
      <c r="F24" s="10">
        <v>80</v>
      </c>
      <c r="G24" s="10">
        <v>84</v>
      </c>
      <c r="H24" s="10">
        <v>74</v>
      </c>
      <c r="I24" s="10">
        <v>242</v>
      </c>
      <c r="J24" s="10">
        <v>1545</v>
      </c>
      <c r="K24" s="10">
        <v>147</v>
      </c>
    </row>
    <row r="25" spans="2:11" ht="15" customHeight="1" x14ac:dyDescent="0.15">
      <c r="B25" s="47"/>
      <c r="C25" s="50"/>
      <c r="D25" s="17">
        <v>100</v>
      </c>
      <c r="E25" s="16">
        <v>1.3</v>
      </c>
      <c r="F25" s="11">
        <v>3.6</v>
      </c>
      <c r="G25" s="11">
        <v>3.8</v>
      </c>
      <c r="H25" s="11">
        <v>3.4</v>
      </c>
      <c r="I25" s="11">
        <v>11</v>
      </c>
      <c r="J25" s="11">
        <v>70.2</v>
      </c>
      <c r="K25" s="11">
        <v>6.7</v>
      </c>
    </row>
    <row r="26" spans="2:11" ht="15" customHeight="1" x14ac:dyDescent="0.15">
      <c r="B26" s="47"/>
      <c r="C26" s="51" t="s">
        <v>10</v>
      </c>
      <c r="D26" s="14">
        <v>5943</v>
      </c>
      <c r="E26" s="7">
        <v>64</v>
      </c>
      <c r="F26" s="15">
        <v>267</v>
      </c>
      <c r="G26" s="15">
        <v>321</v>
      </c>
      <c r="H26" s="15">
        <v>298</v>
      </c>
      <c r="I26" s="15">
        <v>711</v>
      </c>
      <c r="J26" s="15">
        <v>3981</v>
      </c>
      <c r="K26" s="15">
        <v>301</v>
      </c>
    </row>
    <row r="27" spans="2:11" ht="15" customHeight="1" x14ac:dyDescent="0.15">
      <c r="B27" s="47"/>
      <c r="C27" s="50"/>
      <c r="D27" s="17">
        <v>100</v>
      </c>
      <c r="E27" s="16">
        <v>1.1000000000000001</v>
      </c>
      <c r="F27" s="11">
        <v>4.5</v>
      </c>
      <c r="G27" s="11">
        <v>5.4</v>
      </c>
      <c r="H27" s="11">
        <v>5</v>
      </c>
      <c r="I27" s="11">
        <v>12</v>
      </c>
      <c r="J27" s="11">
        <v>67</v>
      </c>
      <c r="K27" s="11">
        <v>5.0999999999999996</v>
      </c>
    </row>
    <row r="28" spans="2:11" ht="15" customHeight="1" x14ac:dyDescent="0.15">
      <c r="B28" s="47"/>
      <c r="C28" s="51" t="s">
        <v>11</v>
      </c>
      <c r="D28" s="14">
        <v>6665</v>
      </c>
      <c r="E28" s="7">
        <v>84</v>
      </c>
      <c r="F28" s="15">
        <v>286</v>
      </c>
      <c r="G28" s="15">
        <v>315</v>
      </c>
      <c r="H28" s="15">
        <v>347</v>
      </c>
      <c r="I28" s="15">
        <v>937</v>
      </c>
      <c r="J28" s="15">
        <v>4436</v>
      </c>
      <c r="K28" s="15">
        <v>260</v>
      </c>
    </row>
    <row r="29" spans="2:11" ht="15" customHeight="1" x14ac:dyDescent="0.15">
      <c r="B29" s="47"/>
      <c r="C29" s="50"/>
      <c r="D29" s="17">
        <v>100</v>
      </c>
      <c r="E29" s="16">
        <v>1.3</v>
      </c>
      <c r="F29" s="11">
        <v>4.3</v>
      </c>
      <c r="G29" s="11">
        <v>4.7</v>
      </c>
      <c r="H29" s="11">
        <v>5.2</v>
      </c>
      <c r="I29" s="11">
        <v>14.1</v>
      </c>
      <c r="J29" s="11">
        <v>66.599999999999994</v>
      </c>
      <c r="K29" s="11">
        <v>3.9</v>
      </c>
    </row>
    <row r="30" spans="2:11" ht="15" customHeight="1" x14ac:dyDescent="0.15">
      <c r="B30" s="47"/>
      <c r="C30" s="51" t="s">
        <v>12</v>
      </c>
      <c r="D30" s="14">
        <v>4440</v>
      </c>
      <c r="E30" s="7">
        <v>33</v>
      </c>
      <c r="F30" s="15">
        <v>151</v>
      </c>
      <c r="G30" s="15">
        <v>144</v>
      </c>
      <c r="H30" s="15">
        <v>165</v>
      </c>
      <c r="I30" s="15">
        <v>449</v>
      </c>
      <c r="J30" s="15">
        <v>3257</v>
      </c>
      <c r="K30" s="15">
        <v>241</v>
      </c>
    </row>
    <row r="31" spans="2:11" ht="15" customHeight="1" x14ac:dyDescent="0.15">
      <c r="B31" s="48"/>
      <c r="C31" s="52"/>
      <c r="D31" s="13">
        <v>100</v>
      </c>
      <c r="E31" s="9">
        <v>0.7</v>
      </c>
      <c r="F31" s="6">
        <v>3.4</v>
      </c>
      <c r="G31" s="6">
        <v>3.2</v>
      </c>
      <c r="H31" s="6">
        <v>3.7</v>
      </c>
      <c r="I31" s="6">
        <v>10.1</v>
      </c>
      <c r="J31" s="6">
        <v>73.400000000000006</v>
      </c>
      <c r="K31" s="6">
        <v>5.4</v>
      </c>
    </row>
    <row r="32" spans="2:11" ht="15" customHeight="1" x14ac:dyDescent="0.15">
      <c r="B32" s="46" t="s">
        <v>63</v>
      </c>
      <c r="C32" s="49" t="s">
        <v>13</v>
      </c>
      <c r="D32" s="12">
        <v>2474</v>
      </c>
      <c r="E32" s="8">
        <v>54</v>
      </c>
      <c r="F32" s="10">
        <v>164</v>
      </c>
      <c r="G32" s="10">
        <v>167</v>
      </c>
      <c r="H32" s="10">
        <v>150</v>
      </c>
      <c r="I32" s="10">
        <v>331</v>
      </c>
      <c r="J32" s="10">
        <v>1498</v>
      </c>
      <c r="K32" s="10">
        <v>110</v>
      </c>
    </row>
    <row r="33" spans="2:11" ht="15" customHeight="1" x14ac:dyDescent="0.15">
      <c r="B33" s="47"/>
      <c r="C33" s="50"/>
      <c r="D33" s="17">
        <v>100</v>
      </c>
      <c r="E33" s="16">
        <v>2.2000000000000002</v>
      </c>
      <c r="F33" s="11">
        <v>6.6</v>
      </c>
      <c r="G33" s="11">
        <v>6.8</v>
      </c>
      <c r="H33" s="11">
        <v>6.1</v>
      </c>
      <c r="I33" s="11">
        <v>13.4</v>
      </c>
      <c r="J33" s="11">
        <v>60.5</v>
      </c>
      <c r="K33" s="11">
        <v>4.4000000000000004</v>
      </c>
    </row>
    <row r="34" spans="2:11" ht="15" customHeight="1" x14ac:dyDescent="0.15">
      <c r="B34" s="47"/>
      <c r="C34" s="51" t="s">
        <v>14</v>
      </c>
      <c r="D34" s="14">
        <v>13198</v>
      </c>
      <c r="E34" s="7">
        <v>135</v>
      </c>
      <c r="F34" s="15">
        <v>525</v>
      </c>
      <c r="G34" s="15">
        <v>611</v>
      </c>
      <c r="H34" s="15">
        <v>631</v>
      </c>
      <c r="I34" s="15">
        <v>1661</v>
      </c>
      <c r="J34" s="15">
        <v>9009</v>
      </c>
      <c r="K34" s="15">
        <v>626</v>
      </c>
    </row>
    <row r="35" spans="2:11" ht="15" customHeight="1" x14ac:dyDescent="0.15">
      <c r="B35" s="47"/>
      <c r="C35" s="50"/>
      <c r="D35" s="17">
        <v>100</v>
      </c>
      <c r="E35" s="16">
        <v>1</v>
      </c>
      <c r="F35" s="11">
        <v>4</v>
      </c>
      <c r="G35" s="11">
        <v>4.5999999999999996</v>
      </c>
      <c r="H35" s="11">
        <v>4.8</v>
      </c>
      <c r="I35" s="11">
        <v>12.6</v>
      </c>
      <c r="J35" s="11">
        <v>68.3</v>
      </c>
      <c r="K35" s="11">
        <v>4.7</v>
      </c>
    </row>
    <row r="36" spans="2:11" ht="15" customHeight="1" x14ac:dyDescent="0.15">
      <c r="B36" s="47"/>
      <c r="C36" s="51" t="s">
        <v>15</v>
      </c>
      <c r="D36" s="14">
        <v>2378</v>
      </c>
      <c r="E36" s="7">
        <v>13</v>
      </c>
      <c r="F36" s="15">
        <v>59</v>
      </c>
      <c r="G36" s="15">
        <v>54</v>
      </c>
      <c r="H36" s="15">
        <v>66</v>
      </c>
      <c r="I36" s="15">
        <v>231</v>
      </c>
      <c r="J36" s="15">
        <v>1832</v>
      </c>
      <c r="K36" s="15">
        <v>123</v>
      </c>
    </row>
    <row r="37" spans="2:11" ht="15" customHeight="1" x14ac:dyDescent="0.15">
      <c r="B37" s="47"/>
      <c r="C37" s="50"/>
      <c r="D37" s="17">
        <v>100</v>
      </c>
      <c r="E37" s="16">
        <v>0.5</v>
      </c>
      <c r="F37" s="11">
        <v>2.5</v>
      </c>
      <c r="G37" s="11">
        <v>2.2999999999999998</v>
      </c>
      <c r="H37" s="11">
        <v>2.8</v>
      </c>
      <c r="I37" s="11">
        <v>9.6999999999999993</v>
      </c>
      <c r="J37" s="11">
        <v>77</v>
      </c>
      <c r="K37" s="11">
        <v>5.2</v>
      </c>
    </row>
    <row r="38" spans="2:11" ht="15" customHeight="1" x14ac:dyDescent="0.15">
      <c r="B38" s="47"/>
      <c r="C38" s="51" t="s">
        <v>16</v>
      </c>
      <c r="D38" s="14">
        <v>747</v>
      </c>
      <c r="E38" s="7">
        <v>5</v>
      </c>
      <c r="F38" s="15">
        <v>11</v>
      </c>
      <c r="G38" s="15">
        <v>15</v>
      </c>
      <c r="H38" s="15">
        <v>7</v>
      </c>
      <c r="I38" s="15">
        <v>42</v>
      </c>
      <c r="J38" s="15">
        <v>614</v>
      </c>
      <c r="K38" s="15">
        <v>53</v>
      </c>
    </row>
    <row r="39" spans="2:11" ht="15" customHeight="1" x14ac:dyDescent="0.15">
      <c r="B39" s="48"/>
      <c r="C39" s="52"/>
      <c r="D39" s="13">
        <v>100</v>
      </c>
      <c r="E39" s="9">
        <v>0.7</v>
      </c>
      <c r="F39" s="6">
        <v>1.5</v>
      </c>
      <c r="G39" s="6">
        <v>2</v>
      </c>
      <c r="H39" s="6">
        <v>0.9</v>
      </c>
      <c r="I39" s="6">
        <v>5.6</v>
      </c>
      <c r="J39" s="6">
        <v>82.2</v>
      </c>
      <c r="K39" s="6">
        <v>7.1</v>
      </c>
    </row>
    <row r="40" spans="2:11" ht="15" customHeight="1" x14ac:dyDescent="0.15">
      <c r="B40" s="46" t="s">
        <v>64</v>
      </c>
      <c r="C40" s="49" t="s">
        <v>254</v>
      </c>
      <c r="D40" s="12">
        <v>2161</v>
      </c>
      <c r="E40" s="8">
        <v>21</v>
      </c>
      <c r="F40" s="10">
        <v>93</v>
      </c>
      <c r="G40" s="10">
        <v>116</v>
      </c>
      <c r="H40" s="10">
        <v>89</v>
      </c>
      <c r="I40" s="10">
        <v>189</v>
      </c>
      <c r="J40" s="10">
        <v>1561</v>
      </c>
      <c r="K40" s="10">
        <v>92</v>
      </c>
    </row>
    <row r="41" spans="2:11" ht="15" customHeight="1" x14ac:dyDescent="0.15">
      <c r="B41" s="47"/>
      <c r="C41" s="50"/>
      <c r="D41" s="17">
        <v>100</v>
      </c>
      <c r="E41" s="16">
        <v>1</v>
      </c>
      <c r="F41" s="11">
        <v>4.3</v>
      </c>
      <c r="G41" s="11">
        <v>5.4</v>
      </c>
      <c r="H41" s="11">
        <v>4.0999999999999996</v>
      </c>
      <c r="I41" s="11">
        <v>8.6999999999999993</v>
      </c>
      <c r="J41" s="11">
        <v>72.2</v>
      </c>
      <c r="K41" s="11">
        <v>4.3</v>
      </c>
    </row>
    <row r="42" spans="2:11" ht="15" customHeight="1" x14ac:dyDescent="0.15">
      <c r="B42" s="47"/>
      <c r="C42" s="51" t="s">
        <v>19</v>
      </c>
      <c r="D42" s="14">
        <v>1901</v>
      </c>
      <c r="E42" s="7">
        <v>21</v>
      </c>
      <c r="F42" s="15">
        <v>81</v>
      </c>
      <c r="G42" s="15">
        <v>95</v>
      </c>
      <c r="H42" s="15">
        <v>113</v>
      </c>
      <c r="I42" s="15">
        <v>225</v>
      </c>
      <c r="J42" s="15">
        <v>1310</v>
      </c>
      <c r="K42" s="15">
        <v>56</v>
      </c>
    </row>
    <row r="43" spans="2:11" ht="15" customHeight="1" x14ac:dyDescent="0.15">
      <c r="B43" s="47"/>
      <c r="C43" s="50"/>
      <c r="D43" s="17">
        <v>100</v>
      </c>
      <c r="E43" s="16">
        <v>1.1000000000000001</v>
      </c>
      <c r="F43" s="11">
        <v>4.3</v>
      </c>
      <c r="G43" s="11">
        <v>5</v>
      </c>
      <c r="H43" s="11">
        <v>5.9</v>
      </c>
      <c r="I43" s="11">
        <v>11.8</v>
      </c>
      <c r="J43" s="11">
        <v>68.900000000000006</v>
      </c>
      <c r="K43" s="11">
        <v>2.9</v>
      </c>
    </row>
    <row r="44" spans="2:11" ht="15" customHeight="1" x14ac:dyDescent="0.15">
      <c r="B44" s="47"/>
      <c r="C44" s="51" t="s">
        <v>20</v>
      </c>
      <c r="D44" s="14">
        <v>1198</v>
      </c>
      <c r="E44" s="7">
        <v>11</v>
      </c>
      <c r="F44" s="15">
        <v>59</v>
      </c>
      <c r="G44" s="15">
        <v>46</v>
      </c>
      <c r="H44" s="15">
        <v>45</v>
      </c>
      <c r="I44" s="15">
        <v>132</v>
      </c>
      <c r="J44" s="15">
        <v>843</v>
      </c>
      <c r="K44" s="15">
        <v>62</v>
      </c>
    </row>
    <row r="45" spans="2:11" ht="15" customHeight="1" x14ac:dyDescent="0.15">
      <c r="B45" s="47"/>
      <c r="C45" s="50"/>
      <c r="D45" s="17">
        <v>100</v>
      </c>
      <c r="E45" s="16">
        <v>0.9</v>
      </c>
      <c r="F45" s="11">
        <v>4.9000000000000004</v>
      </c>
      <c r="G45" s="11">
        <v>3.8</v>
      </c>
      <c r="H45" s="11">
        <v>3.8</v>
      </c>
      <c r="I45" s="11">
        <v>11</v>
      </c>
      <c r="J45" s="11">
        <v>70.400000000000006</v>
      </c>
      <c r="K45" s="11">
        <v>5.2</v>
      </c>
    </row>
    <row r="46" spans="2:11" ht="15" customHeight="1" x14ac:dyDescent="0.15">
      <c r="B46" s="47"/>
      <c r="C46" s="51" t="s">
        <v>21</v>
      </c>
      <c r="D46" s="14">
        <v>1491</v>
      </c>
      <c r="E46" s="7">
        <v>14</v>
      </c>
      <c r="F46" s="15">
        <v>49</v>
      </c>
      <c r="G46" s="15">
        <v>60</v>
      </c>
      <c r="H46" s="15">
        <v>61</v>
      </c>
      <c r="I46" s="15">
        <v>180</v>
      </c>
      <c r="J46" s="15">
        <v>1047</v>
      </c>
      <c r="K46" s="15">
        <v>80</v>
      </c>
    </row>
    <row r="47" spans="2:11" ht="15" customHeight="1" x14ac:dyDescent="0.15">
      <c r="B47" s="47"/>
      <c r="C47" s="50"/>
      <c r="D47" s="17">
        <v>100</v>
      </c>
      <c r="E47" s="16">
        <v>0.9</v>
      </c>
      <c r="F47" s="11">
        <v>3.3</v>
      </c>
      <c r="G47" s="11">
        <v>4</v>
      </c>
      <c r="H47" s="11">
        <v>4.0999999999999996</v>
      </c>
      <c r="I47" s="11">
        <v>12.1</v>
      </c>
      <c r="J47" s="11">
        <v>70.2</v>
      </c>
      <c r="K47" s="11">
        <v>5.4</v>
      </c>
    </row>
    <row r="48" spans="2:11" ht="15" customHeight="1" x14ac:dyDescent="0.15">
      <c r="B48" s="47"/>
      <c r="C48" s="51" t="s">
        <v>22</v>
      </c>
      <c r="D48" s="14">
        <v>1705</v>
      </c>
      <c r="E48" s="7">
        <v>32</v>
      </c>
      <c r="F48" s="15">
        <v>74</v>
      </c>
      <c r="G48" s="15">
        <v>80</v>
      </c>
      <c r="H48" s="15">
        <v>91</v>
      </c>
      <c r="I48" s="15">
        <v>167</v>
      </c>
      <c r="J48" s="15">
        <v>1205</v>
      </c>
      <c r="K48" s="15">
        <v>56</v>
      </c>
    </row>
    <row r="49" spans="2:11" ht="15" customHeight="1" x14ac:dyDescent="0.15">
      <c r="B49" s="47"/>
      <c r="C49" s="50"/>
      <c r="D49" s="17">
        <v>100</v>
      </c>
      <c r="E49" s="16">
        <v>1.9</v>
      </c>
      <c r="F49" s="11">
        <v>4.3</v>
      </c>
      <c r="G49" s="11">
        <v>4.7</v>
      </c>
      <c r="H49" s="11">
        <v>5.3</v>
      </c>
      <c r="I49" s="11">
        <v>9.8000000000000007</v>
      </c>
      <c r="J49" s="11">
        <v>70.7</v>
      </c>
      <c r="K49" s="11">
        <v>3.3</v>
      </c>
    </row>
    <row r="50" spans="2:11" ht="15" customHeight="1" x14ac:dyDescent="0.15">
      <c r="B50" s="47"/>
      <c r="C50" s="51" t="s">
        <v>23</v>
      </c>
      <c r="D50" s="14">
        <v>1546</v>
      </c>
      <c r="E50" s="7">
        <v>9</v>
      </c>
      <c r="F50" s="15">
        <v>78</v>
      </c>
      <c r="G50" s="15">
        <v>69</v>
      </c>
      <c r="H50" s="15">
        <v>89</v>
      </c>
      <c r="I50" s="15">
        <v>189</v>
      </c>
      <c r="J50" s="15">
        <v>1023</v>
      </c>
      <c r="K50" s="15">
        <v>89</v>
      </c>
    </row>
    <row r="51" spans="2:11" ht="15" customHeight="1" x14ac:dyDescent="0.15">
      <c r="B51" s="47"/>
      <c r="C51" s="50"/>
      <c r="D51" s="17">
        <v>100</v>
      </c>
      <c r="E51" s="16">
        <v>0.6</v>
      </c>
      <c r="F51" s="11">
        <v>5</v>
      </c>
      <c r="G51" s="11">
        <v>4.5</v>
      </c>
      <c r="H51" s="11">
        <v>5.8</v>
      </c>
      <c r="I51" s="11">
        <v>12.2</v>
      </c>
      <c r="J51" s="11">
        <v>66.2</v>
      </c>
      <c r="K51" s="11">
        <v>5.8</v>
      </c>
    </row>
    <row r="52" spans="2:11" ht="15" customHeight="1" x14ac:dyDescent="0.15">
      <c r="B52" s="47"/>
      <c r="C52" s="51" t="s">
        <v>24</v>
      </c>
      <c r="D52" s="14">
        <v>2544</v>
      </c>
      <c r="E52" s="7">
        <v>22</v>
      </c>
      <c r="F52" s="15">
        <v>73</v>
      </c>
      <c r="G52" s="15">
        <v>90</v>
      </c>
      <c r="H52" s="15">
        <v>85</v>
      </c>
      <c r="I52" s="15">
        <v>245</v>
      </c>
      <c r="J52" s="15">
        <v>1914</v>
      </c>
      <c r="K52" s="15">
        <v>115</v>
      </c>
    </row>
    <row r="53" spans="2:11" ht="15" customHeight="1" x14ac:dyDescent="0.15">
      <c r="B53" s="47"/>
      <c r="C53" s="50"/>
      <c r="D53" s="17">
        <v>100</v>
      </c>
      <c r="E53" s="16">
        <v>0.9</v>
      </c>
      <c r="F53" s="11">
        <v>2.9</v>
      </c>
      <c r="G53" s="11">
        <v>3.5</v>
      </c>
      <c r="H53" s="11">
        <v>3.3</v>
      </c>
      <c r="I53" s="11">
        <v>9.6</v>
      </c>
      <c r="J53" s="11">
        <v>75.2</v>
      </c>
      <c r="K53" s="11">
        <v>4.5</v>
      </c>
    </row>
    <row r="54" spans="2:11" ht="15" customHeight="1" x14ac:dyDescent="0.15">
      <c r="B54" s="47"/>
      <c r="C54" s="51" t="s">
        <v>25</v>
      </c>
      <c r="D54" s="14">
        <v>1858</v>
      </c>
      <c r="E54" s="7">
        <v>14</v>
      </c>
      <c r="F54" s="15">
        <v>74</v>
      </c>
      <c r="G54" s="15">
        <v>113</v>
      </c>
      <c r="H54" s="15">
        <v>88</v>
      </c>
      <c r="I54" s="15">
        <v>247</v>
      </c>
      <c r="J54" s="15">
        <v>1215</v>
      </c>
      <c r="K54" s="15">
        <v>107</v>
      </c>
    </row>
    <row r="55" spans="2:11" ht="15" customHeight="1" x14ac:dyDescent="0.15">
      <c r="B55" s="47"/>
      <c r="C55" s="50"/>
      <c r="D55" s="17">
        <v>100</v>
      </c>
      <c r="E55" s="16">
        <v>0.8</v>
      </c>
      <c r="F55" s="11">
        <v>4</v>
      </c>
      <c r="G55" s="11">
        <v>6.1</v>
      </c>
      <c r="H55" s="11">
        <v>4.7</v>
      </c>
      <c r="I55" s="11">
        <v>13.3</v>
      </c>
      <c r="J55" s="11">
        <v>65.400000000000006</v>
      </c>
      <c r="K55" s="11">
        <v>5.8</v>
      </c>
    </row>
    <row r="56" spans="2:11" ht="15" customHeight="1" x14ac:dyDescent="0.15">
      <c r="B56" s="47"/>
      <c r="C56" s="51" t="s">
        <v>26</v>
      </c>
      <c r="D56" s="14">
        <v>5161</v>
      </c>
      <c r="E56" s="7">
        <v>67</v>
      </c>
      <c r="F56" s="15">
        <v>211</v>
      </c>
      <c r="G56" s="15">
        <v>198</v>
      </c>
      <c r="H56" s="15">
        <v>227</v>
      </c>
      <c r="I56" s="15">
        <v>787</v>
      </c>
      <c r="J56" s="15">
        <v>3265</v>
      </c>
      <c r="K56" s="15">
        <v>406</v>
      </c>
    </row>
    <row r="57" spans="2:11" ht="15" customHeight="1" x14ac:dyDescent="0.15">
      <c r="B57" s="48"/>
      <c r="C57" s="52"/>
      <c r="D57" s="13">
        <v>100</v>
      </c>
      <c r="E57" s="9">
        <v>1.3</v>
      </c>
      <c r="F57" s="6">
        <v>4.0999999999999996</v>
      </c>
      <c r="G57" s="6">
        <v>3.8</v>
      </c>
      <c r="H57" s="6">
        <v>4.4000000000000004</v>
      </c>
      <c r="I57" s="6">
        <v>15.2</v>
      </c>
      <c r="J57" s="6">
        <v>63.3</v>
      </c>
      <c r="K57" s="6">
        <v>7.9</v>
      </c>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K9">
    <cfRule type="top10" dxfId="1074" priority="398" rank="1"/>
  </conditionalFormatting>
  <conditionalFormatting sqref="E11:K11">
    <cfRule type="top10" dxfId="1073" priority="399" rank="1"/>
  </conditionalFormatting>
  <conditionalFormatting sqref="E13:K13">
    <cfRule type="top10" dxfId="1072" priority="400" rank="1"/>
  </conditionalFormatting>
  <conditionalFormatting sqref="E15:K15">
    <cfRule type="top10" dxfId="1071" priority="401" rank="1"/>
  </conditionalFormatting>
  <conditionalFormatting sqref="E17:K17">
    <cfRule type="top10" dxfId="1070" priority="402" rank="1"/>
  </conditionalFormatting>
  <conditionalFormatting sqref="E19:K19">
    <cfRule type="top10" dxfId="1069" priority="403" rank="1"/>
  </conditionalFormatting>
  <conditionalFormatting sqref="E21:K21">
    <cfRule type="top10" dxfId="1068" priority="404" rank="1"/>
  </conditionalFormatting>
  <conditionalFormatting sqref="E23:K23">
    <cfRule type="top10" dxfId="1067" priority="405" rank="1"/>
  </conditionalFormatting>
  <conditionalFormatting sqref="E25:K25">
    <cfRule type="top10" dxfId="1066" priority="406" rank="1"/>
  </conditionalFormatting>
  <conditionalFormatting sqref="E27:K27">
    <cfRule type="top10" dxfId="1065" priority="407" rank="1"/>
  </conditionalFormatting>
  <conditionalFormatting sqref="E29:K29">
    <cfRule type="top10" dxfId="1064" priority="408" rank="1"/>
  </conditionalFormatting>
  <conditionalFormatting sqref="E31:K31">
    <cfRule type="top10" dxfId="1063" priority="409" rank="1"/>
  </conditionalFormatting>
  <conditionalFormatting sqref="E33:K33">
    <cfRule type="top10" dxfId="1062" priority="410" rank="1"/>
  </conditionalFormatting>
  <conditionalFormatting sqref="E35:K35">
    <cfRule type="top10" dxfId="1061" priority="411" rank="1"/>
  </conditionalFormatting>
  <conditionalFormatting sqref="E37:K37">
    <cfRule type="top10" dxfId="1060" priority="412" rank="1"/>
  </conditionalFormatting>
  <conditionalFormatting sqref="E39:K39">
    <cfRule type="top10" dxfId="1059" priority="413" rank="1"/>
  </conditionalFormatting>
  <conditionalFormatting sqref="E41:K41">
    <cfRule type="top10" dxfId="1058" priority="414" rank="1"/>
  </conditionalFormatting>
  <conditionalFormatting sqref="E43:K43">
    <cfRule type="top10" dxfId="1057" priority="415" rank="1"/>
  </conditionalFormatting>
  <conditionalFormatting sqref="E45:K45">
    <cfRule type="top10" dxfId="1056" priority="416" rank="1"/>
  </conditionalFormatting>
  <conditionalFormatting sqref="E47:K47">
    <cfRule type="top10" dxfId="1055" priority="417" rank="1"/>
  </conditionalFormatting>
  <conditionalFormatting sqref="E49:K49">
    <cfRule type="top10" dxfId="1054" priority="418" rank="1"/>
  </conditionalFormatting>
  <conditionalFormatting sqref="E51:K51">
    <cfRule type="top10" dxfId="1053" priority="419" rank="1"/>
  </conditionalFormatting>
  <conditionalFormatting sqref="E53:K53">
    <cfRule type="top10" dxfId="1052" priority="420" rank="1"/>
  </conditionalFormatting>
  <conditionalFormatting sqref="E55:K55">
    <cfRule type="top10" dxfId="1051" priority="421" rank="1"/>
  </conditionalFormatting>
  <conditionalFormatting sqref="E57:K57">
    <cfRule type="top10" dxfId="1050" priority="422" rank="1"/>
  </conditionalFormatting>
  <pageMargins left="0.7" right="0.7" top="0.75" bottom="0.75" header="0.3" footer="0.3"/>
  <pageSetup paperSize="9" scale="85" orientation="portrait"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0" width="8.625" style="1" customWidth="1"/>
    <col min="31" max="16384" width="6.125" style="1"/>
  </cols>
  <sheetData>
    <row r="3" spans="1:26" x14ac:dyDescent="0.15">
      <c r="B3" s="24" t="s">
        <v>285</v>
      </c>
    </row>
    <row r="4" spans="1:26" x14ac:dyDescent="0.15">
      <c r="B4" s="1" t="s">
        <v>31</v>
      </c>
    </row>
    <row r="5" spans="1:26" x14ac:dyDescent="0.15">
      <c r="B5" s="20"/>
      <c r="C5" s="20"/>
      <c r="D5" s="20"/>
      <c r="E5" s="20"/>
      <c r="F5" s="20"/>
      <c r="G5" s="20"/>
      <c r="H5" s="20"/>
      <c r="I5" s="20"/>
      <c r="J5" s="20"/>
      <c r="K5" s="20"/>
    </row>
    <row r="6" spans="1:26" ht="3.75" customHeight="1" x14ac:dyDescent="0.15">
      <c r="A6" s="31"/>
      <c r="B6" s="29"/>
      <c r="C6" s="36"/>
      <c r="D6" s="29"/>
      <c r="E6" s="37"/>
      <c r="F6" s="32"/>
      <c r="G6" s="29"/>
      <c r="H6" s="33"/>
      <c r="I6" s="33"/>
      <c r="J6" s="33"/>
      <c r="K6" s="34"/>
      <c r="L6" s="35"/>
    </row>
    <row r="7" spans="1:26" s="2" customFormat="1" ht="122.25" customHeight="1" thickBot="1" x14ac:dyDescent="0.2">
      <c r="B7" s="19"/>
      <c r="C7" s="18" t="s">
        <v>251</v>
      </c>
      <c r="D7" s="21" t="s">
        <v>259</v>
      </c>
      <c r="E7" s="22" t="s">
        <v>191</v>
      </c>
      <c r="F7" s="22" t="s">
        <v>192</v>
      </c>
      <c r="G7" s="22" t="s">
        <v>193</v>
      </c>
      <c r="H7" s="22" t="s">
        <v>194</v>
      </c>
      <c r="I7" s="22" t="s">
        <v>195</v>
      </c>
      <c r="J7" s="22" t="s">
        <v>196</v>
      </c>
      <c r="K7" s="22" t="s">
        <v>65</v>
      </c>
      <c r="L7" s="41"/>
      <c r="M7" s="41"/>
      <c r="N7" s="41"/>
      <c r="O7" s="41"/>
      <c r="P7" s="41"/>
      <c r="Q7" s="41"/>
      <c r="R7" s="41"/>
      <c r="S7" s="41"/>
      <c r="T7" s="41"/>
      <c r="U7" s="41"/>
      <c r="V7" s="41"/>
      <c r="W7" s="41"/>
      <c r="X7" s="41"/>
      <c r="Y7" s="41"/>
      <c r="Z7" s="41"/>
    </row>
    <row r="8" spans="1:26" ht="15" customHeight="1" thickTop="1" x14ac:dyDescent="0.15">
      <c r="B8" s="43" t="s">
        <v>66</v>
      </c>
      <c r="C8" s="44"/>
      <c r="D8" s="4">
        <v>19565</v>
      </c>
      <c r="E8" s="7">
        <v>117</v>
      </c>
      <c r="F8" s="15">
        <v>349</v>
      </c>
      <c r="G8" s="15">
        <v>621</v>
      </c>
      <c r="H8" s="15">
        <v>1596</v>
      </c>
      <c r="I8" s="15">
        <v>2688</v>
      </c>
      <c r="J8" s="15">
        <v>13067</v>
      </c>
      <c r="K8" s="15">
        <v>1127</v>
      </c>
    </row>
    <row r="9" spans="1:26" ht="15" customHeight="1" x14ac:dyDescent="0.15">
      <c r="B9" s="45"/>
      <c r="C9" s="44"/>
      <c r="D9" s="5">
        <v>100</v>
      </c>
      <c r="E9" s="9">
        <v>0.6</v>
      </c>
      <c r="F9" s="6">
        <v>1.8</v>
      </c>
      <c r="G9" s="6">
        <v>3.2</v>
      </c>
      <c r="H9" s="6">
        <v>8.1999999999999993</v>
      </c>
      <c r="I9" s="6">
        <v>13.7</v>
      </c>
      <c r="J9" s="6">
        <v>66.8</v>
      </c>
      <c r="K9" s="6">
        <v>5.8</v>
      </c>
    </row>
    <row r="10" spans="1:26" ht="15" customHeight="1" x14ac:dyDescent="0.15">
      <c r="B10" s="46" t="s">
        <v>60</v>
      </c>
      <c r="C10" s="49" t="s">
        <v>1</v>
      </c>
      <c r="D10" s="12">
        <v>9002</v>
      </c>
      <c r="E10" s="8">
        <v>57</v>
      </c>
      <c r="F10" s="10">
        <v>154</v>
      </c>
      <c r="G10" s="10">
        <v>259</v>
      </c>
      <c r="H10" s="10">
        <v>710</v>
      </c>
      <c r="I10" s="10">
        <v>1582</v>
      </c>
      <c r="J10" s="10">
        <v>5698</v>
      </c>
      <c r="K10" s="10">
        <v>542</v>
      </c>
    </row>
    <row r="11" spans="1:26" ht="15" customHeight="1" x14ac:dyDescent="0.15">
      <c r="B11" s="47"/>
      <c r="C11" s="50"/>
      <c r="D11" s="17">
        <v>100</v>
      </c>
      <c r="E11" s="16">
        <v>0.6</v>
      </c>
      <c r="F11" s="11">
        <v>1.7</v>
      </c>
      <c r="G11" s="11">
        <v>2.9</v>
      </c>
      <c r="H11" s="11">
        <v>7.9</v>
      </c>
      <c r="I11" s="11">
        <v>17.600000000000001</v>
      </c>
      <c r="J11" s="11">
        <v>63.3</v>
      </c>
      <c r="K11" s="11">
        <v>6</v>
      </c>
    </row>
    <row r="12" spans="1:26" ht="15" customHeight="1" x14ac:dyDescent="0.15">
      <c r="B12" s="47"/>
      <c r="C12" s="51" t="s">
        <v>2</v>
      </c>
      <c r="D12" s="14">
        <v>10274</v>
      </c>
      <c r="E12" s="7">
        <v>60</v>
      </c>
      <c r="F12" s="15">
        <v>193</v>
      </c>
      <c r="G12" s="15">
        <v>357</v>
      </c>
      <c r="H12" s="15">
        <v>863</v>
      </c>
      <c r="I12" s="15">
        <v>1063</v>
      </c>
      <c r="J12" s="15">
        <v>7224</v>
      </c>
      <c r="K12" s="15">
        <v>514</v>
      </c>
    </row>
    <row r="13" spans="1:26" ht="15" customHeight="1" x14ac:dyDescent="0.15">
      <c r="B13" s="48"/>
      <c r="C13" s="52"/>
      <c r="D13" s="13">
        <v>100</v>
      </c>
      <c r="E13" s="9">
        <v>0.6</v>
      </c>
      <c r="F13" s="6">
        <v>1.9</v>
      </c>
      <c r="G13" s="6">
        <v>3.5</v>
      </c>
      <c r="H13" s="6">
        <v>8.4</v>
      </c>
      <c r="I13" s="6">
        <v>10.3</v>
      </c>
      <c r="J13" s="6">
        <v>70.3</v>
      </c>
      <c r="K13" s="6">
        <v>5</v>
      </c>
    </row>
    <row r="14" spans="1:26" ht="15" customHeight="1" x14ac:dyDescent="0.15">
      <c r="B14" s="46" t="s">
        <v>61</v>
      </c>
      <c r="C14" s="49" t="s">
        <v>4</v>
      </c>
      <c r="D14" s="12">
        <v>2756</v>
      </c>
      <c r="E14" s="8">
        <v>12</v>
      </c>
      <c r="F14" s="10">
        <v>63</v>
      </c>
      <c r="G14" s="10">
        <v>108</v>
      </c>
      <c r="H14" s="10">
        <v>212</v>
      </c>
      <c r="I14" s="10">
        <v>398</v>
      </c>
      <c r="J14" s="10">
        <v>1860</v>
      </c>
      <c r="K14" s="10">
        <v>103</v>
      </c>
    </row>
    <row r="15" spans="1:26" ht="15" customHeight="1" x14ac:dyDescent="0.15">
      <c r="B15" s="47"/>
      <c r="C15" s="50"/>
      <c r="D15" s="17">
        <v>100</v>
      </c>
      <c r="E15" s="16">
        <v>0.4</v>
      </c>
      <c r="F15" s="11">
        <v>2.2999999999999998</v>
      </c>
      <c r="G15" s="11">
        <v>3.9</v>
      </c>
      <c r="H15" s="11">
        <v>7.7</v>
      </c>
      <c r="I15" s="11">
        <v>14.4</v>
      </c>
      <c r="J15" s="11">
        <v>67.5</v>
      </c>
      <c r="K15" s="11">
        <v>3.7</v>
      </c>
    </row>
    <row r="16" spans="1:26" ht="15" customHeight="1" x14ac:dyDescent="0.15">
      <c r="B16" s="47"/>
      <c r="C16" s="51" t="s">
        <v>5</v>
      </c>
      <c r="D16" s="14">
        <v>2918</v>
      </c>
      <c r="E16" s="7">
        <v>18</v>
      </c>
      <c r="F16" s="15">
        <v>40</v>
      </c>
      <c r="G16" s="15">
        <v>87</v>
      </c>
      <c r="H16" s="15">
        <v>212</v>
      </c>
      <c r="I16" s="15">
        <v>409</v>
      </c>
      <c r="J16" s="15">
        <v>2035</v>
      </c>
      <c r="K16" s="15">
        <v>117</v>
      </c>
    </row>
    <row r="17" spans="2:11" ht="15" customHeight="1" x14ac:dyDescent="0.15">
      <c r="B17" s="47"/>
      <c r="C17" s="50"/>
      <c r="D17" s="17">
        <v>100</v>
      </c>
      <c r="E17" s="16">
        <v>0.6</v>
      </c>
      <c r="F17" s="11">
        <v>1.4</v>
      </c>
      <c r="G17" s="11">
        <v>3</v>
      </c>
      <c r="H17" s="11">
        <v>7.3</v>
      </c>
      <c r="I17" s="11">
        <v>14</v>
      </c>
      <c r="J17" s="11">
        <v>69.7</v>
      </c>
      <c r="K17" s="11">
        <v>4</v>
      </c>
    </row>
    <row r="18" spans="2:11" ht="15" customHeight="1" x14ac:dyDescent="0.15">
      <c r="B18" s="47"/>
      <c r="C18" s="51" t="s">
        <v>6</v>
      </c>
      <c r="D18" s="14">
        <v>3218</v>
      </c>
      <c r="E18" s="7">
        <v>22</v>
      </c>
      <c r="F18" s="15">
        <v>47</v>
      </c>
      <c r="G18" s="15">
        <v>82</v>
      </c>
      <c r="H18" s="15">
        <v>258</v>
      </c>
      <c r="I18" s="15">
        <v>425</v>
      </c>
      <c r="J18" s="15">
        <v>2241</v>
      </c>
      <c r="K18" s="15">
        <v>143</v>
      </c>
    </row>
    <row r="19" spans="2:11" ht="15" customHeight="1" x14ac:dyDescent="0.15">
      <c r="B19" s="47"/>
      <c r="C19" s="50"/>
      <c r="D19" s="17">
        <v>100</v>
      </c>
      <c r="E19" s="16">
        <v>0.7</v>
      </c>
      <c r="F19" s="11">
        <v>1.5</v>
      </c>
      <c r="G19" s="11">
        <v>2.5</v>
      </c>
      <c r="H19" s="11">
        <v>8</v>
      </c>
      <c r="I19" s="11">
        <v>13.2</v>
      </c>
      <c r="J19" s="11">
        <v>69.599999999999994</v>
      </c>
      <c r="K19" s="11">
        <v>4.4000000000000004</v>
      </c>
    </row>
    <row r="20" spans="2:11" ht="15" customHeight="1" x14ac:dyDescent="0.15">
      <c r="B20" s="47"/>
      <c r="C20" s="51" t="s">
        <v>7</v>
      </c>
      <c r="D20" s="14">
        <v>4166</v>
      </c>
      <c r="E20" s="7">
        <v>25</v>
      </c>
      <c r="F20" s="15">
        <v>73</v>
      </c>
      <c r="G20" s="15">
        <v>112</v>
      </c>
      <c r="H20" s="15">
        <v>327</v>
      </c>
      <c r="I20" s="15">
        <v>600</v>
      </c>
      <c r="J20" s="15">
        <v>2803</v>
      </c>
      <c r="K20" s="15">
        <v>226</v>
      </c>
    </row>
    <row r="21" spans="2:11" ht="15" customHeight="1" x14ac:dyDescent="0.15">
      <c r="B21" s="47"/>
      <c r="C21" s="50"/>
      <c r="D21" s="17">
        <v>100</v>
      </c>
      <c r="E21" s="16">
        <v>0.6</v>
      </c>
      <c r="F21" s="11">
        <v>1.8</v>
      </c>
      <c r="G21" s="11">
        <v>2.7</v>
      </c>
      <c r="H21" s="11">
        <v>7.8</v>
      </c>
      <c r="I21" s="11">
        <v>14.4</v>
      </c>
      <c r="J21" s="11">
        <v>67.3</v>
      </c>
      <c r="K21" s="11">
        <v>5.4</v>
      </c>
    </row>
    <row r="22" spans="2:11" ht="15" customHeight="1" x14ac:dyDescent="0.15">
      <c r="B22" s="47"/>
      <c r="C22" s="51" t="s">
        <v>8</v>
      </c>
      <c r="D22" s="14">
        <v>5521</v>
      </c>
      <c r="E22" s="7">
        <v>38</v>
      </c>
      <c r="F22" s="15">
        <v>110</v>
      </c>
      <c r="G22" s="15">
        <v>204</v>
      </c>
      <c r="H22" s="15">
        <v>511</v>
      </c>
      <c r="I22" s="15">
        <v>744</v>
      </c>
      <c r="J22" s="15">
        <v>3496</v>
      </c>
      <c r="K22" s="15">
        <v>418</v>
      </c>
    </row>
    <row r="23" spans="2:11" ht="15" customHeight="1" x14ac:dyDescent="0.15">
      <c r="B23" s="48"/>
      <c r="C23" s="52"/>
      <c r="D23" s="13">
        <v>100</v>
      </c>
      <c r="E23" s="9">
        <v>0.7</v>
      </c>
      <c r="F23" s="6">
        <v>2</v>
      </c>
      <c r="G23" s="6">
        <v>3.7</v>
      </c>
      <c r="H23" s="6">
        <v>9.3000000000000007</v>
      </c>
      <c r="I23" s="6">
        <v>13.5</v>
      </c>
      <c r="J23" s="6">
        <v>63.3</v>
      </c>
      <c r="K23" s="6">
        <v>7.6</v>
      </c>
    </row>
    <row r="24" spans="2:11" ht="15" customHeight="1" x14ac:dyDescent="0.15">
      <c r="B24" s="46" t="s">
        <v>62</v>
      </c>
      <c r="C24" s="49" t="s">
        <v>9</v>
      </c>
      <c r="D24" s="12">
        <v>2200</v>
      </c>
      <c r="E24" s="8">
        <v>24</v>
      </c>
      <c r="F24" s="10">
        <v>44</v>
      </c>
      <c r="G24" s="10">
        <v>87</v>
      </c>
      <c r="H24" s="10">
        <v>168</v>
      </c>
      <c r="I24" s="10">
        <v>257</v>
      </c>
      <c r="J24" s="10">
        <v>1467</v>
      </c>
      <c r="K24" s="10">
        <v>153</v>
      </c>
    </row>
    <row r="25" spans="2:11" ht="15" customHeight="1" x14ac:dyDescent="0.15">
      <c r="B25" s="47"/>
      <c r="C25" s="50"/>
      <c r="D25" s="17">
        <v>100</v>
      </c>
      <c r="E25" s="16">
        <v>1.1000000000000001</v>
      </c>
      <c r="F25" s="11">
        <v>2</v>
      </c>
      <c r="G25" s="11">
        <v>4</v>
      </c>
      <c r="H25" s="11">
        <v>7.6</v>
      </c>
      <c r="I25" s="11">
        <v>11.7</v>
      </c>
      <c r="J25" s="11">
        <v>66.7</v>
      </c>
      <c r="K25" s="11">
        <v>7</v>
      </c>
    </row>
    <row r="26" spans="2:11" ht="15" customHeight="1" x14ac:dyDescent="0.15">
      <c r="B26" s="47"/>
      <c r="C26" s="51" t="s">
        <v>10</v>
      </c>
      <c r="D26" s="14">
        <v>5943</v>
      </c>
      <c r="E26" s="7">
        <v>42</v>
      </c>
      <c r="F26" s="15">
        <v>116</v>
      </c>
      <c r="G26" s="15">
        <v>222</v>
      </c>
      <c r="H26" s="15">
        <v>554</v>
      </c>
      <c r="I26" s="15">
        <v>883</v>
      </c>
      <c r="J26" s="15">
        <v>3799</v>
      </c>
      <c r="K26" s="15">
        <v>327</v>
      </c>
    </row>
    <row r="27" spans="2:11" ht="15" customHeight="1" x14ac:dyDescent="0.15">
      <c r="B27" s="47"/>
      <c r="C27" s="50"/>
      <c r="D27" s="17">
        <v>100</v>
      </c>
      <c r="E27" s="16">
        <v>0.7</v>
      </c>
      <c r="F27" s="11">
        <v>2</v>
      </c>
      <c r="G27" s="11">
        <v>3.7</v>
      </c>
      <c r="H27" s="11">
        <v>9.3000000000000007</v>
      </c>
      <c r="I27" s="11">
        <v>14.9</v>
      </c>
      <c r="J27" s="11">
        <v>63.9</v>
      </c>
      <c r="K27" s="11">
        <v>5.5</v>
      </c>
    </row>
    <row r="28" spans="2:11" ht="15" customHeight="1" x14ac:dyDescent="0.15">
      <c r="B28" s="47"/>
      <c r="C28" s="51" t="s">
        <v>11</v>
      </c>
      <c r="D28" s="14">
        <v>6665</v>
      </c>
      <c r="E28" s="7">
        <v>28</v>
      </c>
      <c r="F28" s="15">
        <v>108</v>
      </c>
      <c r="G28" s="15">
        <v>186</v>
      </c>
      <c r="H28" s="15">
        <v>546</v>
      </c>
      <c r="I28" s="15">
        <v>1018</v>
      </c>
      <c r="J28" s="15">
        <v>4489</v>
      </c>
      <c r="K28" s="15">
        <v>290</v>
      </c>
    </row>
    <row r="29" spans="2:11" ht="15" customHeight="1" x14ac:dyDescent="0.15">
      <c r="B29" s="47"/>
      <c r="C29" s="50"/>
      <c r="D29" s="17">
        <v>100</v>
      </c>
      <c r="E29" s="16">
        <v>0.4</v>
      </c>
      <c r="F29" s="11">
        <v>1.6</v>
      </c>
      <c r="G29" s="11">
        <v>2.8</v>
      </c>
      <c r="H29" s="11">
        <v>8.1999999999999993</v>
      </c>
      <c r="I29" s="11">
        <v>15.3</v>
      </c>
      <c r="J29" s="11">
        <v>67.400000000000006</v>
      </c>
      <c r="K29" s="11">
        <v>4.4000000000000004</v>
      </c>
    </row>
    <row r="30" spans="2:11" ht="15" customHeight="1" x14ac:dyDescent="0.15">
      <c r="B30" s="47"/>
      <c r="C30" s="51" t="s">
        <v>12</v>
      </c>
      <c r="D30" s="14">
        <v>4440</v>
      </c>
      <c r="E30" s="7">
        <v>22</v>
      </c>
      <c r="F30" s="15">
        <v>78</v>
      </c>
      <c r="G30" s="15">
        <v>116</v>
      </c>
      <c r="H30" s="15">
        <v>317</v>
      </c>
      <c r="I30" s="15">
        <v>506</v>
      </c>
      <c r="J30" s="15">
        <v>3159</v>
      </c>
      <c r="K30" s="15">
        <v>242</v>
      </c>
    </row>
    <row r="31" spans="2:11" ht="15" customHeight="1" x14ac:dyDescent="0.15">
      <c r="B31" s="48"/>
      <c r="C31" s="52"/>
      <c r="D31" s="13">
        <v>100</v>
      </c>
      <c r="E31" s="9">
        <v>0.5</v>
      </c>
      <c r="F31" s="6">
        <v>1.8</v>
      </c>
      <c r="G31" s="6">
        <v>2.6</v>
      </c>
      <c r="H31" s="6">
        <v>7.1</v>
      </c>
      <c r="I31" s="6">
        <v>11.4</v>
      </c>
      <c r="J31" s="6">
        <v>71.099999999999994</v>
      </c>
      <c r="K31" s="6">
        <v>5.5</v>
      </c>
    </row>
    <row r="32" spans="2:11" ht="15" customHeight="1" x14ac:dyDescent="0.15">
      <c r="B32" s="46" t="s">
        <v>63</v>
      </c>
      <c r="C32" s="49" t="s">
        <v>13</v>
      </c>
      <c r="D32" s="12">
        <v>2474</v>
      </c>
      <c r="E32" s="8">
        <v>34</v>
      </c>
      <c r="F32" s="10">
        <v>66</v>
      </c>
      <c r="G32" s="10">
        <v>126</v>
      </c>
      <c r="H32" s="10">
        <v>266</v>
      </c>
      <c r="I32" s="10">
        <v>362</v>
      </c>
      <c r="J32" s="10">
        <v>1491</v>
      </c>
      <c r="K32" s="10">
        <v>129</v>
      </c>
    </row>
    <row r="33" spans="2:11" ht="15" customHeight="1" x14ac:dyDescent="0.15">
      <c r="B33" s="47"/>
      <c r="C33" s="50"/>
      <c r="D33" s="17">
        <v>100</v>
      </c>
      <c r="E33" s="16">
        <v>1.4</v>
      </c>
      <c r="F33" s="11">
        <v>2.7</v>
      </c>
      <c r="G33" s="11">
        <v>5.0999999999999996</v>
      </c>
      <c r="H33" s="11">
        <v>10.8</v>
      </c>
      <c r="I33" s="11">
        <v>14.6</v>
      </c>
      <c r="J33" s="11">
        <v>60.3</v>
      </c>
      <c r="K33" s="11">
        <v>5.2</v>
      </c>
    </row>
    <row r="34" spans="2:11" ht="15" customHeight="1" x14ac:dyDescent="0.15">
      <c r="B34" s="47"/>
      <c r="C34" s="51" t="s">
        <v>14</v>
      </c>
      <c r="D34" s="14">
        <v>13198</v>
      </c>
      <c r="E34" s="7">
        <v>64</v>
      </c>
      <c r="F34" s="15">
        <v>227</v>
      </c>
      <c r="G34" s="15">
        <v>421</v>
      </c>
      <c r="H34" s="15">
        <v>1125</v>
      </c>
      <c r="I34" s="15">
        <v>1899</v>
      </c>
      <c r="J34" s="15">
        <v>8795</v>
      </c>
      <c r="K34" s="15">
        <v>667</v>
      </c>
    </row>
    <row r="35" spans="2:11" ht="15" customHeight="1" x14ac:dyDescent="0.15">
      <c r="B35" s="47"/>
      <c r="C35" s="50"/>
      <c r="D35" s="17">
        <v>100</v>
      </c>
      <c r="E35" s="16">
        <v>0.5</v>
      </c>
      <c r="F35" s="11">
        <v>1.7</v>
      </c>
      <c r="G35" s="11">
        <v>3.2</v>
      </c>
      <c r="H35" s="11">
        <v>8.5</v>
      </c>
      <c r="I35" s="11">
        <v>14.4</v>
      </c>
      <c r="J35" s="11">
        <v>66.599999999999994</v>
      </c>
      <c r="K35" s="11">
        <v>5.0999999999999996</v>
      </c>
    </row>
    <row r="36" spans="2:11" ht="15" customHeight="1" x14ac:dyDescent="0.15">
      <c r="B36" s="47"/>
      <c r="C36" s="51" t="s">
        <v>15</v>
      </c>
      <c r="D36" s="14">
        <v>2378</v>
      </c>
      <c r="E36" s="7">
        <v>13</v>
      </c>
      <c r="F36" s="15">
        <v>36</v>
      </c>
      <c r="G36" s="15">
        <v>44</v>
      </c>
      <c r="H36" s="15">
        <v>138</v>
      </c>
      <c r="I36" s="15">
        <v>279</v>
      </c>
      <c r="J36" s="15">
        <v>1746</v>
      </c>
      <c r="K36" s="15">
        <v>122</v>
      </c>
    </row>
    <row r="37" spans="2:11" ht="15" customHeight="1" x14ac:dyDescent="0.15">
      <c r="B37" s="47"/>
      <c r="C37" s="50"/>
      <c r="D37" s="17">
        <v>100</v>
      </c>
      <c r="E37" s="16">
        <v>0.5</v>
      </c>
      <c r="F37" s="11">
        <v>1.5</v>
      </c>
      <c r="G37" s="11">
        <v>1.9</v>
      </c>
      <c r="H37" s="11">
        <v>5.8</v>
      </c>
      <c r="I37" s="11">
        <v>11.7</v>
      </c>
      <c r="J37" s="11">
        <v>73.400000000000006</v>
      </c>
      <c r="K37" s="11">
        <v>5.0999999999999996</v>
      </c>
    </row>
    <row r="38" spans="2:11" ht="15" customHeight="1" x14ac:dyDescent="0.15">
      <c r="B38" s="47"/>
      <c r="C38" s="51" t="s">
        <v>16</v>
      </c>
      <c r="D38" s="14">
        <v>747</v>
      </c>
      <c r="E38" s="7">
        <v>2</v>
      </c>
      <c r="F38" s="15">
        <v>7</v>
      </c>
      <c r="G38" s="15">
        <v>14</v>
      </c>
      <c r="H38" s="15">
        <v>23</v>
      </c>
      <c r="I38" s="15">
        <v>59</v>
      </c>
      <c r="J38" s="15">
        <v>588</v>
      </c>
      <c r="K38" s="15">
        <v>54</v>
      </c>
    </row>
    <row r="39" spans="2:11" ht="15" customHeight="1" x14ac:dyDescent="0.15">
      <c r="B39" s="48"/>
      <c r="C39" s="52"/>
      <c r="D39" s="13">
        <v>100</v>
      </c>
      <c r="E39" s="9">
        <v>0.3</v>
      </c>
      <c r="F39" s="6">
        <v>0.9</v>
      </c>
      <c r="G39" s="6">
        <v>1.9</v>
      </c>
      <c r="H39" s="6">
        <v>3.1</v>
      </c>
      <c r="I39" s="6">
        <v>7.9</v>
      </c>
      <c r="J39" s="6">
        <v>78.7</v>
      </c>
      <c r="K39" s="6">
        <v>7.2</v>
      </c>
    </row>
    <row r="40" spans="2:11" ht="15" customHeight="1" x14ac:dyDescent="0.15">
      <c r="B40" s="46" t="s">
        <v>64</v>
      </c>
      <c r="C40" s="49" t="s">
        <v>254</v>
      </c>
      <c r="D40" s="12">
        <v>2161</v>
      </c>
      <c r="E40" s="8">
        <v>17</v>
      </c>
      <c r="F40" s="10">
        <v>34</v>
      </c>
      <c r="G40" s="10">
        <v>76</v>
      </c>
      <c r="H40" s="10">
        <v>150</v>
      </c>
      <c r="I40" s="10">
        <v>231</v>
      </c>
      <c r="J40" s="10">
        <v>1557</v>
      </c>
      <c r="K40" s="10">
        <v>96</v>
      </c>
    </row>
    <row r="41" spans="2:11" ht="15" customHeight="1" x14ac:dyDescent="0.15">
      <c r="B41" s="47"/>
      <c r="C41" s="50"/>
      <c r="D41" s="17">
        <v>100</v>
      </c>
      <c r="E41" s="16">
        <v>0.8</v>
      </c>
      <c r="F41" s="11">
        <v>1.6</v>
      </c>
      <c r="G41" s="11">
        <v>3.5</v>
      </c>
      <c r="H41" s="11">
        <v>6.9</v>
      </c>
      <c r="I41" s="11">
        <v>10.7</v>
      </c>
      <c r="J41" s="11">
        <v>72</v>
      </c>
      <c r="K41" s="11">
        <v>4.4000000000000004</v>
      </c>
    </row>
    <row r="42" spans="2:11" ht="15" customHeight="1" x14ac:dyDescent="0.15">
      <c r="B42" s="47"/>
      <c r="C42" s="51" t="s">
        <v>19</v>
      </c>
      <c r="D42" s="14">
        <v>1901</v>
      </c>
      <c r="E42" s="7">
        <v>13</v>
      </c>
      <c r="F42" s="15">
        <v>33</v>
      </c>
      <c r="G42" s="15">
        <v>52</v>
      </c>
      <c r="H42" s="15">
        <v>187</v>
      </c>
      <c r="I42" s="15">
        <v>280</v>
      </c>
      <c r="J42" s="15">
        <v>1272</v>
      </c>
      <c r="K42" s="15">
        <v>64</v>
      </c>
    </row>
    <row r="43" spans="2:11" ht="15" customHeight="1" x14ac:dyDescent="0.15">
      <c r="B43" s="47"/>
      <c r="C43" s="50"/>
      <c r="D43" s="17">
        <v>100</v>
      </c>
      <c r="E43" s="16">
        <v>0.7</v>
      </c>
      <c r="F43" s="11">
        <v>1.7</v>
      </c>
      <c r="G43" s="11">
        <v>2.7</v>
      </c>
      <c r="H43" s="11">
        <v>9.8000000000000007</v>
      </c>
      <c r="I43" s="11">
        <v>14.7</v>
      </c>
      <c r="J43" s="11">
        <v>66.900000000000006</v>
      </c>
      <c r="K43" s="11">
        <v>3.4</v>
      </c>
    </row>
    <row r="44" spans="2:11" ht="15" customHeight="1" x14ac:dyDescent="0.15">
      <c r="B44" s="47"/>
      <c r="C44" s="51" t="s">
        <v>20</v>
      </c>
      <c r="D44" s="14">
        <v>1198</v>
      </c>
      <c r="E44" s="7">
        <v>7</v>
      </c>
      <c r="F44" s="15">
        <v>18</v>
      </c>
      <c r="G44" s="15">
        <v>23</v>
      </c>
      <c r="H44" s="15">
        <v>85</v>
      </c>
      <c r="I44" s="15">
        <v>146</v>
      </c>
      <c r="J44" s="15">
        <v>845</v>
      </c>
      <c r="K44" s="15">
        <v>74</v>
      </c>
    </row>
    <row r="45" spans="2:11" ht="15" customHeight="1" x14ac:dyDescent="0.15">
      <c r="B45" s="47"/>
      <c r="C45" s="50"/>
      <c r="D45" s="17">
        <v>100</v>
      </c>
      <c r="E45" s="16">
        <v>0.6</v>
      </c>
      <c r="F45" s="11">
        <v>1.5</v>
      </c>
      <c r="G45" s="11">
        <v>1.9</v>
      </c>
      <c r="H45" s="11">
        <v>7.1</v>
      </c>
      <c r="I45" s="11">
        <v>12.2</v>
      </c>
      <c r="J45" s="11">
        <v>70.5</v>
      </c>
      <c r="K45" s="11">
        <v>6.2</v>
      </c>
    </row>
    <row r="46" spans="2:11" ht="15" customHeight="1" x14ac:dyDescent="0.15">
      <c r="B46" s="47"/>
      <c r="C46" s="51" t="s">
        <v>21</v>
      </c>
      <c r="D46" s="14">
        <v>1491</v>
      </c>
      <c r="E46" s="7">
        <v>8</v>
      </c>
      <c r="F46" s="15">
        <v>21</v>
      </c>
      <c r="G46" s="15">
        <v>42</v>
      </c>
      <c r="H46" s="15">
        <v>95</v>
      </c>
      <c r="I46" s="15">
        <v>175</v>
      </c>
      <c r="J46" s="15">
        <v>1075</v>
      </c>
      <c r="K46" s="15">
        <v>75</v>
      </c>
    </row>
    <row r="47" spans="2:11" ht="15" customHeight="1" x14ac:dyDescent="0.15">
      <c r="B47" s="47"/>
      <c r="C47" s="50"/>
      <c r="D47" s="17">
        <v>100</v>
      </c>
      <c r="E47" s="16">
        <v>0.5</v>
      </c>
      <c r="F47" s="11">
        <v>1.4</v>
      </c>
      <c r="G47" s="11">
        <v>2.8</v>
      </c>
      <c r="H47" s="11">
        <v>6.4</v>
      </c>
      <c r="I47" s="11">
        <v>11.7</v>
      </c>
      <c r="J47" s="11">
        <v>72.099999999999994</v>
      </c>
      <c r="K47" s="11">
        <v>5</v>
      </c>
    </row>
    <row r="48" spans="2:11" ht="15" customHeight="1" x14ac:dyDescent="0.15">
      <c r="B48" s="47"/>
      <c r="C48" s="51" t="s">
        <v>22</v>
      </c>
      <c r="D48" s="14">
        <v>1705</v>
      </c>
      <c r="E48" s="7">
        <v>10</v>
      </c>
      <c r="F48" s="15">
        <v>22</v>
      </c>
      <c r="G48" s="15">
        <v>47</v>
      </c>
      <c r="H48" s="15">
        <v>168</v>
      </c>
      <c r="I48" s="15">
        <v>239</v>
      </c>
      <c r="J48" s="15">
        <v>1148</v>
      </c>
      <c r="K48" s="15">
        <v>71</v>
      </c>
    </row>
    <row r="49" spans="2:11" ht="15" customHeight="1" x14ac:dyDescent="0.15">
      <c r="B49" s="47"/>
      <c r="C49" s="50"/>
      <c r="D49" s="17">
        <v>100</v>
      </c>
      <c r="E49" s="16">
        <v>0.6</v>
      </c>
      <c r="F49" s="11">
        <v>1.3</v>
      </c>
      <c r="G49" s="11">
        <v>2.8</v>
      </c>
      <c r="H49" s="11">
        <v>9.9</v>
      </c>
      <c r="I49" s="11">
        <v>14</v>
      </c>
      <c r="J49" s="11">
        <v>67.3</v>
      </c>
      <c r="K49" s="11">
        <v>4.2</v>
      </c>
    </row>
    <row r="50" spans="2:11" ht="15" customHeight="1" x14ac:dyDescent="0.15">
      <c r="B50" s="47"/>
      <c r="C50" s="51" t="s">
        <v>23</v>
      </c>
      <c r="D50" s="14">
        <v>1546</v>
      </c>
      <c r="E50" s="7">
        <v>3</v>
      </c>
      <c r="F50" s="15">
        <v>35</v>
      </c>
      <c r="G50" s="15">
        <v>50</v>
      </c>
      <c r="H50" s="15">
        <v>146</v>
      </c>
      <c r="I50" s="15">
        <v>242</v>
      </c>
      <c r="J50" s="15">
        <v>976</v>
      </c>
      <c r="K50" s="15">
        <v>94</v>
      </c>
    </row>
    <row r="51" spans="2:11" ht="15" customHeight="1" x14ac:dyDescent="0.15">
      <c r="B51" s="47"/>
      <c r="C51" s="50"/>
      <c r="D51" s="17">
        <v>100</v>
      </c>
      <c r="E51" s="16">
        <v>0.2</v>
      </c>
      <c r="F51" s="11">
        <v>2.2999999999999998</v>
      </c>
      <c r="G51" s="11">
        <v>3.2</v>
      </c>
      <c r="H51" s="11">
        <v>9.4</v>
      </c>
      <c r="I51" s="11">
        <v>15.7</v>
      </c>
      <c r="J51" s="11">
        <v>63.1</v>
      </c>
      <c r="K51" s="11">
        <v>6.1</v>
      </c>
    </row>
    <row r="52" spans="2:11" ht="15" customHeight="1" x14ac:dyDescent="0.15">
      <c r="B52" s="47"/>
      <c r="C52" s="51" t="s">
        <v>24</v>
      </c>
      <c r="D52" s="14">
        <v>2544</v>
      </c>
      <c r="E52" s="7">
        <v>10</v>
      </c>
      <c r="F52" s="15">
        <v>29</v>
      </c>
      <c r="G52" s="15">
        <v>53</v>
      </c>
      <c r="H52" s="15">
        <v>186</v>
      </c>
      <c r="I52" s="15">
        <v>297</v>
      </c>
      <c r="J52" s="15">
        <v>1847</v>
      </c>
      <c r="K52" s="15">
        <v>122</v>
      </c>
    </row>
    <row r="53" spans="2:11" ht="15" customHeight="1" x14ac:dyDescent="0.15">
      <c r="B53" s="47"/>
      <c r="C53" s="50"/>
      <c r="D53" s="17">
        <v>100</v>
      </c>
      <c r="E53" s="16">
        <v>0.4</v>
      </c>
      <c r="F53" s="11">
        <v>1.1000000000000001</v>
      </c>
      <c r="G53" s="11">
        <v>2.1</v>
      </c>
      <c r="H53" s="11">
        <v>7.3</v>
      </c>
      <c r="I53" s="11">
        <v>11.7</v>
      </c>
      <c r="J53" s="11">
        <v>72.599999999999994</v>
      </c>
      <c r="K53" s="11">
        <v>4.8</v>
      </c>
    </row>
    <row r="54" spans="2:11" ht="15" customHeight="1" x14ac:dyDescent="0.15">
      <c r="B54" s="47"/>
      <c r="C54" s="51" t="s">
        <v>25</v>
      </c>
      <c r="D54" s="14">
        <v>1858</v>
      </c>
      <c r="E54" s="7">
        <v>10</v>
      </c>
      <c r="F54" s="15">
        <v>35</v>
      </c>
      <c r="G54" s="15">
        <v>69</v>
      </c>
      <c r="H54" s="15">
        <v>134</v>
      </c>
      <c r="I54" s="15">
        <v>261</v>
      </c>
      <c r="J54" s="15">
        <v>1240</v>
      </c>
      <c r="K54" s="15">
        <v>109</v>
      </c>
    </row>
    <row r="55" spans="2:11" ht="15" customHeight="1" x14ac:dyDescent="0.15">
      <c r="B55" s="47"/>
      <c r="C55" s="50"/>
      <c r="D55" s="17">
        <v>100</v>
      </c>
      <c r="E55" s="16">
        <v>0.5</v>
      </c>
      <c r="F55" s="11">
        <v>1.9</v>
      </c>
      <c r="G55" s="11">
        <v>3.7</v>
      </c>
      <c r="H55" s="11">
        <v>7.2</v>
      </c>
      <c r="I55" s="11">
        <v>14</v>
      </c>
      <c r="J55" s="11">
        <v>66.7</v>
      </c>
      <c r="K55" s="11">
        <v>5.9</v>
      </c>
    </row>
    <row r="56" spans="2:11" ht="15" customHeight="1" x14ac:dyDescent="0.15">
      <c r="B56" s="47"/>
      <c r="C56" s="51" t="s">
        <v>26</v>
      </c>
      <c r="D56" s="14">
        <v>5161</v>
      </c>
      <c r="E56" s="7">
        <v>39</v>
      </c>
      <c r="F56" s="15">
        <v>122</v>
      </c>
      <c r="G56" s="15">
        <v>209</v>
      </c>
      <c r="H56" s="15">
        <v>445</v>
      </c>
      <c r="I56" s="15">
        <v>817</v>
      </c>
      <c r="J56" s="15">
        <v>3107</v>
      </c>
      <c r="K56" s="15">
        <v>422</v>
      </c>
    </row>
    <row r="57" spans="2:11" ht="15" customHeight="1" x14ac:dyDescent="0.15">
      <c r="B57" s="48"/>
      <c r="C57" s="52"/>
      <c r="D57" s="13">
        <v>100</v>
      </c>
      <c r="E57" s="9">
        <v>0.8</v>
      </c>
      <c r="F57" s="6">
        <v>2.4</v>
      </c>
      <c r="G57" s="6">
        <v>4</v>
      </c>
      <c r="H57" s="6">
        <v>8.6</v>
      </c>
      <c r="I57" s="6">
        <v>15.8</v>
      </c>
      <c r="J57" s="6">
        <v>60.2</v>
      </c>
      <c r="K57" s="6">
        <v>8.1999999999999993</v>
      </c>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K9">
    <cfRule type="top10" dxfId="1049" priority="423" rank="1"/>
  </conditionalFormatting>
  <conditionalFormatting sqref="E11:K11">
    <cfRule type="top10" dxfId="1048" priority="424" rank="1"/>
  </conditionalFormatting>
  <conditionalFormatting sqref="E13:K13">
    <cfRule type="top10" dxfId="1047" priority="425" rank="1"/>
  </conditionalFormatting>
  <conditionalFormatting sqref="E15:K15">
    <cfRule type="top10" dxfId="1046" priority="426" rank="1"/>
  </conditionalFormatting>
  <conditionalFormatting sqref="E17:K17">
    <cfRule type="top10" dxfId="1045" priority="427" rank="1"/>
  </conditionalFormatting>
  <conditionalFormatting sqref="E19:K19">
    <cfRule type="top10" dxfId="1044" priority="428" rank="1"/>
  </conditionalFormatting>
  <conditionalFormatting sqref="E21:K21">
    <cfRule type="top10" dxfId="1043" priority="429" rank="1"/>
  </conditionalFormatting>
  <conditionalFormatting sqref="E23:K23">
    <cfRule type="top10" dxfId="1042" priority="430" rank="1"/>
  </conditionalFormatting>
  <conditionalFormatting sqref="E25:K25">
    <cfRule type="top10" dxfId="1041" priority="431" rank="1"/>
  </conditionalFormatting>
  <conditionalFormatting sqref="E27:K27">
    <cfRule type="top10" dxfId="1040" priority="432" rank="1"/>
  </conditionalFormatting>
  <conditionalFormatting sqref="E29:K29">
    <cfRule type="top10" dxfId="1039" priority="433" rank="1"/>
  </conditionalFormatting>
  <conditionalFormatting sqref="E31:K31">
    <cfRule type="top10" dxfId="1038" priority="434" rank="1"/>
  </conditionalFormatting>
  <conditionalFormatting sqref="E33:K33">
    <cfRule type="top10" dxfId="1037" priority="435" rank="1"/>
  </conditionalFormatting>
  <conditionalFormatting sqref="E35:K35">
    <cfRule type="top10" dxfId="1036" priority="436" rank="1"/>
  </conditionalFormatting>
  <conditionalFormatting sqref="E37:K37">
    <cfRule type="top10" dxfId="1035" priority="437" rank="1"/>
  </conditionalFormatting>
  <conditionalFormatting sqref="E39:K39">
    <cfRule type="top10" dxfId="1034" priority="438" rank="1"/>
  </conditionalFormatting>
  <conditionalFormatting sqref="E41:K41">
    <cfRule type="top10" dxfId="1033" priority="439" rank="1"/>
  </conditionalFormatting>
  <conditionalFormatting sqref="E43:K43">
    <cfRule type="top10" dxfId="1032" priority="440" rank="1"/>
  </conditionalFormatting>
  <conditionalFormatting sqref="E45:K45">
    <cfRule type="top10" dxfId="1031" priority="441" rank="1"/>
  </conditionalFormatting>
  <conditionalFormatting sqref="E47:K47">
    <cfRule type="top10" dxfId="1030" priority="442" rank="1"/>
  </conditionalFormatting>
  <conditionalFormatting sqref="E49:K49">
    <cfRule type="top10" dxfId="1029" priority="443" rank="1"/>
  </conditionalFormatting>
  <conditionalFormatting sqref="E51:K51">
    <cfRule type="top10" dxfId="1028" priority="444" rank="1"/>
  </conditionalFormatting>
  <conditionalFormatting sqref="E53:K53">
    <cfRule type="top10" dxfId="1027" priority="445" rank="1"/>
  </conditionalFormatting>
  <conditionalFormatting sqref="E55:K55">
    <cfRule type="top10" dxfId="1026" priority="446" rank="1"/>
  </conditionalFormatting>
  <conditionalFormatting sqref="E57:K57">
    <cfRule type="top10" dxfId="1025" priority="447" rank="1"/>
  </conditionalFormatting>
  <pageMargins left="0.7" right="0.7" top="0.75" bottom="0.75" header="0.3" footer="0.3"/>
  <pageSetup paperSize="9" scale="85" orientation="portrait"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0" width="8.625" style="1" customWidth="1"/>
    <col min="31" max="16384" width="6.125" style="1"/>
  </cols>
  <sheetData>
    <row r="3" spans="1:26" x14ac:dyDescent="0.15">
      <c r="B3" s="24" t="s">
        <v>285</v>
      </c>
    </row>
    <row r="4" spans="1:26" x14ac:dyDescent="0.15">
      <c r="B4" s="1" t="s">
        <v>32</v>
      </c>
    </row>
    <row r="5" spans="1:26" x14ac:dyDescent="0.15">
      <c r="B5" s="20"/>
      <c r="C5" s="20"/>
      <c r="D5" s="20"/>
      <c r="E5" s="20"/>
      <c r="F5" s="20"/>
      <c r="G5" s="20"/>
      <c r="H5" s="20"/>
      <c r="I5" s="20"/>
      <c r="J5" s="20"/>
      <c r="K5" s="20"/>
    </row>
    <row r="6" spans="1:26" ht="3.75" customHeight="1" x14ac:dyDescent="0.15">
      <c r="A6" s="31"/>
      <c r="B6" s="29"/>
      <c r="C6" s="36"/>
      <c r="D6" s="29"/>
      <c r="E6" s="37"/>
      <c r="F6" s="32"/>
      <c r="G6" s="29"/>
      <c r="H6" s="33"/>
      <c r="I6" s="33"/>
      <c r="J6" s="33"/>
      <c r="K6" s="34"/>
      <c r="L6" s="35"/>
    </row>
    <row r="7" spans="1:26" s="2" customFormat="1" ht="122.25" customHeight="1" thickBot="1" x14ac:dyDescent="0.2">
      <c r="B7" s="19"/>
      <c r="C7" s="18" t="s">
        <v>251</v>
      </c>
      <c r="D7" s="21" t="s">
        <v>263</v>
      </c>
      <c r="E7" s="22" t="s">
        <v>191</v>
      </c>
      <c r="F7" s="22" t="s">
        <v>192</v>
      </c>
      <c r="G7" s="22" t="s">
        <v>193</v>
      </c>
      <c r="H7" s="22" t="s">
        <v>194</v>
      </c>
      <c r="I7" s="22" t="s">
        <v>195</v>
      </c>
      <c r="J7" s="22" t="s">
        <v>196</v>
      </c>
      <c r="K7" s="22" t="s">
        <v>65</v>
      </c>
      <c r="L7" s="41"/>
      <c r="M7" s="41"/>
      <c r="N7" s="41"/>
      <c r="O7" s="41"/>
      <c r="P7" s="41"/>
      <c r="Q7" s="41"/>
      <c r="R7" s="41"/>
      <c r="S7" s="41"/>
      <c r="T7" s="41"/>
      <c r="U7" s="41"/>
      <c r="V7" s="41"/>
      <c r="W7" s="41"/>
      <c r="X7" s="41"/>
      <c r="Y7" s="41"/>
      <c r="Z7" s="41"/>
    </row>
    <row r="8" spans="1:26" ht="15" customHeight="1" thickTop="1" x14ac:dyDescent="0.15">
      <c r="B8" s="43" t="s">
        <v>66</v>
      </c>
      <c r="C8" s="44"/>
      <c r="D8" s="4">
        <v>19565</v>
      </c>
      <c r="E8" s="7">
        <v>31</v>
      </c>
      <c r="F8" s="15">
        <v>71</v>
      </c>
      <c r="G8" s="15">
        <v>121</v>
      </c>
      <c r="H8" s="15">
        <v>1719</v>
      </c>
      <c r="I8" s="15">
        <v>9907</v>
      </c>
      <c r="J8" s="15">
        <v>6778</v>
      </c>
      <c r="K8" s="15">
        <v>938</v>
      </c>
    </row>
    <row r="9" spans="1:26" ht="15" customHeight="1" x14ac:dyDescent="0.15">
      <c r="B9" s="45"/>
      <c r="C9" s="44"/>
      <c r="D9" s="5">
        <v>100</v>
      </c>
      <c r="E9" s="9">
        <v>0.2</v>
      </c>
      <c r="F9" s="6">
        <v>0.4</v>
      </c>
      <c r="G9" s="6">
        <v>0.6</v>
      </c>
      <c r="H9" s="6">
        <v>8.8000000000000007</v>
      </c>
      <c r="I9" s="6">
        <v>50.6</v>
      </c>
      <c r="J9" s="6">
        <v>34.6</v>
      </c>
      <c r="K9" s="6">
        <v>4.8</v>
      </c>
    </row>
    <row r="10" spans="1:26" ht="15" customHeight="1" x14ac:dyDescent="0.15">
      <c r="B10" s="46" t="s">
        <v>60</v>
      </c>
      <c r="C10" s="49" t="s">
        <v>1</v>
      </c>
      <c r="D10" s="12">
        <v>9002</v>
      </c>
      <c r="E10" s="8">
        <v>19</v>
      </c>
      <c r="F10" s="10">
        <v>43</v>
      </c>
      <c r="G10" s="10">
        <v>80</v>
      </c>
      <c r="H10" s="10">
        <v>1051</v>
      </c>
      <c r="I10" s="10">
        <v>4609</v>
      </c>
      <c r="J10" s="10">
        <v>2786</v>
      </c>
      <c r="K10" s="10">
        <v>414</v>
      </c>
    </row>
    <row r="11" spans="1:26" ht="15" customHeight="1" x14ac:dyDescent="0.15">
      <c r="B11" s="47"/>
      <c r="C11" s="50"/>
      <c r="D11" s="17">
        <v>100</v>
      </c>
      <c r="E11" s="16">
        <v>0.2</v>
      </c>
      <c r="F11" s="11">
        <v>0.5</v>
      </c>
      <c r="G11" s="11">
        <v>0.9</v>
      </c>
      <c r="H11" s="11">
        <v>11.7</v>
      </c>
      <c r="I11" s="11">
        <v>51.2</v>
      </c>
      <c r="J11" s="11">
        <v>30.9</v>
      </c>
      <c r="K11" s="11">
        <v>4.5999999999999996</v>
      </c>
    </row>
    <row r="12" spans="1:26" ht="15" customHeight="1" x14ac:dyDescent="0.15">
      <c r="B12" s="47"/>
      <c r="C12" s="51" t="s">
        <v>2</v>
      </c>
      <c r="D12" s="14">
        <v>10274</v>
      </c>
      <c r="E12" s="7">
        <v>11</v>
      </c>
      <c r="F12" s="15">
        <v>28</v>
      </c>
      <c r="G12" s="15">
        <v>41</v>
      </c>
      <c r="H12" s="15">
        <v>647</v>
      </c>
      <c r="I12" s="15">
        <v>5158</v>
      </c>
      <c r="J12" s="15">
        <v>3931</v>
      </c>
      <c r="K12" s="15">
        <v>458</v>
      </c>
    </row>
    <row r="13" spans="1:26" ht="15" customHeight="1" x14ac:dyDescent="0.15">
      <c r="B13" s="48"/>
      <c r="C13" s="52"/>
      <c r="D13" s="13">
        <v>100</v>
      </c>
      <c r="E13" s="9">
        <v>0.1</v>
      </c>
      <c r="F13" s="6">
        <v>0.3</v>
      </c>
      <c r="G13" s="6">
        <v>0.4</v>
      </c>
      <c r="H13" s="6">
        <v>6.3</v>
      </c>
      <c r="I13" s="6">
        <v>50.2</v>
      </c>
      <c r="J13" s="6">
        <v>38.299999999999997</v>
      </c>
      <c r="K13" s="6">
        <v>4.5</v>
      </c>
    </row>
    <row r="14" spans="1:26" ht="15" customHeight="1" x14ac:dyDescent="0.15">
      <c r="B14" s="46" t="s">
        <v>61</v>
      </c>
      <c r="C14" s="49" t="s">
        <v>4</v>
      </c>
      <c r="D14" s="12">
        <v>2756</v>
      </c>
      <c r="E14" s="8">
        <v>3</v>
      </c>
      <c r="F14" s="10">
        <v>12</v>
      </c>
      <c r="G14" s="10">
        <v>10</v>
      </c>
      <c r="H14" s="10">
        <v>271</v>
      </c>
      <c r="I14" s="10">
        <v>1369</v>
      </c>
      <c r="J14" s="10">
        <v>1006</v>
      </c>
      <c r="K14" s="10">
        <v>85</v>
      </c>
    </row>
    <row r="15" spans="1:26" ht="15" customHeight="1" x14ac:dyDescent="0.15">
      <c r="B15" s="47"/>
      <c r="C15" s="50"/>
      <c r="D15" s="17">
        <v>100</v>
      </c>
      <c r="E15" s="16">
        <v>0.1</v>
      </c>
      <c r="F15" s="11">
        <v>0.4</v>
      </c>
      <c r="G15" s="11">
        <v>0.4</v>
      </c>
      <c r="H15" s="11">
        <v>9.8000000000000007</v>
      </c>
      <c r="I15" s="11">
        <v>49.7</v>
      </c>
      <c r="J15" s="11">
        <v>36.5</v>
      </c>
      <c r="K15" s="11">
        <v>3.1</v>
      </c>
    </row>
    <row r="16" spans="1:26" ht="15" customHeight="1" x14ac:dyDescent="0.15">
      <c r="B16" s="47"/>
      <c r="C16" s="51" t="s">
        <v>5</v>
      </c>
      <c r="D16" s="14">
        <v>2918</v>
      </c>
      <c r="E16" s="7">
        <v>4</v>
      </c>
      <c r="F16" s="15">
        <v>5</v>
      </c>
      <c r="G16" s="15">
        <v>11</v>
      </c>
      <c r="H16" s="15">
        <v>245</v>
      </c>
      <c r="I16" s="15">
        <v>1417</v>
      </c>
      <c r="J16" s="15">
        <v>1139</v>
      </c>
      <c r="K16" s="15">
        <v>97</v>
      </c>
    </row>
    <row r="17" spans="2:11" ht="15" customHeight="1" x14ac:dyDescent="0.15">
      <c r="B17" s="47"/>
      <c r="C17" s="50"/>
      <c r="D17" s="17">
        <v>100</v>
      </c>
      <c r="E17" s="16">
        <v>0.1</v>
      </c>
      <c r="F17" s="11">
        <v>0.2</v>
      </c>
      <c r="G17" s="11">
        <v>0.4</v>
      </c>
      <c r="H17" s="11">
        <v>8.4</v>
      </c>
      <c r="I17" s="11">
        <v>48.6</v>
      </c>
      <c r="J17" s="11">
        <v>39</v>
      </c>
      <c r="K17" s="11">
        <v>3.3</v>
      </c>
    </row>
    <row r="18" spans="2:11" ht="15" customHeight="1" x14ac:dyDescent="0.15">
      <c r="B18" s="47"/>
      <c r="C18" s="51" t="s">
        <v>6</v>
      </c>
      <c r="D18" s="14">
        <v>3218</v>
      </c>
      <c r="E18" s="7">
        <v>3</v>
      </c>
      <c r="F18" s="15">
        <v>7</v>
      </c>
      <c r="G18" s="15">
        <v>15</v>
      </c>
      <c r="H18" s="15">
        <v>272</v>
      </c>
      <c r="I18" s="15">
        <v>1594</v>
      </c>
      <c r="J18" s="15">
        <v>1207</v>
      </c>
      <c r="K18" s="15">
        <v>120</v>
      </c>
    </row>
    <row r="19" spans="2:11" ht="15" customHeight="1" x14ac:dyDescent="0.15">
      <c r="B19" s="47"/>
      <c r="C19" s="50"/>
      <c r="D19" s="17">
        <v>100</v>
      </c>
      <c r="E19" s="16">
        <v>0.1</v>
      </c>
      <c r="F19" s="11">
        <v>0.2</v>
      </c>
      <c r="G19" s="11">
        <v>0.5</v>
      </c>
      <c r="H19" s="11">
        <v>8.5</v>
      </c>
      <c r="I19" s="11">
        <v>49.5</v>
      </c>
      <c r="J19" s="11">
        <v>37.5</v>
      </c>
      <c r="K19" s="11">
        <v>3.7</v>
      </c>
    </row>
    <row r="20" spans="2:11" ht="15" customHeight="1" x14ac:dyDescent="0.15">
      <c r="B20" s="47"/>
      <c r="C20" s="51" t="s">
        <v>7</v>
      </c>
      <c r="D20" s="14">
        <v>4166</v>
      </c>
      <c r="E20" s="7">
        <v>4</v>
      </c>
      <c r="F20" s="15">
        <v>16</v>
      </c>
      <c r="G20" s="15">
        <v>24</v>
      </c>
      <c r="H20" s="15">
        <v>351</v>
      </c>
      <c r="I20" s="15">
        <v>2199</v>
      </c>
      <c r="J20" s="15">
        <v>1364</v>
      </c>
      <c r="K20" s="15">
        <v>208</v>
      </c>
    </row>
    <row r="21" spans="2:11" ht="15" customHeight="1" x14ac:dyDescent="0.15">
      <c r="B21" s="47"/>
      <c r="C21" s="50"/>
      <c r="D21" s="17">
        <v>100</v>
      </c>
      <c r="E21" s="16">
        <v>0.1</v>
      </c>
      <c r="F21" s="11">
        <v>0.4</v>
      </c>
      <c r="G21" s="11">
        <v>0.6</v>
      </c>
      <c r="H21" s="11">
        <v>8.4</v>
      </c>
      <c r="I21" s="11">
        <v>52.8</v>
      </c>
      <c r="J21" s="11">
        <v>32.700000000000003</v>
      </c>
      <c r="K21" s="11">
        <v>5</v>
      </c>
    </row>
    <row r="22" spans="2:11" ht="15" customHeight="1" x14ac:dyDescent="0.15">
      <c r="B22" s="47"/>
      <c r="C22" s="51" t="s">
        <v>8</v>
      </c>
      <c r="D22" s="14">
        <v>5521</v>
      </c>
      <c r="E22" s="7">
        <v>14</v>
      </c>
      <c r="F22" s="15">
        <v>25</v>
      </c>
      <c r="G22" s="15">
        <v>55</v>
      </c>
      <c r="H22" s="15">
        <v>501</v>
      </c>
      <c r="I22" s="15">
        <v>2815</v>
      </c>
      <c r="J22" s="15">
        <v>1785</v>
      </c>
      <c r="K22" s="15">
        <v>326</v>
      </c>
    </row>
    <row r="23" spans="2:11" ht="15" customHeight="1" x14ac:dyDescent="0.15">
      <c r="B23" s="48"/>
      <c r="C23" s="52"/>
      <c r="D23" s="13">
        <v>100</v>
      </c>
      <c r="E23" s="9">
        <v>0.3</v>
      </c>
      <c r="F23" s="6">
        <v>0.5</v>
      </c>
      <c r="G23" s="6">
        <v>1</v>
      </c>
      <c r="H23" s="6">
        <v>9.1</v>
      </c>
      <c r="I23" s="6">
        <v>51</v>
      </c>
      <c r="J23" s="6">
        <v>32.299999999999997</v>
      </c>
      <c r="K23" s="6">
        <v>5.9</v>
      </c>
    </row>
    <row r="24" spans="2:11" ht="15" customHeight="1" x14ac:dyDescent="0.15">
      <c r="B24" s="46" t="s">
        <v>62</v>
      </c>
      <c r="C24" s="49" t="s">
        <v>9</v>
      </c>
      <c r="D24" s="12">
        <v>2200</v>
      </c>
      <c r="E24" s="8">
        <v>1</v>
      </c>
      <c r="F24" s="10">
        <v>6</v>
      </c>
      <c r="G24" s="10">
        <v>14</v>
      </c>
      <c r="H24" s="10">
        <v>171</v>
      </c>
      <c r="I24" s="10">
        <v>826</v>
      </c>
      <c r="J24" s="10">
        <v>1038</v>
      </c>
      <c r="K24" s="10">
        <v>144</v>
      </c>
    </row>
    <row r="25" spans="2:11" ht="15" customHeight="1" x14ac:dyDescent="0.15">
      <c r="B25" s="47"/>
      <c r="C25" s="50"/>
      <c r="D25" s="17">
        <v>100</v>
      </c>
      <c r="E25" s="16">
        <v>0</v>
      </c>
      <c r="F25" s="11">
        <v>0.3</v>
      </c>
      <c r="G25" s="11">
        <v>0.6</v>
      </c>
      <c r="H25" s="11">
        <v>7.8</v>
      </c>
      <c r="I25" s="11">
        <v>37.5</v>
      </c>
      <c r="J25" s="11">
        <v>47.2</v>
      </c>
      <c r="K25" s="11">
        <v>6.5</v>
      </c>
    </row>
    <row r="26" spans="2:11" ht="15" customHeight="1" x14ac:dyDescent="0.15">
      <c r="B26" s="47"/>
      <c r="C26" s="51" t="s">
        <v>10</v>
      </c>
      <c r="D26" s="14">
        <v>5943</v>
      </c>
      <c r="E26" s="7">
        <v>14</v>
      </c>
      <c r="F26" s="15">
        <v>29</v>
      </c>
      <c r="G26" s="15">
        <v>57</v>
      </c>
      <c r="H26" s="15">
        <v>532</v>
      </c>
      <c r="I26" s="15">
        <v>3235</v>
      </c>
      <c r="J26" s="15">
        <v>1829</v>
      </c>
      <c r="K26" s="15">
        <v>247</v>
      </c>
    </row>
    <row r="27" spans="2:11" ht="15" customHeight="1" x14ac:dyDescent="0.15">
      <c r="B27" s="47"/>
      <c r="C27" s="50"/>
      <c r="D27" s="17">
        <v>100</v>
      </c>
      <c r="E27" s="16">
        <v>0.2</v>
      </c>
      <c r="F27" s="11">
        <v>0.5</v>
      </c>
      <c r="G27" s="11">
        <v>1</v>
      </c>
      <c r="H27" s="11">
        <v>9</v>
      </c>
      <c r="I27" s="11">
        <v>54.4</v>
      </c>
      <c r="J27" s="11">
        <v>30.8</v>
      </c>
      <c r="K27" s="11">
        <v>4.2</v>
      </c>
    </row>
    <row r="28" spans="2:11" ht="15" customHeight="1" x14ac:dyDescent="0.15">
      <c r="B28" s="47"/>
      <c r="C28" s="51" t="s">
        <v>11</v>
      </c>
      <c r="D28" s="14">
        <v>6665</v>
      </c>
      <c r="E28" s="7">
        <v>11</v>
      </c>
      <c r="F28" s="15">
        <v>19</v>
      </c>
      <c r="G28" s="15">
        <v>28</v>
      </c>
      <c r="H28" s="15">
        <v>690</v>
      </c>
      <c r="I28" s="15">
        <v>3865</v>
      </c>
      <c r="J28" s="15">
        <v>1831</v>
      </c>
      <c r="K28" s="15">
        <v>221</v>
      </c>
    </row>
    <row r="29" spans="2:11" ht="15" customHeight="1" x14ac:dyDescent="0.15">
      <c r="B29" s="47"/>
      <c r="C29" s="50"/>
      <c r="D29" s="17">
        <v>100</v>
      </c>
      <c r="E29" s="16">
        <v>0.2</v>
      </c>
      <c r="F29" s="11">
        <v>0.3</v>
      </c>
      <c r="G29" s="11">
        <v>0.4</v>
      </c>
      <c r="H29" s="11">
        <v>10.4</v>
      </c>
      <c r="I29" s="11">
        <v>58</v>
      </c>
      <c r="J29" s="11">
        <v>27.5</v>
      </c>
      <c r="K29" s="11">
        <v>3.3</v>
      </c>
    </row>
    <row r="30" spans="2:11" ht="15" customHeight="1" x14ac:dyDescent="0.15">
      <c r="B30" s="47"/>
      <c r="C30" s="51" t="s">
        <v>12</v>
      </c>
      <c r="D30" s="14">
        <v>4440</v>
      </c>
      <c r="E30" s="7">
        <v>5</v>
      </c>
      <c r="F30" s="15">
        <v>16</v>
      </c>
      <c r="G30" s="15">
        <v>19</v>
      </c>
      <c r="H30" s="15">
        <v>308</v>
      </c>
      <c r="I30" s="15">
        <v>1898</v>
      </c>
      <c r="J30" s="15">
        <v>1978</v>
      </c>
      <c r="K30" s="15">
        <v>216</v>
      </c>
    </row>
    <row r="31" spans="2:11" ht="15" customHeight="1" x14ac:dyDescent="0.15">
      <c r="B31" s="48"/>
      <c r="C31" s="52"/>
      <c r="D31" s="13">
        <v>100</v>
      </c>
      <c r="E31" s="9">
        <v>0.1</v>
      </c>
      <c r="F31" s="6">
        <v>0.4</v>
      </c>
      <c r="G31" s="6">
        <v>0.4</v>
      </c>
      <c r="H31" s="6">
        <v>6.9</v>
      </c>
      <c r="I31" s="6">
        <v>42.7</v>
      </c>
      <c r="J31" s="6">
        <v>44.5</v>
      </c>
      <c r="K31" s="6">
        <v>4.9000000000000004</v>
      </c>
    </row>
    <row r="32" spans="2:11" ht="15" customHeight="1" x14ac:dyDescent="0.15">
      <c r="B32" s="46" t="s">
        <v>63</v>
      </c>
      <c r="C32" s="49" t="s">
        <v>13</v>
      </c>
      <c r="D32" s="12">
        <v>2474</v>
      </c>
      <c r="E32" s="8">
        <v>6</v>
      </c>
      <c r="F32" s="10">
        <v>14</v>
      </c>
      <c r="G32" s="10">
        <v>19</v>
      </c>
      <c r="H32" s="10">
        <v>248</v>
      </c>
      <c r="I32" s="10">
        <v>1280</v>
      </c>
      <c r="J32" s="10">
        <v>799</v>
      </c>
      <c r="K32" s="10">
        <v>108</v>
      </c>
    </row>
    <row r="33" spans="2:11" ht="15" customHeight="1" x14ac:dyDescent="0.15">
      <c r="B33" s="47"/>
      <c r="C33" s="50"/>
      <c r="D33" s="17">
        <v>100</v>
      </c>
      <c r="E33" s="16">
        <v>0.2</v>
      </c>
      <c r="F33" s="11">
        <v>0.6</v>
      </c>
      <c r="G33" s="11">
        <v>0.8</v>
      </c>
      <c r="H33" s="11">
        <v>10</v>
      </c>
      <c r="I33" s="11">
        <v>51.7</v>
      </c>
      <c r="J33" s="11">
        <v>32.299999999999997</v>
      </c>
      <c r="K33" s="11">
        <v>4.4000000000000004</v>
      </c>
    </row>
    <row r="34" spans="2:11" ht="15" customHeight="1" x14ac:dyDescent="0.15">
      <c r="B34" s="47"/>
      <c r="C34" s="51" t="s">
        <v>14</v>
      </c>
      <c r="D34" s="14">
        <v>13198</v>
      </c>
      <c r="E34" s="7">
        <v>15</v>
      </c>
      <c r="F34" s="15">
        <v>42</v>
      </c>
      <c r="G34" s="15">
        <v>79</v>
      </c>
      <c r="H34" s="15">
        <v>1213</v>
      </c>
      <c r="I34" s="15">
        <v>6922</v>
      </c>
      <c r="J34" s="15">
        <v>4384</v>
      </c>
      <c r="K34" s="15">
        <v>543</v>
      </c>
    </row>
    <row r="35" spans="2:11" ht="15" customHeight="1" x14ac:dyDescent="0.15">
      <c r="B35" s="47"/>
      <c r="C35" s="50"/>
      <c r="D35" s="17">
        <v>100</v>
      </c>
      <c r="E35" s="16">
        <v>0.1</v>
      </c>
      <c r="F35" s="11">
        <v>0.3</v>
      </c>
      <c r="G35" s="11">
        <v>0.6</v>
      </c>
      <c r="H35" s="11">
        <v>9.1999999999999993</v>
      </c>
      <c r="I35" s="11">
        <v>52.4</v>
      </c>
      <c r="J35" s="11">
        <v>33.200000000000003</v>
      </c>
      <c r="K35" s="11">
        <v>4.0999999999999996</v>
      </c>
    </row>
    <row r="36" spans="2:11" ht="15" customHeight="1" x14ac:dyDescent="0.15">
      <c r="B36" s="47"/>
      <c r="C36" s="51" t="s">
        <v>15</v>
      </c>
      <c r="D36" s="14">
        <v>2378</v>
      </c>
      <c r="E36" s="7">
        <v>4</v>
      </c>
      <c r="F36" s="15">
        <v>10</v>
      </c>
      <c r="G36" s="15">
        <v>14</v>
      </c>
      <c r="H36" s="15">
        <v>157</v>
      </c>
      <c r="I36" s="15">
        <v>1116</v>
      </c>
      <c r="J36" s="15">
        <v>973</v>
      </c>
      <c r="K36" s="15">
        <v>104</v>
      </c>
    </row>
    <row r="37" spans="2:11" ht="15" customHeight="1" x14ac:dyDescent="0.15">
      <c r="B37" s="47"/>
      <c r="C37" s="50"/>
      <c r="D37" s="17">
        <v>100</v>
      </c>
      <c r="E37" s="16">
        <v>0.2</v>
      </c>
      <c r="F37" s="11">
        <v>0.4</v>
      </c>
      <c r="G37" s="11">
        <v>0.6</v>
      </c>
      <c r="H37" s="11">
        <v>6.6</v>
      </c>
      <c r="I37" s="11">
        <v>46.9</v>
      </c>
      <c r="J37" s="11">
        <v>40.9</v>
      </c>
      <c r="K37" s="11">
        <v>4.4000000000000004</v>
      </c>
    </row>
    <row r="38" spans="2:11" ht="15" customHeight="1" x14ac:dyDescent="0.15">
      <c r="B38" s="47"/>
      <c r="C38" s="51" t="s">
        <v>16</v>
      </c>
      <c r="D38" s="14">
        <v>747</v>
      </c>
      <c r="E38" s="7">
        <v>3</v>
      </c>
      <c r="F38" s="15">
        <v>1</v>
      </c>
      <c r="G38" s="15">
        <v>3</v>
      </c>
      <c r="H38" s="15">
        <v>34</v>
      </c>
      <c r="I38" s="15">
        <v>250</v>
      </c>
      <c r="J38" s="15">
        <v>405</v>
      </c>
      <c r="K38" s="15">
        <v>51</v>
      </c>
    </row>
    <row r="39" spans="2:11" ht="15" customHeight="1" x14ac:dyDescent="0.15">
      <c r="B39" s="48"/>
      <c r="C39" s="52"/>
      <c r="D39" s="13">
        <v>100</v>
      </c>
      <c r="E39" s="9">
        <v>0.4</v>
      </c>
      <c r="F39" s="6">
        <v>0.1</v>
      </c>
      <c r="G39" s="6">
        <v>0.4</v>
      </c>
      <c r="H39" s="6">
        <v>4.5999999999999996</v>
      </c>
      <c r="I39" s="6">
        <v>33.5</v>
      </c>
      <c r="J39" s="6">
        <v>54.2</v>
      </c>
      <c r="K39" s="6">
        <v>6.8</v>
      </c>
    </row>
    <row r="40" spans="2:11" ht="15" customHeight="1" x14ac:dyDescent="0.15">
      <c r="B40" s="46" t="s">
        <v>64</v>
      </c>
      <c r="C40" s="49" t="s">
        <v>254</v>
      </c>
      <c r="D40" s="12">
        <v>2161</v>
      </c>
      <c r="E40" s="8">
        <v>5</v>
      </c>
      <c r="F40" s="10">
        <v>9</v>
      </c>
      <c r="G40" s="10">
        <v>20</v>
      </c>
      <c r="H40" s="10">
        <v>211</v>
      </c>
      <c r="I40" s="10">
        <v>927</v>
      </c>
      <c r="J40" s="10">
        <v>910</v>
      </c>
      <c r="K40" s="10">
        <v>79</v>
      </c>
    </row>
    <row r="41" spans="2:11" ht="15" customHeight="1" x14ac:dyDescent="0.15">
      <c r="B41" s="47"/>
      <c r="C41" s="50"/>
      <c r="D41" s="17">
        <v>100</v>
      </c>
      <c r="E41" s="16">
        <v>0.2</v>
      </c>
      <c r="F41" s="11">
        <v>0.4</v>
      </c>
      <c r="G41" s="11">
        <v>0.9</v>
      </c>
      <c r="H41" s="11">
        <v>9.8000000000000007</v>
      </c>
      <c r="I41" s="11">
        <v>42.9</v>
      </c>
      <c r="J41" s="11">
        <v>42.1</v>
      </c>
      <c r="K41" s="11">
        <v>3.7</v>
      </c>
    </row>
    <row r="42" spans="2:11" ht="15" customHeight="1" x14ac:dyDescent="0.15">
      <c r="B42" s="47"/>
      <c r="C42" s="51" t="s">
        <v>19</v>
      </c>
      <c r="D42" s="14">
        <v>1901</v>
      </c>
      <c r="E42" s="7">
        <v>7</v>
      </c>
      <c r="F42" s="15">
        <v>10</v>
      </c>
      <c r="G42" s="15">
        <v>9</v>
      </c>
      <c r="H42" s="15">
        <v>216</v>
      </c>
      <c r="I42" s="15">
        <v>975</v>
      </c>
      <c r="J42" s="15">
        <v>625</v>
      </c>
      <c r="K42" s="15">
        <v>59</v>
      </c>
    </row>
    <row r="43" spans="2:11" ht="15" customHeight="1" x14ac:dyDescent="0.15">
      <c r="B43" s="47"/>
      <c r="C43" s="50"/>
      <c r="D43" s="17">
        <v>100</v>
      </c>
      <c r="E43" s="16">
        <v>0.4</v>
      </c>
      <c r="F43" s="11">
        <v>0.5</v>
      </c>
      <c r="G43" s="11">
        <v>0.5</v>
      </c>
      <c r="H43" s="11">
        <v>11.4</v>
      </c>
      <c r="I43" s="11">
        <v>51.3</v>
      </c>
      <c r="J43" s="11">
        <v>32.9</v>
      </c>
      <c r="K43" s="11">
        <v>3.1</v>
      </c>
    </row>
    <row r="44" spans="2:11" ht="15" customHeight="1" x14ac:dyDescent="0.15">
      <c r="B44" s="47"/>
      <c r="C44" s="51" t="s">
        <v>20</v>
      </c>
      <c r="D44" s="14">
        <v>1198</v>
      </c>
      <c r="E44" s="7">
        <v>3</v>
      </c>
      <c r="F44" s="15">
        <v>6</v>
      </c>
      <c r="G44" s="15">
        <v>9</v>
      </c>
      <c r="H44" s="15">
        <v>116</v>
      </c>
      <c r="I44" s="15">
        <v>647</v>
      </c>
      <c r="J44" s="15">
        <v>359</v>
      </c>
      <c r="K44" s="15">
        <v>58</v>
      </c>
    </row>
    <row r="45" spans="2:11" ht="15" customHeight="1" x14ac:dyDescent="0.15">
      <c r="B45" s="47"/>
      <c r="C45" s="50"/>
      <c r="D45" s="17">
        <v>100</v>
      </c>
      <c r="E45" s="16">
        <v>0.3</v>
      </c>
      <c r="F45" s="11">
        <v>0.5</v>
      </c>
      <c r="G45" s="11">
        <v>0.8</v>
      </c>
      <c r="H45" s="11">
        <v>9.6999999999999993</v>
      </c>
      <c r="I45" s="11">
        <v>54</v>
      </c>
      <c r="J45" s="11">
        <v>30</v>
      </c>
      <c r="K45" s="11">
        <v>4.8</v>
      </c>
    </row>
    <row r="46" spans="2:11" ht="15" customHeight="1" x14ac:dyDescent="0.15">
      <c r="B46" s="47"/>
      <c r="C46" s="51" t="s">
        <v>21</v>
      </c>
      <c r="D46" s="14">
        <v>1491</v>
      </c>
      <c r="E46" s="7">
        <v>3</v>
      </c>
      <c r="F46" s="15">
        <v>11</v>
      </c>
      <c r="G46" s="15">
        <v>6</v>
      </c>
      <c r="H46" s="15">
        <v>118</v>
      </c>
      <c r="I46" s="15">
        <v>848</v>
      </c>
      <c r="J46" s="15">
        <v>446</v>
      </c>
      <c r="K46" s="15">
        <v>59</v>
      </c>
    </row>
    <row r="47" spans="2:11" ht="15" customHeight="1" x14ac:dyDescent="0.15">
      <c r="B47" s="47"/>
      <c r="C47" s="50"/>
      <c r="D47" s="17">
        <v>100</v>
      </c>
      <c r="E47" s="16">
        <v>0.2</v>
      </c>
      <c r="F47" s="11">
        <v>0.7</v>
      </c>
      <c r="G47" s="11">
        <v>0.4</v>
      </c>
      <c r="H47" s="11">
        <v>7.9</v>
      </c>
      <c r="I47" s="11">
        <v>56.9</v>
      </c>
      <c r="J47" s="11">
        <v>29.9</v>
      </c>
      <c r="K47" s="11">
        <v>4</v>
      </c>
    </row>
    <row r="48" spans="2:11" ht="15" customHeight="1" x14ac:dyDescent="0.15">
      <c r="B48" s="47"/>
      <c r="C48" s="51" t="s">
        <v>22</v>
      </c>
      <c r="D48" s="14">
        <v>1705</v>
      </c>
      <c r="E48" s="7">
        <v>1</v>
      </c>
      <c r="F48" s="15">
        <v>4</v>
      </c>
      <c r="G48" s="15">
        <v>6</v>
      </c>
      <c r="H48" s="15">
        <v>131</v>
      </c>
      <c r="I48" s="15">
        <v>963</v>
      </c>
      <c r="J48" s="15">
        <v>540</v>
      </c>
      <c r="K48" s="15">
        <v>60</v>
      </c>
    </row>
    <row r="49" spans="2:11" ht="15" customHeight="1" x14ac:dyDescent="0.15">
      <c r="B49" s="47"/>
      <c r="C49" s="50"/>
      <c r="D49" s="17">
        <v>100</v>
      </c>
      <c r="E49" s="16">
        <v>0.1</v>
      </c>
      <c r="F49" s="11">
        <v>0.2</v>
      </c>
      <c r="G49" s="11">
        <v>0.4</v>
      </c>
      <c r="H49" s="11">
        <v>7.7</v>
      </c>
      <c r="I49" s="11">
        <v>56.5</v>
      </c>
      <c r="J49" s="11">
        <v>31.7</v>
      </c>
      <c r="K49" s="11">
        <v>3.5</v>
      </c>
    </row>
    <row r="50" spans="2:11" ht="15" customHeight="1" x14ac:dyDescent="0.15">
      <c r="B50" s="47"/>
      <c r="C50" s="51" t="s">
        <v>23</v>
      </c>
      <c r="D50" s="14">
        <v>1546</v>
      </c>
      <c r="E50" s="7">
        <v>0</v>
      </c>
      <c r="F50" s="15">
        <v>6</v>
      </c>
      <c r="G50" s="15">
        <v>10</v>
      </c>
      <c r="H50" s="15">
        <v>125</v>
      </c>
      <c r="I50" s="15">
        <v>1032</v>
      </c>
      <c r="J50" s="15">
        <v>310</v>
      </c>
      <c r="K50" s="15">
        <v>63</v>
      </c>
    </row>
    <row r="51" spans="2:11" ht="15" customHeight="1" x14ac:dyDescent="0.15">
      <c r="B51" s="47"/>
      <c r="C51" s="50"/>
      <c r="D51" s="17">
        <v>100</v>
      </c>
      <c r="E51" s="16">
        <v>0</v>
      </c>
      <c r="F51" s="11">
        <v>0.4</v>
      </c>
      <c r="G51" s="11">
        <v>0.6</v>
      </c>
      <c r="H51" s="11">
        <v>8.1</v>
      </c>
      <c r="I51" s="11">
        <v>66.8</v>
      </c>
      <c r="J51" s="11">
        <v>20.100000000000001</v>
      </c>
      <c r="K51" s="11">
        <v>4.0999999999999996</v>
      </c>
    </row>
    <row r="52" spans="2:11" ht="15" customHeight="1" x14ac:dyDescent="0.15">
      <c r="B52" s="47"/>
      <c r="C52" s="51" t="s">
        <v>24</v>
      </c>
      <c r="D52" s="14">
        <v>2544</v>
      </c>
      <c r="E52" s="7">
        <v>2</v>
      </c>
      <c r="F52" s="15">
        <v>1</v>
      </c>
      <c r="G52" s="15">
        <v>11</v>
      </c>
      <c r="H52" s="15">
        <v>106</v>
      </c>
      <c r="I52" s="15">
        <v>1286</v>
      </c>
      <c r="J52" s="15">
        <v>1036</v>
      </c>
      <c r="K52" s="15">
        <v>102</v>
      </c>
    </row>
    <row r="53" spans="2:11" ht="15" customHeight="1" x14ac:dyDescent="0.15">
      <c r="B53" s="47"/>
      <c r="C53" s="50"/>
      <c r="D53" s="17">
        <v>100</v>
      </c>
      <c r="E53" s="16">
        <v>0.1</v>
      </c>
      <c r="F53" s="11">
        <v>0</v>
      </c>
      <c r="G53" s="11">
        <v>0.4</v>
      </c>
      <c r="H53" s="11">
        <v>4.2</v>
      </c>
      <c r="I53" s="11">
        <v>50.6</v>
      </c>
      <c r="J53" s="11">
        <v>40.700000000000003</v>
      </c>
      <c r="K53" s="11">
        <v>4</v>
      </c>
    </row>
    <row r="54" spans="2:11" ht="15" customHeight="1" x14ac:dyDescent="0.15">
      <c r="B54" s="47"/>
      <c r="C54" s="51" t="s">
        <v>25</v>
      </c>
      <c r="D54" s="14">
        <v>1858</v>
      </c>
      <c r="E54" s="7">
        <v>5</v>
      </c>
      <c r="F54" s="15">
        <v>8</v>
      </c>
      <c r="G54" s="15">
        <v>20</v>
      </c>
      <c r="H54" s="15">
        <v>243</v>
      </c>
      <c r="I54" s="15">
        <v>1026</v>
      </c>
      <c r="J54" s="15">
        <v>481</v>
      </c>
      <c r="K54" s="15">
        <v>75</v>
      </c>
    </row>
    <row r="55" spans="2:11" ht="15" customHeight="1" x14ac:dyDescent="0.15">
      <c r="B55" s="47"/>
      <c r="C55" s="50"/>
      <c r="D55" s="17">
        <v>100</v>
      </c>
      <c r="E55" s="16">
        <v>0.3</v>
      </c>
      <c r="F55" s="11">
        <v>0.4</v>
      </c>
      <c r="G55" s="11">
        <v>1.1000000000000001</v>
      </c>
      <c r="H55" s="11">
        <v>13.1</v>
      </c>
      <c r="I55" s="11">
        <v>55.2</v>
      </c>
      <c r="J55" s="11">
        <v>25.9</v>
      </c>
      <c r="K55" s="11">
        <v>4</v>
      </c>
    </row>
    <row r="56" spans="2:11" ht="15" customHeight="1" x14ac:dyDescent="0.15">
      <c r="B56" s="47"/>
      <c r="C56" s="51" t="s">
        <v>26</v>
      </c>
      <c r="D56" s="14">
        <v>5161</v>
      </c>
      <c r="E56" s="7">
        <v>5</v>
      </c>
      <c r="F56" s="15">
        <v>16</v>
      </c>
      <c r="G56" s="15">
        <v>30</v>
      </c>
      <c r="H56" s="15">
        <v>453</v>
      </c>
      <c r="I56" s="15">
        <v>2203</v>
      </c>
      <c r="J56" s="15">
        <v>2071</v>
      </c>
      <c r="K56" s="15">
        <v>383</v>
      </c>
    </row>
    <row r="57" spans="2:11" ht="15" customHeight="1" x14ac:dyDescent="0.15">
      <c r="B57" s="48"/>
      <c r="C57" s="52"/>
      <c r="D57" s="13">
        <v>100</v>
      </c>
      <c r="E57" s="9">
        <v>0.1</v>
      </c>
      <c r="F57" s="6">
        <v>0.3</v>
      </c>
      <c r="G57" s="6">
        <v>0.6</v>
      </c>
      <c r="H57" s="6">
        <v>8.8000000000000007</v>
      </c>
      <c r="I57" s="6">
        <v>42.7</v>
      </c>
      <c r="J57" s="6">
        <v>40.1</v>
      </c>
      <c r="K57" s="6">
        <v>7.4</v>
      </c>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K9">
    <cfRule type="top10" dxfId="1024" priority="448" rank="1"/>
  </conditionalFormatting>
  <conditionalFormatting sqref="E11:K11">
    <cfRule type="top10" dxfId="1023" priority="449" rank="1"/>
  </conditionalFormatting>
  <conditionalFormatting sqref="E13:K13">
    <cfRule type="top10" dxfId="1022" priority="450" rank="1"/>
  </conditionalFormatting>
  <conditionalFormatting sqref="E15:K15">
    <cfRule type="top10" dxfId="1021" priority="451" rank="1"/>
  </conditionalFormatting>
  <conditionalFormatting sqref="E17:K17">
    <cfRule type="top10" dxfId="1020" priority="452" rank="1"/>
  </conditionalFormatting>
  <conditionalFormatting sqref="E19:K19">
    <cfRule type="top10" dxfId="1019" priority="453" rank="1"/>
  </conditionalFormatting>
  <conditionalFormatting sqref="E21:K21">
    <cfRule type="top10" dxfId="1018" priority="454" rank="1"/>
  </conditionalFormatting>
  <conditionalFormatting sqref="E23:K23">
    <cfRule type="top10" dxfId="1017" priority="455" rank="1"/>
  </conditionalFormatting>
  <conditionalFormatting sqref="E25:K25">
    <cfRule type="top10" dxfId="1016" priority="456" rank="1"/>
  </conditionalFormatting>
  <conditionalFormatting sqref="E27:K27">
    <cfRule type="top10" dxfId="1015" priority="457" rank="1"/>
  </conditionalFormatting>
  <conditionalFormatting sqref="E29:K29">
    <cfRule type="top10" dxfId="1014" priority="458" rank="1"/>
  </conditionalFormatting>
  <conditionalFormatting sqref="E31:K31">
    <cfRule type="top10" dxfId="1013" priority="459" rank="1"/>
  </conditionalFormatting>
  <conditionalFormatting sqref="E33:K33">
    <cfRule type="top10" dxfId="1012" priority="460" rank="1"/>
  </conditionalFormatting>
  <conditionalFormatting sqref="E35:K35">
    <cfRule type="top10" dxfId="1011" priority="461" rank="1"/>
  </conditionalFormatting>
  <conditionalFormatting sqref="E37:K37">
    <cfRule type="top10" dxfId="1010" priority="462" rank="1"/>
  </conditionalFormatting>
  <conditionalFormatting sqref="E39:K39">
    <cfRule type="top10" dxfId="1009" priority="463" rank="1"/>
  </conditionalFormatting>
  <conditionalFormatting sqref="E41:K41">
    <cfRule type="top10" dxfId="1008" priority="464" rank="1"/>
  </conditionalFormatting>
  <conditionalFormatting sqref="E43:K43">
    <cfRule type="top10" dxfId="1007" priority="465" rank="1"/>
  </conditionalFormatting>
  <conditionalFormatting sqref="E45:K45">
    <cfRule type="top10" dxfId="1006" priority="466" rank="1"/>
  </conditionalFormatting>
  <conditionalFormatting sqref="E47:K47">
    <cfRule type="top10" dxfId="1005" priority="467" rank="1"/>
  </conditionalFormatting>
  <conditionalFormatting sqref="E49:K49">
    <cfRule type="top10" dxfId="1004" priority="468" rank="1"/>
  </conditionalFormatting>
  <conditionalFormatting sqref="E51:K51">
    <cfRule type="top10" dxfId="1003" priority="469" rank="1"/>
  </conditionalFormatting>
  <conditionalFormatting sqref="E53:K53">
    <cfRule type="top10" dxfId="1002" priority="470" rank="1"/>
  </conditionalFormatting>
  <conditionalFormatting sqref="E55:K55">
    <cfRule type="top10" dxfId="1001" priority="471" rank="1"/>
  </conditionalFormatting>
  <conditionalFormatting sqref="E57:K57">
    <cfRule type="top10" dxfId="1000" priority="472" rank="1"/>
  </conditionalFormatting>
  <pageMargins left="0.7" right="0.7" top="0.75" bottom="0.75" header="0.3" footer="0.3"/>
  <pageSetup paperSize="9" scale="85" orientation="portrait" r:id="rId1"/>
  <headerFoot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29" width="8.625" style="1" customWidth="1"/>
    <col min="30" max="16384" width="6.125" style="1"/>
  </cols>
  <sheetData>
    <row r="3" spans="1:26" x14ac:dyDescent="0.15">
      <c r="B3" s="24" t="s">
        <v>285</v>
      </c>
    </row>
    <row r="4" spans="1:26" x14ac:dyDescent="0.15">
      <c r="B4" s="1" t="s">
        <v>33</v>
      </c>
    </row>
    <row r="5" spans="1:26" x14ac:dyDescent="0.15">
      <c r="B5" s="20"/>
      <c r="C5" s="20"/>
      <c r="D5" s="20"/>
      <c r="E5" s="20"/>
      <c r="F5" s="20"/>
      <c r="G5" s="20"/>
      <c r="H5" s="20"/>
      <c r="I5" s="20"/>
      <c r="J5" s="20"/>
      <c r="K5" s="20"/>
    </row>
    <row r="6" spans="1:26" ht="3.75" customHeight="1" x14ac:dyDescent="0.15">
      <c r="A6" s="31"/>
      <c r="B6" s="29"/>
      <c r="C6" s="36"/>
      <c r="D6" s="29"/>
      <c r="E6" s="37"/>
      <c r="F6" s="32"/>
      <c r="G6" s="29"/>
      <c r="H6" s="33"/>
      <c r="I6" s="33"/>
      <c r="J6" s="33"/>
      <c r="K6" s="34"/>
      <c r="L6" s="35"/>
    </row>
    <row r="7" spans="1:26" s="2" customFormat="1" ht="122.25" customHeight="1" thickBot="1" x14ac:dyDescent="0.2">
      <c r="B7" s="19"/>
      <c r="C7" s="18" t="s">
        <v>251</v>
      </c>
      <c r="D7" s="21" t="s">
        <v>259</v>
      </c>
      <c r="E7" s="22" t="s">
        <v>191</v>
      </c>
      <c r="F7" s="22" t="s">
        <v>192</v>
      </c>
      <c r="G7" s="22" t="s">
        <v>193</v>
      </c>
      <c r="H7" s="22" t="s">
        <v>194</v>
      </c>
      <c r="I7" s="22" t="s">
        <v>195</v>
      </c>
      <c r="J7" s="22" t="s">
        <v>196</v>
      </c>
      <c r="K7" s="22" t="s">
        <v>65</v>
      </c>
      <c r="L7" s="41"/>
      <c r="M7" s="41"/>
      <c r="N7" s="41"/>
      <c r="O7" s="41"/>
      <c r="P7" s="41"/>
      <c r="Q7" s="41"/>
      <c r="R7" s="41"/>
      <c r="S7" s="41"/>
      <c r="T7" s="41"/>
      <c r="U7" s="41"/>
      <c r="V7" s="41"/>
      <c r="W7" s="41"/>
      <c r="X7" s="41"/>
      <c r="Y7" s="41"/>
      <c r="Z7" s="41"/>
    </row>
    <row r="8" spans="1:26" ht="15" customHeight="1" thickTop="1" x14ac:dyDescent="0.15">
      <c r="B8" s="43" t="s">
        <v>66</v>
      </c>
      <c r="C8" s="44"/>
      <c r="D8" s="4">
        <v>19565</v>
      </c>
      <c r="E8" s="7">
        <v>36</v>
      </c>
      <c r="F8" s="15">
        <v>72</v>
      </c>
      <c r="G8" s="15">
        <v>155</v>
      </c>
      <c r="H8" s="15">
        <v>471</v>
      </c>
      <c r="I8" s="15">
        <v>1571</v>
      </c>
      <c r="J8" s="15">
        <v>15984</v>
      </c>
      <c r="K8" s="15">
        <v>1276</v>
      </c>
    </row>
    <row r="9" spans="1:26" ht="15" customHeight="1" x14ac:dyDescent="0.15">
      <c r="B9" s="45"/>
      <c r="C9" s="44"/>
      <c r="D9" s="5">
        <v>100</v>
      </c>
      <c r="E9" s="9">
        <v>0.2</v>
      </c>
      <c r="F9" s="6">
        <v>0.4</v>
      </c>
      <c r="G9" s="6">
        <v>0.8</v>
      </c>
      <c r="H9" s="6">
        <v>2.4</v>
      </c>
      <c r="I9" s="6">
        <v>8</v>
      </c>
      <c r="J9" s="6">
        <v>81.7</v>
      </c>
      <c r="K9" s="6">
        <v>6.5</v>
      </c>
    </row>
    <row r="10" spans="1:26" ht="15" customHeight="1" x14ac:dyDescent="0.15">
      <c r="B10" s="46" t="s">
        <v>60</v>
      </c>
      <c r="C10" s="49" t="s">
        <v>1</v>
      </c>
      <c r="D10" s="12">
        <v>9002</v>
      </c>
      <c r="E10" s="8">
        <v>14</v>
      </c>
      <c r="F10" s="10">
        <v>26</v>
      </c>
      <c r="G10" s="10">
        <v>51</v>
      </c>
      <c r="H10" s="10">
        <v>140</v>
      </c>
      <c r="I10" s="10">
        <v>696</v>
      </c>
      <c r="J10" s="10">
        <v>7449</v>
      </c>
      <c r="K10" s="10">
        <v>626</v>
      </c>
    </row>
    <row r="11" spans="1:26" ht="15" customHeight="1" x14ac:dyDescent="0.15">
      <c r="B11" s="47"/>
      <c r="C11" s="50"/>
      <c r="D11" s="17">
        <v>100</v>
      </c>
      <c r="E11" s="16">
        <v>0.2</v>
      </c>
      <c r="F11" s="11">
        <v>0.3</v>
      </c>
      <c r="G11" s="11">
        <v>0.6</v>
      </c>
      <c r="H11" s="11">
        <v>1.6</v>
      </c>
      <c r="I11" s="11">
        <v>7.7</v>
      </c>
      <c r="J11" s="11">
        <v>82.7</v>
      </c>
      <c r="K11" s="11">
        <v>7</v>
      </c>
    </row>
    <row r="12" spans="1:26" ht="15" customHeight="1" x14ac:dyDescent="0.15">
      <c r="B12" s="47"/>
      <c r="C12" s="51" t="s">
        <v>2</v>
      </c>
      <c r="D12" s="14">
        <v>10274</v>
      </c>
      <c r="E12" s="7">
        <v>20</v>
      </c>
      <c r="F12" s="15">
        <v>46</v>
      </c>
      <c r="G12" s="15">
        <v>104</v>
      </c>
      <c r="H12" s="15">
        <v>326</v>
      </c>
      <c r="I12" s="15">
        <v>857</v>
      </c>
      <c r="J12" s="15">
        <v>8345</v>
      </c>
      <c r="K12" s="15">
        <v>576</v>
      </c>
    </row>
    <row r="13" spans="1:26" ht="15" customHeight="1" x14ac:dyDescent="0.15">
      <c r="B13" s="48"/>
      <c r="C13" s="52"/>
      <c r="D13" s="13">
        <v>100</v>
      </c>
      <c r="E13" s="9">
        <v>0.2</v>
      </c>
      <c r="F13" s="6">
        <v>0.4</v>
      </c>
      <c r="G13" s="6">
        <v>1</v>
      </c>
      <c r="H13" s="6">
        <v>3.2</v>
      </c>
      <c r="I13" s="6">
        <v>8.3000000000000007</v>
      </c>
      <c r="J13" s="6">
        <v>81.2</v>
      </c>
      <c r="K13" s="6">
        <v>5.6</v>
      </c>
    </row>
    <row r="14" spans="1:26" ht="15" customHeight="1" x14ac:dyDescent="0.15">
      <c r="B14" s="46" t="s">
        <v>61</v>
      </c>
      <c r="C14" s="49" t="s">
        <v>4</v>
      </c>
      <c r="D14" s="12">
        <v>2756</v>
      </c>
      <c r="E14" s="8">
        <v>8</v>
      </c>
      <c r="F14" s="10">
        <v>13</v>
      </c>
      <c r="G14" s="10">
        <v>28</v>
      </c>
      <c r="H14" s="10">
        <v>54</v>
      </c>
      <c r="I14" s="10">
        <v>266</v>
      </c>
      <c r="J14" s="10">
        <v>2277</v>
      </c>
      <c r="K14" s="10">
        <v>110</v>
      </c>
    </row>
    <row r="15" spans="1:26" ht="15" customHeight="1" x14ac:dyDescent="0.15">
      <c r="B15" s="47"/>
      <c r="C15" s="50"/>
      <c r="D15" s="17">
        <v>100</v>
      </c>
      <c r="E15" s="16">
        <v>0.3</v>
      </c>
      <c r="F15" s="11">
        <v>0.5</v>
      </c>
      <c r="G15" s="11">
        <v>1</v>
      </c>
      <c r="H15" s="11">
        <v>2</v>
      </c>
      <c r="I15" s="11">
        <v>9.6999999999999993</v>
      </c>
      <c r="J15" s="11">
        <v>82.6</v>
      </c>
      <c r="K15" s="11">
        <v>4</v>
      </c>
    </row>
    <row r="16" spans="1:26" ht="15" customHeight="1" x14ac:dyDescent="0.15">
      <c r="B16" s="47"/>
      <c r="C16" s="51" t="s">
        <v>5</v>
      </c>
      <c r="D16" s="14">
        <v>2918</v>
      </c>
      <c r="E16" s="7">
        <v>4</v>
      </c>
      <c r="F16" s="15">
        <v>7</v>
      </c>
      <c r="G16" s="15">
        <v>17</v>
      </c>
      <c r="H16" s="15">
        <v>70</v>
      </c>
      <c r="I16" s="15">
        <v>231</v>
      </c>
      <c r="J16" s="15">
        <v>2461</v>
      </c>
      <c r="K16" s="15">
        <v>128</v>
      </c>
    </row>
    <row r="17" spans="2:11" ht="15" customHeight="1" x14ac:dyDescent="0.15">
      <c r="B17" s="47"/>
      <c r="C17" s="50"/>
      <c r="D17" s="17">
        <v>100</v>
      </c>
      <c r="E17" s="16">
        <v>0.1</v>
      </c>
      <c r="F17" s="11">
        <v>0.2</v>
      </c>
      <c r="G17" s="11">
        <v>0.6</v>
      </c>
      <c r="H17" s="11">
        <v>2.4</v>
      </c>
      <c r="I17" s="11">
        <v>7.9</v>
      </c>
      <c r="J17" s="11">
        <v>84.3</v>
      </c>
      <c r="K17" s="11">
        <v>4.4000000000000004</v>
      </c>
    </row>
    <row r="18" spans="2:11" ht="15" customHeight="1" x14ac:dyDescent="0.15">
      <c r="B18" s="47"/>
      <c r="C18" s="51" t="s">
        <v>6</v>
      </c>
      <c r="D18" s="14">
        <v>3218</v>
      </c>
      <c r="E18" s="7">
        <v>10</v>
      </c>
      <c r="F18" s="15">
        <v>8</v>
      </c>
      <c r="G18" s="15">
        <v>28</v>
      </c>
      <c r="H18" s="15">
        <v>64</v>
      </c>
      <c r="I18" s="15">
        <v>248</v>
      </c>
      <c r="J18" s="15">
        <v>2699</v>
      </c>
      <c r="K18" s="15">
        <v>161</v>
      </c>
    </row>
    <row r="19" spans="2:11" ht="15" customHeight="1" x14ac:dyDescent="0.15">
      <c r="B19" s="47"/>
      <c r="C19" s="50"/>
      <c r="D19" s="17">
        <v>100</v>
      </c>
      <c r="E19" s="16">
        <v>0.3</v>
      </c>
      <c r="F19" s="11">
        <v>0.2</v>
      </c>
      <c r="G19" s="11">
        <v>0.9</v>
      </c>
      <c r="H19" s="11">
        <v>2</v>
      </c>
      <c r="I19" s="11">
        <v>7.7</v>
      </c>
      <c r="J19" s="11">
        <v>83.9</v>
      </c>
      <c r="K19" s="11">
        <v>5</v>
      </c>
    </row>
    <row r="20" spans="2:11" ht="15" customHeight="1" x14ac:dyDescent="0.15">
      <c r="B20" s="47"/>
      <c r="C20" s="51" t="s">
        <v>7</v>
      </c>
      <c r="D20" s="14">
        <v>4166</v>
      </c>
      <c r="E20" s="7">
        <v>6</v>
      </c>
      <c r="F20" s="15">
        <v>14</v>
      </c>
      <c r="G20" s="15">
        <v>28</v>
      </c>
      <c r="H20" s="15">
        <v>86</v>
      </c>
      <c r="I20" s="15">
        <v>345</v>
      </c>
      <c r="J20" s="15">
        <v>3412</v>
      </c>
      <c r="K20" s="15">
        <v>275</v>
      </c>
    </row>
    <row r="21" spans="2:11" ht="15" customHeight="1" x14ac:dyDescent="0.15">
      <c r="B21" s="47"/>
      <c r="C21" s="50"/>
      <c r="D21" s="17">
        <v>100</v>
      </c>
      <c r="E21" s="16">
        <v>0.1</v>
      </c>
      <c r="F21" s="11">
        <v>0.3</v>
      </c>
      <c r="G21" s="11">
        <v>0.7</v>
      </c>
      <c r="H21" s="11">
        <v>2.1</v>
      </c>
      <c r="I21" s="11">
        <v>8.3000000000000007</v>
      </c>
      <c r="J21" s="11">
        <v>81.900000000000006</v>
      </c>
      <c r="K21" s="11">
        <v>6.6</v>
      </c>
    </row>
    <row r="22" spans="2:11" ht="15" customHeight="1" x14ac:dyDescent="0.15">
      <c r="B22" s="47"/>
      <c r="C22" s="51" t="s">
        <v>8</v>
      </c>
      <c r="D22" s="14">
        <v>5521</v>
      </c>
      <c r="E22" s="7">
        <v>7</v>
      </c>
      <c r="F22" s="15">
        <v>28</v>
      </c>
      <c r="G22" s="15">
        <v>48</v>
      </c>
      <c r="H22" s="15">
        <v>176</v>
      </c>
      <c r="I22" s="15">
        <v>412</v>
      </c>
      <c r="J22" s="15">
        <v>4379</v>
      </c>
      <c r="K22" s="15">
        <v>471</v>
      </c>
    </row>
    <row r="23" spans="2:11" ht="15" customHeight="1" x14ac:dyDescent="0.15">
      <c r="B23" s="48"/>
      <c r="C23" s="52"/>
      <c r="D23" s="13">
        <v>100</v>
      </c>
      <c r="E23" s="9">
        <v>0.1</v>
      </c>
      <c r="F23" s="6">
        <v>0.5</v>
      </c>
      <c r="G23" s="6">
        <v>0.9</v>
      </c>
      <c r="H23" s="6">
        <v>3.2</v>
      </c>
      <c r="I23" s="6">
        <v>7.5</v>
      </c>
      <c r="J23" s="6">
        <v>79.3</v>
      </c>
      <c r="K23" s="6">
        <v>8.5</v>
      </c>
    </row>
    <row r="24" spans="2:11" ht="15" customHeight="1" x14ac:dyDescent="0.15">
      <c r="B24" s="46" t="s">
        <v>62</v>
      </c>
      <c r="C24" s="49" t="s">
        <v>9</v>
      </c>
      <c r="D24" s="12">
        <v>2200</v>
      </c>
      <c r="E24" s="8">
        <v>6</v>
      </c>
      <c r="F24" s="10">
        <v>7</v>
      </c>
      <c r="G24" s="10">
        <v>18</v>
      </c>
      <c r="H24" s="10">
        <v>56</v>
      </c>
      <c r="I24" s="10">
        <v>133</v>
      </c>
      <c r="J24" s="10">
        <v>1803</v>
      </c>
      <c r="K24" s="10">
        <v>177</v>
      </c>
    </row>
    <row r="25" spans="2:11" ht="15" customHeight="1" x14ac:dyDescent="0.15">
      <c r="B25" s="47"/>
      <c r="C25" s="50"/>
      <c r="D25" s="17">
        <v>100</v>
      </c>
      <c r="E25" s="16">
        <v>0.3</v>
      </c>
      <c r="F25" s="11">
        <v>0.3</v>
      </c>
      <c r="G25" s="11">
        <v>0.8</v>
      </c>
      <c r="H25" s="11">
        <v>2.5</v>
      </c>
      <c r="I25" s="11">
        <v>6</v>
      </c>
      <c r="J25" s="11">
        <v>82</v>
      </c>
      <c r="K25" s="11">
        <v>8</v>
      </c>
    </row>
    <row r="26" spans="2:11" ht="15" customHeight="1" x14ac:dyDescent="0.15">
      <c r="B26" s="47"/>
      <c r="C26" s="51" t="s">
        <v>10</v>
      </c>
      <c r="D26" s="14">
        <v>5943</v>
      </c>
      <c r="E26" s="7">
        <v>10</v>
      </c>
      <c r="F26" s="15">
        <v>29</v>
      </c>
      <c r="G26" s="15">
        <v>56</v>
      </c>
      <c r="H26" s="15">
        <v>162</v>
      </c>
      <c r="I26" s="15">
        <v>491</v>
      </c>
      <c r="J26" s="15">
        <v>4803</v>
      </c>
      <c r="K26" s="15">
        <v>392</v>
      </c>
    </row>
    <row r="27" spans="2:11" ht="15" customHeight="1" x14ac:dyDescent="0.15">
      <c r="B27" s="47"/>
      <c r="C27" s="50"/>
      <c r="D27" s="17">
        <v>100</v>
      </c>
      <c r="E27" s="16">
        <v>0.2</v>
      </c>
      <c r="F27" s="11">
        <v>0.5</v>
      </c>
      <c r="G27" s="11">
        <v>0.9</v>
      </c>
      <c r="H27" s="11">
        <v>2.7</v>
      </c>
      <c r="I27" s="11">
        <v>8.3000000000000007</v>
      </c>
      <c r="J27" s="11">
        <v>80.8</v>
      </c>
      <c r="K27" s="11">
        <v>6.6</v>
      </c>
    </row>
    <row r="28" spans="2:11" ht="15" customHeight="1" x14ac:dyDescent="0.15">
      <c r="B28" s="47"/>
      <c r="C28" s="51" t="s">
        <v>11</v>
      </c>
      <c r="D28" s="14">
        <v>6665</v>
      </c>
      <c r="E28" s="7">
        <v>12</v>
      </c>
      <c r="F28" s="15">
        <v>27</v>
      </c>
      <c r="G28" s="15">
        <v>45</v>
      </c>
      <c r="H28" s="15">
        <v>150</v>
      </c>
      <c r="I28" s="15">
        <v>636</v>
      </c>
      <c r="J28" s="15">
        <v>5478</v>
      </c>
      <c r="K28" s="15">
        <v>317</v>
      </c>
    </row>
    <row r="29" spans="2:11" ht="15" customHeight="1" x14ac:dyDescent="0.15">
      <c r="B29" s="47"/>
      <c r="C29" s="50"/>
      <c r="D29" s="17">
        <v>100</v>
      </c>
      <c r="E29" s="16">
        <v>0.2</v>
      </c>
      <c r="F29" s="11">
        <v>0.4</v>
      </c>
      <c r="G29" s="11">
        <v>0.7</v>
      </c>
      <c r="H29" s="11">
        <v>2.2999999999999998</v>
      </c>
      <c r="I29" s="11">
        <v>9.5</v>
      </c>
      <c r="J29" s="11">
        <v>82.2</v>
      </c>
      <c r="K29" s="11">
        <v>4.8</v>
      </c>
    </row>
    <row r="30" spans="2:11" ht="15" customHeight="1" x14ac:dyDescent="0.15">
      <c r="B30" s="47"/>
      <c r="C30" s="51" t="s">
        <v>12</v>
      </c>
      <c r="D30" s="14">
        <v>4440</v>
      </c>
      <c r="E30" s="7">
        <v>8</v>
      </c>
      <c r="F30" s="15">
        <v>9</v>
      </c>
      <c r="G30" s="15">
        <v>32</v>
      </c>
      <c r="H30" s="15">
        <v>99</v>
      </c>
      <c r="I30" s="15">
        <v>294</v>
      </c>
      <c r="J30" s="15">
        <v>3720</v>
      </c>
      <c r="K30" s="15">
        <v>278</v>
      </c>
    </row>
    <row r="31" spans="2:11" ht="15" customHeight="1" x14ac:dyDescent="0.15">
      <c r="B31" s="48"/>
      <c r="C31" s="52"/>
      <c r="D31" s="13">
        <v>100</v>
      </c>
      <c r="E31" s="9">
        <v>0.2</v>
      </c>
      <c r="F31" s="6">
        <v>0.2</v>
      </c>
      <c r="G31" s="6">
        <v>0.7</v>
      </c>
      <c r="H31" s="6">
        <v>2.2000000000000002</v>
      </c>
      <c r="I31" s="6">
        <v>6.6</v>
      </c>
      <c r="J31" s="6">
        <v>83.8</v>
      </c>
      <c r="K31" s="6">
        <v>6.3</v>
      </c>
    </row>
    <row r="32" spans="2:11" ht="15" customHeight="1" x14ac:dyDescent="0.15">
      <c r="B32" s="46" t="s">
        <v>63</v>
      </c>
      <c r="C32" s="49" t="s">
        <v>13</v>
      </c>
      <c r="D32" s="12">
        <v>2474</v>
      </c>
      <c r="E32" s="8">
        <v>8</v>
      </c>
      <c r="F32" s="10">
        <v>11</v>
      </c>
      <c r="G32" s="10">
        <v>28</v>
      </c>
      <c r="H32" s="10">
        <v>83</v>
      </c>
      <c r="I32" s="10">
        <v>214</v>
      </c>
      <c r="J32" s="10">
        <v>1995</v>
      </c>
      <c r="K32" s="10">
        <v>135</v>
      </c>
    </row>
    <row r="33" spans="2:11" ht="15" customHeight="1" x14ac:dyDescent="0.15">
      <c r="B33" s="47"/>
      <c r="C33" s="50"/>
      <c r="D33" s="17">
        <v>100</v>
      </c>
      <c r="E33" s="16">
        <v>0.3</v>
      </c>
      <c r="F33" s="11">
        <v>0.4</v>
      </c>
      <c r="G33" s="11">
        <v>1.1000000000000001</v>
      </c>
      <c r="H33" s="11">
        <v>3.4</v>
      </c>
      <c r="I33" s="11">
        <v>8.6</v>
      </c>
      <c r="J33" s="11">
        <v>80.599999999999994</v>
      </c>
      <c r="K33" s="11">
        <v>5.5</v>
      </c>
    </row>
    <row r="34" spans="2:11" ht="15" customHeight="1" x14ac:dyDescent="0.15">
      <c r="B34" s="47"/>
      <c r="C34" s="51" t="s">
        <v>14</v>
      </c>
      <c r="D34" s="14">
        <v>13198</v>
      </c>
      <c r="E34" s="7">
        <v>21</v>
      </c>
      <c r="F34" s="15">
        <v>46</v>
      </c>
      <c r="G34" s="15">
        <v>104</v>
      </c>
      <c r="H34" s="15">
        <v>338</v>
      </c>
      <c r="I34" s="15">
        <v>1147</v>
      </c>
      <c r="J34" s="15">
        <v>10756</v>
      </c>
      <c r="K34" s="15">
        <v>786</v>
      </c>
    </row>
    <row r="35" spans="2:11" ht="15" customHeight="1" x14ac:dyDescent="0.15">
      <c r="B35" s="47"/>
      <c r="C35" s="50"/>
      <c r="D35" s="17">
        <v>100</v>
      </c>
      <c r="E35" s="16">
        <v>0.2</v>
      </c>
      <c r="F35" s="11">
        <v>0.3</v>
      </c>
      <c r="G35" s="11">
        <v>0.8</v>
      </c>
      <c r="H35" s="11">
        <v>2.6</v>
      </c>
      <c r="I35" s="11">
        <v>8.6999999999999993</v>
      </c>
      <c r="J35" s="11">
        <v>81.5</v>
      </c>
      <c r="K35" s="11">
        <v>6</v>
      </c>
    </row>
    <row r="36" spans="2:11" ht="15" customHeight="1" x14ac:dyDescent="0.15">
      <c r="B36" s="47"/>
      <c r="C36" s="51" t="s">
        <v>15</v>
      </c>
      <c r="D36" s="14">
        <v>2378</v>
      </c>
      <c r="E36" s="7">
        <v>5</v>
      </c>
      <c r="F36" s="15">
        <v>10</v>
      </c>
      <c r="G36" s="15">
        <v>14</v>
      </c>
      <c r="H36" s="15">
        <v>28</v>
      </c>
      <c r="I36" s="15">
        <v>137</v>
      </c>
      <c r="J36" s="15">
        <v>2040</v>
      </c>
      <c r="K36" s="15">
        <v>144</v>
      </c>
    </row>
    <row r="37" spans="2:11" ht="15" customHeight="1" x14ac:dyDescent="0.15">
      <c r="B37" s="47"/>
      <c r="C37" s="50"/>
      <c r="D37" s="17">
        <v>100</v>
      </c>
      <c r="E37" s="16">
        <v>0.2</v>
      </c>
      <c r="F37" s="11">
        <v>0.4</v>
      </c>
      <c r="G37" s="11">
        <v>0.6</v>
      </c>
      <c r="H37" s="11">
        <v>1.2</v>
      </c>
      <c r="I37" s="11">
        <v>5.8</v>
      </c>
      <c r="J37" s="11">
        <v>85.8</v>
      </c>
      <c r="K37" s="11">
        <v>6.1</v>
      </c>
    </row>
    <row r="38" spans="2:11" ht="15" customHeight="1" x14ac:dyDescent="0.15">
      <c r="B38" s="47"/>
      <c r="C38" s="51" t="s">
        <v>16</v>
      </c>
      <c r="D38" s="14">
        <v>747</v>
      </c>
      <c r="E38" s="7">
        <v>1</v>
      </c>
      <c r="F38" s="15">
        <v>1</v>
      </c>
      <c r="G38" s="15">
        <v>4</v>
      </c>
      <c r="H38" s="15">
        <v>9</v>
      </c>
      <c r="I38" s="15">
        <v>23</v>
      </c>
      <c r="J38" s="15">
        <v>649</v>
      </c>
      <c r="K38" s="15">
        <v>60</v>
      </c>
    </row>
    <row r="39" spans="2:11" ht="15" customHeight="1" x14ac:dyDescent="0.15">
      <c r="B39" s="48"/>
      <c r="C39" s="52"/>
      <c r="D39" s="13">
        <v>100</v>
      </c>
      <c r="E39" s="9">
        <v>0.1</v>
      </c>
      <c r="F39" s="6">
        <v>0.1</v>
      </c>
      <c r="G39" s="6">
        <v>0.5</v>
      </c>
      <c r="H39" s="6">
        <v>1.2</v>
      </c>
      <c r="I39" s="6">
        <v>3.1</v>
      </c>
      <c r="J39" s="6">
        <v>86.9</v>
      </c>
      <c r="K39" s="6">
        <v>8</v>
      </c>
    </row>
    <row r="40" spans="2:11" ht="15" customHeight="1" x14ac:dyDescent="0.15">
      <c r="B40" s="46" t="s">
        <v>64</v>
      </c>
      <c r="C40" s="49" t="s">
        <v>252</v>
      </c>
      <c r="D40" s="12">
        <v>2161</v>
      </c>
      <c r="E40" s="8">
        <v>5</v>
      </c>
      <c r="F40" s="10">
        <v>5</v>
      </c>
      <c r="G40" s="10">
        <v>30</v>
      </c>
      <c r="H40" s="10">
        <v>56</v>
      </c>
      <c r="I40" s="10">
        <v>167</v>
      </c>
      <c r="J40" s="10">
        <v>1786</v>
      </c>
      <c r="K40" s="10">
        <v>112</v>
      </c>
    </row>
    <row r="41" spans="2:11" ht="15" customHeight="1" x14ac:dyDescent="0.15">
      <c r="B41" s="47"/>
      <c r="C41" s="50"/>
      <c r="D41" s="17">
        <v>100</v>
      </c>
      <c r="E41" s="16">
        <v>0.2</v>
      </c>
      <c r="F41" s="11">
        <v>0.2</v>
      </c>
      <c r="G41" s="11">
        <v>1.4</v>
      </c>
      <c r="H41" s="11">
        <v>2.6</v>
      </c>
      <c r="I41" s="11">
        <v>7.7</v>
      </c>
      <c r="J41" s="11">
        <v>82.6</v>
      </c>
      <c r="K41" s="11">
        <v>5.2</v>
      </c>
    </row>
    <row r="42" spans="2:11" ht="15" customHeight="1" x14ac:dyDescent="0.15">
      <c r="B42" s="47"/>
      <c r="C42" s="51" t="s">
        <v>19</v>
      </c>
      <c r="D42" s="14">
        <v>1901</v>
      </c>
      <c r="E42" s="7">
        <v>3</v>
      </c>
      <c r="F42" s="15">
        <v>8</v>
      </c>
      <c r="G42" s="15">
        <v>13</v>
      </c>
      <c r="H42" s="15">
        <v>48</v>
      </c>
      <c r="I42" s="15">
        <v>185</v>
      </c>
      <c r="J42" s="15">
        <v>1568</v>
      </c>
      <c r="K42" s="15">
        <v>76</v>
      </c>
    </row>
    <row r="43" spans="2:11" ht="15" customHeight="1" x14ac:dyDescent="0.15">
      <c r="B43" s="47"/>
      <c r="C43" s="50"/>
      <c r="D43" s="17">
        <v>100</v>
      </c>
      <c r="E43" s="16">
        <v>0.2</v>
      </c>
      <c r="F43" s="11">
        <v>0.4</v>
      </c>
      <c r="G43" s="11">
        <v>0.7</v>
      </c>
      <c r="H43" s="11">
        <v>2.5</v>
      </c>
      <c r="I43" s="11">
        <v>9.6999999999999993</v>
      </c>
      <c r="J43" s="11">
        <v>82.5</v>
      </c>
      <c r="K43" s="11">
        <v>4</v>
      </c>
    </row>
    <row r="44" spans="2:11" ht="15" customHeight="1" x14ac:dyDescent="0.15">
      <c r="B44" s="47"/>
      <c r="C44" s="51" t="s">
        <v>20</v>
      </c>
      <c r="D44" s="14">
        <v>1198</v>
      </c>
      <c r="E44" s="7">
        <v>3</v>
      </c>
      <c r="F44" s="15">
        <v>5</v>
      </c>
      <c r="G44" s="15">
        <v>6</v>
      </c>
      <c r="H44" s="15">
        <v>27</v>
      </c>
      <c r="I44" s="15">
        <v>64</v>
      </c>
      <c r="J44" s="15">
        <v>1019</v>
      </c>
      <c r="K44" s="15">
        <v>74</v>
      </c>
    </row>
    <row r="45" spans="2:11" ht="15" customHeight="1" x14ac:dyDescent="0.15">
      <c r="B45" s="47"/>
      <c r="C45" s="50"/>
      <c r="D45" s="17">
        <v>100</v>
      </c>
      <c r="E45" s="16">
        <v>0.3</v>
      </c>
      <c r="F45" s="11">
        <v>0.4</v>
      </c>
      <c r="G45" s="11">
        <v>0.5</v>
      </c>
      <c r="H45" s="11">
        <v>2.2999999999999998</v>
      </c>
      <c r="I45" s="11">
        <v>5.3</v>
      </c>
      <c r="J45" s="11">
        <v>85.1</v>
      </c>
      <c r="K45" s="11">
        <v>6.2</v>
      </c>
    </row>
    <row r="46" spans="2:11" ht="15" customHeight="1" x14ac:dyDescent="0.15">
      <c r="B46" s="47"/>
      <c r="C46" s="51" t="s">
        <v>21</v>
      </c>
      <c r="D46" s="14">
        <v>1491</v>
      </c>
      <c r="E46" s="7">
        <v>1</v>
      </c>
      <c r="F46" s="15">
        <v>1</v>
      </c>
      <c r="G46" s="15">
        <v>10</v>
      </c>
      <c r="H46" s="15">
        <v>19</v>
      </c>
      <c r="I46" s="15">
        <v>98</v>
      </c>
      <c r="J46" s="15">
        <v>1278</v>
      </c>
      <c r="K46" s="15">
        <v>84</v>
      </c>
    </row>
    <row r="47" spans="2:11" ht="15" customHeight="1" x14ac:dyDescent="0.15">
      <c r="B47" s="47"/>
      <c r="C47" s="50"/>
      <c r="D47" s="17">
        <v>100</v>
      </c>
      <c r="E47" s="16">
        <v>0.1</v>
      </c>
      <c r="F47" s="11">
        <v>0.1</v>
      </c>
      <c r="G47" s="11">
        <v>0.7</v>
      </c>
      <c r="H47" s="11">
        <v>1.3</v>
      </c>
      <c r="I47" s="11">
        <v>6.6</v>
      </c>
      <c r="J47" s="11">
        <v>85.7</v>
      </c>
      <c r="K47" s="11">
        <v>5.6</v>
      </c>
    </row>
    <row r="48" spans="2:11" ht="15" customHeight="1" x14ac:dyDescent="0.15">
      <c r="B48" s="47"/>
      <c r="C48" s="51" t="s">
        <v>22</v>
      </c>
      <c r="D48" s="14">
        <v>1705</v>
      </c>
      <c r="E48" s="7">
        <v>1</v>
      </c>
      <c r="F48" s="15">
        <v>8</v>
      </c>
      <c r="G48" s="15">
        <v>15</v>
      </c>
      <c r="H48" s="15">
        <v>46</v>
      </c>
      <c r="I48" s="15">
        <v>125</v>
      </c>
      <c r="J48" s="15">
        <v>1437</v>
      </c>
      <c r="K48" s="15">
        <v>73</v>
      </c>
    </row>
    <row r="49" spans="2:11" ht="15" customHeight="1" x14ac:dyDescent="0.15">
      <c r="B49" s="47"/>
      <c r="C49" s="50"/>
      <c r="D49" s="17">
        <v>100</v>
      </c>
      <c r="E49" s="16">
        <v>0.1</v>
      </c>
      <c r="F49" s="11">
        <v>0.5</v>
      </c>
      <c r="G49" s="11">
        <v>0.9</v>
      </c>
      <c r="H49" s="11">
        <v>2.7</v>
      </c>
      <c r="I49" s="11">
        <v>7.3</v>
      </c>
      <c r="J49" s="11">
        <v>84.3</v>
      </c>
      <c r="K49" s="11">
        <v>4.3</v>
      </c>
    </row>
    <row r="50" spans="2:11" ht="15" customHeight="1" x14ac:dyDescent="0.15">
      <c r="B50" s="47"/>
      <c r="C50" s="51" t="s">
        <v>23</v>
      </c>
      <c r="D50" s="14">
        <v>1546</v>
      </c>
      <c r="E50" s="7">
        <v>2</v>
      </c>
      <c r="F50" s="15">
        <v>7</v>
      </c>
      <c r="G50" s="15">
        <v>8</v>
      </c>
      <c r="H50" s="15">
        <v>40</v>
      </c>
      <c r="I50" s="15">
        <v>142</v>
      </c>
      <c r="J50" s="15">
        <v>1237</v>
      </c>
      <c r="K50" s="15">
        <v>110</v>
      </c>
    </row>
    <row r="51" spans="2:11" ht="15" customHeight="1" x14ac:dyDescent="0.15">
      <c r="B51" s="47"/>
      <c r="C51" s="50"/>
      <c r="D51" s="17">
        <v>100</v>
      </c>
      <c r="E51" s="16">
        <v>0.1</v>
      </c>
      <c r="F51" s="11">
        <v>0.5</v>
      </c>
      <c r="G51" s="11">
        <v>0.5</v>
      </c>
      <c r="H51" s="11">
        <v>2.6</v>
      </c>
      <c r="I51" s="11">
        <v>9.1999999999999993</v>
      </c>
      <c r="J51" s="11">
        <v>80</v>
      </c>
      <c r="K51" s="11">
        <v>7.1</v>
      </c>
    </row>
    <row r="52" spans="2:11" ht="15" customHeight="1" x14ac:dyDescent="0.15">
      <c r="B52" s="47"/>
      <c r="C52" s="51" t="s">
        <v>24</v>
      </c>
      <c r="D52" s="14">
        <v>2544</v>
      </c>
      <c r="E52" s="7">
        <v>7</v>
      </c>
      <c r="F52" s="15">
        <v>9</v>
      </c>
      <c r="G52" s="15">
        <v>13</v>
      </c>
      <c r="H52" s="15">
        <v>54</v>
      </c>
      <c r="I52" s="15">
        <v>145</v>
      </c>
      <c r="J52" s="15">
        <v>2187</v>
      </c>
      <c r="K52" s="15">
        <v>129</v>
      </c>
    </row>
    <row r="53" spans="2:11" ht="15" customHeight="1" x14ac:dyDescent="0.15">
      <c r="B53" s="47"/>
      <c r="C53" s="50"/>
      <c r="D53" s="17">
        <v>100</v>
      </c>
      <c r="E53" s="16">
        <v>0.3</v>
      </c>
      <c r="F53" s="11">
        <v>0.4</v>
      </c>
      <c r="G53" s="11">
        <v>0.5</v>
      </c>
      <c r="H53" s="11">
        <v>2.1</v>
      </c>
      <c r="I53" s="11">
        <v>5.7</v>
      </c>
      <c r="J53" s="11">
        <v>86</v>
      </c>
      <c r="K53" s="11">
        <v>5.0999999999999996</v>
      </c>
    </row>
    <row r="54" spans="2:11" ht="15" customHeight="1" x14ac:dyDescent="0.15">
      <c r="B54" s="47"/>
      <c r="C54" s="51" t="s">
        <v>25</v>
      </c>
      <c r="D54" s="14">
        <v>1858</v>
      </c>
      <c r="E54" s="7">
        <v>1</v>
      </c>
      <c r="F54" s="15">
        <v>4</v>
      </c>
      <c r="G54" s="15">
        <v>18</v>
      </c>
      <c r="H54" s="15">
        <v>28</v>
      </c>
      <c r="I54" s="15">
        <v>158</v>
      </c>
      <c r="J54" s="15">
        <v>1531</v>
      </c>
      <c r="K54" s="15">
        <v>118</v>
      </c>
    </row>
    <row r="55" spans="2:11" ht="15" customHeight="1" x14ac:dyDescent="0.15">
      <c r="B55" s="47"/>
      <c r="C55" s="50"/>
      <c r="D55" s="17">
        <v>100</v>
      </c>
      <c r="E55" s="16">
        <v>0.1</v>
      </c>
      <c r="F55" s="11">
        <v>0.2</v>
      </c>
      <c r="G55" s="11">
        <v>1</v>
      </c>
      <c r="H55" s="11">
        <v>1.5</v>
      </c>
      <c r="I55" s="11">
        <v>8.5</v>
      </c>
      <c r="J55" s="11">
        <v>82.4</v>
      </c>
      <c r="K55" s="11">
        <v>6.4</v>
      </c>
    </row>
    <row r="56" spans="2:11" ht="15" customHeight="1" x14ac:dyDescent="0.15">
      <c r="B56" s="47"/>
      <c r="C56" s="51" t="s">
        <v>26</v>
      </c>
      <c r="D56" s="14">
        <v>5161</v>
      </c>
      <c r="E56" s="7">
        <v>13</v>
      </c>
      <c r="F56" s="15">
        <v>25</v>
      </c>
      <c r="G56" s="15">
        <v>42</v>
      </c>
      <c r="H56" s="15">
        <v>153</v>
      </c>
      <c r="I56" s="15">
        <v>487</v>
      </c>
      <c r="J56" s="15">
        <v>3941</v>
      </c>
      <c r="K56" s="15">
        <v>500</v>
      </c>
    </row>
    <row r="57" spans="2:11" ht="15" customHeight="1" x14ac:dyDescent="0.15">
      <c r="B57" s="48"/>
      <c r="C57" s="52"/>
      <c r="D57" s="13">
        <v>100</v>
      </c>
      <c r="E57" s="9">
        <v>0.3</v>
      </c>
      <c r="F57" s="6">
        <v>0.5</v>
      </c>
      <c r="G57" s="6">
        <v>0.8</v>
      </c>
      <c r="H57" s="6">
        <v>3</v>
      </c>
      <c r="I57" s="6">
        <v>9.4</v>
      </c>
      <c r="J57" s="6">
        <v>76.400000000000006</v>
      </c>
      <c r="K57" s="6">
        <v>9.6999999999999993</v>
      </c>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K9">
    <cfRule type="top10" dxfId="999" priority="473" rank="1"/>
  </conditionalFormatting>
  <conditionalFormatting sqref="E11:K11">
    <cfRule type="top10" dxfId="998" priority="474" rank="1"/>
  </conditionalFormatting>
  <conditionalFormatting sqref="E13:K13">
    <cfRule type="top10" dxfId="997" priority="475" rank="1"/>
  </conditionalFormatting>
  <conditionalFormatting sqref="E15:K15">
    <cfRule type="top10" dxfId="996" priority="476" rank="1"/>
  </conditionalFormatting>
  <conditionalFormatting sqref="E17:K17">
    <cfRule type="top10" dxfId="995" priority="477" rank="1"/>
  </conditionalFormatting>
  <conditionalFormatting sqref="E19:K19">
    <cfRule type="top10" dxfId="994" priority="478" rank="1"/>
  </conditionalFormatting>
  <conditionalFormatting sqref="E21:K21">
    <cfRule type="top10" dxfId="993" priority="479" rank="1"/>
  </conditionalFormatting>
  <conditionalFormatting sqref="E23:K23">
    <cfRule type="top10" dxfId="992" priority="480" rank="1"/>
  </conditionalFormatting>
  <conditionalFormatting sqref="E25:K25">
    <cfRule type="top10" dxfId="991" priority="481" rank="1"/>
  </conditionalFormatting>
  <conditionalFormatting sqref="E27:K27">
    <cfRule type="top10" dxfId="990" priority="482" rank="1"/>
  </conditionalFormatting>
  <conditionalFormatting sqref="E29:K29">
    <cfRule type="top10" dxfId="989" priority="483" rank="1"/>
  </conditionalFormatting>
  <conditionalFormatting sqref="E31:K31">
    <cfRule type="top10" dxfId="988" priority="484" rank="1"/>
  </conditionalFormatting>
  <conditionalFormatting sqref="E33:K33">
    <cfRule type="top10" dxfId="987" priority="485" rank="1"/>
  </conditionalFormatting>
  <conditionalFormatting sqref="E35:K35">
    <cfRule type="top10" dxfId="986" priority="486" rank="1"/>
  </conditionalFormatting>
  <conditionalFormatting sqref="E37:K37">
    <cfRule type="top10" dxfId="985" priority="487" rank="1"/>
  </conditionalFormatting>
  <conditionalFormatting sqref="E39:K39">
    <cfRule type="top10" dxfId="984" priority="488" rank="1"/>
  </conditionalFormatting>
  <conditionalFormatting sqref="E41:K41">
    <cfRule type="top10" dxfId="983" priority="489" rank="1"/>
  </conditionalFormatting>
  <conditionalFormatting sqref="E43:K43">
    <cfRule type="top10" dxfId="982" priority="490" rank="1"/>
  </conditionalFormatting>
  <conditionalFormatting sqref="E45:K45">
    <cfRule type="top10" dxfId="981" priority="491" rank="1"/>
  </conditionalFormatting>
  <conditionalFormatting sqref="E47:K47">
    <cfRule type="top10" dxfId="980" priority="492" rank="1"/>
  </conditionalFormatting>
  <conditionalFormatting sqref="E49:K49">
    <cfRule type="top10" dxfId="979" priority="493" rank="1"/>
  </conditionalFormatting>
  <conditionalFormatting sqref="E51:K51">
    <cfRule type="top10" dxfId="978" priority="494" rank="1"/>
  </conditionalFormatting>
  <conditionalFormatting sqref="E53:K53">
    <cfRule type="top10" dxfId="977" priority="495" rank="1"/>
  </conditionalFormatting>
  <conditionalFormatting sqref="E55:K55">
    <cfRule type="top10" dxfId="976" priority="496" rank="1"/>
  </conditionalFormatting>
  <conditionalFormatting sqref="E57:K57">
    <cfRule type="top10" dxfId="975" priority="497" rank="1"/>
  </conditionalFormatting>
  <pageMargins left="0.7" right="0.7" top="0.75" bottom="0.75" header="0.3" footer="0.3"/>
  <pageSetup paperSize="9" scale="85" orientation="portrait" r:id="rId1"/>
  <headerFoot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0" width="8.625" style="1" customWidth="1"/>
    <col min="31" max="16384" width="6.125" style="1"/>
  </cols>
  <sheetData>
    <row r="3" spans="1:26" x14ac:dyDescent="0.15">
      <c r="B3" s="24" t="s">
        <v>285</v>
      </c>
    </row>
    <row r="4" spans="1:26" x14ac:dyDescent="0.15">
      <c r="B4" s="1" t="s">
        <v>34</v>
      </c>
    </row>
    <row r="5" spans="1:26" x14ac:dyDescent="0.15">
      <c r="B5" s="20"/>
      <c r="C5" s="20"/>
      <c r="D5" s="20"/>
      <c r="E5" s="20"/>
      <c r="F5" s="20"/>
      <c r="G5" s="20"/>
      <c r="H5" s="20"/>
      <c r="I5" s="20"/>
      <c r="J5" s="20"/>
      <c r="K5" s="20"/>
    </row>
    <row r="6" spans="1:26" ht="3.75" customHeight="1" x14ac:dyDescent="0.15">
      <c r="A6" s="31"/>
      <c r="B6" s="29"/>
      <c r="C6" s="36"/>
      <c r="D6" s="29"/>
      <c r="E6" s="37"/>
      <c r="F6" s="32"/>
      <c r="G6" s="29"/>
      <c r="H6" s="33"/>
      <c r="I6" s="33"/>
      <c r="J6" s="33"/>
      <c r="K6" s="34"/>
      <c r="L6" s="35"/>
    </row>
    <row r="7" spans="1:26" s="2" customFormat="1" ht="122.25" customHeight="1" thickBot="1" x14ac:dyDescent="0.2">
      <c r="B7" s="19"/>
      <c r="C7" s="18" t="s">
        <v>251</v>
      </c>
      <c r="D7" s="21" t="s">
        <v>262</v>
      </c>
      <c r="E7" s="22" t="s">
        <v>191</v>
      </c>
      <c r="F7" s="22" t="s">
        <v>192</v>
      </c>
      <c r="G7" s="22" t="s">
        <v>193</v>
      </c>
      <c r="H7" s="22" t="s">
        <v>194</v>
      </c>
      <c r="I7" s="22" t="s">
        <v>195</v>
      </c>
      <c r="J7" s="22" t="s">
        <v>196</v>
      </c>
      <c r="K7" s="22" t="s">
        <v>65</v>
      </c>
      <c r="L7" s="41"/>
      <c r="M7" s="41"/>
      <c r="N7" s="41"/>
      <c r="O7" s="41"/>
      <c r="P7" s="41"/>
      <c r="Q7" s="41"/>
      <c r="R7" s="41"/>
      <c r="S7" s="41"/>
      <c r="T7" s="41"/>
      <c r="U7" s="41"/>
      <c r="V7" s="41"/>
      <c r="W7" s="41"/>
      <c r="X7" s="41"/>
      <c r="Y7" s="41"/>
      <c r="Z7" s="41"/>
    </row>
    <row r="8" spans="1:26" ht="15" customHeight="1" thickTop="1" x14ac:dyDescent="0.15">
      <c r="B8" s="43" t="s">
        <v>66</v>
      </c>
      <c r="C8" s="44"/>
      <c r="D8" s="4">
        <v>19565</v>
      </c>
      <c r="E8" s="7">
        <v>75</v>
      </c>
      <c r="F8" s="15">
        <v>163</v>
      </c>
      <c r="G8" s="15">
        <v>175</v>
      </c>
      <c r="H8" s="15">
        <v>1049</v>
      </c>
      <c r="I8" s="15">
        <v>4362</v>
      </c>
      <c r="J8" s="15">
        <v>12577</v>
      </c>
      <c r="K8" s="15">
        <v>1164</v>
      </c>
    </row>
    <row r="9" spans="1:26" ht="15" customHeight="1" x14ac:dyDescent="0.15">
      <c r="B9" s="45"/>
      <c r="C9" s="44"/>
      <c r="D9" s="5">
        <v>100</v>
      </c>
      <c r="E9" s="9">
        <v>0.4</v>
      </c>
      <c r="F9" s="6">
        <v>0.8</v>
      </c>
      <c r="G9" s="6">
        <v>0.9</v>
      </c>
      <c r="H9" s="6">
        <v>5.4</v>
      </c>
      <c r="I9" s="6">
        <v>22.3</v>
      </c>
      <c r="J9" s="6">
        <v>64.3</v>
      </c>
      <c r="K9" s="6">
        <v>5.9</v>
      </c>
    </row>
    <row r="10" spans="1:26" ht="15" customHeight="1" x14ac:dyDescent="0.15">
      <c r="B10" s="46" t="s">
        <v>60</v>
      </c>
      <c r="C10" s="49" t="s">
        <v>1</v>
      </c>
      <c r="D10" s="12">
        <v>9002</v>
      </c>
      <c r="E10" s="8">
        <v>34</v>
      </c>
      <c r="F10" s="10">
        <v>71</v>
      </c>
      <c r="G10" s="10">
        <v>85</v>
      </c>
      <c r="H10" s="10">
        <v>550</v>
      </c>
      <c r="I10" s="10">
        <v>2342</v>
      </c>
      <c r="J10" s="10">
        <v>5378</v>
      </c>
      <c r="K10" s="10">
        <v>542</v>
      </c>
    </row>
    <row r="11" spans="1:26" ht="15" customHeight="1" x14ac:dyDescent="0.15">
      <c r="B11" s="47"/>
      <c r="C11" s="50"/>
      <c r="D11" s="17">
        <v>100</v>
      </c>
      <c r="E11" s="16">
        <v>0.4</v>
      </c>
      <c r="F11" s="11">
        <v>0.8</v>
      </c>
      <c r="G11" s="11">
        <v>0.9</v>
      </c>
      <c r="H11" s="11">
        <v>6.1</v>
      </c>
      <c r="I11" s="11">
        <v>26</v>
      </c>
      <c r="J11" s="11">
        <v>59.7</v>
      </c>
      <c r="K11" s="11">
        <v>6</v>
      </c>
    </row>
    <row r="12" spans="1:26" ht="15" customHeight="1" x14ac:dyDescent="0.15">
      <c r="B12" s="47"/>
      <c r="C12" s="51" t="s">
        <v>2</v>
      </c>
      <c r="D12" s="14">
        <v>10274</v>
      </c>
      <c r="E12" s="7">
        <v>40</v>
      </c>
      <c r="F12" s="15">
        <v>92</v>
      </c>
      <c r="G12" s="15">
        <v>90</v>
      </c>
      <c r="H12" s="15">
        <v>487</v>
      </c>
      <c r="I12" s="15">
        <v>1973</v>
      </c>
      <c r="J12" s="15">
        <v>7044</v>
      </c>
      <c r="K12" s="15">
        <v>548</v>
      </c>
    </row>
    <row r="13" spans="1:26" ht="15" customHeight="1" x14ac:dyDescent="0.15">
      <c r="B13" s="48"/>
      <c r="C13" s="52"/>
      <c r="D13" s="13">
        <v>100</v>
      </c>
      <c r="E13" s="9">
        <v>0.4</v>
      </c>
      <c r="F13" s="6">
        <v>0.9</v>
      </c>
      <c r="G13" s="6">
        <v>0.9</v>
      </c>
      <c r="H13" s="6">
        <v>4.7</v>
      </c>
      <c r="I13" s="6">
        <v>19.2</v>
      </c>
      <c r="J13" s="6">
        <v>68.599999999999994</v>
      </c>
      <c r="K13" s="6">
        <v>5.3</v>
      </c>
    </row>
    <row r="14" spans="1:26" ht="15" customHeight="1" x14ac:dyDescent="0.15">
      <c r="B14" s="46" t="s">
        <v>61</v>
      </c>
      <c r="C14" s="49" t="s">
        <v>4</v>
      </c>
      <c r="D14" s="12">
        <v>2756</v>
      </c>
      <c r="E14" s="8">
        <v>7</v>
      </c>
      <c r="F14" s="10">
        <v>21</v>
      </c>
      <c r="G14" s="10">
        <v>35</v>
      </c>
      <c r="H14" s="10">
        <v>163</v>
      </c>
      <c r="I14" s="10">
        <v>606</v>
      </c>
      <c r="J14" s="10">
        <v>1818</v>
      </c>
      <c r="K14" s="10">
        <v>106</v>
      </c>
    </row>
    <row r="15" spans="1:26" ht="15" customHeight="1" x14ac:dyDescent="0.15">
      <c r="B15" s="47"/>
      <c r="C15" s="50"/>
      <c r="D15" s="17">
        <v>100</v>
      </c>
      <c r="E15" s="16">
        <v>0.3</v>
      </c>
      <c r="F15" s="11">
        <v>0.8</v>
      </c>
      <c r="G15" s="11">
        <v>1.3</v>
      </c>
      <c r="H15" s="11">
        <v>5.9</v>
      </c>
      <c r="I15" s="11">
        <v>22</v>
      </c>
      <c r="J15" s="11">
        <v>66</v>
      </c>
      <c r="K15" s="11">
        <v>3.8</v>
      </c>
    </row>
    <row r="16" spans="1:26" ht="15" customHeight="1" x14ac:dyDescent="0.15">
      <c r="B16" s="47"/>
      <c r="C16" s="51" t="s">
        <v>5</v>
      </c>
      <c r="D16" s="14">
        <v>2918</v>
      </c>
      <c r="E16" s="7">
        <v>14</v>
      </c>
      <c r="F16" s="15">
        <v>30</v>
      </c>
      <c r="G16" s="15">
        <v>24</v>
      </c>
      <c r="H16" s="15">
        <v>176</v>
      </c>
      <c r="I16" s="15">
        <v>616</v>
      </c>
      <c r="J16" s="15">
        <v>1937</v>
      </c>
      <c r="K16" s="15">
        <v>121</v>
      </c>
    </row>
    <row r="17" spans="2:11" ht="15" customHeight="1" x14ac:dyDescent="0.15">
      <c r="B17" s="47"/>
      <c r="C17" s="50"/>
      <c r="D17" s="17">
        <v>100</v>
      </c>
      <c r="E17" s="16">
        <v>0.5</v>
      </c>
      <c r="F17" s="11">
        <v>1</v>
      </c>
      <c r="G17" s="11">
        <v>0.8</v>
      </c>
      <c r="H17" s="11">
        <v>6</v>
      </c>
      <c r="I17" s="11">
        <v>21.1</v>
      </c>
      <c r="J17" s="11">
        <v>66.400000000000006</v>
      </c>
      <c r="K17" s="11">
        <v>4.0999999999999996</v>
      </c>
    </row>
    <row r="18" spans="2:11" ht="15" customHeight="1" x14ac:dyDescent="0.15">
      <c r="B18" s="47"/>
      <c r="C18" s="51" t="s">
        <v>6</v>
      </c>
      <c r="D18" s="14">
        <v>3218</v>
      </c>
      <c r="E18" s="7">
        <v>9</v>
      </c>
      <c r="F18" s="15">
        <v>21</v>
      </c>
      <c r="G18" s="15">
        <v>21</v>
      </c>
      <c r="H18" s="15">
        <v>155</v>
      </c>
      <c r="I18" s="15">
        <v>699</v>
      </c>
      <c r="J18" s="15">
        <v>2171</v>
      </c>
      <c r="K18" s="15">
        <v>142</v>
      </c>
    </row>
    <row r="19" spans="2:11" ht="15" customHeight="1" x14ac:dyDescent="0.15">
      <c r="B19" s="47"/>
      <c r="C19" s="50"/>
      <c r="D19" s="17">
        <v>100</v>
      </c>
      <c r="E19" s="16">
        <v>0.3</v>
      </c>
      <c r="F19" s="11">
        <v>0.7</v>
      </c>
      <c r="G19" s="11">
        <v>0.7</v>
      </c>
      <c r="H19" s="11">
        <v>4.8</v>
      </c>
      <c r="I19" s="11">
        <v>21.7</v>
      </c>
      <c r="J19" s="11">
        <v>67.5</v>
      </c>
      <c r="K19" s="11">
        <v>4.4000000000000004</v>
      </c>
    </row>
    <row r="20" spans="2:11" ht="15" customHeight="1" x14ac:dyDescent="0.15">
      <c r="B20" s="47"/>
      <c r="C20" s="51" t="s">
        <v>7</v>
      </c>
      <c r="D20" s="14">
        <v>4166</v>
      </c>
      <c r="E20" s="7">
        <v>10</v>
      </c>
      <c r="F20" s="15">
        <v>34</v>
      </c>
      <c r="G20" s="15">
        <v>39</v>
      </c>
      <c r="H20" s="15">
        <v>200</v>
      </c>
      <c r="I20" s="15">
        <v>1003</v>
      </c>
      <c r="J20" s="15">
        <v>2634</v>
      </c>
      <c r="K20" s="15">
        <v>246</v>
      </c>
    </row>
    <row r="21" spans="2:11" ht="15" customHeight="1" x14ac:dyDescent="0.15">
      <c r="B21" s="47"/>
      <c r="C21" s="50"/>
      <c r="D21" s="17">
        <v>100</v>
      </c>
      <c r="E21" s="16">
        <v>0.2</v>
      </c>
      <c r="F21" s="11">
        <v>0.8</v>
      </c>
      <c r="G21" s="11">
        <v>0.9</v>
      </c>
      <c r="H21" s="11">
        <v>4.8</v>
      </c>
      <c r="I21" s="11">
        <v>24.1</v>
      </c>
      <c r="J21" s="11">
        <v>63.2</v>
      </c>
      <c r="K21" s="11">
        <v>5.9</v>
      </c>
    </row>
    <row r="22" spans="2:11" ht="15" customHeight="1" x14ac:dyDescent="0.15">
      <c r="B22" s="47"/>
      <c r="C22" s="51" t="s">
        <v>8</v>
      </c>
      <c r="D22" s="14">
        <v>5521</v>
      </c>
      <c r="E22" s="7">
        <v>30</v>
      </c>
      <c r="F22" s="15">
        <v>50</v>
      </c>
      <c r="G22" s="15">
        <v>50</v>
      </c>
      <c r="H22" s="15">
        <v>307</v>
      </c>
      <c r="I22" s="15">
        <v>1251</v>
      </c>
      <c r="J22" s="15">
        <v>3402</v>
      </c>
      <c r="K22" s="15">
        <v>431</v>
      </c>
    </row>
    <row r="23" spans="2:11" ht="15" customHeight="1" x14ac:dyDescent="0.15">
      <c r="B23" s="48"/>
      <c r="C23" s="52"/>
      <c r="D23" s="13">
        <v>100</v>
      </c>
      <c r="E23" s="9">
        <v>0.5</v>
      </c>
      <c r="F23" s="6">
        <v>0.9</v>
      </c>
      <c r="G23" s="6">
        <v>0.9</v>
      </c>
      <c r="H23" s="6">
        <v>5.6</v>
      </c>
      <c r="I23" s="6">
        <v>22.7</v>
      </c>
      <c r="J23" s="6">
        <v>61.6</v>
      </c>
      <c r="K23" s="6">
        <v>7.8</v>
      </c>
    </row>
    <row r="24" spans="2:11" ht="15" customHeight="1" x14ac:dyDescent="0.15">
      <c r="B24" s="46" t="s">
        <v>62</v>
      </c>
      <c r="C24" s="49" t="s">
        <v>9</v>
      </c>
      <c r="D24" s="12">
        <v>2200</v>
      </c>
      <c r="E24" s="8">
        <v>12</v>
      </c>
      <c r="F24" s="10">
        <v>14</v>
      </c>
      <c r="G24" s="10">
        <v>26</v>
      </c>
      <c r="H24" s="10">
        <v>101</v>
      </c>
      <c r="I24" s="10">
        <v>392</v>
      </c>
      <c r="J24" s="10">
        <v>1488</v>
      </c>
      <c r="K24" s="10">
        <v>167</v>
      </c>
    </row>
    <row r="25" spans="2:11" ht="15" customHeight="1" x14ac:dyDescent="0.15">
      <c r="B25" s="47"/>
      <c r="C25" s="50"/>
      <c r="D25" s="17">
        <v>100</v>
      </c>
      <c r="E25" s="16">
        <v>0.5</v>
      </c>
      <c r="F25" s="11">
        <v>0.6</v>
      </c>
      <c r="G25" s="11">
        <v>1.2</v>
      </c>
      <c r="H25" s="11">
        <v>4.5999999999999996</v>
      </c>
      <c r="I25" s="11">
        <v>17.8</v>
      </c>
      <c r="J25" s="11">
        <v>67.599999999999994</v>
      </c>
      <c r="K25" s="11">
        <v>7.6</v>
      </c>
    </row>
    <row r="26" spans="2:11" ht="15" customHeight="1" x14ac:dyDescent="0.15">
      <c r="B26" s="47"/>
      <c r="C26" s="51" t="s">
        <v>10</v>
      </c>
      <c r="D26" s="14">
        <v>5943</v>
      </c>
      <c r="E26" s="7">
        <v>29</v>
      </c>
      <c r="F26" s="15">
        <v>46</v>
      </c>
      <c r="G26" s="15">
        <v>55</v>
      </c>
      <c r="H26" s="15">
        <v>337</v>
      </c>
      <c r="I26" s="15">
        <v>1408</v>
      </c>
      <c r="J26" s="15">
        <v>3716</v>
      </c>
      <c r="K26" s="15">
        <v>352</v>
      </c>
    </row>
    <row r="27" spans="2:11" ht="15" customHeight="1" x14ac:dyDescent="0.15">
      <c r="B27" s="47"/>
      <c r="C27" s="50"/>
      <c r="D27" s="17">
        <v>100</v>
      </c>
      <c r="E27" s="16">
        <v>0.5</v>
      </c>
      <c r="F27" s="11">
        <v>0.8</v>
      </c>
      <c r="G27" s="11">
        <v>0.9</v>
      </c>
      <c r="H27" s="11">
        <v>5.7</v>
      </c>
      <c r="I27" s="11">
        <v>23.7</v>
      </c>
      <c r="J27" s="11">
        <v>62.5</v>
      </c>
      <c r="K27" s="11">
        <v>5.9</v>
      </c>
    </row>
    <row r="28" spans="2:11" ht="15" customHeight="1" x14ac:dyDescent="0.15">
      <c r="B28" s="47"/>
      <c r="C28" s="51" t="s">
        <v>11</v>
      </c>
      <c r="D28" s="14">
        <v>6665</v>
      </c>
      <c r="E28" s="7">
        <v>16</v>
      </c>
      <c r="F28" s="15">
        <v>69</v>
      </c>
      <c r="G28" s="15">
        <v>58</v>
      </c>
      <c r="H28" s="15">
        <v>418</v>
      </c>
      <c r="I28" s="15">
        <v>1642</v>
      </c>
      <c r="J28" s="15">
        <v>4188</v>
      </c>
      <c r="K28" s="15">
        <v>274</v>
      </c>
    </row>
    <row r="29" spans="2:11" ht="15" customHeight="1" x14ac:dyDescent="0.15">
      <c r="B29" s="47"/>
      <c r="C29" s="50"/>
      <c r="D29" s="17">
        <v>100</v>
      </c>
      <c r="E29" s="16">
        <v>0.2</v>
      </c>
      <c r="F29" s="11">
        <v>1</v>
      </c>
      <c r="G29" s="11">
        <v>0.9</v>
      </c>
      <c r="H29" s="11">
        <v>6.3</v>
      </c>
      <c r="I29" s="11">
        <v>24.6</v>
      </c>
      <c r="J29" s="11">
        <v>62.8</v>
      </c>
      <c r="K29" s="11">
        <v>4.0999999999999996</v>
      </c>
    </row>
    <row r="30" spans="2:11" ht="15" customHeight="1" x14ac:dyDescent="0.15">
      <c r="B30" s="47"/>
      <c r="C30" s="51" t="s">
        <v>12</v>
      </c>
      <c r="D30" s="14">
        <v>4440</v>
      </c>
      <c r="E30" s="7">
        <v>17</v>
      </c>
      <c r="F30" s="15">
        <v>32</v>
      </c>
      <c r="G30" s="15">
        <v>35</v>
      </c>
      <c r="H30" s="15">
        <v>184</v>
      </c>
      <c r="I30" s="15">
        <v>886</v>
      </c>
      <c r="J30" s="15">
        <v>3030</v>
      </c>
      <c r="K30" s="15">
        <v>256</v>
      </c>
    </row>
    <row r="31" spans="2:11" ht="15" customHeight="1" x14ac:dyDescent="0.15">
      <c r="B31" s="48"/>
      <c r="C31" s="52"/>
      <c r="D31" s="13">
        <v>100</v>
      </c>
      <c r="E31" s="9">
        <v>0.4</v>
      </c>
      <c r="F31" s="6">
        <v>0.7</v>
      </c>
      <c r="G31" s="6">
        <v>0.8</v>
      </c>
      <c r="H31" s="6">
        <v>4.0999999999999996</v>
      </c>
      <c r="I31" s="6">
        <v>20</v>
      </c>
      <c r="J31" s="6">
        <v>68.2</v>
      </c>
      <c r="K31" s="6">
        <v>5.8</v>
      </c>
    </row>
    <row r="32" spans="2:11" ht="15" customHeight="1" x14ac:dyDescent="0.15">
      <c r="B32" s="46" t="s">
        <v>63</v>
      </c>
      <c r="C32" s="49" t="s">
        <v>13</v>
      </c>
      <c r="D32" s="12">
        <v>2474</v>
      </c>
      <c r="E32" s="8">
        <v>13</v>
      </c>
      <c r="F32" s="10">
        <v>27</v>
      </c>
      <c r="G32" s="10">
        <v>26</v>
      </c>
      <c r="H32" s="10">
        <v>160</v>
      </c>
      <c r="I32" s="10">
        <v>564</v>
      </c>
      <c r="J32" s="10">
        <v>1543</v>
      </c>
      <c r="K32" s="10">
        <v>141</v>
      </c>
    </row>
    <row r="33" spans="2:11" ht="15" customHeight="1" x14ac:dyDescent="0.15">
      <c r="B33" s="47"/>
      <c r="C33" s="50"/>
      <c r="D33" s="17">
        <v>100</v>
      </c>
      <c r="E33" s="16">
        <v>0.5</v>
      </c>
      <c r="F33" s="11">
        <v>1.1000000000000001</v>
      </c>
      <c r="G33" s="11">
        <v>1.1000000000000001</v>
      </c>
      <c r="H33" s="11">
        <v>6.5</v>
      </c>
      <c r="I33" s="11">
        <v>22.8</v>
      </c>
      <c r="J33" s="11">
        <v>62.4</v>
      </c>
      <c r="K33" s="11">
        <v>5.7</v>
      </c>
    </row>
    <row r="34" spans="2:11" ht="15" customHeight="1" x14ac:dyDescent="0.15">
      <c r="B34" s="47"/>
      <c r="C34" s="51" t="s">
        <v>14</v>
      </c>
      <c r="D34" s="14">
        <v>13198</v>
      </c>
      <c r="E34" s="7">
        <v>42</v>
      </c>
      <c r="F34" s="15">
        <v>111</v>
      </c>
      <c r="G34" s="15">
        <v>122</v>
      </c>
      <c r="H34" s="15">
        <v>731</v>
      </c>
      <c r="I34" s="15">
        <v>3069</v>
      </c>
      <c r="J34" s="15">
        <v>8428</v>
      </c>
      <c r="K34" s="15">
        <v>695</v>
      </c>
    </row>
    <row r="35" spans="2:11" ht="15" customHeight="1" x14ac:dyDescent="0.15">
      <c r="B35" s="47"/>
      <c r="C35" s="50"/>
      <c r="D35" s="17">
        <v>100</v>
      </c>
      <c r="E35" s="16">
        <v>0.3</v>
      </c>
      <c r="F35" s="11">
        <v>0.8</v>
      </c>
      <c r="G35" s="11">
        <v>0.9</v>
      </c>
      <c r="H35" s="11">
        <v>5.5</v>
      </c>
      <c r="I35" s="11">
        <v>23.3</v>
      </c>
      <c r="J35" s="11">
        <v>63.9</v>
      </c>
      <c r="K35" s="11">
        <v>5.3</v>
      </c>
    </row>
    <row r="36" spans="2:11" ht="15" customHeight="1" x14ac:dyDescent="0.15">
      <c r="B36" s="47"/>
      <c r="C36" s="51" t="s">
        <v>15</v>
      </c>
      <c r="D36" s="14">
        <v>2378</v>
      </c>
      <c r="E36" s="7">
        <v>13</v>
      </c>
      <c r="F36" s="15">
        <v>14</v>
      </c>
      <c r="G36" s="15">
        <v>12</v>
      </c>
      <c r="H36" s="15">
        <v>104</v>
      </c>
      <c r="I36" s="15">
        <v>461</v>
      </c>
      <c r="J36" s="15">
        <v>1635</v>
      </c>
      <c r="K36" s="15">
        <v>139</v>
      </c>
    </row>
    <row r="37" spans="2:11" ht="15" customHeight="1" x14ac:dyDescent="0.15">
      <c r="B37" s="47"/>
      <c r="C37" s="50"/>
      <c r="D37" s="17">
        <v>100</v>
      </c>
      <c r="E37" s="16">
        <v>0.5</v>
      </c>
      <c r="F37" s="11">
        <v>0.6</v>
      </c>
      <c r="G37" s="11">
        <v>0.5</v>
      </c>
      <c r="H37" s="11">
        <v>4.4000000000000004</v>
      </c>
      <c r="I37" s="11">
        <v>19.399999999999999</v>
      </c>
      <c r="J37" s="11">
        <v>68.8</v>
      </c>
      <c r="K37" s="11">
        <v>5.8</v>
      </c>
    </row>
    <row r="38" spans="2:11" ht="15" customHeight="1" x14ac:dyDescent="0.15">
      <c r="B38" s="47"/>
      <c r="C38" s="51" t="s">
        <v>16</v>
      </c>
      <c r="D38" s="14">
        <v>747</v>
      </c>
      <c r="E38" s="7">
        <v>4</v>
      </c>
      <c r="F38" s="15">
        <v>1</v>
      </c>
      <c r="G38" s="15">
        <v>8</v>
      </c>
      <c r="H38" s="15">
        <v>23</v>
      </c>
      <c r="I38" s="15">
        <v>120</v>
      </c>
      <c r="J38" s="15">
        <v>545</v>
      </c>
      <c r="K38" s="15">
        <v>46</v>
      </c>
    </row>
    <row r="39" spans="2:11" ht="15" customHeight="1" x14ac:dyDescent="0.15">
      <c r="B39" s="48"/>
      <c r="C39" s="52"/>
      <c r="D39" s="13">
        <v>100</v>
      </c>
      <c r="E39" s="9">
        <v>0.5</v>
      </c>
      <c r="F39" s="6">
        <v>0.1</v>
      </c>
      <c r="G39" s="6">
        <v>1.1000000000000001</v>
      </c>
      <c r="H39" s="6">
        <v>3.1</v>
      </c>
      <c r="I39" s="6">
        <v>16.100000000000001</v>
      </c>
      <c r="J39" s="6">
        <v>73</v>
      </c>
      <c r="K39" s="6">
        <v>6.2</v>
      </c>
    </row>
    <row r="40" spans="2:11" ht="15" customHeight="1" x14ac:dyDescent="0.15">
      <c r="B40" s="46" t="s">
        <v>64</v>
      </c>
      <c r="C40" s="49" t="s">
        <v>255</v>
      </c>
      <c r="D40" s="12">
        <v>2161</v>
      </c>
      <c r="E40" s="8">
        <v>5</v>
      </c>
      <c r="F40" s="10">
        <v>17</v>
      </c>
      <c r="G40" s="10">
        <v>19</v>
      </c>
      <c r="H40" s="10">
        <v>114</v>
      </c>
      <c r="I40" s="10">
        <v>362</v>
      </c>
      <c r="J40" s="10">
        <v>1536</v>
      </c>
      <c r="K40" s="10">
        <v>108</v>
      </c>
    </row>
    <row r="41" spans="2:11" ht="15" customHeight="1" x14ac:dyDescent="0.15">
      <c r="B41" s="47"/>
      <c r="C41" s="50"/>
      <c r="D41" s="17">
        <v>100</v>
      </c>
      <c r="E41" s="16">
        <v>0.2</v>
      </c>
      <c r="F41" s="11">
        <v>0.8</v>
      </c>
      <c r="G41" s="11">
        <v>0.9</v>
      </c>
      <c r="H41" s="11">
        <v>5.3</v>
      </c>
      <c r="I41" s="11">
        <v>16.8</v>
      </c>
      <c r="J41" s="11">
        <v>71.099999999999994</v>
      </c>
      <c r="K41" s="11">
        <v>5</v>
      </c>
    </row>
    <row r="42" spans="2:11" ht="15" customHeight="1" x14ac:dyDescent="0.15">
      <c r="B42" s="47"/>
      <c r="C42" s="51" t="s">
        <v>19</v>
      </c>
      <c r="D42" s="14">
        <v>1901</v>
      </c>
      <c r="E42" s="7">
        <v>8</v>
      </c>
      <c r="F42" s="15">
        <v>10</v>
      </c>
      <c r="G42" s="15">
        <v>15</v>
      </c>
      <c r="H42" s="15">
        <v>118</v>
      </c>
      <c r="I42" s="15">
        <v>455</v>
      </c>
      <c r="J42" s="15">
        <v>1228</v>
      </c>
      <c r="K42" s="15">
        <v>67</v>
      </c>
    </row>
    <row r="43" spans="2:11" ht="15" customHeight="1" x14ac:dyDescent="0.15">
      <c r="B43" s="47"/>
      <c r="C43" s="50"/>
      <c r="D43" s="17">
        <v>100</v>
      </c>
      <c r="E43" s="16">
        <v>0.4</v>
      </c>
      <c r="F43" s="11">
        <v>0.5</v>
      </c>
      <c r="G43" s="11">
        <v>0.8</v>
      </c>
      <c r="H43" s="11">
        <v>6.2</v>
      </c>
      <c r="I43" s="11">
        <v>23.9</v>
      </c>
      <c r="J43" s="11">
        <v>64.599999999999994</v>
      </c>
      <c r="K43" s="11">
        <v>3.5</v>
      </c>
    </row>
    <row r="44" spans="2:11" ht="15" customHeight="1" x14ac:dyDescent="0.15">
      <c r="B44" s="47"/>
      <c r="C44" s="51" t="s">
        <v>20</v>
      </c>
      <c r="D44" s="14">
        <v>1198</v>
      </c>
      <c r="E44" s="7">
        <v>4</v>
      </c>
      <c r="F44" s="15">
        <v>13</v>
      </c>
      <c r="G44" s="15">
        <v>13</v>
      </c>
      <c r="H44" s="15">
        <v>53</v>
      </c>
      <c r="I44" s="15">
        <v>241</v>
      </c>
      <c r="J44" s="15">
        <v>806</v>
      </c>
      <c r="K44" s="15">
        <v>68</v>
      </c>
    </row>
    <row r="45" spans="2:11" ht="15" customHeight="1" x14ac:dyDescent="0.15">
      <c r="B45" s="47"/>
      <c r="C45" s="50"/>
      <c r="D45" s="17">
        <v>100</v>
      </c>
      <c r="E45" s="16">
        <v>0.3</v>
      </c>
      <c r="F45" s="11">
        <v>1.1000000000000001</v>
      </c>
      <c r="G45" s="11">
        <v>1.1000000000000001</v>
      </c>
      <c r="H45" s="11">
        <v>4.4000000000000004</v>
      </c>
      <c r="I45" s="11">
        <v>20.100000000000001</v>
      </c>
      <c r="J45" s="11">
        <v>67.3</v>
      </c>
      <c r="K45" s="11">
        <v>5.7</v>
      </c>
    </row>
    <row r="46" spans="2:11" ht="15" customHeight="1" x14ac:dyDescent="0.15">
      <c r="B46" s="47"/>
      <c r="C46" s="51" t="s">
        <v>21</v>
      </c>
      <c r="D46" s="14">
        <v>1491</v>
      </c>
      <c r="E46" s="7">
        <v>4</v>
      </c>
      <c r="F46" s="15">
        <v>7</v>
      </c>
      <c r="G46" s="15">
        <v>8</v>
      </c>
      <c r="H46" s="15">
        <v>75</v>
      </c>
      <c r="I46" s="15">
        <v>300</v>
      </c>
      <c r="J46" s="15">
        <v>1014</v>
      </c>
      <c r="K46" s="15">
        <v>83</v>
      </c>
    </row>
    <row r="47" spans="2:11" ht="15" customHeight="1" x14ac:dyDescent="0.15">
      <c r="B47" s="47"/>
      <c r="C47" s="50"/>
      <c r="D47" s="17">
        <v>100</v>
      </c>
      <c r="E47" s="16">
        <v>0.3</v>
      </c>
      <c r="F47" s="11">
        <v>0.5</v>
      </c>
      <c r="G47" s="11">
        <v>0.5</v>
      </c>
      <c r="H47" s="11">
        <v>5</v>
      </c>
      <c r="I47" s="11">
        <v>20.100000000000001</v>
      </c>
      <c r="J47" s="11">
        <v>68</v>
      </c>
      <c r="K47" s="11">
        <v>5.6</v>
      </c>
    </row>
    <row r="48" spans="2:11" ht="15" customHeight="1" x14ac:dyDescent="0.15">
      <c r="B48" s="47"/>
      <c r="C48" s="51" t="s">
        <v>22</v>
      </c>
      <c r="D48" s="14">
        <v>1705</v>
      </c>
      <c r="E48" s="7">
        <v>9</v>
      </c>
      <c r="F48" s="15">
        <v>13</v>
      </c>
      <c r="G48" s="15">
        <v>13</v>
      </c>
      <c r="H48" s="15">
        <v>77</v>
      </c>
      <c r="I48" s="15">
        <v>325</v>
      </c>
      <c r="J48" s="15">
        <v>1196</v>
      </c>
      <c r="K48" s="15">
        <v>72</v>
      </c>
    </row>
    <row r="49" spans="2:11" ht="15" customHeight="1" x14ac:dyDescent="0.15">
      <c r="B49" s="47"/>
      <c r="C49" s="50"/>
      <c r="D49" s="17">
        <v>100</v>
      </c>
      <c r="E49" s="16">
        <v>0.5</v>
      </c>
      <c r="F49" s="11">
        <v>0.8</v>
      </c>
      <c r="G49" s="11">
        <v>0.8</v>
      </c>
      <c r="H49" s="11">
        <v>4.5</v>
      </c>
      <c r="I49" s="11">
        <v>19.100000000000001</v>
      </c>
      <c r="J49" s="11">
        <v>70.099999999999994</v>
      </c>
      <c r="K49" s="11">
        <v>4.2</v>
      </c>
    </row>
    <row r="50" spans="2:11" ht="15" customHeight="1" x14ac:dyDescent="0.15">
      <c r="B50" s="47"/>
      <c r="C50" s="51" t="s">
        <v>23</v>
      </c>
      <c r="D50" s="14">
        <v>1546</v>
      </c>
      <c r="E50" s="7">
        <v>6</v>
      </c>
      <c r="F50" s="15">
        <v>12</v>
      </c>
      <c r="G50" s="15">
        <v>23</v>
      </c>
      <c r="H50" s="15">
        <v>112</v>
      </c>
      <c r="I50" s="15">
        <v>404</v>
      </c>
      <c r="J50" s="15">
        <v>891</v>
      </c>
      <c r="K50" s="15">
        <v>98</v>
      </c>
    </row>
    <row r="51" spans="2:11" ht="15" customHeight="1" x14ac:dyDescent="0.15">
      <c r="B51" s="47"/>
      <c r="C51" s="50"/>
      <c r="D51" s="17">
        <v>100</v>
      </c>
      <c r="E51" s="16">
        <v>0.4</v>
      </c>
      <c r="F51" s="11">
        <v>0.8</v>
      </c>
      <c r="G51" s="11">
        <v>1.5</v>
      </c>
      <c r="H51" s="11">
        <v>7.2</v>
      </c>
      <c r="I51" s="11">
        <v>26.1</v>
      </c>
      <c r="J51" s="11">
        <v>57.6</v>
      </c>
      <c r="K51" s="11">
        <v>6.3</v>
      </c>
    </row>
    <row r="52" spans="2:11" ht="15" customHeight="1" x14ac:dyDescent="0.15">
      <c r="B52" s="47"/>
      <c r="C52" s="51" t="s">
        <v>24</v>
      </c>
      <c r="D52" s="14">
        <v>2544</v>
      </c>
      <c r="E52" s="7">
        <v>8</v>
      </c>
      <c r="F52" s="15">
        <v>20</v>
      </c>
      <c r="G52" s="15">
        <v>15</v>
      </c>
      <c r="H52" s="15">
        <v>116</v>
      </c>
      <c r="I52" s="15">
        <v>485</v>
      </c>
      <c r="J52" s="15">
        <v>1776</v>
      </c>
      <c r="K52" s="15">
        <v>124</v>
      </c>
    </row>
    <row r="53" spans="2:11" ht="15" customHeight="1" x14ac:dyDescent="0.15">
      <c r="B53" s="47"/>
      <c r="C53" s="50"/>
      <c r="D53" s="17">
        <v>100</v>
      </c>
      <c r="E53" s="16">
        <v>0.3</v>
      </c>
      <c r="F53" s="11">
        <v>0.8</v>
      </c>
      <c r="G53" s="11">
        <v>0.6</v>
      </c>
      <c r="H53" s="11">
        <v>4.5999999999999996</v>
      </c>
      <c r="I53" s="11">
        <v>19.100000000000001</v>
      </c>
      <c r="J53" s="11">
        <v>69.8</v>
      </c>
      <c r="K53" s="11">
        <v>4.9000000000000004</v>
      </c>
    </row>
    <row r="54" spans="2:11" ht="15" customHeight="1" x14ac:dyDescent="0.15">
      <c r="B54" s="47"/>
      <c r="C54" s="51" t="s">
        <v>25</v>
      </c>
      <c r="D54" s="14">
        <v>1858</v>
      </c>
      <c r="E54" s="7">
        <v>6</v>
      </c>
      <c r="F54" s="15">
        <v>16</v>
      </c>
      <c r="G54" s="15">
        <v>15</v>
      </c>
      <c r="H54" s="15">
        <v>112</v>
      </c>
      <c r="I54" s="15">
        <v>517</v>
      </c>
      <c r="J54" s="15">
        <v>1091</v>
      </c>
      <c r="K54" s="15">
        <v>101</v>
      </c>
    </row>
    <row r="55" spans="2:11" ht="15" customHeight="1" x14ac:dyDescent="0.15">
      <c r="B55" s="47"/>
      <c r="C55" s="50"/>
      <c r="D55" s="17">
        <v>100</v>
      </c>
      <c r="E55" s="16">
        <v>0.3</v>
      </c>
      <c r="F55" s="11">
        <v>0.9</v>
      </c>
      <c r="G55" s="11">
        <v>0.8</v>
      </c>
      <c r="H55" s="11">
        <v>6</v>
      </c>
      <c r="I55" s="11">
        <v>27.8</v>
      </c>
      <c r="J55" s="11">
        <v>58.7</v>
      </c>
      <c r="K55" s="11">
        <v>5.4</v>
      </c>
    </row>
    <row r="56" spans="2:11" ht="15" customHeight="1" x14ac:dyDescent="0.15">
      <c r="B56" s="47"/>
      <c r="C56" s="51" t="s">
        <v>26</v>
      </c>
      <c r="D56" s="14">
        <v>5161</v>
      </c>
      <c r="E56" s="7">
        <v>25</v>
      </c>
      <c r="F56" s="15">
        <v>55</v>
      </c>
      <c r="G56" s="15">
        <v>54</v>
      </c>
      <c r="H56" s="15">
        <v>272</v>
      </c>
      <c r="I56" s="15">
        <v>1273</v>
      </c>
      <c r="J56" s="15">
        <v>3039</v>
      </c>
      <c r="K56" s="15">
        <v>443</v>
      </c>
    </row>
    <row r="57" spans="2:11" ht="15" customHeight="1" x14ac:dyDescent="0.15">
      <c r="B57" s="48"/>
      <c r="C57" s="52"/>
      <c r="D57" s="13">
        <v>100</v>
      </c>
      <c r="E57" s="9">
        <v>0.5</v>
      </c>
      <c r="F57" s="6">
        <v>1.1000000000000001</v>
      </c>
      <c r="G57" s="6">
        <v>1</v>
      </c>
      <c r="H57" s="6">
        <v>5.3</v>
      </c>
      <c r="I57" s="6">
        <v>24.7</v>
      </c>
      <c r="J57" s="6">
        <v>58.9</v>
      </c>
      <c r="K57" s="6">
        <v>8.6</v>
      </c>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K9">
    <cfRule type="top10" dxfId="974" priority="498" rank="1"/>
  </conditionalFormatting>
  <conditionalFormatting sqref="E11:K11">
    <cfRule type="top10" dxfId="973" priority="499" rank="1"/>
  </conditionalFormatting>
  <conditionalFormatting sqref="E13:K13">
    <cfRule type="top10" dxfId="972" priority="500" rank="1"/>
  </conditionalFormatting>
  <conditionalFormatting sqref="E15:K15">
    <cfRule type="top10" dxfId="971" priority="501" rank="1"/>
  </conditionalFormatting>
  <conditionalFormatting sqref="E17:K17">
    <cfRule type="top10" dxfId="970" priority="502" rank="1"/>
  </conditionalFormatting>
  <conditionalFormatting sqref="E19:K19">
    <cfRule type="top10" dxfId="969" priority="503" rank="1"/>
  </conditionalFormatting>
  <conditionalFormatting sqref="E21:K21">
    <cfRule type="top10" dxfId="968" priority="504" rank="1"/>
  </conditionalFormatting>
  <conditionalFormatting sqref="E23:K23">
    <cfRule type="top10" dxfId="967" priority="505" rank="1"/>
  </conditionalFormatting>
  <conditionalFormatting sqref="E25:K25">
    <cfRule type="top10" dxfId="966" priority="506" rank="1"/>
  </conditionalFormatting>
  <conditionalFormatting sqref="E27:K27">
    <cfRule type="top10" dxfId="965" priority="507" rank="1"/>
  </conditionalFormatting>
  <conditionalFormatting sqref="E29:K29">
    <cfRule type="top10" dxfId="964" priority="508" rank="1"/>
  </conditionalFormatting>
  <conditionalFormatting sqref="E31:K31">
    <cfRule type="top10" dxfId="963" priority="509" rank="1"/>
  </conditionalFormatting>
  <conditionalFormatting sqref="E33:K33">
    <cfRule type="top10" dxfId="962" priority="510" rank="1"/>
  </conditionalFormatting>
  <conditionalFormatting sqref="E35:K35">
    <cfRule type="top10" dxfId="961" priority="511" rank="1"/>
  </conditionalFormatting>
  <conditionalFormatting sqref="E37:K37">
    <cfRule type="top10" dxfId="960" priority="512" rank="1"/>
  </conditionalFormatting>
  <conditionalFormatting sqref="E39:K39">
    <cfRule type="top10" dxfId="959" priority="513" rank="1"/>
  </conditionalFormatting>
  <conditionalFormatting sqref="E41:K41">
    <cfRule type="top10" dxfId="958" priority="514" rank="1"/>
  </conditionalFormatting>
  <conditionalFormatting sqref="E43:K43">
    <cfRule type="top10" dxfId="957" priority="515" rank="1"/>
  </conditionalFormatting>
  <conditionalFormatting sqref="E45:K45">
    <cfRule type="top10" dxfId="956" priority="516" rank="1"/>
  </conditionalFormatting>
  <conditionalFormatting sqref="E47:K47">
    <cfRule type="top10" dxfId="955" priority="517" rank="1"/>
  </conditionalFormatting>
  <conditionalFormatting sqref="E49:K49">
    <cfRule type="top10" dxfId="954" priority="518" rank="1"/>
  </conditionalFormatting>
  <conditionalFormatting sqref="E51:K51">
    <cfRule type="top10" dxfId="953" priority="519" rank="1"/>
  </conditionalFormatting>
  <conditionalFormatting sqref="E53:K53">
    <cfRule type="top10" dxfId="952" priority="520" rank="1"/>
  </conditionalFormatting>
  <conditionalFormatting sqref="E55:K55">
    <cfRule type="top10" dxfId="951" priority="521" rank="1"/>
  </conditionalFormatting>
  <conditionalFormatting sqref="E57:K57">
    <cfRule type="top10" dxfId="950" priority="522" rank="1"/>
  </conditionalFormatting>
  <pageMargins left="0.7" right="0.7" top="0.75" bottom="0.75" header="0.3" footer="0.3"/>
  <pageSetup paperSize="9" scale="8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V65"/>
  <sheetViews>
    <sheetView showGridLines="0" zoomScale="95" zoomScaleNormal="95" workbookViewId="0"/>
  </sheetViews>
  <sheetFormatPr defaultColWidth="6.125" defaultRowHeight="12" x14ac:dyDescent="0.15"/>
  <cols>
    <col min="1" max="2" width="5.625" style="1" customWidth="1"/>
    <col min="3" max="3" width="14.625" style="1" customWidth="1"/>
    <col min="4" max="698" width="8.625" style="1" customWidth="1"/>
    <col min="699" max="16384" width="6.125" style="1"/>
  </cols>
  <sheetData>
    <row r="3" spans="1:22" x14ac:dyDescent="0.15">
      <c r="B3" s="3" t="s">
        <v>0</v>
      </c>
    </row>
    <row r="4" spans="1:22" x14ac:dyDescent="0.15">
      <c r="B4" s="3"/>
    </row>
    <row r="5" spans="1:22" x14ac:dyDescent="0.15">
      <c r="B5" s="20"/>
      <c r="C5" s="20"/>
      <c r="D5" s="20"/>
      <c r="E5" s="20"/>
      <c r="F5" s="20"/>
      <c r="G5" s="20"/>
    </row>
    <row r="6" spans="1:22" ht="3.75" customHeight="1" x14ac:dyDescent="0.15">
      <c r="A6" s="31"/>
      <c r="B6" s="29"/>
      <c r="C6" s="36"/>
      <c r="D6" s="29"/>
      <c r="E6" s="37"/>
      <c r="F6" s="32"/>
      <c r="G6" s="29"/>
      <c r="H6" s="35"/>
    </row>
    <row r="7" spans="1:22" s="2" customFormat="1" ht="122.25" customHeight="1" thickBot="1" x14ac:dyDescent="0.2">
      <c r="B7" s="19"/>
      <c r="C7" s="18" t="s">
        <v>251</v>
      </c>
      <c r="D7" s="21" t="s">
        <v>259</v>
      </c>
      <c r="E7" s="22" t="s">
        <v>1</v>
      </c>
      <c r="F7" s="22" t="s">
        <v>2</v>
      </c>
      <c r="G7" s="22" t="s">
        <v>65</v>
      </c>
      <c r="H7" s="41"/>
      <c r="I7" s="41"/>
      <c r="J7" s="41"/>
      <c r="K7" s="41"/>
      <c r="L7" s="41"/>
      <c r="M7" s="41"/>
      <c r="N7" s="41"/>
      <c r="O7" s="41"/>
      <c r="P7" s="41"/>
      <c r="Q7" s="41"/>
      <c r="R7" s="41"/>
      <c r="S7" s="41"/>
      <c r="T7" s="41"/>
      <c r="U7" s="41"/>
      <c r="V7" s="41"/>
    </row>
    <row r="8" spans="1:22" ht="15" customHeight="1" thickTop="1" x14ac:dyDescent="0.15">
      <c r="B8" s="43" t="s">
        <v>66</v>
      </c>
      <c r="C8" s="44"/>
      <c r="D8" s="4">
        <v>19565</v>
      </c>
      <c r="E8" s="7">
        <v>9002</v>
      </c>
      <c r="F8" s="15">
        <v>10274</v>
      </c>
      <c r="G8" s="15">
        <v>289</v>
      </c>
    </row>
    <row r="9" spans="1:22" ht="15" customHeight="1" x14ac:dyDescent="0.15">
      <c r="B9" s="45"/>
      <c r="C9" s="44"/>
      <c r="D9" s="5">
        <v>100</v>
      </c>
      <c r="E9" s="9">
        <v>46</v>
      </c>
      <c r="F9" s="6">
        <v>52.5</v>
      </c>
      <c r="G9" s="6">
        <v>1.5</v>
      </c>
    </row>
    <row r="10" spans="1:22" ht="15" customHeight="1" x14ac:dyDescent="0.15">
      <c r="B10" s="46" t="s">
        <v>60</v>
      </c>
      <c r="C10" s="49" t="s">
        <v>1</v>
      </c>
      <c r="D10" s="12">
        <v>9002</v>
      </c>
      <c r="E10" s="8">
        <v>9002</v>
      </c>
      <c r="F10" s="10">
        <v>0</v>
      </c>
      <c r="G10" s="10">
        <v>0</v>
      </c>
    </row>
    <row r="11" spans="1:22" ht="15" customHeight="1" x14ac:dyDescent="0.15">
      <c r="B11" s="47"/>
      <c r="C11" s="50"/>
      <c r="D11" s="17">
        <v>100</v>
      </c>
      <c r="E11" s="16">
        <v>100</v>
      </c>
      <c r="F11" s="11">
        <v>0</v>
      </c>
      <c r="G11" s="11">
        <v>0</v>
      </c>
    </row>
    <row r="12" spans="1:22" ht="15" customHeight="1" x14ac:dyDescent="0.15">
      <c r="B12" s="47"/>
      <c r="C12" s="51" t="s">
        <v>378</v>
      </c>
      <c r="D12" s="14">
        <v>10274</v>
      </c>
      <c r="E12" s="7">
        <v>0</v>
      </c>
      <c r="F12" s="15">
        <v>10274</v>
      </c>
      <c r="G12" s="15">
        <v>0</v>
      </c>
    </row>
    <row r="13" spans="1:22" ht="15" customHeight="1" x14ac:dyDescent="0.15">
      <c r="B13" s="48"/>
      <c r="C13" s="52"/>
      <c r="D13" s="13">
        <v>100</v>
      </c>
      <c r="E13" s="9">
        <v>0</v>
      </c>
      <c r="F13" s="6">
        <v>100</v>
      </c>
      <c r="G13" s="6">
        <v>0</v>
      </c>
    </row>
    <row r="14" spans="1:22" ht="15" customHeight="1" x14ac:dyDescent="0.15">
      <c r="B14" s="46" t="s">
        <v>61</v>
      </c>
      <c r="C14" s="49" t="s">
        <v>4</v>
      </c>
      <c r="D14" s="12">
        <v>2756</v>
      </c>
      <c r="E14" s="8">
        <v>1290</v>
      </c>
      <c r="F14" s="10">
        <v>1459</v>
      </c>
      <c r="G14" s="10">
        <v>7</v>
      </c>
    </row>
    <row r="15" spans="1:22" ht="15" customHeight="1" x14ac:dyDescent="0.15">
      <c r="B15" s="47"/>
      <c r="C15" s="50"/>
      <c r="D15" s="17">
        <v>100</v>
      </c>
      <c r="E15" s="16">
        <v>46.8</v>
      </c>
      <c r="F15" s="11">
        <v>52.9</v>
      </c>
      <c r="G15" s="11">
        <v>0.3</v>
      </c>
    </row>
    <row r="16" spans="1:22" ht="15" customHeight="1" x14ac:dyDescent="0.15">
      <c r="B16" s="47"/>
      <c r="C16" s="51" t="s">
        <v>5</v>
      </c>
      <c r="D16" s="14">
        <v>2918</v>
      </c>
      <c r="E16" s="7">
        <v>1351</v>
      </c>
      <c r="F16" s="15">
        <v>1554</v>
      </c>
      <c r="G16" s="15">
        <v>13</v>
      </c>
    </row>
    <row r="17" spans="2:7" ht="15" customHeight="1" x14ac:dyDescent="0.15">
      <c r="B17" s="47"/>
      <c r="C17" s="50"/>
      <c r="D17" s="17">
        <v>100</v>
      </c>
      <c r="E17" s="16">
        <v>46.3</v>
      </c>
      <c r="F17" s="11">
        <v>53.3</v>
      </c>
      <c r="G17" s="11">
        <v>0.4</v>
      </c>
    </row>
    <row r="18" spans="2:7" ht="15" customHeight="1" x14ac:dyDescent="0.15">
      <c r="B18" s="47"/>
      <c r="C18" s="51" t="s">
        <v>6</v>
      </c>
      <c r="D18" s="14">
        <v>3218</v>
      </c>
      <c r="E18" s="7">
        <v>1464</v>
      </c>
      <c r="F18" s="15">
        <v>1747</v>
      </c>
      <c r="G18" s="15">
        <v>7</v>
      </c>
    </row>
    <row r="19" spans="2:7" ht="15" customHeight="1" x14ac:dyDescent="0.15">
      <c r="B19" s="47"/>
      <c r="C19" s="50"/>
      <c r="D19" s="17">
        <v>100</v>
      </c>
      <c r="E19" s="16">
        <v>45.5</v>
      </c>
      <c r="F19" s="11">
        <v>54.3</v>
      </c>
      <c r="G19" s="11">
        <v>0.2</v>
      </c>
    </row>
    <row r="20" spans="2:7" ht="15" customHeight="1" x14ac:dyDescent="0.15">
      <c r="B20" s="47"/>
      <c r="C20" s="51" t="s">
        <v>7</v>
      </c>
      <c r="D20" s="14">
        <v>4166</v>
      </c>
      <c r="E20" s="7">
        <v>1956</v>
      </c>
      <c r="F20" s="15">
        <v>2203</v>
      </c>
      <c r="G20" s="15">
        <v>7</v>
      </c>
    </row>
    <row r="21" spans="2:7" ht="15" customHeight="1" x14ac:dyDescent="0.15">
      <c r="B21" s="47"/>
      <c r="C21" s="50"/>
      <c r="D21" s="17">
        <v>100</v>
      </c>
      <c r="E21" s="16">
        <v>47</v>
      </c>
      <c r="F21" s="11">
        <v>52.9</v>
      </c>
      <c r="G21" s="11">
        <v>0.2</v>
      </c>
    </row>
    <row r="22" spans="2:7" ht="15" customHeight="1" x14ac:dyDescent="0.15">
      <c r="B22" s="47"/>
      <c r="C22" s="51" t="s">
        <v>8</v>
      </c>
      <c r="D22" s="14">
        <v>5521</v>
      </c>
      <c r="E22" s="7">
        <v>2619</v>
      </c>
      <c r="F22" s="15">
        <v>2898</v>
      </c>
      <c r="G22" s="15">
        <v>4</v>
      </c>
    </row>
    <row r="23" spans="2:7" ht="15" customHeight="1" x14ac:dyDescent="0.15">
      <c r="B23" s="48"/>
      <c r="C23" s="52"/>
      <c r="D23" s="13">
        <v>100</v>
      </c>
      <c r="E23" s="9">
        <v>47.4</v>
      </c>
      <c r="F23" s="6">
        <v>52.5</v>
      </c>
      <c r="G23" s="6">
        <v>0.1</v>
      </c>
    </row>
    <row r="24" spans="2:7" ht="15" customHeight="1" x14ac:dyDescent="0.15">
      <c r="B24" s="46" t="s">
        <v>62</v>
      </c>
      <c r="C24" s="49" t="s">
        <v>9</v>
      </c>
      <c r="D24" s="12">
        <v>2200</v>
      </c>
      <c r="E24" s="8">
        <v>1187</v>
      </c>
      <c r="F24" s="10">
        <v>986</v>
      </c>
      <c r="G24" s="10">
        <v>27</v>
      </c>
    </row>
    <row r="25" spans="2:7" ht="15" customHeight="1" x14ac:dyDescent="0.15">
      <c r="B25" s="47"/>
      <c r="C25" s="50"/>
      <c r="D25" s="17">
        <v>100</v>
      </c>
      <c r="E25" s="16">
        <v>54</v>
      </c>
      <c r="F25" s="11">
        <v>44.8</v>
      </c>
      <c r="G25" s="11">
        <v>1.2</v>
      </c>
    </row>
    <row r="26" spans="2:7" ht="15" customHeight="1" x14ac:dyDescent="0.15">
      <c r="B26" s="47"/>
      <c r="C26" s="51" t="s">
        <v>10</v>
      </c>
      <c r="D26" s="14">
        <v>5943</v>
      </c>
      <c r="E26" s="7">
        <v>2516</v>
      </c>
      <c r="F26" s="15">
        <v>3367</v>
      </c>
      <c r="G26" s="15">
        <v>60</v>
      </c>
    </row>
    <row r="27" spans="2:7" ht="15" customHeight="1" x14ac:dyDescent="0.15">
      <c r="B27" s="47"/>
      <c r="C27" s="50"/>
      <c r="D27" s="17">
        <v>100</v>
      </c>
      <c r="E27" s="16">
        <v>42.3</v>
      </c>
      <c r="F27" s="11">
        <v>56.7</v>
      </c>
      <c r="G27" s="11">
        <v>1</v>
      </c>
    </row>
    <row r="28" spans="2:7" ht="15" customHeight="1" x14ac:dyDescent="0.15">
      <c r="B28" s="47"/>
      <c r="C28" s="51" t="s">
        <v>11</v>
      </c>
      <c r="D28" s="14">
        <v>6665</v>
      </c>
      <c r="E28" s="7">
        <v>3087</v>
      </c>
      <c r="F28" s="15">
        <v>3482</v>
      </c>
      <c r="G28" s="15">
        <v>96</v>
      </c>
    </row>
    <row r="29" spans="2:7" ht="15" customHeight="1" x14ac:dyDescent="0.15">
      <c r="B29" s="47"/>
      <c r="C29" s="50"/>
      <c r="D29" s="17">
        <v>100</v>
      </c>
      <c r="E29" s="16">
        <v>46.3</v>
      </c>
      <c r="F29" s="11">
        <v>52.2</v>
      </c>
      <c r="G29" s="11">
        <v>1.4</v>
      </c>
    </row>
    <row r="30" spans="2:7" ht="15" customHeight="1" x14ac:dyDescent="0.15">
      <c r="B30" s="47"/>
      <c r="C30" s="51" t="s">
        <v>12</v>
      </c>
      <c r="D30" s="14">
        <v>4440</v>
      </c>
      <c r="E30" s="7">
        <v>2071</v>
      </c>
      <c r="F30" s="15">
        <v>2327</v>
      </c>
      <c r="G30" s="15">
        <v>42</v>
      </c>
    </row>
    <row r="31" spans="2:7" ht="15" customHeight="1" x14ac:dyDescent="0.15">
      <c r="B31" s="48"/>
      <c r="C31" s="52"/>
      <c r="D31" s="13">
        <v>100</v>
      </c>
      <c r="E31" s="9">
        <v>46.6</v>
      </c>
      <c r="F31" s="6">
        <v>52.4</v>
      </c>
      <c r="G31" s="6">
        <v>0.9</v>
      </c>
    </row>
    <row r="32" spans="2:7" ht="15" customHeight="1" x14ac:dyDescent="0.15">
      <c r="B32" s="46" t="s">
        <v>63</v>
      </c>
      <c r="C32" s="49" t="s">
        <v>13</v>
      </c>
      <c r="D32" s="12">
        <v>2474</v>
      </c>
      <c r="E32" s="8">
        <v>1067</v>
      </c>
      <c r="F32" s="10">
        <v>1371</v>
      </c>
      <c r="G32" s="10">
        <v>36</v>
      </c>
    </row>
    <row r="33" spans="2:7" ht="15" customHeight="1" x14ac:dyDescent="0.15">
      <c r="B33" s="47"/>
      <c r="C33" s="50"/>
      <c r="D33" s="17">
        <v>100</v>
      </c>
      <c r="E33" s="16">
        <v>43.1</v>
      </c>
      <c r="F33" s="11">
        <v>55.4</v>
      </c>
      <c r="G33" s="11">
        <v>1.5</v>
      </c>
    </row>
    <row r="34" spans="2:7" ht="15" customHeight="1" x14ac:dyDescent="0.15">
      <c r="B34" s="47"/>
      <c r="C34" s="51" t="s">
        <v>14</v>
      </c>
      <c r="D34" s="14">
        <v>13198</v>
      </c>
      <c r="E34" s="7">
        <v>5966</v>
      </c>
      <c r="F34" s="15">
        <v>7073</v>
      </c>
      <c r="G34" s="15">
        <v>159</v>
      </c>
    </row>
    <row r="35" spans="2:7" ht="15" customHeight="1" x14ac:dyDescent="0.15">
      <c r="B35" s="47"/>
      <c r="C35" s="50"/>
      <c r="D35" s="17">
        <v>100</v>
      </c>
      <c r="E35" s="16">
        <v>45.2</v>
      </c>
      <c r="F35" s="11">
        <v>53.6</v>
      </c>
      <c r="G35" s="11">
        <v>1.2</v>
      </c>
    </row>
    <row r="36" spans="2:7" ht="15" customHeight="1" x14ac:dyDescent="0.15">
      <c r="B36" s="47"/>
      <c r="C36" s="51" t="s">
        <v>15</v>
      </c>
      <c r="D36" s="14">
        <v>2378</v>
      </c>
      <c r="E36" s="7">
        <v>1200</v>
      </c>
      <c r="F36" s="15">
        <v>1147</v>
      </c>
      <c r="G36" s="15">
        <v>31</v>
      </c>
    </row>
    <row r="37" spans="2:7" ht="15" customHeight="1" x14ac:dyDescent="0.15">
      <c r="B37" s="47"/>
      <c r="C37" s="50"/>
      <c r="D37" s="17">
        <v>100</v>
      </c>
      <c r="E37" s="16">
        <v>50.5</v>
      </c>
      <c r="F37" s="11">
        <v>48.2</v>
      </c>
      <c r="G37" s="11">
        <v>1.3</v>
      </c>
    </row>
    <row r="38" spans="2:7" ht="15" customHeight="1" x14ac:dyDescent="0.15">
      <c r="B38" s="47"/>
      <c r="C38" s="51" t="s">
        <v>16</v>
      </c>
      <c r="D38" s="14">
        <v>747</v>
      </c>
      <c r="E38" s="7">
        <v>401</v>
      </c>
      <c r="F38" s="15">
        <v>338</v>
      </c>
      <c r="G38" s="15">
        <v>8</v>
      </c>
    </row>
    <row r="39" spans="2:7" ht="15" customHeight="1" x14ac:dyDescent="0.15">
      <c r="B39" s="48"/>
      <c r="C39" s="52"/>
      <c r="D39" s="13">
        <v>100</v>
      </c>
      <c r="E39" s="9">
        <v>53.7</v>
      </c>
      <c r="F39" s="6">
        <v>45.2</v>
      </c>
      <c r="G39" s="6">
        <v>1.1000000000000001</v>
      </c>
    </row>
    <row r="40" spans="2:7" ht="15" customHeight="1" x14ac:dyDescent="0.15">
      <c r="B40" s="46" t="s">
        <v>64</v>
      </c>
      <c r="C40" s="49" t="s">
        <v>257</v>
      </c>
      <c r="D40" s="12">
        <v>2161</v>
      </c>
      <c r="E40" s="8">
        <v>996</v>
      </c>
      <c r="F40" s="10">
        <v>1155</v>
      </c>
      <c r="G40" s="10">
        <v>10</v>
      </c>
    </row>
    <row r="41" spans="2:7" ht="15" customHeight="1" x14ac:dyDescent="0.15">
      <c r="B41" s="47"/>
      <c r="C41" s="50"/>
      <c r="D41" s="17">
        <v>100</v>
      </c>
      <c r="E41" s="16">
        <v>46.1</v>
      </c>
      <c r="F41" s="11">
        <v>53.4</v>
      </c>
      <c r="G41" s="11">
        <v>0.5</v>
      </c>
    </row>
    <row r="42" spans="2:7" ht="15" customHeight="1" x14ac:dyDescent="0.15">
      <c r="B42" s="47"/>
      <c r="C42" s="51" t="s">
        <v>19</v>
      </c>
      <c r="D42" s="14">
        <v>1901</v>
      </c>
      <c r="E42" s="7">
        <v>818</v>
      </c>
      <c r="F42" s="15">
        <v>1077</v>
      </c>
      <c r="G42" s="15">
        <v>6</v>
      </c>
    </row>
    <row r="43" spans="2:7" ht="15" customHeight="1" x14ac:dyDescent="0.15">
      <c r="B43" s="47"/>
      <c r="C43" s="50"/>
      <c r="D43" s="17">
        <v>100</v>
      </c>
      <c r="E43" s="16">
        <v>43</v>
      </c>
      <c r="F43" s="11">
        <v>56.7</v>
      </c>
      <c r="G43" s="11">
        <v>0.3</v>
      </c>
    </row>
    <row r="44" spans="2:7" ht="15" customHeight="1" x14ac:dyDescent="0.15">
      <c r="B44" s="47"/>
      <c r="C44" s="51" t="s">
        <v>20</v>
      </c>
      <c r="D44" s="14">
        <v>1198</v>
      </c>
      <c r="E44" s="7">
        <v>525</v>
      </c>
      <c r="F44" s="15">
        <v>655</v>
      </c>
      <c r="G44" s="15">
        <v>18</v>
      </c>
    </row>
    <row r="45" spans="2:7" ht="15" customHeight="1" x14ac:dyDescent="0.15">
      <c r="B45" s="47"/>
      <c r="C45" s="50"/>
      <c r="D45" s="17">
        <v>100</v>
      </c>
      <c r="E45" s="16">
        <v>43.8</v>
      </c>
      <c r="F45" s="11">
        <v>54.7</v>
      </c>
      <c r="G45" s="11">
        <v>1.5</v>
      </c>
    </row>
    <row r="46" spans="2:7" ht="15" customHeight="1" x14ac:dyDescent="0.15">
      <c r="B46" s="47"/>
      <c r="C46" s="51" t="s">
        <v>21</v>
      </c>
      <c r="D46" s="14">
        <v>1491</v>
      </c>
      <c r="E46" s="7">
        <v>690</v>
      </c>
      <c r="F46" s="15">
        <v>796</v>
      </c>
      <c r="G46" s="15">
        <v>5</v>
      </c>
    </row>
    <row r="47" spans="2:7" ht="15" customHeight="1" x14ac:dyDescent="0.15">
      <c r="B47" s="47"/>
      <c r="C47" s="50"/>
      <c r="D47" s="17">
        <v>100</v>
      </c>
      <c r="E47" s="16">
        <v>46.3</v>
      </c>
      <c r="F47" s="11">
        <v>53.4</v>
      </c>
      <c r="G47" s="11">
        <v>0.3</v>
      </c>
    </row>
    <row r="48" spans="2:7" ht="15" customHeight="1" x14ac:dyDescent="0.15">
      <c r="B48" s="47"/>
      <c r="C48" s="51" t="s">
        <v>22</v>
      </c>
      <c r="D48" s="14">
        <v>1705</v>
      </c>
      <c r="E48" s="7">
        <v>708</v>
      </c>
      <c r="F48" s="15">
        <v>888</v>
      </c>
      <c r="G48" s="15">
        <v>109</v>
      </c>
    </row>
    <row r="49" spans="2:7" ht="15" customHeight="1" x14ac:dyDescent="0.15">
      <c r="B49" s="47"/>
      <c r="C49" s="50"/>
      <c r="D49" s="17">
        <v>100</v>
      </c>
      <c r="E49" s="16">
        <v>41.5</v>
      </c>
      <c r="F49" s="11">
        <v>52.1</v>
      </c>
      <c r="G49" s="11">
        <v>6.4</v>
      </c>
    </row>
    <row r="50" spans="2:7" ht="15" customHeight="1" x14ac:dyDescent="0.15">
      <c r="B50" s="47"/>
      <c r="C50" s="51" t="s">
        <v>23</v>
      </c>
      <c r="D50" s="14">
        <v>1546</v>
      </c>
      <c r="E50" s="7">
        <v>718</v>
      </c>
      <c r="F50" s="15">
        <v>812</v>
      </c>
      <c r="G50" s="15">
        <v>16</v>
      </c>
    </row>
    <row r="51" spans="2:7" ht="15" customHeight="1" x14ac:dyDescent="0.15">
      <c r="B51" s="47"/>
      <c r="C51" s="50"/>
      <c r="D51" s="17">
        <v>100</v>
      </c>
      <c r="E51" s="16">
        <v>46.4</v>
      </c>
      <c r="F51" s="11">
        <v>52.5</v>
      </c>
      <c r="G51" s="11">
        <v>1</v>
      </c>
    </row>
    <row r="52" spans="2:7" ht="15" customHeight="1" x14ac:dyDescent="0.15">
      <c r="B52" s="47"/>
      <c r="C52" s="51" t="s">
        <v>24</v>
      </c>
      <c r="D52" s="14">
        <v>2544</v>
      </c>
      <c r="E52" s="7">
        <v>1150</v>
      </c>
      <c r="F52" s="15">
        <v>1327</v>
      </c>
      <c r="G52" s="15">
        <v>67</v>
      </c>
    </row>
    <row r="53" spans="2:7" ht="15" customHeight="1" x14ac:dyDescent="0.15">
      <c r="B53" s="47"/>
      <c r="C53" s="50"/>
      <c r="D53" s="17">
        <v>100</v>
      </c>
      <c r="E53" s="16">
        <v>45.2</v>
      </c>
      <c r="F53" s="11">
        <v>52.2</v>
      </c>
      <c r="G53" s="11">
        <v>2.6</v>
      </c>
    </row>
    <row r="54" spans="2:7" ht="15" customHeight="1" x14ac:dyDescent="0.15">
      <c r="B54" s="47"/>
      <c r="C54" s="51" t="s">
        <v>25</v>
      </c>
      <c r="D54" s="14">
        <v>1858</v>
      </c>
      <c r="E54" s="7">
        <v>892</v>
      </c>
      <c r="F54" s="15">
        <v>958</v>
      </c>
      <c r="G54" s="15">
        <v>8</v>
      </c>
    </row>
    <row r="55" spans="2:7" ht="15" customHeight="1" x14ac:dyDescent="0.15">
      <c r="B55" s="47"/>
      <c r="C55" s="50"/>
      <c r="D55" s="17">
        <v>100</v>
      </c>
      <c r="E55" s="16">
        <v>48</v>
      </c>
      <c r="F55" s="11">
        <v>51.6</v>
      </c>
      <c r="G55" s="11">
        <v>0.4</v>
      </c>
    </row>
    <row r="56" spans="2:7" ht="15" customHeight="1" x14ac:dyDescent="0.15">
      <c r="B56" s="47"/>
      <c r="C56" s="51" t="s">
        <v>26</v>
      </c>
      <c r="D56" s="14">
        <v>5161</v>
      </c>
      <c r="E56" s="7">
        <v>2505</v>
      </c>
      <c r="F56" s="15">
        <v>2606</v>
      </c>
      <c r="G56" s="15">
        <v>50</v>
      </c>
    </row>
    <row r="57" spans="2:7" ht="15" customHeight="1" x14ac:dyDescent="0.15">
      <c r="B57" s="48"/>
      <c r="C57" s="52"/>
      <c r="D57" s="13">
        <v>100</v>
      </c>
      <c r="E57" s="9">
        <v>48.5</v>
      </c>
      <c r="F57" s="6">
        <v>50.5</v>
      </c>
      <c r="G57" s="6">
        <v>1</v>
      </c>
    </row>
    <row r="58" spans="2:7" x14ac:dyDescent="0.15">
      <c r="B58" s="3"/>
      <c r="C58" s="3"/>
      <c r="D58" s="3"/>
      <c r="E58" s="3"/>
      <c r="F58" s="3"/>
      <c r="G58" s="3"/>
    </row>
    <row r="59" spans="2:7" x14ac:dyDescent="0.15">
      <c r="B59" s="3"/>
      <c r="C59" s="3"/>
      <c r="D59" s="3"/>
      <c r="E59" s="3"/>
      <c r="F59" s="3"/>
      <c r="G59" s="3"/>
    </row>
    <row r="60" spans="2:7" x14ac:dyDescent="0.15">
      <c r="B60" s="3"/>
      <c r="C60" s="3"/>
      <c r="D60" s="3"/>
      <c r="E60" s="3"/>
      <c r="F60" s="3"/>
      <c r="G60" s="3"/>
    </row>
    <row r="61" spans="2:7" x14ac:dyDescent="0.15">
      <c r="B61" s="3"/>
      <c r="C61" s="3"/>
      <c r="D61" s="3"/>
      <c r="E61" s="3"/>
      <c r="F61" s="3"/>
      <c r="G61" s="3"/>
    </row>
    <row r="62" spans="2:7" x14ac:dyDescent="0.15">
      <c r="B62" s="3"/>
      <c r="C62" s="3"/>
      <c r="D62" s="3"/>
      <c r="E62" s="3"/>
      <c r="F62" s="3"/>
      <c r="G62" s="3"/>
    </row>
    <row r="63" spans="2:7" x14ac:dyDescent="0.15">
      <c r="B63" s="3"/>
      <c r="C63" s="3"/>
      <c r="D63" s="3"/>
      <c r="E63" s="3"/>
      <c r="F63" s="3"/>
      <c r="G63" s="3"/>
    </row>
    <row r="64" spans="2:7" x14ac:dyDescent="0.15">
      <c r="B64" s="3"/>
      <c r="C64" s="3"/>
      <c r="D64" s="3"/>
      <c r="E64" s="3"/>
      <c r="F64" s="3"/>
      <c r="G64" s="3"/>
    </row>
    <row r="65" spans="2:7" x14ac:dyDescent="0.15">
      <c r="B65" s="3"/>
      <c r="C65" s="3"/>
      <c r="D65" s="3"/>
      <c r="E65" s="3"/>
      <c r="F65" s="3"/>
      <c r="G65" s="3"/>
    </row>
  </sheetData>
  <mergeCells count="30">
    <mergeCell ref="C40:C41"/>
    <mergeCell ref="C38:C39"/>
    <mergeCell ref="C36:C37"/>
    <mergeCell ref="C50:C51"/>
    <mergeCell ref="C48:C49"/>
    <mergeCell ref="C46:C47"/>
    <mergeCell ref="C44:C45"/>
    <mergeCell ref="C42:C43"/>
    <mergeCell ref="B40:B57"/>
    <mergeCell ref="C10:C11"/>
    <mergeCell ref="C30:C31"/>
    <mergeCell ref="C28:C29"/>
    <mergeCell ref="C26:C27"/>
    <mergeCell ref="C24:C25"/>
    <mergeCell ref="C22:C23"/>
    <mergeCell ref="C20:C21"/>
    <mergeCell ref="C18:C19"/>
    <mergeCell ref="C16:C17"/>
    <mergeCell ref="B32:B39"/>
    <mergeCell ref="C32:C33"/>
    <mergeCell ref="C34:C35"/>
    <mergeCell ref="C56:C57"/>
    <mergeCell ref="C54:C55"/>
    <mergeCell ref="C52:C53"/>
    <mergeCell ref="B8:C9"/>
    <mergeCell ref="B10:B13"/>
    <mergeCell ref="B14:B23"/>
    <mergeCell ref="B24:B31"/>
    <mergeCell ref="C14:C15"/>
    <mergeCell ref="C12:C13"/>
  </mergeCells>
  <phoneticPr fontId="1"/>
  <conditionalFormatting sqref="E9:G9">
    <cfRule type="top10" dxfId="1399" priority="73" rank="1"/>
  </conditionalFormatting>
  <conditionalFormatting sqref="E11:G11">
    <cfRule type="top10" dxfId="1398" priority="74" rank="1"/>
  </conditionalFormatting>
  <conditionalFormatting sqref="E13:G13">
    <cfRule type="top10" dxfId="1397" priority="75" rank="1"/>
  </conditionalFormatting>
  <conditionalFormatting sqref="E15:G15">
    <cfRule type="top10" dxfId="1396" priority="76" rank="1"/>
  </conditionalFormatting>
  <conditionalFormatting sqref="E17:G17">
    <cfRule type="top10" dxfId="1395" priority="77" rank="1"/>
  </conditionalFormatting>
  <conditionalFormatting sqref="E19:G19">
    <cfRule type="top10" dxfId="1394" priority="78" rank="1"/>
  </conditionalFormatting>
  <conditionalFormatting sqref="E21:G21">
    <cfRule type="top10" dxfId="1393" priority="79" rank="1"/>
  </conditionalFormatting>
  <conditionalFormatting sqref="E23:G23">
    <cfRule type="top10" dxfId="1392" priority="80" rank="1"/>
  </conditionalFormatting>
  <conditionalFormatting sqref="E25:G25">
    <cfRule type="top10" dxfId="1391" priority="81" rank="1"/>
  </conditionalFormatting>
  <conditionalFormatting sqref="E27:G27">
    <cfRule type="top10" dxfId="1390" priority="82" rank="1"/>
  </conditionalFormatting>
  <conditionalFormatting sqref="E29:G29">
    <cfRule type="top10" dxfId="1389" priority="83" rank="1"/>
  </conditionalFormatting>
  <conditionalFormatting sqref="E31:G31">
    <cfRule type="top10" dxfId="1388" priority="84" rank="1"/>
  </conditionalFormatting>
  <conditionalFormatting sqref="E33:G33">
    <cfRule type="top10" dxfId="1387" priority="85" rank="1"/>
  </conditionalFormatting>
  <conditionalFormatting sqref="E35:G35">
    <cfRule type="top10" dxfId="1386" priority="86" rank="1"/>
  </conditionalFormatting>
  <conditionalFormatting sqref="E37:G37">
    <cfRule type="top10" dxfId="1385" priority="87" rank="1"/>
  </conditionalFormatting>
  <conditionalFormatting sqref="E39:G39">
    <cfRule type="top10" dxfId="1384" priority="88" rank="1"/>
  </conditionalFormatting>
  <conditionalFormatting sqref="E41:G41">
    <cfRule type="top10" dxfId="1383" priority="89" rank="1"/>
  </conditionalFormatting>
  <conditionalFormatting sqref="E43:G43">
    <cfRule type="top10" dxfId="1382" priority="90" rank="1"/>
  </conditionalFormatting>
  <conditionalFormatting sqref="E45:G45">
    <cfRule type="top10" dxfId="1381" priority="91" rank="1"/>
  </conditionalFormatting>
  <conditionalFormatting sqref="E47:G47">
    <cfRule type="top10" dxfId="1380" priority="92" rank="1"/>
  </conditionalFormatting>
  <conditionalFormatting sqref="E49:G49">
    <cfRule type="top10" dxfId="1379" priority="93" rank="1"/>
  </conditionalFormatting>
  <conditionalFormatting sqref="E51:G51">
    <cfRule type="top10" dxfId="1378" priority="94" rank="1"/>
  </conditionalFormatting>
  <conditionalFormatting sqref="E53:G53">
    <cfRule type="top10" dxfId="1377" priority="95" rank="1"/>
  </conditionalFormatting>
  <conditionalFormatting sqref="E55:G55">
    <cfRule type="top10" dxfId="1376" priority="96" rank="1"/>
  </conditionalFormatting>
  <conditionalFormatting sqref="E57:G57">
    <cfRule type="top10" dxfId="1375" priority="97" rank="1"/>
  </conditionalFormatting>
  <pageMargins left="0.70866141732283472" right="0.70866141732283472" top="0.74803149606299213" bottom="0.74803149606299213" header="0.31496062992125984" footer="0.31496062992125984"/>
  <pageSetup paperSize="9" scale="86" orientation="portrait" useFirstPageNumber="1" r:id="rId1"/>
  <headerFoot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0" width="8.625" style="1" customWidth="1"/>
    <col min="31" max="16384" width="6.125" style="1"/>
  </cols>
  <sheetData>
    <row r="3" spans="1:26" x14ac:dyDescent="0.15">
      <c r="B3" s="24" t="s">
        <v>286</v>
      </c>
    </row>
    <row r="4" spans="1:26" x14ac:dyDescent="0.15">
      <c r="B4" s="1" t="s">
        <v>35</v>
      </c>
    </row>
    <row r="5" spans="1:26" x14ac:dyDescent="0.15">
      <c r="B5" s="20"/>
      <c r="C5" s="20"/>
      <c r="D5" s="20"/>
      <c r="E5" s="20"/>
      <c r="F5" s="20"/>
      <c r="G5" s="20"/>
      <c r="H5" s="20"/>
      <c r="I5" s="20"/>
      <c r="J5" s="20"/>
      <c r="K5" s="20"/>
    </row>
    <row r="6" spans="1:26" ht="3.75" customHeight="1" x14ac:dyDescent="0.15">
      <c r="A6" s="31"/>
      <c r="B6" s="29"/>
      <c r="C6" s="36"/>
      <c r="D6" s="29"/>
      <c r="E6" s="37"/>
      <c r="F6" s="32"/>
      <c r="G6" s="29"/>
      <c r="H6" s="33"/>
      <c r="I6" s="33"/>
      <c r="J6" s="33"/>
      <c r="K6" s="34"/>
      <c r="L6" s="35"/>
    </row>
    <row r="7" spans="1:26" s="2" customFormat="1" ht="122.25" customHeight="1" thickBot="1" x14ac:dyDescent="0.2">
      <c r="B7" s="19"/>
      <c r="C7" s="18" t="s">
        <v>251</v>
      </c>
      <c r="D7" s="21" t="s">
        <v>261</v>
      </c>
      <c r="E7" s="22" t="s">
        <v>191</v>
      </c>
      <c r="F7" s="22" t="s">
        <v>192</v>
      </c>
      <c r="G7" s="22" t="s">
        <v>193</v>
      </c>
      <c r="H7" s="22" t="s">
        <v>194</v>
      </c>
      <c r="I7" s="22" t="s">
        <v>195</v>
      </c>
      <c r="J7" s="22" t="s">
        <v>196</v>
      </c>
      <c r="K7" s="22" t="s">
        <v>65</v>
      </c>
      <c r="L7" s="41"/>
      <c r="M7" s="41"/>
      <c r="N7" s="41"/>
      <c r="O7" s="41"/>
      <c r="P7" s="41"/>
      <c r="Q7" s="41"/>
      <c r="R7" s="41"/>
      <c r="S7" s="41"/>
      <c r="T7" s="41"/>
      <c r="U7" s="41"/>
      <c r="V7" s="41"/>
      <c r="W7" s="41"/>
      <c r="X7" s="41"/>
      <c r="Y7" s="41"/>
      <c r="Z7" s="41"/>
    </row>
    <row r="8" spans="1:26" ht="15" customHeight="1" thickTop="1" x14ac:dyDescent="0.15">
      <c r="B8" s="43" t="s">
        <v>66</v>
      </c>
      <c r="C8" s="44"/>
      <c r="D8" s="4">
        <v>19565</v>
      </c>
      <c r="E8" s="7">
        <v>610</v>
      </c>
      <c r="F8" s="15">
        <v>241</v>
      </c>
      <c r="G8" s="15">
        <v>208</v>
      </c>
      <c r="H8" s="15">
        <v>525</v>
      </c>
      <c r="I8" s="15">
        <v>1284</v>
      </c>
      <c r="J8" s="15">
        <v>15673</v>
      </c>
      <c r="K8" s="15">
        <v>1024</v>
      </c>
    </row>
    <row r="9" spans="1:26" ht="15" customHeight="1" x14ac:dyDescent="0.15">
      <c r="B9" s="45"/>
      <c r="C9" s="44"/>
      <c r="D9" s="5">
        <v>100</v>
      </c>
      <c r="E9" s="9">
        <v>3.1</v>
      </c>
      <c r="F9" s="6">
        <v>1.2</v>
      </c>
      <c r="G9" s="6">
        <v>1.1000000000000001</v>
      </c>
      <c r="H9" s="6">
        <v>2.7</v>
      </c>
      <c r="I9" s="6">
        <v>6.6</v>
      </c>
      <c r="J9" s="6">
        <v>80.099999999999994</v>
      </c>
      <c r="K9" s="6">
        <v>5.2</v>
      </c>
    </row>
    <row r="10" spans="1:26" ht="15" customHeight="1" x14ac:dyDescent="0.15">
      <c r="B10" s="46" t="s">
        <v>60</v>
      </c>
      <c r="C10" s="49" t="s">
        <v>1</v>
      </c>
      <c r="D10" s="12">
        <v>9002</v>
      </c>
      <c r="E10" s="8">
        <v>159</v>
      </c>
      <c r="F10" s="10">
        <v>68</v>
      </c>
      <c r="G10" s="10">
        <v>74</v>
      </c>
      <c r="H10" s="10">
        <v>208</v>
      </c>
      <c r="I10" s="10">
        <v>707</v>
      </c>
      <c r="J10" s="10">
        <v>7307</v>
      </c>
      <c r="K10" s="10">
        <v>479</v>
      </c>
    </row>
    <row r="11" spans="1:26" ht="15" customHeight="1" x14ac:dyDescent="0.15">
      <c r="B11" s="47"/>
      <c r="C11" s="50"/>
      <c r="D11" s="17">
        <v>100</v>
      </c>
      <c r="E11" s="16">
        <v>1.8</v>
      </c>
      <c r="F11" s="11">
        <v>0.8</v>
      </c>
      <c r="G11" s="11">
        <v>0.8</v>
      </c>
      <c r="H11" s="11">
        <v>2.2999999999999998</v>
      </c>
      <c r="I11" s="11">
        <v>7.9</v>
      </c>
      <c r="J11" s="11">
        <v>81.2</v>
      </c>
      <c r="K11" s="11">
        <v>5.3</v>
      </c>
    </row>
    <row r="12" spans="1:26" ht="15" customHeight="1" x14ac:dyDescent="0.15">
      <c r="B12" s="47"/>
      <c r="C12" s="51" t="s">
        <v>2</v>
      </c>
      <c r="D12" s="14">
        <v>10274</v>
      </c>
      <c r="E12" s="7">
        <v>440</v>
      </c>
      <c r="F12" s="15">
        <v>172</v>
      </c>
      <c r="G12" s="15">
        <v>131</v>
      </c>
      <c r="H12" s="15">
        <v>309</v>
      </c>
      <c r="I12" s="15">
        <v>559</v>
      </c>
      <c r="J12" s="15">
        <v>8188</v>
      </c>
      <c r="K12" s="15">
        <v>475</v>
      </c>
    </row>
    <row r="13" spans="1:26" ht="15" customHeight="1" x14ac:dyDescent="0.15">
      <c r="B13" s="48"/>
      <c r="C13" s="52"/>
      <c r="D13" s="13">
        <v>100</v>
      </c>
      <c r="E13" s="9">
        <v>4.3</v>
      </c>
      <c r="F13" s="6">
        <v>1.7</v>
      </c>
      <c r="G13" s="6">
        <v>1.3</v>
      </c>
      <c r="H13" s="6">
        <v>3</v>
      </c>
      <c r="I13" s="6">
        <v>5.4</v>
      </c>
      <c r="J13" s="6">
        <v>79.7</v>
      </c>
      <c r="K13" s="6">
        <v>4.5999999999999996</v>
      </c>
    </row>
    <row r="14" spans="1:26" ht="15" customHeight="1" x14ac:dyDescent="0.15">
      <c r="B14" s="46" t="s">
        <v>61</v>
      </c>
      <c r="C14" s="49" t="s">
        <v>4</v>
      </c>
      <c r="D14" s="12">
        <v>2756</v>
      </c>
      <c r="E14" s="8">
        <v>93</v>
      </c>
      <c r="F14" s="10">
        <v>20</v>
      </c>
      <c r="G14" s="10">
        <v>9</v>
      </c>
      <c r="H14" s="10">
        <v>30</v>
      </c>
      <c r="I14" s="10">
        <v>137</v>
      </c>
      <c r="J14" s="10">
        <v>2382</v>
      </c>
      <c r="K14" s="10">
        <v>85</v>
      </c>
    </row>
    <row r="15" spans="1:26" ht="15" customHeight="1" x14ac:dyDescent="0.15">
      <c r="B15" s="47"/>
      <c r="C15" s="50"/>
      <c r="D15" s="17">
        <v>100</v>
      </c>
      <c r="E15" s="16">
        <v>3.4</v>
      </c>
      <c r="F15" s="11">
        <v>0.7</v>
      </c>
      <c r="G15" s="11">
        <v>0.3</v>
      </c>
      <c r="H15" s="11">
        <v>1.1000000000000001</v>
      </c>
      <c r="I15" s="11">
        <v>5</v>
      </c>
      <c r="J15" s="11">
        <v>86.4</v>
      </c>
      <c r="K15" s="11">
        <v>3.1</v>
      </c>
    </row>
    <row r="16" spans="1:26" ht="15" customHeight="1" x14ac:dyDescent="0.15">
      <c r="B16" s="47"/>
      <c r="C16" s="51" t="s">
        <v>5</v>
      </c>
      <c r="D16" s="14">
        <v>2918</v>
      </c>
      <c r="E16" s="7">
        <v>84</v>
      </c>
      <c r="F16" s="15">
        <v>18</v>
      </c>
      <c r="G16" s="15">
        <v>19</v>
      </c>
      <c r="H16" s="15">
        <v>45</v>
      </c>
      <c r="I16" s="15">
        <v>150</v>
      </c>
      <c r="J16" s="15">
        <v>2497</v>
      </c>
      <c r="K16" s="15">
        <v>105</v>
      </c>
    </row>
    <row r="17" spans="2:11" ht="15" customHeight="1" x14ac:dyDescent="0.15">
      <c r="B17" s="47"/>
      <c r="C17" s="50"/>
      <c r="D17" s="17">
        <v>100</v>
      </c>
      <c r="E17" s="16">
        <v>2.9</v>
      </c>
      <c r="F17" s="11">
        <v>0.6</v>
      </c>
      <c r="G17" s="11">
        <v>0.7</v>
      </c>
      <c r="H17" s="11">
        <v>1.5</v>
      </c>
      <c r="I17" s="11">
        <v>5.0999999999999996</v>
      </c>
      <c r="J17" s="11">
        <v>85.6</v>
      </c>
      <c r="K17" s="11">
        <v>3.6</v>
      </c>
    </row>
    <row r="18" spans="2:11" ht="15" customHeight="1" x14ac:dyDescent="0.15">
      <c r="B18" s="47"/>
      <c r="C18" s="51" t="s">
        <v>6</v>
      </c>
      <c r="D18" s="14">
        <v>3218</v>
      </c>
      <c r="E18" s="7">
        <v>116</v>
      </c>
      <c r="F18" s="15">
        <v>34</v>
      </c>
      <c r="G18" s="15">
        <v>21</v>
      </c>
      <c r="H18" s="15">
        <v>78</v>
      </c>
      <c r="I18" s="15">
        <v>219</v>
      </c>
      <c r="J18" s="15">
        <v>2625</v>
      </c>
      <c r="K18" s="15">
        <v>125</v>
      </c>
    </row>
    <row r="19" spans="2:11" ht="15" customHeight="1" x14ac:dyDescent="0.15">
      <c r="B19" s="47"/>
      <c r="C19" s="50"/>
      <c r="D19" s="17">
        <v>100</v>
      </c>
      <c r="E19" s="16">
        <v>3.6</v>
      </c>
      <c r="F19" s="11">
        <v>1.1000000000000001</v>
      </c>
      <c r="G19" s="11">
        <v>0.7</v>
      </c>
      <c r="H19" s="11">
        <v>2.4</v>
      </c>
      <c r="I19" s="11">
        <v>6.8</v>
      </c>
      <c r="J19" s="11">
        <v>81.599999999999994</v>
      </c>
      <c r="K19" s="11">
        <v>3.9</v>
      </c>
    </row>
    <row r="20" spans="2:11" ht="15" customHeight="1" x14ac:dyDescent="0.15">
      <c r="B20" s="47"/>
      <c r="C20" s="51" t="s">
        <v>7</v>
      </c>
      <c r="D20" s="14">
        <v>4166</v>
      </c>
      <c r="E20" s="7">
        <v>135</v>
      </c>
      <c r="F20" s="15">
        <v>46</v>
      </c>
      <c r="G20" s="15">
        <v>58</v>
      </c>
      <c r="H20" s="15">
        <v>133</v>
      </c>
      <c r="I20" s="15">
        <v>283</v>
      </c>
      <c r="J20" s="15">
        <v>3286</v>
      </c>
      <c r="K20" s="15">
        <v>225</v>
      </c>
    </row>
    <row r="21" spans="2:11" ht="15" customHeight="1" x14ac:dyDescent="0.15">
      <c r="B21" s="47"/>
      <c r="C21" s="50"/>
      <c r="D21" s="17">
        <v>100</v>
      </c>
      <c r="E21" s="16">
        <v>3.2</v>
      </c>
      <c r="F21" s="11">
        <v>1.1000000000000001</v>
      </c>
      <c r="G21" s="11">
        <v>1.4</v>
      </c>
      <c r="H21" s="11">
        <v>3.2</v>
      </c>
      <c r="I21" s="11">
        <v>6.8</v>
      </c>
      <c r="J21" s="11">
        <v>78.900000000000006</v>
      </c>
      <c r="K21" s="11">
        <v>5.4</v>
      </c>
    </row>
    <row r="22" spans="2:11" ht="15" customHeight="1" x14ac:dyDescent="0.15">
      <c r="B22" s="47"/>
      <c r="C22" s="51" t="s">
        <v>8</v>
      </c>
      <c r="D22" s="14">
        <v>5521</v>
      </c>
      <c r="E22" s="7">
        <v>148</v>
      </c>
      <c r="F22" s="15">
        <v>111</v>
      </c>
      <c r="G22" s="15">
        <v>92</v>
      </c>
      <c r="H22" s="15">
        <v>213</v>
      </c>
      <c r="I22" s="15">
        <v>448</v>
      </c>
      <c r="J22" s="15">
        <v>4143</v>
      </c>
      <c r="K22" s="15">
        <v>366</v>
      </c>
    </row>
    <row r="23" spans="2:11" ht="15" customHeight="1" x14ac:dyDescent="0.15">
      <c r="B23" s="48"/>
      <c r="C23" s="52"/>
      <c r="D23" s="13">
        <v>100</v>
      </c>
      <c r="E23" s="9">
        <v>2.7</v>
      </c>
      <c r="F23" s="6">
        <v>2</v>
      </c>
      <c r="G23" s="6">
        <v>1.7</v>
      </c>
      <c r="H23" s="6">
        <v>3.9</v>
      </c>
      <c r="I23" s="6">
        <v>8.1</v>
      </c>
      <c r="J23" s="6">
        <v>75</v>
      </c>
      <c r="K23" s="6">
        <v>6.6</v>
      </c>
    </row>
    <row r="24" spans="2:11" ht="15" customHeight="1" x14ac:dyDescent="0.15">
      <c r="B24" s="46" t="s">
        <v>62</v>
      </c>
      <c r="C24" s="49" t="s">
        <v>9</v>
      </c>
      <c r="D24" s="12">
        <v>2200</v>
      </c>
      <c r="E24" s="8">
        <v>56</v>
      </c>
      <c r="F24" s="10">
        <v>29</v>
      </c>
      <c r="G24" s="10">
        <v>24</v>
      </c>
      <c r="H24" s="10">
        <v>45</v>
      </c>
      <c r="I24" s="10">
        <v>124</v>
      </c>
      <c r="J24" s="10">
        <v>1771</v>
      </c>
      <c r="K24" s="10">
        <v>151</v>
      </c>
    </row>
    <row r="25" spans="2:11" ht="15" customHeight="1" x14ac:dyDescent="0.15">
      <c r="B25" s="47"/>
      <c r="C25" s="50"/>
      <c r="D25" s="17">
        <v>100</v>
      </c>
      <c r="E25" s="16">
        <v>2.5</v>
      </c>
      <c r="F25" s="11">
        <v>1.3</v>
      </c>
      <c r="G25" s="11">
        <v>1.1000000000000001</v>
      </c>
      <c r="H25" s="11">
        <v>2</v>
      </c>
      <c r="I25" s="11">
        <v>5.6</v>
      </c>
      <c r="J25" s="11">
        <v>80.5</v>
      </c>
      <c r="K25" s="11">
        <v>6.9</v>
      </c>
    </row>
    <row r="26" spans="2:11" ht="15" customHeight="1" x14ac:dyDescent="0.15">
      <c r="B26" s="47"/>
      <c r="C26" s="51" t="s">
        <v>10</v>
      </c>
      <c r="D26" s="14">
        <v>5943</v>
      </c>
      <c r="E26" s="7">
        <v>177</v>
      </c>
      <c r="F26" s="15">
        <v>108</v>
      </c>
      <c r="G26" s="15">
        <v>96</v>
      </c>
      <c r="H26" s="15">
        <v>244</v>
      </c>
      <c r="I26" s="15">
        <v>478</v>
      </c>
      <c r="J26" s="15">
        <v>4547</v>
      </c>
      <c r="K26" s="15">
        <v>293</v>
      </c>
    </row>
    <row r="27" spans="2:11" ht="15" customHeight="1" x14ac:dyDescent="0.15">
      <c r="B27" s="47"/>
      <c r="C27" s="50"/>
      <c r="D27" s="17">
        <v>100</v>
      </c>
      <c r="E27" s="16">
        <v>3</v>
      </c>
      <c r="F27" s="11">
        <v>1.8</v>
      </c>
      <c r="G27" s="11">
        <v>1.6</v>
      </c>
      <c r="H27" s="11">
        <v>4.0999999999999996</v>
      </c>
      <c r="I27" s="11">
        <v>8</v>
      </c>
      <c r="J27" s="11">
        <v>76.5</v>
      </c>
      <c r="K27" s="11">
        <v>4.9000000000000004</v>
      </c>
    </row>
    <row r="28" spans="2:11" ht="15" customHeight="1" x14ac:dyDescent="0.15">
      <c r="B28" s="47"/>
      <c r="C28" s="51" t="s">
        <v>11</v>
      </c>
      <c r="D28" s="14">
        <v>6665</v>
      </c>
      <c r="E28" s="7">
        <v>213</v>
      </c>
      <c r="F28" s="15">
        <v>68</v>
      </c>
      <c r="G28" s="15">
        <v>50</v>
      </c>
      <c r="H28" s="15">
        <v>153</v>
      </c>
      <c r="I28" s="15">
        <v>410</v>
      </c>
      <c r="J28" s="15">
        <v>5531</v>
      </c>
      <c r="K28" s="15">
        <v>240</v>
      </c>
    </row>
    <row r="29" spans="2:11" ht="15" customHeight="1" x14ac:dyDescent="0.15">
      <c r="B29" s="47"/>
      <c r="C29" s="50"/>
      <c r="D29" s="17">
        <v>100</v>
      </c>
      <c r="E29" s="16">
        <v>3.2</v>
      </c>
      <c r="F29" s="11">
        <v>1</v>
      </c>
      <c r="G29" s="11">
        <v>0.8</v>
      </c>
      <c r="H29" s="11">
        <v>2.2999999999999998</v>
      </c>
      <c r="I29" s="11">
        <v>6.2</v>
      </c>
      <c r="J29" s="11">
        <v>83</v>
      </c>
      <c r="K29" s="11">
        <v>3.6</v>
      </c>
    </row>
    <row r="30" spans="2:11" ht="15" customHeight="1" x14ac:dyDescent="0.15">
      <c r="B30" s="47"/>
      <c r="C30" s="51" t="s">
        <v>12</v>
      </c>
      <c r="D30" s="14">
        <v>4440</v>
      </c>
      <c r="E30" s="7">
        <v>159</v>
      </c>
      <c r="F30" s="15">
        <v>35</v>
      </c>
      <c r="G30" s="15">
        <v>35</v>
      </c>
      <c r="H30" s="15">
        <v>81</v>
      </c>
      <c r="I30" s="15">
        <v>265</v>
      </c>
      <c r="J30" s="15">
        <v>3634</v>
      </c>
      <c r="K30" s="15">
        <v>231</v>
      </c>
    </row>
    <row r="31" spans="2:11" ht="15" customHeight="1" x14ac:dyDescent="0.15">
      <c r="B31" s="48"/>
      <c r="C31" s="52"/>
      <c r="D31" s="13">
        <v>100</v>
      </c>
      <c r="E31" s="9">
        <v>3.6</v>
      </c>
      <c r="F31" s="6">
        <v>0.8</v>
      </c>
      <c r="G31" s="6">
        <v>0.8</v>
      </c>
      <c r="H31" s="6">
        <v>1.8</v>
      </c>
      <c r="I31" s="6">
        <v>6</v>
      </c>
      <c r="J31" s="6">
        <v>81.8</v>
      </c>
      <c r="K31" s="6">
        <v>5.2</v>
      </c>
    </row>
    <row r="32" spans="2:11" ht="15" customHeight="1" x14ac:dyDescent="0.15">
      <c r="B32" s="46" t="s">
        <v>63</v>
      </c>
      <c r="C32" s="49" t="s">
        <v>13</v>
      </c>
      <c r="D32" s="12">
        <v>2474</v>
      </c>
      <c r="E32" s="8">
        <v>84</v>
      </c>
      <c r="F32" s="10">
        <v>32</v>
      </c>
      <c r="G32" s="10">
        <v>26</v>
      </c>
      <c r="H32" s="10">
        <v>66</v>
      </c>
      <c r="I32" s="10">
        <v>178</v>
      </c>
      <c r="J32" s="10">
        <v>1979</v>
      </c>
      <c r="K32" s="10">
        <v>109</v>
      </c>
    </row>
    <row r="33" spans="2:11" ht="15" customHeight="1" x14ac:dyDescent="0.15">
      <c r="B33" s="47"/>
      <c r="C33" s="50"/>
      <c r="D33" s="17">
        <v>100</v>
      </c>
      <c r="E33" s="16">
        <v>3.4</v>
      </c>
      <c r="F33" s="11">
        <v>1.3</v>
      </c>
      <c r="G33" s="11">
        <v>1.1000000000000001</v>
      </c>
      <c r="H33" s="11">
        <v>2.7</v>
      </c>
      <c r="I33" s="11">
        <v>7.2</v>
      </c>
      <c r="J33" s="11">
        <v>80</v>
      </c>
      <c r="K33" s="11">
        <v>4.4000000000000004</v>
      </c>
    </row>
    <row r="34" spans="2:11" ht="15" customHeight="1" x14ac:dyDescent="0.15">
      <c r="B34" s="47"/>
      <c r="C34" s="51" t="s">
        <v>14</v>
      </c>
      <c r="D34" s="14">
        <v>13198</v>
      </c>
      <c r="E34" s="7">
        <v>419</v>
      </c>
      <c r="F34" s="15">
        <v>163</v>
      </c>
      <c r="G34" s="15">
        <v>150</v>
      </c>
      <c r="H34" s="15">
        <v>384</v>
      </c>
      <c r="I34" s="15">
        <v>882</v>
      </c>
      <c r="J34" s="15">
        <v>10594</v>
      </c>
      <c r="K34" s="15">
        <v>606</v>
      </c>
    </row>
    <row r="35" spans="2:11" ht="15" customHeight="1" x14ac:dyDescent="0.15">
      <c r="B35" s="47"/>
      <c r="C35" s="50"/>
      <c r="D35" s="17">
        <v>100</v>
      </c>
      <c r="E35" s="16">
        <v>3.2</v>
      </c>
      <c r="F35" s="11">
        <v>1.2</v>
      </c>
      <c r="G35" s="11">
        <v>1.1000000000000001</v>
      </c>
      <c r="H35" s="11">
        <v>2.9</v>
      </c>
      <c r="I35" s="11">
        <v>6.7</v>
      </c>
      <c r="J35" s="11">
        <v>80.3</v>
      </c>
      <c r="K35" s="11">
        <v>4.5999999999999996</v>
      </c>
    </row>
    <row r="36" spans="2:11" ht="15" customHeight="1" x14ac:dyDescent="0.15">
      <c r="B36" s="47"/>
      <c r="C36" s="51" t="s">
        <v>15</v>
      </c>
      <c r="D36" s="14">
        <v>2378</v>
      </c>
      <c r="E36" s="7">
        <v>71</v>
      </c>
      <c r="F36" s="15">
        <v>33</v>
      </c>
      <c r="G36" s="15">
        <v>19</v>
      </c>
      <c r="H36" s="15">
        <v>44</v>
      </c>
      <c r="I36" s="15">
        <v>138</v>
      </c>
      <c r="J36" s="15">
        <v>1955</v>
      </c>
      <c r="K36" s="15">
        <v>118</v>
      </c>
    </row>
    <row r="37" spans="2:11" ht="15" customHeight="1" x14ac:dyDescent="0.15">
      <c r="B37" s="47"/>
      <c r="C37" s="50"/>
      <c r="D37" s="17">
        <v>100</v>
      </c>
      <c r="E37" s="16">
        <v>3</v>
      </c>
      <c r="F37" s="11">
        <v>1.4</v>
      </c>
      <c r="G37" s="11">
        <v>0.8</v>
      </c>
      <c r="H37" s="11">
        <v>1.9</v>
      </c>
      <c r="I37" s="11">
        <v>5.8</v>
      </c>
      <c r="J37" s="11">
        <v>82.2</v>
      </c>
      <c r="K37" s="11">
        <v>5</v>
      </c>
    </row>
    <row r="38" spans="2:11" ht="15" customHeight="1" x14ac:dyDescent="0.15">
      <c r="B38" s="47"/>
      <c r="C38" s="51" t="s">
        <v>16</v>
      </c>
      <c r="D38" s="14">
        <v>747</v>
      </c>
      <c r="E38" s="7">
        <v>15</v>
      </c>
      <c r="F38" s="15">
        <v>7</v>
      </c>
      <c r="G38" s="15">
        <v>7</v>
      </c>
      <c r="H38" s="15">
        <v>16</v>
      </c>
      <c r="I38" s="15">
        <v>42</v>
      </c>
      <c r="J38" s="15">
        <v>618</v>
      </c>
      <c r="K38" s="15">
        <v>42</v>
      </c>
    </row>
    <row r="39" spans="2:11" ht="15" customHeight="1" x14ac:dyDescent="0.15">
      <c r="B39" s="48"/>
      <c r="C39" s="52"/>
      <c r="D39" s="13">
        <v>100</v>
      </c>
      <c r="E39" s="9">
        <v>2</v>
      </c>
      <c r="F39" s="6">
        <v>0.9</v>
      </c>
      <c r="G39" s="6">
        <v>0.9</v>
      </c>
      <c r="H39" s="6">
        <v>2.1</v>
      </c>
      <c r="I39" s="6">
        <v>5.6</v>
      </c>
      <c r="J39" s="6">
        <v>82.7</v>
      </c>
      <c r="K39" s="6">
        <v>5.6</v>
      </c>
    </row>
    <row r="40" spans="2:11" ht="15" customHeight="1" x14ac:dyDescent="0.15">
      <c r="B40" s="46" t="s">
        <v>64</v>
      </c>
      <c r="C40" s="49" t="s">
        <v>254</v>
      </c>
      <c r="D40" s="12">
        <v>2161</v>
      </c>
      <c r="E40" s="8">
        <v>60</v>
      </c>
      <c r="F40" s="10">
        <v>22</v>
      </c>
      <c r="G40" s="10">
        <v>23</v>
      </c>
      <c r="H40" s="10">
        <v>33</v>
      </c>
      <c r="I40" s="10">
        <v>132</v>
      </c>
      <c r="J40" s="10">
        <v>1800</v>
      </c>
      <c r="K40" s="10">
        <v>91</v>
      </c>
    </row>
    <row r="41" spans="2:11" ht="15" customHeight="1" x14ac:dyDescent="0.15">
      <c r="B41" s="47"/>
      <c r="C41" s="50"/>
      <c r="D41" s="17">
        <v>100</v>
      </c>
      <c r="E41" s="16">
        <v>2.8</v>
      </c>
      <c r="F41" s="11">
        <v>1</v>
      </c>
      <c r="G41" s="11">
        <v>1.1000000000000001</v>
      </c>
      <c r="H41" s="11">
        <v>1.5</v>
      </c>
      <c r="I41" s="11">
        <v>6.1</v>
      </c>
      <c r="J41" s="11">
        <v>83.3</v>
      </c>
      <c r="K41" s="11">
        <v>4.2</v>
      </c>
    </row>
    <row r="42" spans="2:11" ht="15" customHeight="1" x14ac:dyDescent="0.15">
      <c r="B42" s="47"/>
      <c r="C42" s="51" t="s">
        <v>19</v>
      </c>
      <c r="D42" s="14">
        <v>1901</v>
      </c>
      <c r="E42" s="7">
        <v>64</v>
      </c>
      <c r="F42" s="15">
        <v>28</v>
      </c>
      <c r="G42" s="15">
        <v>36</v>
      </c>
      <c r="H42" s="15">
        <v>70</v>
      </c>
      <c r="I42" s="15">
        <v>122</v>
      </c>
      <c r="J42" s="15">
        <v>1524</v>
      </c>
      <c r="K42" s="15">
        <v>57</v>
      </c>
    </row>
    <row r="43" spans="2:11" ht="15" customHeight="1" x14ac:dyDescent="0.15">
      <c r="B43" s="47"/>
      <c r="C43" s="50"/>
      <c r="D43" s="17">
        <v>100</v>
      </c>
      <c r="E43" s="16">
        <v>3.4</v>
      </c>
      <c r="F43" s="11">
        <v>1.5</v>
      </c>
      <c r="G43" s="11">
        <v>1.9</v>
      </c>
      <c r="H43" s="11">
        <v>3.7</v>
      </c>
      <c r="I43" s="11">
        <v>6.4</v>
      </c>
      <c r="J43" s="11">
        <v>80.2</v>
      </c>
      <c r="K43" s="11">
        <v>3</v>
      </c>
    </row>
    <row r="44" spans="2:11" ht="15" customHeight="1" x14ac:dyDescent="0.15">
      <c r="B44" s="47"/>
      <c r="C44" s="51" t="s">
        <v>20</v>
      </c>
      <c r="D44" s="14">
        <v>1198</v>
      </c>
      <c r="E44" s="7">
        <v>29</v>
      </c>
      <c r="F44" s="15">
        <v>7</v>
      </c>
      <c r="G44" s="15">
        <v>11</v>
      </c>
      <c r="H44" s="15">
        <v>29</v>
      </c>
      <c r="I44" s="15">
        <v>79</v>
      </c>
      <c r="J44" s="15">
        <v>981</v>
      </c>
      <c r="K44" s="15">
        <v>62</v>
      </c>
    </row>
    <row r="45" spans="2:11" ht="15" customHeight="1" x14ac:dyDescent="0.15">
      <c r="B45" s="47"/>
      <c r="C45" s="50"/>
      <c r="D45" s="17">
        <v>100</v>
      </c>
      <c r="E45" s="16">
        <v>2.4</v>
      </c>
      <c r="F45" s="11">
        <v>0.6</v>
      </c>
      <c r="G45" s="11">
        <v>0.9</v>
      </c>
      <c r="H45" s="11">
        <v>2.4</v>
      </c>
      <c r="I45" s="11">
        <v>6.6</v>
      </c>
      <c r="J45" s="11">
        <v>81.900000000000006</v>
      </c>
      <c r="K45" s="11">
        <v>5.2</v>
      </c>
    </row>
    <row r="46" spans="2:11" ht="15" customHeight="1" x14ac:dyDescent="0.15">
      <c r="B46" s="47"/>
      <c r="C46" s="51" t="s">
        <v>21</v>
      </c>
      <c r="D46" s="14">
        <v>1491</v>
      </c>
      <c r="E46" s="7">
        <v>45</v>
      </c>
      <c r="F46" s="15">
        <v>15</v>
      </c>
      <c r="G46" s="15">
        <v>6</v>
      </c>
      <c r="H46" s="15">
        <v>31</v>
      </c>
      <c r="I46" s="15">
        <v>68</v>
      </c>
      <c r="J46" s="15">
        <v>1257</v>
      </c>
      <c r="K46" s="15">
        <v>69</v>
      </c>
    </row>
    <row r="47" spans="2:11" ht="15" customHeight="1" x14ac:dyDescent="0.15">
      <c r="B47" s="47"/>
      <c r="C47" s="50"/>
      <c r="D47" s="17">
        <v>100</v>
      </c>
      <c r="E47" s="16">
        <v>3</v>
      </c>
      <c r="F47" s="11">
        <v>1</v>
      </c>
      <c r="G47" s="11">
        <v>0.4</v>
      </c>
      <c r="H47" s="11">
        <v>2.1</v>
      </c>
      <c r="I47" s="11">
        <v>4.5999999999999996</v>
      </c>
      <c r="J47" s="11">
        <v>84.3</v>
      </c>
      <c r="K47" s="11">
        <v>4.5999999999999996</v>
      </c>
    </row>
    <row r="48" spans="2:11" ht="15" customHeight="1" x14ac:dyDescent="0.15">
      <c r="B48" s="47"/>
      <c r="C48" s="51" t="s">
        <v>22</v>
      </c>
      <c r="D48" s="14">
        <v>1705</v>
      </c>
      <c r="E48" s="7">
        <v>68</v>
      </c>
      <c r="F48" s="15">
        <v>16</v>
      </c>
      <c r="G48" s="15">
        <v>10</v>
      </c>
      <c r="H48" s="15">
        <v>40</v>
      </c>
      <c r="I48" s="15">
        <v>88</v>
      </c>
      <c r="J48" s="15">
        <v>1428</v>
      </c>
      <c r="K48" s="15">
        <v>55</v>
      </c>
    </row>
    <row r="49" spans="2:11" ht="15" customHeight="1" x14ac:dyDescent="0.15">
      <c r="B49" s="47"/>
      <c r="C49" s="50"/>
      <c r="D49" s="17">
        <v>100</v>
      </c>
      <c r="E49" s="16">
        <v>4</v>
      </c>
      <c r="F49" s="11">
        <v>0.9</v>
      </c>
      <c r="G49" s="11">
        <v>0.6</v>
      </c>
      <c r="H49" s="11">
        <v>2.2999999999999998</v>
      </c>
      <c r="I49" s="11">
        <v>5.2</v>
      </c>
      <c r="J49" s="11">
        <v>83.8</v>
      </c>
      <c r="K49" s="11">
        <v>3.2</v>
      </c>
    </row>
    <row r="50" spans="2:11" ht="15" customHeight="1" x14ac:dyDescent="0.15">
      <c r="B50" s="47"/>
      <c r="C50" s="51" t="s">
        <v>23</v>
      </c>
      <c r="D50" s="14">
        <v>1546</v>
      </c>
      <c r="E50" s="7">
        <v>44</v>
      </c>
      <c r="F50" s="15">
        <v>34</v>
      </c>
      <c r="G50" s="15">
        <v>22</v>
      </c>
      <c r="H50" s="15">
        <v>73</v>
      </c>
      <c r="I50" s="15">
        <v>133</v>
      </c>
      <c r="J50" s="15">
        <v>1165</v>
      </c>
      <c r="K50" s="15">
        <v>75</v>
      </c>
    </row>
    <row r="51" spans="2:11" ht="15" customHeight="1" x14ac:dyDescent="0.15">
      <c r="B51" s="47"/>
      <c r="C51" s="50"/>
      <c r="D51" s="17">
        <v>100</v>
      </c>
      <c r="E51" s="16">
        <v>2.8</v>
      </c>
      <c r="F51" s="11">
        <v>2.2000000000000002</v>
      </c>
      <c r="G51" s="11">
        <v>1.4</v>
      </c>
      <c r="H51" s="11">
        <v>4.7</v>
      </c>
      <c r="I51" s="11">
        <v>8.6</v>
      </c>
      <c r="J51" s="11">
        <v>75.400000000000006</v>
      </c>
      <c r="K51" s="11">
        <v>4.9000000000000004</v>
      </c>
    </row>
    <row r="52" spans="2:11" ht="15" customHeight="1" x14ac:dyDescent="0.15">
      <c r="B52" s="47"/>
      <c r="C52" s="51" t="s">
        <v>24</v>
      </c>
      <c r="D52" s="14">
        <v>2544</v>
      </c>
      <c r="E52" s="7">
        <v>75</v>
      </c>
      <c r="F52" s="15">
        <v>36</v>
      </c>
      <c r="G52" s="15">
        <v>29</v>
      </c>
      <c r="H52" s="15">
        <v>53</v>
      </c>
      <c r="I52" s="15">
        <v>112</v>
      </c>
      <c r="J52" s="15">
        <v>2124</v>
      </c>
      <c r="K52" s="15">
        <v>115</v>
      </c>
    </row>
    <row r="53" spans="2:11" ht="15" customHeight="1" x14ac:dyDescent="0.15">
      <c r="B53" s="47"/>
      <c r="C53" s="50"/>
      <c r="D53" s="17">
        <v>100</v>
      </c>
      <c r="E53" s="16">
        <v>2.9</v>
      </c>
      <c r="F53" s="11">
        <v>1.4</v>
      </c>
      <c r="G53" s="11">
        <v>1.1000000000000001</v>
      </c>
      <c r="H53" s="11">
        <v>2.1</v>
      </c>
      <c r="I53" s="11">
        <v>4.4000000000000004</v>
      </c>
      <c r="J53" s="11">
        <v>83.5</v>
      </c>
      <c r="K53" s="11">
        <v>4.5</v>
      </c>
    </row>
    <row r="54" spans="2:11" ht="15" customHeight="1" x14ac:dyDescent="0.15">
      <c r="B54" s="47"/>
      <c r="C54" s="51" t="s">
        <v>25</v>
      </c>
      <c r="D54" s="14">
        <v>1858</v>
      </c>
      <c r="E54" s="7">
        <v>58</v>
      </c>
      <c r="F54" s="15">
        <v>19</v>
      </c>
      <c r="G54" s="15">
        <v>26</v>
      </c>
      <c r="H54" s="15">
        <v>54</v>
      </c>
      <c r="I54" s="15">
        <v>155</v>
      </c>
      <c r="J54" s="15">
        <v>1450</v>
      </c>
      <c r="K54" s="15">
        <v>96</v>
      </c>
    </row>
    <row r="55" spans="2:11" ht="15" customHeight="1" x14ac:dyDescent="0.15">
      <c r="B55" s="47"/>
      <c r="C55" s="50"/>
      <c r="D55" s="17">
        <v>100</v>
      </c>
      <c r="E55" s="16">
        <v>3.1</v>
      </c>
      <c r="F55" s="11">
        <v>1</v>
      </c>
      <c r="G55" s="11">
        <v>1.4</v>
      </c>
      <c r="H55" s="11">
        <v>2.9</v>
      </c>
      <c r="I55" s="11">
        <v>8.3000000000000007</v>
      </c>
      <c r="J55" s="11">
        <v>78</v>
      </c>
      <c r="K55" s="11">
        <v>5.2</v>
      </c>
    </row>
    <row r="56" spans="2:11" ht="15" customHeight="1" x14ac:dyDescent="0.15">
      <c r="B56" s="47"/>
      <c r="C56" s="51" t="s">
        <v>26</v>
      </c>
      <c r="D56" s="14">
        <v>5161</v>
      </c>
      <c r="E56" s="7">
        <v>167</v>
      </c>
      <c r="F56" s="15">
        <v>64</v>
      </c>
      <c r="G56" s="15">
        <v>45</v>
      </c>
      <c r="H56" s="15">
        <v>142</v>
      </c>
      <c r="I56" s="15">
        <v>395</v>
      </c>
      <c r="J56" s="15">
        <v>3944</v>
      </c>
      <c r="K56" s="15">
        <v>404</v>
      </c>
    </row>
    <row r="57" spans="2:11" ht="15" customHeight="1" x14ac:dyDescent="0.15">
      <c r="B57" s="48"/>
      <c r="C57" s="52"/>
      <c r="D57" s="13">
        <v>100</v>
      </c>
      <c r="E57" s="9">
        <v>3.2</v>
      </c>
      <c r="F57" s="6">
        <v>1.2</v>
      </c>
      <c r="G57" s="6">
        <v>0.9</v>
      </c>
      <c r="H57" s="6">
        <v>2.8</v>
      </c>
      <c r="I57" s="6">
        <v>7.7</v>
      </c>
      <c r="J57" s="6">
        <v>76.400000000000006</v>
      </c>
      <c r="K57" s="6">
        <v>7.8</v>
      </c>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K9">
    <cfRule type="top10" dxfId="949" priority="523" rank="1"/>
  </conditionalFormatting>
  <conditionalFormatting sqref="E11:K11">
    <cfRule type="top10" dxfId="948" priority="524" rank="1"/>
  </conditionalFormatting>
  <conditionalFormatting sqref="E13:K13">
    <cfRule type="top10" dxfId="947" priority="525" rank="1"/>
  </conditionalFormatting>
  <conditionalFormatting sqref="E15:K15">
    <cfRule type="top10" dxfId="946" priority="526" rank="1"/>
  </conditionalFormatting>
  <conditionalFormatting sqref="E17:K17">
    <cfRule type="top10" dxfId="945" priority="527" rank="1"/>
  </conditionalFormatting>
  <conditionalFormatting sqref="E19:K19">
    <cfRule type="top10" dxfId="944" priority="528" rank="1"/>
  </conditionalFormatting>
  <conditionalFormatting sqref="E21:K21">
    <cfRule type="top10" dxfId="943" priority="529" rank="1"/>
  </conditionalFormatting>
  <conditionalFormatting sqref="E23:K23">
    <cfRule type="top10" dxfId="942" priority="530" rank="1"/>
  </conditionalFormatting>
  <conditionalFormatting sqref="E25:K25">
    <cfRule type="top10" dxfId="941" priority="531" rank="1"/>
  </conditionalFormatting>
  <conditionalFormatting sqref="E27:K27">
    <cfRule type="top10" dxfId="940" priority="532" rank="1"/>
  </conditionalFormatting>
  <conditionalFormatting sqref="E29:K29">
    <cfRule type="top10" dxfId="939" priority="533" rank="1"/>
  </conditionalFormatting>
  <conditionalFormatting sqref="E31:K31">
    <cfRule type="top10" dxfId="938" priority="534" rank="1"/>
  </conditionalFormatting>
  <conditionalFormatting sqref="E33:K33">
    <cfRule type="top10" dxfId="937" priority="535" rank="1"/>
  </conditionalFormatting>
  <conditionalFormatting sqref="E35:K35">
    <cfRule type="top10" dxfId="936" priority="536" rank="1"/>
  </conditionalFormatting>
  <conditionalFormatting sqref="E37:K37">
    <cfRule type="top10" dxfId="935" priority="537" rank="1"/>
  </conditionalFormatting>
  <conditionalFormatting sqref="E39:K39">
    <cfRule type="top10" dxfId="934" priority="538" rank="1"/>
  </conditionalFormatting>
  <conditionalFormatting sqref="E41:K41">
    <cfRule type="top10" dxfId="933" priority="539" rank="1"/>
  </conditionalFormatting>
  <conditionalFormatting sqref="E43:K43">
    <cfRule type="top10" dxfId="932" priority="540" rank="1"/>
  </conditionalFormatting>
  <conditionalFormatting sqref="E45:K45">
    <cfRule type="top10" dxfId="931" priority="541" rank="1"/>
  </conditionalFormatting>
  <conditionalFormatting sqref="E47:K47">
    <cfRule type="top10" dxfId="930" priority="542" rank="1"/>
  </conditionalFormatting>
  <conditionalFormatting sqref="E49:K49">
    <cfRule type="top10" dxfId="929" priority="543" rank="1"/>
  </conditionalFormatting>
  <conditionalFormatting sqref="E51:K51">
    <cfRule type="top10" dxfId="928" priority="544" rank="1"/>
  </conditionalFormatting>
  <conditionalFormatting sqref="E53:K53">
    <cfRule type="top10" dxfId="927" priority="545" rank="1"/>
  </conditionalFormatting>
  <conditionalFormatting sqref="E55:K55">
    <cfRule type="top10" dxfId="926" priority="546" rank="1"/>
  </conditionalFormatting>
  <conditionalFormatting sqref="E57:K57">
    <cfRule type="top10" dxfId="925" priority="547" rank="1"/>
  </conditionalFormatting>
  <pageMargins left="0.7" right="0.7" top="0.75" bottom="0.75" header="0.3" footer="0.3"/>
  <pageSetup paperSize="9" scale="85" orientation="portrait"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29" width="8.625" style="1" customWidth="1"/>
    <col min="30" max="16384" width="6.125" style="1"/>
  </cols>
  <sheetData>
    <row r="3" spans="1:26" x14ac:dyDescent="0.15">
      <c r="B3" s="24" t="s">
        <v>286</v>
      </c>
    </row>
    <row r="4" spans="1:26" x14ac:dyDescent="0.15">
      <c r="B4" s="1" t="s">
        <v>36</v>
      </c>
    </row>
    <row r="5" spans="1:26" x14ac:dyDescent="0.15">
      <c r="B5" s="20"/>
      <c r="C5" s="20"/>
      <c r="D5" s="20"/>
      <c r="E5" s="20"/>
      <c r="F5" s="20"/>
      <c r="G5" s="20"/>
      <c r="H5" s="20"/>
      <c r="I5" s="20"/>
      <c r="J5" s="20"/>
      <c r="K5" s="20"/>
    </row>
    <row r="6" spans="1:26" ht="3.75" customHeight="1" x14ac:dyDescent="0.15">
      <c r="A6" s="31"/>
      <c r="B6" s="29"/>
      <c r="C6" s="36"/>
      <c r="D6" s="29"/>
      <c r="E6" s="37"/>
      <c r="F6" s="32"/>
      <c r="G6" s="29"/>
      <c r="H6" s="33"/>
      <c r="I6" s="33"/>
      <c r="J6" s="33"/>
      <c r="K6" s="34"/>
      <c r="L6" s="35"/>
    </row>
    <row r="7" spans="1:26" s="2" customFormat="1" ht="122.25" customHeight="1" thickBot="1" x14ac:dyDescent="0.2">
      <c r="B7" s="19"/>
      <c r="C7" s="18" t="s">
        <v>251</v>
      </c>
      <c r="D7" s="21" t="s">
        <v>261</v>
      </c>
      <c r="E7" s="22" t="s">
        <v>191</v>
      </c>
      <c r="F7" s="22" t="s">
        <v>192</v>
      </c>
      <c r="G7" s="22" t="s">
        <v>193</v>
      </c>
      <c r="H7" s="22" t="s">
        <v>194</v>
      </c>
      <c r="I7" s="22" t="s">
        <v>195</v>
      </c>
      <c r="J7" s="22" t="s">
        <v>196</v>
      </c>
      <c r="K7" s="22" t="s">
        <v>65</v>
      </c>
      <c r="L7" s="41"/>
      <c r="M7" s="41"/>
      <c r="N7" s="41"/>
      <c r="O7" s="41"/>
      <c r="P7" s="41"/>
      <c r="Q7" s="41"/>
      <c r="R7" s="41"/>
      <c r="S7" s="41"/>
      <c r="T7" s="41"/>
      <c r="U7" s="41"/>
      <c r="V7" s="41"/>
      <c r="W7" s="41"/>
      <c r="X7" s="41"/>
      <c r="Y7" s="41"/>
      <c r="Z7" s="41"/>
    </row>
    <row r="8" spans="1:26" ht="15" customHeight="1" thickTop="1" x14ac:dyDescent="0.15">
      <c r="B8" s="43" t="s">
        <v>66</v>
      </c>
      <c r="C8" s="44"/>
      <c r="D8" s="4">
        <v>19565</v>
      </c>
      <c r="E8" s="7">
        <v>632</v>
      </c>
      <c r="F8" s="15">
        <v>194</v>
      </c>
      <c r="G8" s="15">
        <v>124</v>
      </c>
      <c r="H8" s="15">
        <v>265</v>
      </c>
      <c r="I8" s="15">
        <v>787</v>
      </c>
      <c r="J8" s="15">
        <v>16479</v>
      </c>
      <c r="K8" s="15">
        <v>1084</v>
      </c>
    </row>
    <row r="9" spans="1:26" ht="15" customHeight="1" x14ac:dyDescent="0.15">
      <c r="B9" s="45"/>
      <c r="C9" s="44"/>
      <c r="D9" s="5">
        <v>100</v>
      </c>
      <c r="E9" s="9">
        <v>3.2</v>
      </c>
      <c r="F9" s="6">
        <v>1</v>
      </c>
      <c r="G9" s="6">
        <v>0.6</v>
      </c>
      <c r="H9" s="6">
        <v>1.4</v>
      </c>
      <c r="I9" s="6">
        <v>4</v>
      </c>
      <c r="J9" s="6">
        <v>84.2</v>
      </c>
      <c r="K9" s="6">
        <v>5.5</v>
      </c>
    </row>
    <row r="10" spans="1:26" ht="15" customHeight="1" x14ac:dyDescent="0.15">
      <c r="B10" s="46" t="s">
        <v>60</v>
      </c>
      <c r="C10" s="49" t="s">
        <v>1</v>
      </c>
      <c r="D10" s="12">
        <v>9002</v>
      </c>
      <c r="E10" s="8">
        <v>155</v>
      </c>
      <c r="F10" s="10">
        <v>64</v>
      </c>
      <c r="G10" s="10">
        <v>52</v>
      </c>
      <c r="H10" s="10">
        <v>105</v>
      </c>
      <c r="I10" s="10">
        <v>435</v>
      </c>
      <c r="J10" s="10">
        <v>7695</v>
      </c>
      <c r="K10" s="10">
        <v>496</v>
      </c>
    </row>
    <row r="11" spans="1:26" ht="15" customHeight="1" x14ac:dyDescent="0.15">
      <c r="B11" s="47"/>
      <c r="C11" s="50"/>
      <c r="D11" s="17">
        <v>100</v>
      </c>
      <c r="E11" s="16">
        <v>1.7</v>
      </c>
      <c r="F11" s="11">
        <v>0.7</v>
      </c>
      <c r="G11" s="11">
        <v>0.6</v>
      </c>
      <c r="H11" s="11">
        <v>1.2</v>
      </c>
      <c r="I11" s="11">
        <v>4.8</v>
      </c>
      <c r="J11" s="11">
        <v>85.5</v>
      </c>
      <c r="K11" s="11">
        <v>5.5</v>
      </c>
    </row>
    <row r="12" spans="1:26" ht="15" customHeight="1" x14ac:dyDescent="0.15">
      <c r="B12" s="47"/>
      <c r="C12" s="51" t="s">
        <v>2</v>
      </c>
      <c r="D12" s="14">
        <v>10274</v>
      </c>
      <c r="E12" s="7">
        <v>468</v>
      </c>
      <c r="F12" s="15">
        <v>129</v>
      </c>
      <c r="G12" s="15">
        <v>70</v>
      </c>
      <c r="H12" s="15">
        <v>154</v>
      </c>
      <c r="I12" s="15">
        <v>340</v>
      </c>
      <c r="J12" s="15">
        <v>8594</v>
      </c>
      <c r="K12" s="15">
        <v>519</v>
      </c>
    </row>
    <row r="13" spans="1:26" ht="15" customHeight="1" x14ac:dyDescent="0.15">
      <c r="B13" s="48"/>
      <c r="C13" s="52"/>
      <c r="D13" s="13">
        <v>100</v>
      </c>
      <c r="E13" s="9">
        <v>4.5999999999999996</v>
      </c>
      <c r="F13" s="6">
        <v>1.3</v>
      </c>
      <c r="G13" s="6">
        <v>0.7</v>
      </c>
      <c r="H13" s="6">
        <v>1.5</v>
      </c>
      <c r="I13" s="6">
        <v>3.3</v>
      </c>
      <c r="J13" s="6">
        <v>83.6</v>
      </c>
      <c r="K13" s="6">
        <v>5.0999999999999996</v>
      </c>
    </row>
    <row r="14" spans="1:26" ht="15" customHeight="1" x14ac:dyDescent="0.15">
      <c r="B14" s="46" t="s">
        <v>61</v>
      </c>
      <c r="C14" s="49" t="s">
        <v>4</v>
      </c>
      <c r="D14" s="12">
        <v>2756</v>
      </c>
      <c r="E14" s="8">
        <v>90</v>
      </c>
      <c r="F14" s="10">
        <v>13</v>
      </c>
      <c r="G14" s="10">
        <v>4</v>
      </c>
      <c r="H14" s="10">
        <v>22</v>
      </c>
      <c r="I14" s="10">
        <v>86</v>
      </c>
      <c r="J14" s="10">
        <v>2448</v>
      </c>
      <c r="K14" s="10">
        <v>93</v>
      </c>
    </row>
    <row r="15" spans="1:26" ht="15" customHeight="1" x14ac:dyDescent="0.15">
      <c r="B15" s="47"/>
      <c r="C15" s="50"/>
      <c r="D15" s="17">
        <v>100</v>
      </c>
      <c r="E15" s="16">
        <v>3.3</v>
      </c>
      <c r="F15" s="11">
        <v>0.5</v>
      </c>
      <c r="G15" s="11">
        <v>0.1</v>
      </c>
      <c r="H15" s="11">
        <v>0.8</v>
      </c>
      <c r="I15" s="11">
        <v>3.1</v>
      </c>
      <c r="J15" s="11">
        <v>88.8</v>
      </c>
      <c r="K15" s="11">
        <v>3.4</v>
      </c>
    </row>
    <row r="16" spans="1:26" ht="15" customHeight="1" x14ac:dyDescent="0.15">
      <c r="B16" s="47"/>
      <c r="C16" s="51" t="s">
        <v>5</v>
      </c>
      <c r="D16" s="14">
        <v>2918</v>
      </c>
      <c r="E16" s="7">
        <v>94</v>
      </c>
      <c r="F16" s="15">
        <v>15</v>
      </c>
      <c r="G16" s="15">
        <v>14</v>
      </c>
      <c r="H16" s="15">
        <v>15</v>
      </c>
      <c r="I16" s="15">
        <v>81</v>
      </c>
      <c r="J16" s="15">
        <v>2592</v>
      </c>
      <c r="K16" s="15">
        <v>107</v>
      </c>
    </row>
    <row r="17" spans="2:11" ht="15" customHeight="1" x14ac:dyDescent="0.15">
      <c r="B17" s="47"/>
      <c r="C17" s="50"/>
      <c r="D17" s="17">
        <v>100</v>
      </c>
      <c r="E17" s="16">
        <v>3.2</v>
      </c>
      <c r="F17" s="11">
        <v>0.5</v>
      </c>
      <c r="G17" s="11">
        <v>0.5</v>
      </c>
      <c r="H17" s="11">
        <v>0.5</v>
      </c>
      <c r="I17" s="11">
        <v>2.8</v>
      </c>
      <c r="J17" s="11">
        <v>88.8</v>
      </c>
      <c r="K17" s="11">
        <v>3.7</v>
      </c>
    </row>
    <row r="18" spans="2:11" ht="15" customHeight="1" x14ac:dyDescent="0.15">
      <c r="B18" s="47"/>
      <c r="C18" s="51" t="s">
        <v>6</v>
      </c>
      <c r="D18" s="14">
        <v>3218</v>
      </c>
      <c r="E18" s="7">
        <v>122</v>
      </c>
      <c r="F18" s="15">
        <v>28</v>
      </c>
      <c r="G18" s="15">
        <v>13</v>
      </c>
      <c r="H18" s="15">
        <v>35</v>
      </c>
      <c r="I18" s="15">
        <v>121</v>
      </c>
      <c r="J18" s="15">
        <v>2771</v>
      </c>
      <c r="K18" s="15">
        <v>128</v>
      </c>
    </row>
    <row r="19" spans="2:11" ht="15" customHeight="1" x14ac:dyDescent="0.15">
      <c r="B19" s="47"/>
      <c r="C19" s="50"/>
      <c r="D19" s="17">
        <v>100</v>
      </c>
      <c r="E19" s="16">
        <v>3.8</v>
      </c>
      <c r="F19" s="11">
        <v>0.9</v>
      </c>
      <c r="G19" s="11">
        <v>0.4</v>
      </c>
      <c r="H19" s="11">
        <v>1.1000000000000001</v>
      </c>
      <c r="I19" s="11">
        <v>3.8</v>
      </c>
      <c r="J19" s="11">
        <v>86.1</v>
      </c>
      <c r="K19" s="11">
        <v>4</v>
      </c>
    </row>
    <row r="20" spans="2:11" ht="15" customHeight="1" x14ac:dyDescent="0.15">
      <c r="B20" s="47"/>
      <c r="C20" s="51" t="s">
        <v>7</v>
      </c>
      <c r="D20" s="14">
        <v>4166</v>
      </c>
      <c r="E20" s="7">
        <v>134</v>
      </c>
      <c r="F20" s="15">
        <v>47</v>
      </c>
      <c r="G20" s="15">
        <v>35</v>
      </c>
      <c r="H20" s="15">
        <v>76</v>
      </c>
      <c r="I20" s="15">
        <v>171</v>
      </c>
      <c r="J20" s="15">
        <v>3466</v>
      </c>
      <c r="K20" s="15">
        <v>237</v>
      </c>
    </row>
    <row r="21" spans="2:11" ht="15" customHeight="1" x14ac:dyDescent="0.15">
      <c r="B21" s="47"/>
      <c r="C21" s="50"/>
      <c r="D21" s="17">
        <v>100</v>
      </c>
      <c r="E21" s="16">
        <v>3.2</v>
      </c>
      <c r="F21" s="11">
        <v>1.1000000000000001</v>
      </c>
      <c r="G21" s="11">
        <v>0.8</v>
      </c>
      <c r="H21" s="11">
        <v>1.8</v>
      </c>
      <c r="I21" s="11">
        <v>4.0999999999999996</v>
      </c>
      <c r="J21" s="11">
        <v>83.2</v>
      </c>
      <c r="K21" s="11">
        <v>5.7</v>
      </c>
    </row>
    <row r="22" spans="2:11" ht="15" customHeight="1" x14ac:dyDescent="0.15">
      <c r="B22" s="47"/>
      <c r="C22" s="51" t="s">
        <v>8</v>
      </c>
      <c r="D22" s="14">
        <v>5521</v>
      </c>
      <c r="E22" s="7">
        <v>161</v>
      </c>
      <c r="F22" s="15">
        <v>83</v>
      </c>
      <c r="G22" s="15">
        <v>53</v>
      </c>
      <c r="H22" s="15">
        <v>105</v>
      </c>
      <c r="I22" s="15">
        <v>295</v>
      </c>
      <c r="J22" s="15">
        <v>4428</v>
      </c>
      <c r="K22" s="15">
        <v>396</v>
      </c>
    </row>
    <row r="23" spans="2:11" ht="15" customHeight="1" x14ac:dyDescent="0.15">
      <c r="B23" s="48"/>
      <c r="C23" s="52"/>
      <c r="D23" s="13">
        <v>100</v>
      </c>
      <c r="E23" s="9">
        <v>2.9</v>
      </c>
      <c r="F23" s="6">
        <v>1.5</v>
      </c>
      <c r="G23" s="6">
        <v>1</v>
      </c>
      <c r="H23" s="6">
        <v>1.9</v>
      </c>
      <c r="I23" s="6">
        <v>5.3</v>
      </c>
      <c r="J23" s="6">
        <v>80.2</v>
      </c>
      <c r="K23" s="6">
        <v>7.2</v>
      </c>
    </row>
    <row r="24" spans="2:11" ht="15" customHeight="1" x14ac:dyDescent="0.15">
      <c r="B24" s="46" t="s">
        <v>62</v>
      </c>
      <c r="C24" s="49" t="s">
        <v>9</v>
      </c>
      <c r="D24" s="12">
        <v>2200</v>
      </c>
      <c r="E24" s="8">
        <v>58</v>
      </c>
      <c r="F24" s="10">
        <v>23</v>
      </c>
      <c r="G24" s="10">
        <v>13</v>
      </c>
      <c r="H24" s="10">
        <v>29</v>
      </c>
      <c r="I24" s="10">
        <v>80</v>
      </c>
      <c r="J24" s="10">
        <v>1839</v>
      </c>
      <c r="K24" s="10">
        <v>158</v>
      </c>
    </row>
    <row r="25" spans="2:11" ht="15" customHeight="1" x14ac:dyDescent="0.15">
      <c r="B25" s="47"/>
      <c r="C25" s="50"/>
      <c r="D25" s="17">
        <v>100</v>
      </c>
      <c r="E25" s="16">
        <v>2.6</v>
      </c>
      <c r="F25" s="11">
        <v>1</v>
      </c>
      <c r="G25" s="11">
        <v>0.6</v>
      </c>
      <c r="H25" s="11">
        <v>1.3</v>
      </c>
      <c r="I25" s="11">
        <v>3.6</v>
      </c>
      <c r="J25" s="11">
        <v>83.6</v>
      </c>
      <c r="K25" s="11">
        <v>7.2</v>
      </c>
    </row>
    <row r="26" spans="2:11" ht="15" customHeight="1" x14ac:dyDescent="0.15">
      <c r="B26" s="47"/>
      <c r="C26" s="51" t="s">
        <v>10</v>
      </c>
      <c r="D26" s="14">
        <v>5943</v>
      </c>
      <c r="E26" s="7">
        <v>186</v>
      </c>
      <c r="F26" s="15">
        <v>87</v>
      </c>
      <c r="G26" s="15">
        <v>46</v>
      </c>
      <c r="H26" s="15">
        <v>113</v>
      </c>
      <c r="I26" s="15">
        <v>294</v>
      </c>
      <c r="J26" s="15">
        <v>4890</v>
      </c>
      <c r="K26" s="15">
        <v>327</v>
      </c>
    </row>
    <row r="27" spans="2:11" ht="15" customHeight="1" x14ac:dyDescent="0.15">
      <c r="B27" s="47"/>
      <c r="C27" s="50"/>
      <c r="D27" s="17">
        <v>100</v>
      </c>
      <c r="E27" s="16">
        <v>3.1</v>
      </c>
      <c r="F27" s="11">
        <v>1.5</v>
      </c>
      <c r="G27" s="11">
        <v>0.8</v>
      </c>
      <c r="H27" s="11">
        <v>1.9</v>
      </c>
      <c r="I27" s="11">
        <v>4.9000000000000004</v>
      </c>
      <c r="J27" s="11">
        <v>82.3</v>
      </c>
      <c r="K27" s="11">
        <v>5.5</v>
      </c>
    </row>
    <row r="28" spans="2:11" ht="15" customHeight="1" x14ac:dyDescent="0.15">
      <c r="B28" s="47"/>
      <c r="C28" s="51" t="s">
        <v>11</v>
      </c>
      <c r="D28" s="14">
        <v>6665</v>
      </c>
      <c r="E28" s="7">
        <v>214</v>
      </c>
      <c r="F28" s="15">
        <v>54</v>
      </c>
      <c r="G28" s="15">
        <v>40</v>
      </c>
      <c r="H28" s="15">
        <v>79</v>
      </c>
      <c r="I28" s="15">
        <v>247</v>
      </c>
      <c r="J28" s="15">
        <v>5793</v>
      </c>
      <c r="K28" s="15">
        <v>238</v>
      </c>
    </row>
    <row r="29" spans="2:11" ht="15" customHeight="1" x14ac:dyDescent="0.15">
      <c r="B29" s="47"/>
      <c r="C29" s="50"/>
      <c r="D29" s="17">
        <v>100</v>
      </c>
      <c r="E29" s="16">
        <v>3.2</v>
      </c>
      <c r="F29" s="11">
        <v>0.8</v>
      </c>
      <c r="G29" s="11">
        <v>0.6</v>
      </c>
      <c r="H29" s="11">
        <v>1.2</v>
      </c>
      <c r="I29" s="11">
        <v>3.7</v>
      </c>
      <c r="J29" s="11">
        <v>86.9</v>
      </c>
      <c r="K29" s="11">
        <v>3.6</v>
      </c>
    </row>
    <row r="30" spans="2:11" ht="15" customHeight="1" x14ac:dyDescent="0.15">
      <c r="B30" s="47"/>
      <c r="C30" s="51" t="s">
        <v>12</v>
      </c>
      <c r="D30" s="14">
        <v>4440</v>
      </c>
      <c r="E30" s="7">
        <v>169</v>
      </c>
      <c r="F30" s="15">
        <v>29</v>
      </c>
      <c r="G30" s="15">
        <v>24</v>
      </c>
      <c r="H30" s="15">
        <v>42</v>
      </c>
      <c r="I30" s="15">
        <v>161</v>
      </c>
      <c r="J30" s="15">
        <v>3767</v>
      </c>
      <c r="K30" s="15">
        <v>248</v>
      </c>
    </row>
    <row r="31" spans="2:11" ht="15" customHeight="1" x14ac:dyDescent="0.15">
      <c r="B31" s="48"/>
      <c r="C31" s="52"/>
      <c r="D31" s="13">
        <v>100</v>
      </c>
      <c r="E31" s="9">
        <v>3.8</v>
      </c>
      <c r="F31" s="6">
        <v>0.7</v>
      </c>
      <c r="G31" s="6">
        <v>0.5</v>
      </c>
      <c r="H31" s="6">
        <v>0.9</v>
      </c>
      <c r="I31" s="6">
        <v>3.6</v>
      </c>
      <c r="J31" s="6">
        <v>84.8</v>
      </c>
      <c r="K31" s="6">
        <v>5.6</v>
      </c>
    </row>
    <row r="32" spans="2:11" ht="15" customHeight="1" x14ac:dyDescent="0.15">
      <c r="B32" s="46" t="s">
        <v>63</v>
      </c>
      <c r="C32" s="49" t="s">
        <v>13</v>
      </c>
      <c r="D32" s="12">
        <v>2474</v>
      </c>
      <c r="E32" s="8">
        <v>76</v>
      </c>
      <c r="F32" s="10">
        <v>30</v>
      </c>
      <c r="G32" s="10">
        <v>14</v>
      </c>
      <c r="H32" s="10">
        <v>28</v>
      </c>
      <c r="I32" s="10">
        <v>116</v>
      </c>
      <c r="J32" s="10">
        <v>2094</v>
      </c>
      <c r="K32" s="10">
        <v>116</v>
      </c>
    </row>
    <row r="33" spans="2:11" ht="15" customHeight="1" x14ac:dyDescent="0.15">
      <c r="B33" s="47"/>
      <c r="C33" s="50"/>
      <c r="D33" s="17">
        <v>100</v>
      </c>
      <c r="E33" s="16">
        <v>3.1</v>
      </c>
      <c r="F33" s="11">
        <v>1.2</v>
      </c>
      <c r="G33" s="11">
        <v>0.6</v>
      </c>
      <c r="H33" s="11">
        <v>1.1000000000000001</v>
      </c>
      <c r="I33" s="11">
        <v>4.7</v>
      </c>
      <c r="J33" s="11">
        <v>84.6</v>
      </c>
      <c r="K33" s="11">
        <v>4.7</v>
      </c>
    </row>
    <row r="34" spans="2:11" ht="15" customHeight="1" x14ac:dyDescent="0.15">
      <c r="B34" s="47"/>
      <c r="C34" s="51" t="s">
        <v>14</v>
      </c>
      <c r="D34" s="14">
        <v>13198</v>
      </c>
      <c r="E34" s="7">
        <v>440</v>
      </c>
      <c r="F34" s="15">
        <v>125</v>
      </c>
      <c r="G34" s="15">
        <v>92</v>
      </c>
      <c r="H34" s="15">
        <v>186</v>
      </c>
      <c r="I34" s="15">
        <v>528</v>
      </c>
      <c r="J34" s="15">
        <v>11175</v>
      </c>
      <c r="K34" s="15">
        <v>652</v>
      </c>
    </row>
    <row r="35" spans="2:11" ht="15" customHeight="1" x14ac:dyDescent="0.15">
      <c r="B35" s="47"/>
      <c r="C35" s="50"/>
      <c r="D35" s="17">
        <v>100</v>
      </c>
      <c r="E35" s="16">
        <v>3.3</v>
      </c>
      <c r="F35" s="11">
        <v>0.9</v>
      </c>
      <c r="G35" s="11">
        <v>0.7</v>
      </c>
      <c r="H35" s="11">
        <v>1.4</v>
      </c>
      <c r="I35" s="11">
        <v>4</v>
      </c>
      <c r="J35" s="11">
        <v>84.7</v>
      </c>
      <c r="K35" s="11">
        <v>4.9000000000000004</v>
      </c>
    </row>
    <row r="36" spans="2:11" ht="15" customHeight="1" x14ac:dyDescent="0.15">
      <c r="B36" s="47"/>
      <c r="C36" s="51" t="s">
        <v>15</v>
      </c>
      <c r="D36" s="14">
        <v>2378</v>
      </c>
      <c r="E36" s="7">
        <v>79</v>
      </c>
      <c r="F36" s="15">
        <v>24</v>
      </c>
      <c r="G36" s="15">
        <v>12</v>
      </c>
      <c r="H36" s="15">
        <v>30</v>
      </c>
      <c r="I36" s="15">
        <v>86</v>
      </c>
      <c r="J36" s="15">
        <v>2028</v>
      </c>
      <c r="K36" s="15">
        <v>119</v>
      </c>
    </row>
    <row r="37" spans="2:11" ht="15" customHeight="1" x14ac:dyDescent="0.15">
      <c r="B37" s="47"/>
      <c r="C37" s="50"/>
      <c r="D37" s="17">
        <v>100</v>
      </c>
      <c r="E37" s="16">
        <v>3.3</v>
      </c>
      <c r="F37" s="11">
        <v>1</v>
      </c>
      <c r="G37" s="11">
        <v>0.5</v>
      </c>
      <c r="H37" s="11">
        <v>1.3</v>
      </c>
      <c r="I37" s="11">
        <v>3.6</v>
      </c>
      <c r="J37" s="11">
        <v>85.3</v>
      </c>
      <c r="K37" s="11">
        <v>5</v>
      </c>
    </row>
    <row r="38" spans="2:11" ht="15" customHeight="1" x14ac:dyDescent="0.15">
      <c r="B38" s="47"/>
      <c r="C38" s="51" t="s">
        <v>16</v>
      </c>
      <c r="D38" s="14">
        <v>747</v>
      </c>
      <c r="E38" s="7">
        <v>15</v>
      </c>
      <c r="F38" s="15">
        <v>5</v>
      </c>
      <c r="G38" s="15">
        <v>2</v>
      </c>
      <c r="H38" s="15">
        <v>11</v>
      </c>
      <c r="I38" s="15">
        <v>25</v>
      </c>
      <c r="J38" s="15">
        <v>644</v>
      </c>
      <c r="K38" s="15">
        <v>45</v>
      </c>
    </row>
    <row r="39" spans="2:11" ht="15" customHeight="1" x14ac:dyDescent="0.15">
      <c r="B39" s="48"/>
      <c r="C39" s="52"/>
      <c r="D39" s="13">
        <v>100</v>
      </c>
      <c r="E39" s="9">
        <v>2</v>
      </c>
      <c r="F39" s="6">
        <v>0.7</v>
      </c>
      <c r="G39" s="6">
        <v>0.3</v>
      </c>
      <c r="H39" s="6">
        <v>1.5</v>
      </c>
      <c r="I39" s="6">
        <v>3.3</v>
      </c>
      <c r="J39" s="6">
        <v>86.2</v>
      </c>
      <c r="K39" s="6">
        <v>6</v>
      </c>
    </row>
    <row r="40" spans="2:11" ht="15" customHeight="1" x14ac:dyDescent="0.15">
      <c r="B40" s="46" t="s">
        <v>64</v>
      </c>
      <c r="C40" s="49" t="s">
        <v>252</v>
      </c>
      <c r="D40" s="12">
        <v>2161</v>
      </c>
      <c r="E40" s="8">
        <v>54</v>
      </c>
      <c r="F40" s="10">
        <v>23</v>
      </c>
      <c r="G40" s="10">
        <v>16</v>
      </c>
      <c r="H40" s="10">
        <v>23</v>
      </c>
      <c r="I40" s="10">
        <v>72</v>
      </c>
      <c r="J40" s="10">
        <v>1874</v>
      </c>
      <c r="K40" s="10">
        <v>99</v>
      </c>
    </row>
    <row r="41" spans="2:11" ht="15" customHeight="1" x14ac:dyDescent="0.15">
      <c r="B41" s="47"/>
      <c r="C41" s="50"/>
      <c r="D41" s="17">
        <v>100</v>
      </c>
      <c r="E41" s="16">
        <v>2.5</v>
      </c>
      <c r="F41" s="11">
        <v>1.1000000000000001</v>
      </c>
      <c r="G41" s="11">
        <v>0.7</v>
      </c>
      <c r="H41" s="11">
        <v>1.1000000000000001</v>
      </c>
      <c r="I41" s="11">
        <v>3.3</v>
      </c>
      <c r="J41" s="11">
        <v>86.7</v>
      </c>
      <c r="K41" s="11">
        <v>4.5999999999999996</v>
      </c>
    </row>
    <row r="42" spans="2:11" ht="15" customHeight="1" x14ac:dyDescent="0.15">
      <c r="B42" s="47"/>
      <c r="C42" s="51" t="s">
        <v>19</v>
      </c>
      <c r="D42" s="14">
        <v>1901</v>
      </c>
      <c r="E42" s="7">
        <v>68</v>
      </c>
      <c r="F42" s="15">
        <v>13</v>
      </c>
      <c r="G42" s="15">
        <v>10</v>
      </c>
      <c r="H42" s="15">
        <v>39</v>
      </c>
      <c r="I42" s="15">
        <v>79</v>
      </c>
      <c r="J42" s="15">
        <v>1631</v>
      </c>
      <c r="K42" s="15">
        <v>61</v>
      </c>
    </row>
    <row r="43" spans="2:11" ht="15" customHeight="1" x14ac:dyDescent="0.15">
      <c r="B43" s="47"/>
      <c r="C43" s="50"/>
      <c r="D43" s="17">
        <v>100</v>
      </c>
      <c r="E43" s="16">
        <v>3.6</v>
      </c>
      <c r="F43" s="11">
        <v>0.7</v>
      </c>
      <c r="G43" s="11">
        <v>0.5</v>
      </c>
      <c r="H43" s="11">
        <v>2.1</v>
      </c>
      <c r="I43" s="11">
        <v>4.2</v>
      </c>
      <c r="J43" s="11">
        <v>85.8</v>
      </c>
      <c r="K43" s="11">
        <v>3.2</v>
      </c>
    </row>
    <row r="44" spans="2:11" ht="15" customHeight="1" x14ac:dyDescent="0.15">
      <c r="B44" s="47"/>
      <c r="C44" s="51" t="s">
        <v>20</v>
      </c>
      <c r="D44" s="14">
        <v>1198</v>
      </c>
      <c r="E44" s="7">
        <v>30</v>
      </c>
      <c r="F44" s="15">
        <v>7</v>
      </c>
      <c r="G44" s="15">
        <v>4</v>
      </c>
      <c r="H44" s="15">
        <v>12</v>
      </c>
      <c r="I44" s="15">
        <v>47</v>
      </c>
      <c r="J44" s="15">
        <v>1033</v>
      </c>
      <c r="K44" s="15">
        <v>65</v>
      </c>
    </row>
    <row r="45" spans="2:11" ht="15" customHeight="1" x14ac:dyDescent="0.15">
      <c r="B45" s="47"/>
      <c r="C45" s="50"/>
      <c r="D45" s="17">
        <v>100</v>
      </c>
      <c r="E45" s="16">
        <v>2.5</v>
      </c>
      <c r="F45" s="11">
        <v>0.6</v>
      </c>
      <c r="G45" s="11">
        <v>0.3</v>
      </c>
      <c r="H45" s="11">
        <v>1</v>
      </c>
      <c r="I45" s="11">
        <v>3.9</v>
      </c>
      <c r="J45" s="11">
        <v>86.2</v>
      </c>
      <c r="K45" s="11">
        <v>5.4</v>
      </c>
    </row>
    <row r="46" spans="2:11" ht="15" customHeight="1" x14ac:dyDescent="0.15">
      <c r="B46" s="47"/>
      <c r="C46" s="51" t="s">
        <v>21</v>
      </c>
      <c r="D46" s="14">
        <v>1491</v>
      </c>
      <c r="E46" s="7">
        <v>49</v>
      </c>
      <c r="F46" s="15">
        <v>11</v>
      </c>
      <c r="G46" s="15">
        <v>4</v>
      </c>
      <c r="H46" s="15">
        <v>14</v>
      </c>
      <c r="I46" s="15">
        <v>37</v>
      </c>
      <c r="J46" s="15">
        <v>1302</v>
      </c>
      <c r="K46" s="15">
        <v>74</v>
      </c>
    </row>
    <row r="47" spans="2:11" ht="15" customHeight="1" x14ac:dyDescent="0.15">
      <c r="B47" s="47"/>
      <c r="C47" s="50"/>
      <c r="D47" s="17">
        <v>100</v>
      </c>
      <c r="E47" s="16">
        <v>3.3</v>
      </c>
      <c r="F47" s="11">
        <v>0.7</v>
      </c>
      <c r="G47" s="11">
        <v>0.3</v>
      </c>
      <c r="H47" s="11">
        <v>0.9</v>
      </c>
      <c r="I47" s="11">
        <v>2.5</v>
      </c>
      <c r="J47" s="11">
        <v>87.3</v>
      </c>
      <c r="K47" s="11">
        <v>5</v>
      </c>
    </row>
    <row r="48" spans="2:11" ht="15" customHeight="1" x14ac:dyDescent="0.15">
      <c r="B48" s="47"/>
      <c r="C48" s="51" t="s">
        <v>22</v>
      </c>
      <c r="D48" s="14">
        <v>1705</v>
      </c>
      <c r="E48" s="7">
        <v>73</v>
      </c>
      <c r="F48" s="15">
        <v>11</v>
      </c>
      <c r="G48" s="15">
        <v>11</v>
      </c>
      <c r="H48" s="15">
        <v>21</v>
      </c>
      <c r="I48" s="15">
        <v>48</v>
      </c>
      <c r="J48" s="15">
        <v>1485</v>
      </c>
      <c r="K48" s="15">
        <v>56</v>
      </c>
    </row>
    <row r="49" spans="2:11" ht="15" customHeight="1" x14ac:dyDescent="0.15">
      <c r="B49" s="47"/>
      <c r="C49" s="50"/>
      <c r="D49" s="17">
        <v>100</v>
      </c>
      <c r="E49" s="16">
        <v>4.3</v>
      </c>
      <c r="F49" s="11">
        <v>0.6</v>
      </c>
      <c r="G49" s="11">
        <v>0.6</v>
      </c>
      <c r="H49" s="11">
        <v>1.2</v>
      </c>
      <c r="I49" s="11">
        <v>2.8</v>
      </c>
      <c r="J49" s="11">
        <v>87.1</v>
      </c>
      <c r="K49" s="11">
        <v>3.3</v>
      </c>
    </row>
    <row r="50" spans="2:11" ht="15" customHeight="1" x14ac:dyDescent="0.15">
      <c r="B50" s="47"/>
      <c r="C50" s="51" t="s">
        <v>23</v>
      </c>
      <c r="D50" s="14">
        <v>1546</v>
      </c>
      <c r="E50" s="7">
        <v>46</v>
      </c>
      <c r="F50" s="15">
        <v>22</v>
      </c>
      <c r="G50" s="15">
        <v>21</v>
      </c>
      <c r="H50" s="15">
        <v>28</v>
      </c>
      <c r="I50" s="15">
        <v>73</v>
      </c>
      <c r="J50" s="15">
        <v>1270</v>
      </c>
      <c r="K50" s="15">
        <v>86</v>
      </c>
    </row>
    <row r="51" spans="2:11" ht="15" customHeight="1" x14ac:dyDescent="0.15">
      <c r="B51" s="47"/>
      <c r="C51" s="50"/>
      <c r="D51" s="17">
        <v>100</v>
      </c>
      <c r="E51" s="16">
        <v>3</v>
      </c>
      <c r="F51" s="11">
        <v>1.4</v>
      </c>
      <c r="G51" s="11">
        <v>1.4</v>
      </c>
      <c r="H51" s="11">
        <v>1.8</v>
      </c>
      <c r="I51" s="11">
        <v>4.7</v>
      </c>
      <c r="J51" s="11">
        <v>82.1</v>
      </c>
      <c r="K51" s="11">
        <v>5.6</v>
      </c>
    </row>
    <row r="52" spans="2:11" ht="15" customHeight="1" x14ac:dyDescent="0.15">
      <c r="B52" s="47"/>
      <c r="C52" s="51" t="s">
        <v>24</v>
      </c>
      <c r="D52" s="14">
        <v>2544</v>
      </c>
      <c r="E52" s="7">
        <v>74</v>
      </c>
      <c r="F52" s="15">
        <v>31</v>
      </c>
      <c r="G52" s="15">
        <v>20</v>
      </c>
      <c r="H52" s="15">
        <v>27</v>
      </c>
      <c r="I52" s="15">
        <v>80</v>
      </c>
      <c r="J52" s="15">
        <v>2195</v>
      </c>
      <c r="K52" s="15">
        <v>117</v>
      </c>
    </row>
    <row r="53" spans="2:11" ht="15" customHeight="1" x14ac:dyDescent="0.15">
      <c r="B53" s="47"/>
      <c r="C53" s="50"/>
      <c r="D53" s="17">
        <v>100</v>
      </c>
      <c r="E53" s="16">
        <v>2.9</v>
      </c>
      <c r="F53" s="11">
        <v>1.2</v>
      </c>
      <c r="G53" s="11">
        <v>0.8</v>
      </c>
      <c r="H53" s="11">
        <v>1.1000000000000001</v>
      </c>
      <c r="I53" s="11">
        <v>3.1</v>
      </c>
      <c r="J53" s="11">
        <v>86.3</v>
      </c>
      <c r="K53" s="11">
        <v>4.5999999999999996</v>
      </c>
    </row>
    <row r="54" spans="2:11" ht="15" customHeight="1" x14ac:dyDescent="0.15">
      <c r="B54" s="47"/>
      <c r="C54" s="51" t="s">
        <v>25</v>
      </c>
      <c r="D54" s="14">
        <v>1858</v>
      </c>
      <c r="E54" s="7">
        <v>58</v>
      </c>
      <c r="F54" s="15">
        <v>23</v>
      </c>
      <c r="G54" s="15">
        <v>16</v>
      </c>
      <c r="H54" s="15">
        <v>24</v>
      </c>
      <c r="I54" s="15">
        <v>88</v>
      </c>
      <c r="J54" s="15">
        <v>1543</v>
      </c>
      <c r="K54" s="15">
        <v>106</v>
      </c>
    </row>
    <row r="55" spans="2:11" ht="15" customHeight="1" x14ac:dyDescent="0.15">
      <c r="B55" s="47"/>
      <c r="C55" s="50"/>
      <c r="D55" s="17">
        <v>100</v>
      </c>
      <c r="E55" s="16">
        <v>3.1</v>
      </c>
      <c r="F55" s="11">
        <v>1.2</v>
      </c>
      <c r="G55" s="11">
        <v>0.9</v>
      </c>
      <c r="H55" s="11">
        <v>1.3</v>
      </c>
      <c r="I55" s="11">
        <v>4.7</v>
      </c>
      <c r="J55" s="11">
        <v>83</v>
      </c>
      <c r="K55" s="11">
        <v>5.7</v>
      </c>
    </row>
    <row r="56" spans="2:11" ht="15" customHeight="1" x14ac:dyDescent="0.15">
      <c r="B56" s="47"/>
      <c r="C56" s="51" t="s">
        <v>26</v>
      </c>
      <c r="D56" s="14">
        <v>5161</v>
      </c>
      <c r="E56" s="7">
        <v>180</v>
      </c>
      <c r="F56" s="15">
        <v>53</v>
      </c>
      <c r="G56" s="15">
        <v>22</v>
      </c>
      <c r="H56" s="15">
        <v>77</v>
      </c>
      <c r="I56" s="15">
        <v>263</v>
      </c>
      <c r="J56" s="15">
        <v>4146</v>
      </c>
      <c r="K56" s="15">
        <v>420</v>
      </c>
    </row>
    <row r="57" spans="2:11" ht="15" customHeight="1" x14ac:dyDescent="0.15">
      <c r="B57" s="48"/>
      <c r="C57" s="52"/>
      <c r="D57" s="13">
        <v>100</v>
      </c>
      <c r="E57" s="9">
        <v>3.5</v>
      </c>
      <c r="F57" s="6">
        <v>1</v>
      </c>
      <c r="G57" s="6">
        <v>0.4</v>
      </c>
      <c r="H57" s="6">
        <v>1.5</v>
      </c>
      <c r="I57" s="6">
        <v>5.0999999999999996</v>
      </c>
      <c r="J57" s="6">
        <v>80.3</v>
      </c>
      <c r="K57" s="6">
        <v>8.1</v>
      </c>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K9">
    <cfRule type="top10" dxfId="924" priority="548" rank="1"/>
  </conditionalFormatting>
  <conditionalFormatting sqref="E11:K11">
    <cfRule type="top10" dxfId="923" priority="549" rank="1"/>
  </conditionalFormatting>
  <conditionalFormatting sqref="E13:K13">
    <cfRule type="top10" dxfId="922" priority="550" rank="1"/>
  </conditionalFormatting>
  <conditionalFormatting sqref="E15:K15">
    <cfRule type="top10" dxfId="921" priority="551" rank="1"/>
  </conditionalFormatting>
  <conditionalFormatting sqref="E17:K17">
    <cfRule type="top10" dxfId="920" priority="552" rank="1"/>
  </conditionalFormatting>
  <conditionalFormatting sqref="E19:K19">
    <cfRule type="top10" dxfId="919" priority="553" rank="1"/>
  </conditionalFormatting>
  <conditionalFormatting sqref="E21:K21">
    <cfRule type="top10" dxfId="918" priority="554" rank="1"/>
  </conditionalFormatting>
  <conditionalFormatting sqref="E23:K23">
    <cfRule type="top10" dxfId="917" priority="555" rank="1"/>
  </conditionalFormatting>
  <conditionalFormatting sqref="E25:K25">
    <cfRule type="top10" dxfId="916" priority="556" rank="1"/>
  </conditionalFormatting>
  <conditionalFormatting sqref="E27:K27">
    <cfRule type="top10" dxfId="915" priority="557" rank="1"/>
  </conditionalFormatting>
  <conditionalFormatting sqref="E29:K29">
    <cfRule type="top10" dxfId="914" priority="558" rank="1"/>
  </conditionalFormatting>
  <conditionalFormatting sqref="E31:K31">
    <cfRule type="top10" dxfId="913" priority="559" rank="1"/>
  </conditionalFormatting>
  <conditionalFormatting sqref="E33:K33">
    <cfRule type="top10" dxfId="912" priority="560" rank="1"/>
  </conditionalFormatting>
  <conditionalFormatting sqref="E35:K35">
    <cfRule type="top10" dxfId="911" priority="561" rank="1"/>
  </conditionalFormatting>
  <conditionalFormatting sqref="E37:K37">
    <cfRule type="top10" dxfId="910" priority="562" rank="1"/>
  </conditionalFormatting>
  <conditionalFormatting sqref="E39:K39">
    <cfRule type="top10" dxfId="909" priority="563" rank="1"/>
  </conditionalFormatting>
  <conditionalFormatting sqref="E41:K41">
    <cfRule type="top10" dxfId="908" priority="564" rank="1"/>
  </conditionalFormatting>
  <conditionalFormatting sqref="E43:K43">
    <cfRule type="top10" dxfId="907" priority="565" rank="1"/>
  </conditionalFormatting>
  <conditionalFormatting sqref="E45:K45">
    <cfRule type="top10" dxfId="906" priority="566" rank="1"/>
  </conditionalFormatting>
  <conditionalFormatting sqref="E47:K47">
    <cfRule type="top10" dxfId="905" priority="567" rank="1"/>
  </conditionalFormatting>
  <conditionalFormatting sqref="E49:K49">
    <cfRule type="top10" dxfId="904" priority="568" rank="1"/>
  </conditionalFormatting>
  <conditionalFormatting sqref="E51:K51">
    <cfRule type="top10" dxfId="903" priority="569" rank="1"/>
  </conditionalFormatting>
  <conditionalFormatting sqref="E53:K53">
    <cfRule type="top10" dxfId="902" priority="570" rank="1"/>
  </conditionalFormatting>
  <conditionalFormatting sqref="E55:K55">
    <cfRule type="top10" dxfId="901" priority="571" rank="1"/>
  </conditionalFormatting>
  <conditionalFormatting sqref="E57:K57">
    <cfRule type="top10" dxfId="900" priority="572" rank="1"/>
  </conditionalFormatting>
  <pageMargins left="0.7" right="0.7" top="0.75" bottom="0.75" header="0.3" footer="0.3"/>
  <pageSetup paperSize="9" scale="85" orientation="portrait" r:id="rId1"/>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0" width="8.625" style="1" customWidth="1"/>
    <col min="31" max="16384" width="6.125" style="1"/>
  </cols>
  <sheetData>
    <row r="3" spans="1:26" x14ac:dyDescent="0.15">
      <c r="B3" s="24" t="s">
        <v>286</v>
      </c>
    </row>
    <row r="4" spans="1:26" x14ac:dyDescent="0.15">
      <c r="B4" s="1" t="s">
        <v>37</v>
      </c>
    </row>
    <row r="5" spans="1:26" x14ac:dyDescent="0.15">
      <c r="B5" s="20"/>
      <c r="C5" s="20"/>
      <c r="D5" s="20"/>
      <c r="E5" s="20"/>
      <c r="F5" s="20"/>
      <c r="G5" s="20"/>
      <c r="H5" s="20"/>
      <c r="I5" s="20"/>
      <c r="J5" s="20"/>
      <c r="K5" s="20"/>
    </row>
    <row r="6" spans="1:26" ht="3.75" customHeight="1" x14ac:dyDescent="0.15">
      <c r="A6" s="31"/>
      <c r="B6" s="29"/>
      <c r="C6" s="36"/>
      <c r="D6" s="29"/>
      <c r="E6" s="37"/>
      <c r="F6" s="32"/>
      <c r="G6" s="29"/>
      <c r="H6" s="33"/>
      <c r="I6" s="33"/>
      <c r="J6" s="33"/>
      <c r="K6" s="34"/>
      <c r="L6" s="35"/>
    </row>
    <row r="7" spans="1:26" s="2" customFormat="1" ht="122.25" customHeight="1" thickBot="1" x14ac:dyDescent="0.2">
      <c r="B7" s="19"/>
      <c r="C7" s="18" t="s">
        <v>251</v>
      </c>
      <c r="D7" s="21" t="s">
        <v>261</v>
      </c>
      <c r="E7" s="22" t="s">
        <v>191</v>
      </c>
      <c r="F7" s="22" t="s">
        <v>192</v>
      </c>
      <c r="G7" s="22" t="s">
        <v>193</v>
      </c>
      <c r="H7" s="22" t="s">
        <v>194</v>
      </c>
      <c r="I7" s="22" t="s">
        <v>195</v>
      </c>
      <c r="J7" s="22" t="s">
        <v>196</v>
      </c>
      <c r="K7" s="22" t="s">
        <v>65</v>
      </c>
      <c r="L7" s="41"/>
      <c r="M7" s="41"/>
      <c r="N7" s="41"/>
      <c r="O7" s="41"/>
      <c r="P7" s="41"/>
      <c r="Q7" s="41"/>
      <c r="R7" s="41"/>
      <c r="S7" s="41"/>
      <c r="T7" s="41"/>
      <c r="U7" s="41"/>
      <c r="V7" s="41"/>
      <c r="W7" s="41"/>
      <c r="X7" s="41"/>
      <c r="Y7" s="41"/>
      <c r="Z7" s="41"/>
    </row>
    <row r="8" spans="1:26" ht="15" customHeight="1" thickTop="1" x14ac:dyDescent="0.15">
      <c r="B8" s="43" t="s">
        <v>66</v>
      </c>
      <c r="C8" s="44"/>
      <c r="D8" s="4">
        <v>19565</v>
      </c>
      <c r="E8" s="7">
        <v>217</v>
      </c>
      <c r="F8" s="15">
        <v>131</v>
      </c>
      <c r="G8" s="15">
        <v>86</v>
      </c>
      <c r="H8" s="15">
        <v>308</v>
      </c>
      <c r="I8" s="15">
        <v>1354</v>
      </c>
      <c r="J8" s="15">
        <v>16348</v>
      </c>
      <c r="K8" s="15">
        <v>1121</v>
      </c>
    </row>
    <row r="9" spans="1:26" ht="15" customHeight="1" x14ac:dyDescent="0.15">
      <c r="B9" s="45"/>
      <c r="C9" s="44"/>
      <c r="D9" s="5">
        <v>100</v>
      </c>
      <c r="E9" s="9">
        <v>1.1000000000000001</v>
      </c>
      <c r="F9" s="6">
        <v>0.7</v>
      </c>
      <c r="G9" s="6">
        <v>0.4</v>
      </c>
      <c r="H9" s="6">
        <v>1.6</v>
      </c>
      <c r="I9" s="6">
        <v>6.9</v>
      </c>
      <c r="J9" s="6">
        <v>83.6</v>
      </c>
      <c r="K9" s="6">
        <v>5.7</v>
      </c>
    </row>
    <row r="10" spans="1:26" ht="15" customHeight="1" x14ac:dyDescent="0.15">
      <c r="B10" s="46" t="s">
        <v>60</v>
      </c>
      <c r="C10" s="49" t="s">
        <v>1</v>
      </c>
      <c r="D10" s="12">
        <v>9002</v>
      </c>
      <c r="E10" s="8">
        <v>55</v>
      </c>
      <c r="F10" s="10">
        <v>33</v>
      </c>
      <c r="G10" s="10">
        <v>40</v>
      </c>
      <c r="H10" s="10">
        <v>112</v>
      </c>
      <c r="I10" s="10">
        <v>739</v>
      </c>
      <c r="J10" s="10">
        <v>7500</v>
      </c>
      <c r="K10" s="10">
        <v>523</v>
      </c>
    </row>
    <row r="11" spans="1:26" ht="15" customHeight="1" x14ac:dyDescent="0.15">
      <c r="B11" s="47"/>
      <c r="C11" s="50"/>
      <c r="D11" s="17">
        <v>100</v>
      </c>
      <c r="E11" s="16">
        <v>0.6</v>
      </c>
      <c r="F11" s="11">
        <v>0.4</v>
      </c>
      <c r="G11" s="11">
        <v>0.4</v>
      </c>
      <c r="H11" s="11">
        <v>1.2</v>
      </c>
      <c r="I11" s="11">
        <v>8.1999999999999993</v>
      </c>
      <c r="J11" s="11">
        <v>83.3</v>
      </c>
      <c r="K11" s="11">
        <v>5.8</v>
      </c>
    </row>
    <row r="12" spans="1:26" ht="15" customHeight="1" x14ac:dyDescent="0.15">
      <c r="B12" s="47"/>
      <c r="C12" s="51" t="s">
        <v>2</v>
      </c>
      <c r="D12" s="14">
        <v>10274</v>
      </c>
      <c r="E12" s="7">
        <v>160</v>
      </c>
      <c r="F12" s="15">
        <v>96</v>
      </c>
      <c r="G12" s="15">
        <v>46</v>
      </c>
      <c r="H12" s="15">
        <v>191</v>
      </c>
      <c r="I12" s="15">
        <v>596</v>
      </c>
      <c r="J12" s="15">
        <v>8655</v>
      </c>
      <c r="K12" s="15">
        <v>530</v>
      </c>
    </row>
    <row r="13" spans="1:26" ht="15" customHeight="1" x14ac:dyDescent="0.15">
      <c r="B13" s="48"/>
      <c r="C13" s="52"/>
      <c r="D13" s="13">
        <v>100</v>
      </c>
      <c r="E13" s="9">
        <v>1.6</v>
      </c>
      <c r="F13" s="6">
        <v>0.9</v>
      </c>
      <c r="G13" s="6">
        <v>0.4</v>
      </c>
      <c r="H13" s="6">
        <v>1.9</v>
      </c>
      <c r="I13" s="6">
        <v>5.8</v>
      </c>
      <c r="J13" s="6">
        <v>84.2</v>
      </c>
      <c r="K13" s="6">
        <v>5.2</v>
      </c>
    </row>
    <row r="14" spans="1:26" ht="15" customHeight="1" x14ac:dyDescent="0.15">
      <c r="B14" s="46" t="s">
        <v>61</v>
      </c>
      <c r="C14" s="49" t="s">
        <v>4</v>
      </c>
      <c r="D14" s="12">
        <v>2756</v>
      </c>
      <c r="E14" s="8">
        <v>34</v>
      </c>
      <c r="F14" s="10">
        <v>20</v>
      </c>
      <c r="G14" s="10">
        <v>7</v>
      </c>
      <c r="H14" s="10">
        <v>46</v>
      </c>
      <c r="I14" s="10">
        <v>258</v>
      </c>
      <c r="J14" s="10">
        <v>2293</v>
      </c>
      <c r="K14" s="10">
        <v>98</v>
      </c>
    </row>
    <row r="15" spans="1:26" ht="15" customHeight="1" x14ac:dyDescent="0.15">
      <c r="B15" s="47"/>
      <c r="C15" s="50"/>
      <c r="D15" s="17">
        <v>100</v>
      </c>
      <c r="E15" s="16">
        <v>1.2</v>
      </c>
      <c r="F15" s="11">
        <v>0.7</v>
      </c>
      <c r="G15" s="11">
        <v>0.3</v>
      </c>
      <c r="H15" s="11">
        <v>1.7</v>
      </c>
      <c r="I15" s="11">
        <v>9.4</v>
      </c>
      <c r="J15" s="11">
        <v>83.2</v>
      </c>
      <c r="K15" s="11">
        <v>3.6</v>
      </c>
    </row>
    <row r="16" spans="1:26" ht="15" customHeight="1" x14ac:dyDescent="0.15">
      <c r="B16" s="47"/>
      <c r="C16" s="51" t="s">
        <v>5</v>
      </c>
      <c r="D16" s="14">
        <v>2918</v>
      </c>
      <c r="E16" s="7">
        <v>30</v>
      </c>
      <c r="F16" s="15">
        <v>16</v>
      </c>
      <c r="G16" s="15">
        <v>8</v>
      </c>
      <c r="H16" s="15">
        <v>30</v>
      </c>
      <c r="I16" s="15">
        <v>200</v>
      </c>
      <c r="J16" s="15">
        <v>2525</v>
      </c>
      <c r="K16" s="15">
        <v>109</v>
      </c>
    </row>
    <row r="17" spans="2:11" ht="15" customHeight="1" x14ac:dyDescent="0.15">
      <c r="B17" s="47"/>
      <c r="C17" s="50"/>
      <c r="D17" s="17">
        <v>100</v>
      </c>
      <c r="E17" s="16">
        <v>1</v>
      </c>
      <c r="F17" s="11">
        <v>0.5</v>
      </c>
      <c r="G17" s="11">
        <v>0.3</v>
      </c>
      <c r="H17" s="11">
        <v>1</v>
      </c>
      <c r="I17" s="11">
        <v>6.9</v>
      </c>
      <c r="J17" s="11">
        <v>86.5</v>
      </c>
      <c r="K17" s="11">
        <v>3.7</v>
      </c>
    </row>
    <row r="18" spans="2:11" ht="15" customHeight="1" x14ac:dyDescent="0.15">
      <c r="B18" s="47"/>
      <c r="C18" s="51" t="s">
        <v>6</v>
      </c>
      <c r="D18" s="14">
        <v>3218</v>
      </c>
      <c r="E18" s="7">
        <v>51</v>
      </c>
      <c r="F18" s="15">
        <v>16</v>
      </c>
      <c r="G18" s="15">
        <v>12</v>
      </c>
      <c r="H18" s="15">
        <v>41</v>
      </c>
      <c r="I18" s="15">
        <v>213</v>
      </c>
      <c r="J18" s="15">
        <v>2755</v>
      </c>
      <c r="K18" s="15">
        <v>130</v>
      </c>
    </row>
    <row r="19" spans="2:11" ht="15" customHeight="1" x14ac:dyDescent="0.15">
      <c r="B19" s="47"/>
      <c r="C19" s="50"/>
      <c r="D19" s="17">
        <v>100</v>
      </c>
      <c r="E19" s="16">
        <v>1.6</v>
      </c>
      <c r="F19" s="11">
        <v>0.5</v>
      </c>
      <c r="G19" s="11">
        <v>0.4</v>
      </c>
      <c r="H19" s="11">
        <v>1.3</v>
      </c>
      <c r="I19" s="11">
        <v>6.6</v>
      </c>
      <c r="J19" s="11">
        <v>85.6</v>
      </c>
      <c r="K19" s="11">
        <v>4</v>
      </c>
    </row>
    <row r="20" spans="2:11" ht="15" customHeight="1" x14ac:dyDescent="0.15">
      <c r="B20" s="47"/>
      <c r="C20" s="51" t="s">
        <v>7</v>
      </c>
      <c r="D20" s="14">
        <v>4166</v>
      </c>
      <c r="E20" s="7">
        <v>46</v>
      </c>
      <c r="F20" s="15">
        <v>30</v>
      </c>
      <c r="G20" s="15">
        <v>25</v>
      </c>
      <c r="H20" s="15">
        <v>66</v>
      </c>
      <c r="I20" s="15">
        <v>260</v>
      </c>
      <c r="J20" s="15">
        <v>3487</v>
      </c>
      <c r="K20" s="15">
        <v>252</v>
      </c>
    </row>
    <row r="21" spans="2:11" ht="15" customHeight="1" x14ac:dyDescent="0.15">
      <c r="B21" s="47"/>
      <c r="C21" s="50"/>
      <c r="D21" s="17">
        <v>100</v>
      </c>
      <c r="E21" s="16">
        <v>1.1000000000000001</v>
      </c>
      <c r="F21" s="11">
        <v>0.7</v>
      </c>
      <c r="G21" s="11">
        <v>0.6</v>
      </c>
      <c r="H21" s="11">
        <v>1.6</v>
      </c>
      <c r="I21" s="11">
        <v>6.2</v>
      </c>
      <c r="J21" s="11">
        <v>83.7</v>
      </c>
      <c r="K21" s="11">
        <v>6</v>
      </c>
    </row>
    <row r="22" spans="2:11" ht="15" customHeight="1" x14ac:dyDescent="0.15">
      <c r="B22" s="47"/>
      <c r="C22" s="51" t="s">
        <v>8</v>
      </c>
      <c r="D22" s="14">
        <v>5521</v>
      </c>
      <c r="E22" s="7">
        <v>45</v>
      </c>
      <c r="F22" s="15">
        <v>45</v>
      </c>
      <c r="G22" s="15">
        <v>30</v>
      </c>
      <c r="H22" s="15">
        <v>104</v>
      </c>
      <c r="I22" s="15">
        <v>369</v>
      </c>
      <c r="J22" s="15">
        <v>4518</v>
      </c>
      <c r="K22" s="15">
        <v>410</v>
      </c>
    </row>
    <row r="23" spans="2:11" ht="15" customHeight="1" x14ac:dyDescent="0.15">
      <c r="B23" s="48"/>
      <c r="C23" s="52"/>
      <c r="D23" s="13">
        <v>100</v>
      </c>
      <c r="E23" s="9">
        <v>0.8</v>
      </c>
      <c r="F23" s="6">
        <v>0.8</v>
      </c>
      <c r="G23" s="6">
        <v>0.5</v>
      </c>
      <c r="H23" s="6">
        <v>1.9</v>
      </c>
      <c r="I23" s="6">
        <v>6.7</v>
      </c>
      <c r="J23" s="6">
        <v>81.8</v>
      </c>
      <c r="K23" s="6">
        <v>7.4</v>
      </c>
    </row>
    <row r="24" spans="2:11" ht="15" customHeight="1" x14ac:dyDescent="0.15">
      <c r="B24" s="46" t="s">
        <v>62</v>
      </c>
      <c r="C24" s="49" t="s">
        <v>9</v>
      </c>
      <c r="D24" s="12">
        <v>2200</v>
      </c>
      <c r="E24" s="8">
        <v>25</v>
      </c>
      <c r="F24" s="10">
        <v>12</v>
      </c>
      <c r="G24" s="10">
        <v>9</v>
      </c>
      <c r="H24" s="10">
        <v>26</v>
      </c>
      <c r="I24" s="10">
        <v>115</v>
      </c>
      <c r="J24" s="10">
        <v>1850</v>
      </c>
      <c r="K24" s="10">
        <v>163</v>
      </c>
    </row>
    <row r="25" spans="2:11" ht="15" customHeight="1" x14ac:dyDescent="0.15">
      <c r="B25" s="47"/>
      <c r="C25" s="50"/>
      <c r="D25" s="17">
        <v>100</v>
      </c>
      <c r="E25" s="16">
        <v>1.1000000000000001</v>
      </c>
      <c r="F25" s="11">
        <v>0.5</v>
      </c>
      <c r="G25" s="11">
        <v>0.4</v>
      </c>
      <c r="H25" s="11">
        <v>1.2</v>
      </c>
      <c r="I25" s="11">
        <v>5.2</v>
      </c>
      <c r="J25" s="11">
        <v>84.1</v>
      </c>
      <c r="K25" s="11">
        <v>7.4</v>
      </c>
    </row>
    <row r="26" spans="2:11" ht="15" customHeight="1" x14ac:dyDescent="0.15">
      <c r="B26" s="47"/>
      <c r="C26" s="51" t="s">
        <v>10</v>
      </c>
      <c r="D26" s="14">
        <v>5943</v>
      </c>
      <c r="E26" s="7">
        <v>72</v>
      </c>
      <c r="F26" s="15">
        <v>54</v>
      </c>
      <c r="G26" s="15">
        <v>38</v>
      </c>
      <c r="H26" s="15">
        <v>110</v>
      </c>
      <c r="I26" s="15">
        <v>385</v>
      </c>
      <c r="J26" s="15">
        <v>4954</v>
      </c>
      <c r="K26" s="15">
        <v>330</v>
      </c>
    </row>
    <row r="27" spans="2:11" ht="15" customHeight="1" x14ac:dyDescent="0.15">
      <c r="B27" s="47"/>
      <c r="C27" s="50"/>
      <c r="D27" s="17">
        <v>100</v>
      </c>
      <c r="E27" s="16">
        <v>1.2</v>
      </c>
      <c r="F27" s="11">
        <v>0.9</v>
      </c>
      <c r="G27" s="11">
        <v>0.6</v>
      </c>
      <c r="H27" s="11">
        <v>1.9</v>
      </c>
      <c r="I27" s="11">
        <v>6.5</v>
      </c>
      <c r="J27" s="11">
        <v>83.4</v>
      </c>
      <c r="K27" s="11">
        <v>5.6</v>
      </c>
    </row>
    <row r="28" spans="2:11" ht="15" customHeight="1" x14ac:dyDescent="0.15">
      <c r="B28" s="47"/>
      <c r="C28" s="51" t="s">
        <v>11</v>
      </c>
      <c r="D28" s="14">
        <v>6665</v>
      </c>
      <c r="E28" s="7">
        <v>70</v>
      </c>
      <c r="F28" s="15">
        <v>43</v>
      </c>
      <c r="G28" s="15">
        <v>23</v>
      </c>
      <c r="H28" s="15">
        <v>123</v>
      </c>
      <c r="I28" s="15">
        <v>591</v>
      </c>
      <c r="J28" s="15">
        <v>5555</v>
      </c>
      <c r="K28" s="15">
        <v>260</v>
      </c>
    </row>
    <row r="29" spans="2:11" ht="15" customHeight="1" x14ac:dyDescent="0.15">
      <c r="B29" s="47"/>
      <c r="C29" s="50"/>
      <c r="D29" s="17">
        <v>100</v>
      </c>
      <c r="E29" s="16">
        <v>1.1000000000000001</v>
      </c>
      <c r="F29" s="11">
        <v>0.6</v>
      </c>
      <c r="G29" s="11">
        <v>0.3</v>
      </c>
      <c r="H29" s="11">
        <v>1.8</v>
      </c>
      <c r="I29" s="11">
        <v>8.9</v>
      </c>
      <c r="J29" s="11">
        <v>83.3</v>
      </c>
      <c r="K29" s="11">
        <v>3.9</v>
      </c>
    </row>
    <row r="30" spans="2:11" ht="15" customHeight="1" x14ac:dyDescent="0.15">
      <c r="B30" s="47"/>
      <c r="C30" s="51" t="s">
        <v>12</v>
      </c>
      <c r="D30" s="14">
        <v>4440</v>
      </c>
      <c r="E30" s="7">
        <v>47</v>
      </c>
      <c r="F30" s="15">
        <v>21</v>
      </c>
      <c r="G30" s="15">
        <v>14</v>
      </c>
      <c r="H30" s="15">
        <v>48</v>
      </c>
      <c r="I30" s="15">
        <v>251</v>
      </c>
      <c r="J30" s="15">
        <v>3803</v>
      </c>
      <c r="K30" s="15">
        <v>256</v>
      </c>
    </row>
    <row r="31" spans="2:11" ht="15" customHeight="1" x14ac:dyDescent="0.15">
      <c r="B31" s="48"/>
      <c r="C31" s="52"/>
      <c r="D31" s="13">
        <v>100</v>
      </c>
      <c r="E31" s="9">
        <v>1.1000000000000001</v>
      </c>
      <c r="F31" s="6">
        <v>0.5</v>
      </c>
      <c r="G31" s="6">
        <v>0.3</v>
      </c>
      <c r="H31" s="6">
        <v>1.1000000000000001</v>
      </c>
      <c r="I31" s="6">
        <v>5.7</v>
      </c>
      <c r="J31" s="6">
        <v>85.7</v>
      </c>
      <c r="K31" s="6">
        <v>5.8</v>
      </c>
    </row>
    <row r="32" spans="2:11" ht="15" customHeight="1" x14ac:dyDescent="0.15">
      <c r="B32" s="46" t="s">
        <v>63</v>
      </c>
      <c r="C32" s="49" t="s">
        <v>13</v>
      </c>
      <c r="D32" s="12">
        <v>2474</v>
      </c>
      <c r="E32" s="8">
        <v>41</v>
      </c>
      <c r="F32" s="10">
        <v>11</v>
      </c>
      <c r="G32" s="10">
        <v>10</v>
      </c>
      <c r="H32" s="10">
        <v>51</v>
      </c>
      <c r="I32" s="10">
        <v>222</v>
      </c>
      <c r="J32" s="10">
        <v>2021</v>
      </c>
      <c r="K32" s="10">
        <v>118</v>
      </c>
    </row>
    <row r="33" spans="2:11" ht="15" customHeight="1" x14ac:dyDescent="0.15">
      <c r="B33" s="47"/>
      <c r="C33" s="50"/>
      <c r="D33" s="17">
        <v>100</v>
      </c>
      <c r="E33" s="16">
        <v>1.7</v>
      </c>
      <c r="F33" s="11">
        <v>0.4</v>
      </c>
      <c r="G33" s="11">
        <v>0.4</v>
      </c>
      <c r="H33" s="11">
        <v>2.1</v>
      </c>
      <c r="I33" s="11">
        <v>9</v>
      </c>
      <c r="J33" s="11">
        <v>81.7</v>
      </c>
      <c r="K33" s="11">
        <v>4.8</v>
      </c>
    </row>
    <row r="34" spans="2:11" ht="15" customHeight="1" x14ac:dyDescent="0.15">
      <c r="B34" s="47"/>
      <c r="C34" s="51" t="s">
        <v>14</v>
      </c>
      <c r="D34" s="14">
        <v>13198</v>
      </c>
      <c r="E34" s="7">
        <v>142</v>
      </c>
      <c r="F34" s="15">
        <v>90</v>
      </c>
      <c r="G34" s="15">
        <v>60</v>
      </c>
      <c r="H34" s="15">
        <v>213</v>
      </c>
      <c r="I34" s="15">
        <v>929</v>
      </c>
      <c r="J34" s="15">
        <v>11093</v>
      </c>
      <c r="K34" s="15">
        <v>671</v>
      </c>
    </row>
    <row r="35" spans="2:11" ht="15" customHeight="1" x14ac:dyDescent="0.15">
      <c r="B35" s="47"/>
      <c r="C35" s="50"/>
      <c r="D35" s="17">
        <v>100</v>
      </c>
      <c r="E35" s="16">
        <v>1.1000000000000001</v>
      </c>
      <c r="F35" s="11">
        <v>0.7</v>
      </c>
      <c r="G35" s="11">
        <v>0.5</v>
      </c>
      <c r="H35" s="11">
        <v>1.6</v>
      </c>
      <c r="I35" s="11">
        <v>7</v>
      </c>
      <c r="J35" s="11">
        <v>84.1</v>
      </c>
      <c r="K35" s="11">
        <v>5.0999999999999996</v>
      </c>
    </row>
    <row r="36" spans="2:11" ht="15" customHeight="1" x14ac:dyDescent="0.15">
      <c r="B36" s="47"/>
      <c r="C36" s="51" t="s">
        <v>15</v>
      </c>
      <c r="D36" s="14">
        <v>2378</v>
      </c>
      <c r="E36" s="7">
        <v>21</v>
      </c>
      <c r="F36" s="15">
        <v>25</v>
      </c>
      <c r="G36" s="15">
        <v>10</v>
      </c>
      <c r="H36" s="15">
        <v>25</v>
      </c>
      <c r="I36" s="15">
        <v>130</v>
      </c>
      <c r="J36" s="15">
        <v>2040</v>
      </c>
      <c r="K36" s="15">
        <v>127</v>
      </c>
    </row>
    <row r="37" spans="2:11" ht="15" customHeight="1" x14ac:dyDescent="0.15">
      <c r="B37" s="47"/>
      <c r="C37" s="50"/>
      <c r="D37" s="17">
        <v>100</v>
      </c>
      <c r="E37" s="16">
        <v>0.9</v>
      </c>
      <c r="F37" s="11">
        <v>1.1000000000000001</v>
      </c>
      <c r="G37" s="11">
        <v>0.4</v>
      </c>
      <c r="H37" s="11">
        <v>1.1000000000000001</v>
      </c>
      <c r="I37" s="11">
        <v>5.5</v>
      </c>
      <c r="J37" s="11">
        <v>85.8</v>
      </c>
      <c r="K37" s="11">
        <v>5.3</v>
      </c>
    </row>
    <row r="38" spans="2:11" ht="15" customHeight="1" x14ac:dyDescent="0.15">
      <c r="B38" s="47"/>
      <c r="C38" s="51" t="s">
        <v>16</v>
      </c>
      <c r="D38" s="14">
        <v>747</v>
      </c>
      <c r="E38" s="7">
        <v>5</v>
      </c>
      <c r="F38" s="15">
        <v>1</v>
      </c>
      <c r="G38" s="15">
        <v>0</v>
      </c>
      <c r="H38" s="15">
        <v>10</v>
      </c>
      <c r="I38" s="15">
        <v>33</v>
      </c>
      <c r="J38" s="15">
        <v>647</v>
      </c>
      <c r="K38" s="15">
        <v>51</v>
      </c>
    </row>
    <row r="39" spans="2:11" ht="15" customHeight="1" x14ac:dyDescent="0.15">
      <c r="B39" s="48"/>
      <c r="C39" s="52"/>
      <c r="D39" s="13">
        <v>100</v>
      </c>
      <c r="E39" s="9">
        <v>0.7</v>
      </c>
      <c r="F39" s="6">
        <v>0.1</v>
      </c>
      <c r="G39" s="6">
        <v>0</v>
      </c>
      <c r="H39" s="6">
        <v>1.3</v>
      </c>
      <c r="I39" s="6">
        <v>4.4000000000000004</v>
      </c>
      <c r="J39" s="6">
        <v>86.6</v>
      </c>
      <c r="K39" s="6">
        <v>6.8</v>
      </c>
    </row>
    <row r="40" spans="2:11" ht="15" customHeight="1" x14ac:dyDescent="0.15">
      <c r="B40" s="46" t="s">
        <v>64</v>
      </c>
      <c r="C40" s="49" t="s">
        <v>256</v>
      </c>
      <c r="D40" s="12">
        <v>2161</v>
      </c>
      <c r="E40" s="8">
        <v>22</v>
      </c>
      <c r="F40" s="10">
        <v>20</v>
      </c>
      <c r="G40" s="10">
        <v>2</v>
      </c>
      <c r="H40" s="10">
        <v>46</v>
      </c>
      <c r="I40" s="10">
        <v>147</v>
      </c>
      <c r="J40" s="10">
        <v>1833</v>
      </c>
      <c r="K40" s="10">
        <v>91</v>
      </c>
    </row>
    <row r="41" spans="2:11" ht="15" customHeight="1" x14ac:dyDescent="0.15">
      <c r="B41" s="47"/>
      <c r="C41" s="50"/>
      <c r="D41" s="17">
        <v>100</v>
      </c>
      <c r="E41" s="16">
        <v>1</v>
      </c>
      <c r="F41" s="11">
        <v>0.9</v>
      </c>
      <c r="G41" s="11">
        <v>0.1</v>
      </c>
      <c r="H41" s="11">
        <v>2.1</v>
      </c>
      <c r="I41" s="11">
        <v>6.8</v>
      </c>
      <c r="J41" s="11">
        <v>84.8</v>
      </c>
      <c r="K41" s="11">
        <v>4.2</v>
      </c>
    </row>
    <row r="42" spans="2:11" ht="15" customHeight="1" x14ac:dyDescent="0.15">
      <c r="B42" s="47"/>
      <c r="C42" s="51" t="s">
        <v>19</v>
      </c>
      <c r="D42" s="14">
        <v>1901</v>
      </c>
      <c r="E42" s="7">
        <v>19</v>
      </c>
      <c r="F42" s="15">
        <v>11</v>
      </c>
      <c r="G42" s="15">
        <v>7</v>
      </c>
      <c r="H42" s="15">
        <v>46</v>
      </c>
      <c r="I42" s="15">
        <v>154</v>
      </c>
      <c r="J42" s="15">
        <v>1598</v>
      </c>
      <c r="K42" s="15">
        <v>66</v>
      </c>
    </row>
    <row r="43" spans="2:11" ht="15" customHeight="1" x14ac:dyDescent="0.15">
      <c r="B43" s="47"/>
      <c r="C43" s="50"/>
      <c r="D43" s="17">
        <v>100</v>
      </c>
      <c r="E43" s="16">
        <v>1</v>
      </c>
      <c r="F43" s="11">
        <v>0.6</v>
      </c>
      <c r="G43" s="11">
        <v>0.4</v>
      </c>
      <c r="H43" s="11">
        <v>2.4</v>
      </c>
      <c r="I43" s="11">
        <v>8.1</v>
      </c>
      <c r="J43" s="11">
        <v>84.1</v>
      </c>
      <c r="K43" s="11">
        <v>3.5</v>
      </c>
    </row>
    <row r="44" spans="2:11" ht="15" customHeight="1" x14ac:dyDescent="0.15">
      <c r="B44" s="47"/>
      <c r="C44" s="51" t="s">
        <v>20</v>
      </c>
      <c r="D44" s="14">
        <v>1198</v>
      </c>
      <c r="E44" s="7">
        <v>13</v>
      </c>
      <c r="F44" s="15">
        <v>4</v>
      </c>
      <c r="G44" s="15">
        <v>1</v>
      </c>
      <c r="H44" s="15">
        <v>10</v>
      </c>
      <c r="I44" s="15">
        <v>84</v>
      </c>
      <c r="J44" s="15">
        <v>1019</v>
      </c>
      <c r="K44" s="15">
        <v>67</v>
      </c>
    </row>
    <row r="45" spans="2:11" ht="15" customHeight="1" x14ac:dyDescent="0.15">
      <c r="B45" s="47"/>
      <c r="C45" s="50"/>
      <c r="D45" s="17">
        <v>100</v>
      </c>
      <c r="E45" s="16">
        <v>1.1000000000000001</v>
      </c>
      <c r="F45" s="11">
        <v>0.3</v>
      </c>
      <c r="G45" s="11">
        <v>0.1</v>
      </c>
      <c r="H45" s="11">
        <v>0.8</v>
      </c>
      <c r="I45" s="11">
        <v>7</v>
      </c>
      <c r="J45" s="11">
        <v>85.1</v>
      </c>
      <c r="K45" s="11">
        <v>5.6</v>
      </c>
    </row>
    <row r="46" spans="2:11" ht="15" customHeight="1" x14ac:dyDescent="0.15">
      <c r="B46" s="47"/>
      <c r="C46" s="51" t="s">
        <v>21</v>
      </c>
      <c r="D46" s="14">
        <v>1491</v>
      </c>
      <c r="E46" s="7">
        <v>22</v>
      </c>
      <c r="F46" s="15">
        <v>7</v>
      </c>
      <c r="G46" s="15">
        <v>5</v>
      </c>
      <c r="H46" s="15">
        <v>24</v>
      </c>
      <c r="I46" s="15">
        <v>86</v>
      </c>
      <c r="J46" s="15">
        <v>1273</v>
      </c>
      <c r="K46" s="15">
        <v>74</v>
      </c>
    </row>
    <row r="47" spans="2:11" ht="15" customHeight="1" x14ac:dyDescent="0.15">
      <c r="B47" s="47"/>
      <c r="C47" s="50"/>
      <c r="D47" s="17">
        <v>100</v>
      </c>
      <c r="E47" s="16">
        <v>1.5</v>
      </c>
      <c r="F47" s="11">
        <v>0.5</v>
      </c>
      <c r="G47" s="11">
        <v>0.3</v>
      </c>
      <c r="H47" s="11">
        <v>1.6</v>
      </c>
      <c r="I47" s="11">
        <v>5.8</v>
      </c>
      <c r="J47" s="11">
        <v>85.4</v>
      </c>
      <c r="K47" s="11">
        <v>5</v>
      </c>
    </row>
    <row r="48" spans="2:11" ht="15" customHeight="1" x14ac:dyDescent="0.15">
      <c r="B48" s="47"/>
      <c r="C48" s="51" t="s">
        <v>22</v>
      </c>
      <c r="D48" s="14">
        <v>1705</v>
      </c>
      <c r="E48" s="7">
        <v>14</v>
      </c>
      <c r="F48" s="15">
        <v>18</v>
      </c>
      <c r="G48" s="15">
        <v>8</v>
      </c>
      <c r="H48" s="15">
        <v>17</v>
      </c>
      <c r="I48" s="15">
        <v>106</v>
      </c>
      <c r="J48" s="15">
        <v>1479</v>
      </c>
      <c r="K48" s="15">
        <v>63</v>
      </c>
    </row>
    <row r="49" spans="2:11" ht="15" customHeight="1" x14ac:dyDescent="0.15">
      <c r="B49" s="47"/>
      <c r="C49" s="50"/>
      <c r="D49" s="17">
        <v>100</v>
      </c>
      <c r="E49" s="16">
        <v>0.8</v>
      </c>
      <c r="F49" s="11">
        <v>1.1000000000000001</v>
      </c>
      <c r="G49" s="11">
        <v>0.5</v>
      </c>
      <c r="H49" s="11">
        <v>1</v>
      </c>
      <c r="I49" s="11">
        <v>6.2</v>
      </c>
      <c r="J49" s="11">
        <v>86.7</v>
      </c>
      <c r="K49" s="11">
        <v>3.7</v>
      </c>
    </row>
    <row r="50" spans="2:11" ht="15" customHeight="1" x14ac:dyDescent="0.15">
      <c r="B50" s="47"/>
      <c r="C50" s="51" t="s">
        <v>23</v>
      </c>
      <c r="D50" s="14">
        <v>1546</v>
      </c>
      <c r="E50" s="7">
        <v>16</v>
      </c>
      <c r="F50" s="15">
        <v>7</v>
      </c>
      <c r="G50" s="15">
        <v>10</v>
      </c>
      <c r="H50" s="15">
        <v>26</v>
      </c>
      <c r="I50" s="15">
        <v>101</v>
      </c>
      <c r="J50" s="15">
        <v>1306</v>
      </c>
      <c r="K50" s="15">
        <v>80</v>
      </c>
    </row>
    <row r="51" spans="2:11" ht="15" customHeight="1" x14ac:dyDescent="0.15">
      <c r="B51" s="47"/>
      <c r="C51" s="50"/>
      <c r="D51" s="17">
        <v>100</v>
      </c>
      <c r="E51" s="16">
        <v>1</v>
      </c>
      <c r="F51" s="11">
        <v>0.5</v>
      </c>
      <c r="G51" s="11">
        <v>0.6</v>
      </c>
      <c r="H51" s="11">
        <v>1.7</v>
      </c>
      <c r="I51" s="11">
        <v>6.5</v>
      </c>
      <c r="J51" s="11">
        <v>84.5</v>
      </c>
      <c r="K51" s="11">
        <v>5.2</v>
      </c>
    </row>
    <row r="52" spans="2:11" ht="15" customHeight="1" x14ac:dyDescent="0.15">
      <c r="B52" s="47"/>
      <c r="C52" s="51" t="s">
        <v>24</v>
      </c>
      <c r="D52" s="14">
        <v>2544</v>
      </c>
      <c r="E52" s="7">
        <v>23</v>
      </c>
      <c r="F52" s="15">
        <v>15</v>
      </c>
      <c r="G52" s="15">
        <v>10</v>
      </c>
      <c r="H52" s="15">
        <v>43</v>
      </c>
      <c r="I52" s="15">
        <v>126</v>
      </c>
      <c r="J52" s="15">
        <v>2205</v>
      </c>
      <c r="K52" s="15">
        <v>122</v>
      </c>
    </row>
    <row r="53" spans="2:11" ht="15" customHeight="1" x14ac:dyDescent="0.15">
      <c r="B53" s="47"/>
      <c r="C53" s="50"/>
      <c r="D53" s="17">
        <v>100</v>
      </c>
      <c r="E53" s="16">
        <v>0.9</v>
      </c>
      <c r="F53" s="11">
        <v>0.6</v>
      </c>
      <c r="G53" s="11">
        <v>0.4</v>
      </c>
      <c r="H53" s="11">
        <v>1.7</v>
      </c>
      <c r="I53" s="11">
        <v>5</v>
      </c>
      <c r="J53" s="11">
        <v>86.7</v>
      </c>
      <c r="K53" s="11">
        <v>4.8</v>
      </c>
    </row>
    <row r="54" spans="2:11" ht="15" customHeight="1" x14ac:dyDescent="0.15">
      <c r="B54" s="47"/>
      <c r="C54" s="51" t="s">
        <v>25</v>
      </c>
      <c r="D54" s="14">
        <v>1858</v>
      </c>
      <c r="E54" s="7">
        <v>20</v>
      </c>
      <c r="F54" s="15">
        <v>6</v>
      </c>
      <c r="G54" s="15">
        <v>16</v>
      </c>
      <c r="H54" s="15">
        <v>27</v>
      </c>
      <c r="I54" s="15">
        <v>144</v>
      </c>
      <c r="J54" s="15">
        <v>1538</v>
      </c>
      <c r="K54" s="15">
        <v>107</v>
      </c>
    </row>
    <row r="55" spans="2:11" ht="15" customHeight="1" x14ac:dyDescent="0.15">
      <c r="B55" s="47"/>
      <c r="C55" s="50"/>
      <c r="D55" s="17">
        <v>100</v>
      </c>
      <c r="E55" s="16">
        <v>1.1000000000000001</v>
      </c>
      <c r="F55" s="11">
        <v>0.3</v>
      </c>
      <c r="G55" s="11">
        <v>0.9</v>
      </c>
      <c r="H55" s="11">
        <v>1.5</v>
      </c>
      <c r="I55" s="11">
        <v>7.8</v>
      </c>
      <c r="J55" s="11">
        <v>82.8</v>
      </c>
      <c r="K55" s="11">
        <v>5.8</v>
      </c>
    </row>
    <row r="56" spans="2:11" ht="15" customHeight="1" x14ac:dyDescent="0.15">
      <c r="B56" s="47"/>
      <c r="C56" s="51" t="s">
        <v>26</v>
      </c>
      <c r="D56" s="14">
        <v>5161</v>
      </c>
      <c r="E56" s="7">
        <v>68</v>
      </c>
      <c r="F56" s="15">
        <v>43</v>
      </c>
      <c r="G56" s="15">
        <v>27</v>
      </c>
      <c r="H56" s="15">
        <v>69</v>
      </c>
      <c r="I56" s="15">
        <v>406</v>
      </c>
      <c r="J56" s="15">
        <v>4097</v>
      </c>
      <c r="K56" s="15">
        <v>451</v>
      </c>
    </row>
    <row r="57" spans="2:11" ht="15" customHeight="1" x14ac:dyDescent="0.15">
      <c r="B57" s="48"/>
      <c r="C57" s="52"/>
      <c r="D57" s="13">
        <v>100</v>
      </c>
      <c r="E57" s="9">
        <v>1.3</v>
      </c>
      <c r="F57" s="6">
        <v>0.8</v>
      </c>
      <c r="G57" s="6">
        <v>0.5</v>
      </c>
      <c r="H57" s="6">
        <v>1.3</v>
      </c>
      <c r="I57" s="6">
        <v>7.9</v>
      </c>
      <c r="J57" s="6">
        <v>79.400000000000006</v>
      </c>
      <c r="K57" s="6">
        <v>8.6999999999999993</v>
      </c>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K9">
    <cfRule type="top10" dxfId="899" priority="573" rank="1"/>
  </conditionalFormatting>
  <conditionalFormatting sqref="E11:K11">
    <cfRule type="top10" dxfId="898" priority="574" rank="1"/>
  </conditionalFormatting>
  <conditionalFormatting sqref="E13:K13">
    <cfRule type="top10" dxfId="897" priority="575" rank="1"/>
  </conditionalFormatting>
  <conditionalFormatting sqref="E15:K15">
    <cfRule type="top10" dxfId="896" priority="576" rank="1"/>
  </conditionalFormatting>
  <conditionalFormatting sqref="E17:K17">
    <cfRule type="top10" dxfId="895" priority="577" rank="1"/>
  </conditionalFormatting>
  <conditionalFormatting sqref="E19:K19">
    <cfRule type="top10" dxfId="894" priority="578" rank="1"/>
  </conditionalFormatting>
  <conditionalFormatting sqref="E21:K21">
    <cfRule type="top10" dxfId="893" priority="579" rank="1"/>
  </conditionalFormatting>
  <conditionalFormatting sqref="E23:K23">
    <cfRule type="top10" dxfId="892" priority="580" rank="1"/>
  </conditionalFormatting>
  <conditionalFormatting sqref="E25:K25">
    <cfRule type="top10" dxfId="891" priority="581" rank="1"/>
  </conditionalFormatting>
  <conditionalFormatting sqref="E27:K27">
    <cfRule type="top10" dxfId="890" priority="582" rank="1"/>
  </conditionalFormatting>
  <conditionalFormatting sqref="E29:K29">
    <cfRule type="top10" dxfId="889" priority="583" rank="1"/>
  </conditionalFormatting>
  <conditionalFormatting sqref="E31:K31">
    <cfRule type="top10" dxfId="888" priority="584" rank="1"/>
  </conditionalFormatting>
  <conditionalFormatting sqref="E33:K33">
    <cfRule type="top10" dxfId="887" priority="585" rank="1"/>
  </conditionalFormatting>
  <conditionalFormatting sqref="E35:K35">
    <cfRule type="top10" dxfId="886" priority="586" rank="1"/>
  </conditionalFormatting>
  <conditionalFormatting sqref="E37:K37">
    <cfRule type="top10" dxfId="885" priority="587" rank="1"/>
  </conditionalFormatting>
  <conditionalFormatting sqref="E39:K39">
    <cfRule type="top10" dxfId="884" priority="588" rank="1"/>
  </conditionalFormatting>
  <conditionalFormatting sqref="E41:K41">
    <cfRule type="top10" dxfId="883" priority="589" rank="1"/>
  </conditionalFormatting>
  <conditionalFormatting sqref="E43:K43">
    <cfRule type="top10" dxfId="882" priority="590" rank="1"/>
  </conditionalFormatting>
  <conditionalFormatting sqref="E45:K45">
    <cfRule type="top10" dxfId="881" priority="591" rank="1"/>
  </conditionalFormatting>
  <conditionalFormatting sqref="E47:K47">
    <cfRule type="top10" dxfId="880" priority="592" rank="1"/>
  </conditionalFormatting>
  <conditionalFormatting sqref="E49:K49">
    <cfRule type="top10" dxfId="879" priority="593" rank="1"/>
  </conditionalFormatting>
  <conditionalFormatting sqref="E51:K51">
    <cfRule type="top10" dxfId="878" priority="594" rank="1"/>
  </conditionalFormatting>
  <conditionalFormatting sqref="E53:K53">
    <cfRule type="top10" dxfId="877" priority="595" rank="1"/>
  </conditionalFormatting>
  <conditionalFormatting sqref="E55:K55">
    <cfRule type="top10" dxfId="876" priority="596" rank="1"/>
  </conditionalFormatting>
  <conditionalFormatting sqref="E57:K57">
    <cfRule type="top10" dxfId="875" priority="597" rank="1"/>
  </conditionalFormatting>
  <pageMargins left="0.7" right="0.7" top="0.75" bottom="0.75" header="0.3" footer="0.3"/>
  <pageSetup paperSize="9" scale="85" orientation="portrait"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0" width="8.625" style="1" customWidth="1"/>
    <col min="31" max="16384" width="6.125" style="1"/>
  </cols>
  <sheetData>
    <row r="3" spans="1:26" x14ac:dyDescent="0.15">
      <c r="B3" s="24" t="s">
        <v>286</v>
      </c>
    </row>
    <row r="4" spans="1:26" x14ac:dyDescent="0.15">
      <c r="B4" s="1" t="s">
        <v>38</v>
      </c>
    </row>
    <row r="5" spans="1:26" x14ac:dyDescent="0.15">
      <c r="B5" s="20"/>
      <c r="C5" s="20"/>
      <c r="D5" s="20"/>
      <c r="E5" s="20"/>
      <c r="F5" s="20"/>
      <c r="G5" s="20"/>
      <c r="H5" s="20"/>
      <c r="I5" s="20"/>
      <c r="J5" s="20"/>
      <c r="K5" s="20"/>
    </row>
    <row r="6" spans="1:26" ht="3.75" customHeight="1" x14ac:dyDescent="0.15">
      <c r="A6" s="31"/>
      <c r="B6" s="29"/>
      <c r="C6" s="36"/>
      <c r="D6" s="29"/>
      <c r="E6" s="37"/>
      <c r="F6" s="32"/>
      <c r="G6" s="29"/>
      <c r="H6" s="33"/>
      <c r="I6" s="33"/>
      <c r="J6" s="33"/>
      <c r="K6" s="34"/>
      <c r="L6" s="35"/>
    </row>
    <row r="7" spans="1:26" s="2" customFormat="1" ht="122.25" customHeight="1" thickBot="1" x14ac:dyDescent="0.2">
      <c r="B7" s="19"/>
      <c r="C7" s="18" t="s">
        <v>251</v>
      </c>
      <c r="D7" s="21" t="s">
        <v>261</v>
      </c>
      <c r="E7" s="22" t="s">
        <v>191</v>
      </c>
      <c r="F7" s="22" t="s">
        <v>192</v>
      </c>
      <c r="G7" s="22" t="s">
        <v>193</v>
      </c>
      <c r="H7" s="22" t="s">
        <v>194</v>
      </c>
      <c r="I7" s="22" t="s">
        <v>195</v>
      </c>
      <c r="J7" s="22" t="s">
        <v>196</v>
      </c>
      <c r="K7" s="22" t="s">
        <v>65</v>
      </c>
      <c r="L7" s="41"/>
      <c r="M7" s="41"/>
      <c r="N7" s="41"/>
      <c r="O7" s="41"/>
      <c r="P7" s="41"/>
      <c r="Q7" s="41"/>
      <c r="R7" s="41"/>
      <c r="S7" s="41"/>
      <c r="T7" s="41"/>
      <c r="U7" s="41"/>
      <c r="V7" s="41"/>
      <c r="W7" s="41"/>
      <c r="X7" s="41"/>
      <c r="Y7" s="41"/>
      <c r="Z7" s="41"/>
    </row>
    <row r="8" spans="1:26" ht="15" customHeight="1" thickTop="1" x14ac:dyDescent="0.15">
      <c r="B8" s="43" t="s">
        <v>66</v>
      </c>
      <c r="C8" s="44"/>
      <c r="D8" s="4">
        <v>19565</v>
      </c>
      <c r="E8" s="7">
        <v>43</v>
      </c>
      <c r="F8" s="15">
        <v>64</v>
      </c>
      <c r="G8" s="15">
        <v>74</v>
      </c>
      <c r="H8" s="15">
        <v>878</v>
      </c>
      <c r="I8" s="15">
        <v>9761</v>
      </c>
      <c r="J8" s="15">
        <v>7835</v>
      </c>
      <c r="K8" s="15">
        <v>910</v>
      </c>
    </row>
    <row r="9" spans="1:26" ht="15" customHeight="1" x14ac:dyDescent="0.15">
      <c r="B9" s="45"/>
      <c r="C9" s="44"/>
      <c r="D9" s="5">
        <v>100</v>
      </c>
      <c r="E9" s="9">
        <v>0.2</v>
      </c>
      <c r="F9" s="6">
        <v>0.3</v>
      </c>
      <c r="G9" s="6">
        <v>0.4</v>
      </c>
      <c r="H9" s="6">
        <v>4.5</v>
      </c>
      <c r="I9" s="6">
        <v>49.9</v>
      </c>
      <c r="J9" s="6">
        <v>40</v>
      </c>
      <c r="K9" s="6">
        <v>4.7</v>
      </c>
    </row>
    <row r="10" spans="1:26" ht="15" customHeight="1" x14ac:dyDescent="0.15">
      <c r="B10" s="46" t="s">
        <v>60</v>
      </c>
      <c r="C10" s="49" t="s">
        <v>1</v>
      </c>
      <c r="D10" s="12">
        <v>9002</v>
      </c>
      <c r="E10" s="8">
        <v>18</v>
      </c>
      <c r="F10" s="10">
        <v>28</v>
      </c>
      <c r="G10" s="10">
        <v>39</v>
      </c>
      <c r="H10" s="10">
        <v>470</v>
      </c>
      <c r="I10" s="10">
        <v>4869</v>
      </c>
      <c r="J10" s="10">
        <v>3184</v>
      </c>
      <c r="K10" s="10">
        <v>394</v>
      </c>
    </row>
    <row r="11" spans="1:26" ht="15" customHeight="1" x14ac:dyDescent="0.15">
      <c r="B11" s="47"/>
      <c r="C11" s="50"/>
      <c r="D11" s="17">
        <v>100</v>
      </c>
      <c r="E11" s="16">
        <v>0.2</v>
      </c>
      <c r="F11" s="11">
        <v>0.3</v>
      </c>
      <c r="G11" s="11">
        <v>0.4</v>
      </c>
      <c r="H11" s="11">
        <v>5.2</v>
      </c>
      <c r="I11" s="11">
        <v>54.1</v>
      </c>
      <c r="J11" s="11">
        <v>35.4</v>
      </c>
      <c r="K11" s="11">
        <v>4.4000000000000004</v>
      </c>
    </row>
    <row r="12" spans="1:26" ht="15" customHeight="1" x14ac:dyDescent="0.15">
      <c r="B12" s="47"/>
      <c r="C12" s="51" t="s">
        <v>2</v>
      </c>
      <c r="D12" s="14">
        <v>10274</v>
      </c>
      <c r="E12" s="7">
        <v>25</v>
      </c>
      <c r="F12" s="15">
        <v>35</v>
      </c>
      <c r="G12" s="15">
        <v>34</v>
      </c>
      <c r="H12" s="15">
        <v>402</v>
      </c>
      <c r="I12" s="15">
        <v>4761</v>
      </c>
      <c r="J12" s="15">
        <v>4569</v>
      </c>
      <c r="K12" s="15">
        <v>448</v>
      </c>
    </row>
    <row r="13" spans="1:26" ht="15" customHeight="1" x14ac:dyDescent="0.15">
      <c r="B13" s="48"/>
      <c r="C13" s="52"/>
      <c r="D13" s="13">
        <v>100</v>
      </c>
      <c r="E13" s="9">
        <v>0.2</v>
      </c>
      <c r="F13" s="6">
        <v>0.3</v>
      </c>
      <c r="G13" s="6">
        <v>0.3</v>
      </c>
      <c r="H13" s="6">
        <v>3.9</v>
      </c>
      <c r="I13" s="6">
        <v>46.3</v>
      </c>
      <c r="J13" s="6">
        <v>44.5</v>
      </c>
      <c r="K13" s="6">
        <v>4.4000000000000004</v>
      </c>
    </row>
    <row r="14" spans="1:26" ht="15" customHeight="1" x14ac:dyDescent="0.15">
      <c r="B14" s="46" t="s">
        <v>61</v>
      </c>
      <c r="C14" s="49" t="s">
        <v>4</v>
      </c>
      <c r="D14" s="12">
        <v>2756</v>
      </c>
      <c r="E14" s="8">
        <v>10</v>
      </c>
      <c r="F14" s="10">
        <v>5</v>
      </c>
      <c r="G14" s="10">
        <v>7</v>
      </c>
      <c r="H14" s="10">
        <v>103</v>
      </c>
      <c r="I14" s="10">
        <v>1363</v>
      </c>
      <c r="J14" s="10">
        <v>1183</v>
      </c>
      <c r="K14" s="10">
        <v>85</v>
      </c>
    </row>
    <row r="15" spans="1:26" ht="15" customHeight="1" x14ac:dyDescent="0.15">
      <c r="B15" s="47"/>
      <c r="C15" s="50"/>
      <c r="D15" s="17">
        <v>100</v>
      </c>
      <c r="E15" s="16">
        <v>0.4</v>
      </c>
      <c r="F15" s="11">
        <v>0.2</v>
      </c>
      <c r="G15" s="11">
        <v>0.3</v>
      </c>
      <c r="H15" s="11">
        <v>3.7</v>
      </c>
      <c r="I15" s="11">
        <v>49.5</v>
      </c>
      <c r="J15" s="11">
        <v>42.9</v>
      </c>
      <c r="K15" s="11">
        <v>3.1</v>
      </c>
    </row>
    <row r="16" spans="1:26" ht="15" customHeight="1" x14ac:dyDescent="0.15">
      <c r="B16" s="47"/>
      <c r="C16" s="51" t="s">
        <v>5</v>
      </c>
      <c r="D16" s="14">
        <v>2918</v>
      </c>
      <c r="E16" s="7">
        <v>2</v>
      </c>
      <c r="F16" s="15">
        <v>5</v>
      </c>
      <c r="G16" s="15">
        <v>13</v>
      </c>
      <c r="H16" s="15">
        <v>105</v>
      </c>
      <c r="I16" s="15">
        <v>1399</v>
      </c>
      <c r="J16" s="15">
        <v>1293</v>
      </c>
      <c r="K16" s="15">
        <v>101</v>
      </c>
    </row>
    <row r="17" spans="2:11" ht="15" customHeight="1" x14ac:dyDescent="0.15">
      <c r="B17" s="47"/>
      <c r="C17" s="50"/>
      <c r="D17" s="17">
        <v>100</v>
      </c>
      <c r="E17" s="16">
        <v>0.1</v>
      </c>
      <c r="F17" s="11">
        <v>0.2</v>
      </c>
      <c r="G17" s="11">
        <v>0.4</v>
      </c>
      <c r="H17" s="11">
        <v>3.6</v>
      </c>
      <c r="I17" s="11">
        <v>47.9</v>
      </c>
      <c r="J17" s="11">
        <v>44.3</v>
      </c>
      <c r="K17" s="11">
        <v>3.5</v>
      </c>
    </row>
    <row r="18" spans="2:11" ht="15" customHeight="1" x14ac:dyDescent="0.15">
      <c r="B18" s="47"/>
      <c r="C18" s="51" t="s">
        <v>6</v>
      </c>
      <c r="D18" s="14">
        <v>3218</v>
      </c>
      <c r="E18" s="7">
        <v>5</v>
      </c>
      <c r="F18" s="15">
        <v>11</v>
      </c>
      <c r="G18" s="15">
        <v>6</v>
      </c>
      <c r="H18" s="15">
        <v>133</v>
      </c>
      <c r="I18" s="15">
        <v>1593</v>
      </c>
      <c r="J18" s="15">
        <v>1363</v>
      </c>
      <c r="K18" s="15">
        <v>107</v>
      </c>
    </row>
    <row r="19" spans="2:11" ht="15" customHeight="1" x14ac:dyDescent="0.15">
      <c r="B19" s="47"/>
      <c r="C19" s="50"/>
      <c r="D19" s="17">
        <v>100</v>
      </c>
      <c r="E19" s="16">
        <v>0.2</v>
      </c>
      <c r="F19" s="11">
        <v>0.3</v>
      </c>
      <c r="G19" s="11">
        <v>0.2</v>
      </c>
      <c r="H19" s="11">
        <v>4.0999999999999996</v>
      </c>
      <c r="I19" s="11">
        <v>49.5</v>
      </c>
      <c r="J19" s="11">
        <v>42.4</v>
      </c>
      <c r="K19" s="11">
        <v>3.3</v>
      </c>
    </row>
    <row r="20" spans="2:11" ht="15" customHeight="1" x14ac:dyDescent="0.15">
      <c r="B20" s="47"/>
      <c r="C20" s="51" t="s">
        <v>7</v>
      </c>
      <c r="D20" s="14">
        <v>4166</v>
      </c>
      <c r="E20" s="7">
        <v>10</v>
      </c>
      <c r="F20" s="15">
        <v>17</v>
      </c>
      <c r="G20" s="15">
        <v>14</v>
      </c>
      <c r="H20" s="15">
        <v>198</v>
      </c>
      <c r="I20" s="15">
        <v>2136</v>
      </c>
      <c r="J20" s="15">
        <v>1595</v>
      </c>
      <c r="K20" s="15">
        <v>196</v>
      </c>
    </row>
    <row r="21" spans="2:11" ht="15" customHeight="1" x14ac:dyDescent="0.15">
      <c r="B21" s="47"/>
      <c r="C21" s="50"/>
      <c r="D21" s="17">
        <v>100</v>
      </c>
      <c r="E21" s="16">
        <v>0.2</v>
      </c>
      <c r="F21" s="11">
        <v>0.4</v>
      </c>
      <c r="G21" s="11">
        <v>0.3</v>
      </c>
      <c r="H21" s="11">
        <v>4.8</v>
      </c>
      <c r="I21" s="11">
        <v>51.3</v>
      </c>
      <c r="J21" s="11">
        <v>38.299999999999997</v>
      </c>
      <c r="K21" s="11">
        <v>4.7</v>
      </c>
    </row>
    <row r="22" spans="2:11" ht="15" customHeight="1" x14ac:dyDescent="0.15">
      <c r="B22" s="47"/>
      <c r="C22" s="51" t="s">
        <v>8</v>
      </c>
      <c r="D22" s="14">
        <v>5521</v>
      </c>
      <c r="E22" s="7">
        <v>13</v>
      </c>
      <c r="F22" s="15">
        <v>23</v>
      </c>
      <c r="G22" s="15">
        <v>31</v>
      </c>
      <c r="H22" s="15">
        <v>306</v>
      </c>
      <c r="I22" s="15">
        <v>2811</v>
      </c>
      <c r="J22" s="15">
        <v>2025</v>
      </c>
      <c r="K22" s="15">
        <v>312</v>
      </c>
    </row>
    <row r="23" spans="2:11" ht="15" customHeight="1" x14ac:dyDescent="0.15">
      <c r="B23" s="48"/>
      <c r="C23" s="52"/>
      <c r="D23" s="13">
        <v>100</v>
      </c>
      <c r="E23" s="9">
        <v>0.2</v>
      </c>
      <c r="F23" s="6">
        <v>0.4</v>
      </c>
      <c r="G23" s="6">
        <v>0.6</v>
      </c>
      <c r="H23" s="6">
        <v>5.5</v>
      </c>
      <c r="I23" s="6">
        <v>50.9</v>
      </c>
      <c r="J23" s="6">
        <v>36.700000000000003</v>
      </c>
      <c r="K23" s="6">
        <v>5.7</v>
      </c>
    </row>
    <row r="24" spans="2:11" ht="15" customHeight="1" x14ac:dyDescent="0.15">
      <c r="B24" s="46" t="s">
        <v>62</v>
      </c>
      <c r="C24" s="49" t="s">
        <v>9</v>
      </c>
      <c r="D24" s="12">
        <v>2200</v>
      </c>
      <c r="E24" s="8">
        <v>5</v>
      </c>
      <c r="F24" s="10">
        <v>4</v>
      </c>
      <c r="G24" s="10">
        <v>14</v>
      </c>
      <c r="H24" s="10">
        <v>102</v>
      </c>
      <c r="I24" s="10">
        <v>872</v>
      </c>
      <c r="J24" s="10">
        <v>1069</v>
      </c>
      <c r="K24" s="10">
        <v>134</v>
      </c>
    </row>
    <row r="25" spans="2:11" ht="15" customHeight="1" x14ac:dyDescent="0.15">
      <c r="B25" s="47"/>
      <c r="C25" s="50"/>
      <c r="D25" s="17">
        <v>100</v>
      </c>
      <c r="E25" s="16">
        <v>0.2</v>
      </c>
      <c r="F25" s="11">
        <v>0.2</v>
      </c>
      <c r="G25" s="11">
        <v>0.6</v>
      </c>
      <c r="H25" s="11">
        <v>4.5999999999999996</v>
      </c>
      <c r="I25" s="11">
        <v>39.6</v>
      </c>
      <c r="J25" s="11">
        <v>48.6</v>
      </c>
      <c r="K25" s="11">
        <v>6.1</v>
      </c>
    </row>
    <row r="26" spans="2:11" ht="15" customHeight="1" x14ac:dyDescent="0.15">
      <c r="B26" s="47"/>
      <c r="C26" s="51" t="s">
        <v>10</v>
      </c>
      <c r="D26" s="14">
        <v>5943</v>
      </c>
      <c r="E26" s="7">
        <v>17</v>
      </c>
      <c r="F26" s="15">
        <v>31</v>
      </c>
      <c r="G26" s="15">
        <v>30</v>
      </c>
      <c r="H26" s="15">
        <v>313</v>
      </c>
      <c r="I26" s="15">
        <v>3153</v>
      </c>
      <c r="J26" s="15">
        <v>2142</v>
      </c>
      <c r="K26" s="15">
        <v>257</v>
      </c>
    </row>
    <row r="27" spans="2:11" ht="15" customHeight="1" x14ac:dyDescent="0.15">
      <c r="B27" s="47"/>
      <c r="C27" s="50"/>
      <c r="D27" s="17">
        <v>100</v>
      </c>
      <c r="E27" s="16">
        <v>0.3</v>
      </c>
      <c r="F27" s="11">
        <v>0.5</v>
      </c>
      <c r="G27" s="11">
        <v>0.5</v>
      </c>
      <c r="H27" s="11">
        <v>5.3</v>
      </c>
      <c r="I27" s="11">
        <v>53.1</v>
      </c>
      <c r="J27" s="11">
        <v>36</v>
      </c>
      <c r="K27" s="11">
        <v>4.3</v>
      </c>
    </row>
    <row r="28" spans="2:11" ht="15" customHeight="1" x14ac:dyDescent="0.15">
      <c r="B28" s="47"/>
      <c r="C28" s="51" t="s">
        <v>11</v>
      </c>
      <c r="D28" s="14">
        <v>6665</v>
      </c>
      <c r="E28" s="7">
        <v>11</v>
      </c>
      <c r="F28" s="15">
        <v>12</v>
      </c>
      <c r="G28" s="15">
        <v>16</v>
      </c>
      <c r="H28" s="15">
        <v>290</v>
      </c>
      <c r="I28" s="15">
        <v>3799</v>
      </c>
      <c r="J28" s="15">
        <v>2340</v>
      </c>
      <c r="K28" s="15">
        <v>197</v>
      </c>
    </row>
    <row r="29" spans="2:11" ht="15" customHeight="1" x14ac:dyDescent="0.15">
      <c r="B29" s="47"/>
      <c r="C29" s="50"/>
      <c r="D29" s="17">
        <v>100</v>
      </c>
      <c r="E29" s="16">
        <v>0.2</v>
      </c>
      <c r="F29" s="11">
        <v>0.2</v>
      </c>
      <c r="G29" s="11">
        <v>0.2</v>
      </c>
      <c r="H29" s="11">
        <v>4.4000000000000004</v>
      </c>
      <c r="I29" s="11">
        <v>57</v>
      </c>
      <c r="J29" s="11">
        <v>35.1</v>
      </c>
      <c r="K29" s="11">
        <v>3</v>
      </c>
    </row>
    <row r="30" spans="2:11" ht="15" customHeight="1" x14ac:dyDescent="0.15">
      <c r="B30" s="47"/>
      <c r="C30" s="51" t="s">
        <v>12</v>
      </c>
      <c r="D30" s="14">
        <v>4440</v>
      </c>
      <c r="E30" s="7">
        <v>10</v>
      </c>
      <c r="F30" s="15">
        <v>16</v>
      </c>
      <c r="G30" s="15">
        <v>13</v>
      </c>
      <c r="H30" s="15">
        <v>163</v>
      </c>
      <c r="I30" s="15">
        <v>1852</v>
      </c>
      <c r="J30" s="15">
        <v>2178</v>
      </c>
      <c r="K30" s="15">
        <v>208</v>
      </c>
    </row>
    <row r="31" spans="2:11" ht="15" customHeight="1" x14ac:dyDescent="0.15">
      <c r="B31" s="48"/>
      <c r="C31" s="52"/>
      <c r="D31" s="13">
        <v>100</v>
      </c>
      <c r="E31" s="9">
        <v>0.2</v>
      </c>
      <c r="F31" s="6">
        <v>0.4</v>
      </c>
      <c r="G31" s="6">
        <v>0.3</v>
      </c>
      <c r="H31" s="6">
        <v>3.7</v>
      </c>
      <c r="I31" s="6">
        <v>41.7</v>
      </c>
      <c r="J31" s="6">
        <v>49.1</v>
      </c>
      <c r="K31" s="6">
        <v>4.7</v>
      </c>
    </row>
    <row r="32" spans="2:11" ht="15" customHeight="1" x14ac:dyDescent="0.15">
      <c r="B32" s="46" t="s">
        <v>63</v>
      </c>
      <c r="C32" s="49" t="s">
        <v>13</v>
      </c>
      <c r="D32" s="12">
        <v>2474</v>
      </c>
      <c r="E32" s="8">
        <v>10</v>
      </c>
      <c r="F32" s="10">
        <v>10</v>
      </c>
      <c r="G32" s="10">
        <v>14</v>
      </c>
      <c r="H32" s="10">
        <v>136</v>
      </c>
      <c r="I32" s="10">
        <v>1301</v>
      </c>
      <c r="J32" s="10">
        <v>908</v>
      </c>
      <c r="K32" s="10">
        <v>95</v>
      </c>
    </row>
    <row r="33" spans="2:11" ht="15" customHeight="1" x14ac:dyDescent="0.15">
      <c r="B33" s="47"/>
      <c r="C33" s="50"/>
      <c r="D33" s="17">
        <v>100</v>
      </c>
      <c r="E33" s="16">
        <v>0.4</v>
      </c>
      <c r="F33" s="11">
        <v>0.4</v>
      </c>
      <c r="G33" s="11">
        <v>0.6</v>
      </c>
      <c r="H33" s="11">
        <v>5.5</v>
      </c>
      <c r="I33" s="11">
        <v>52.6</v>
      </c>
      <c r="J33" s="11">
        <v>36.700000000000003</v>
      </c>
      <c r="K33" s="11">
        <v>3.8</v>
      </c>
    </row>
    <row r="34" spans="2:11" ht="15" customHeight="1" x14ac:dyDescent="0.15">
      <c r="B34" s="47"/>
      <c r="C34" s="51" t="s">
        <v>14</v>
      </c>
      <c r="D34" s="14">
        <v>13198</v>
      </c>
      <c r="E34" s="7">
        <v>28</v>
      </c>
      <c r="F34" s="15">
        <v>40</v>
      </c>
      <c r="G34" s="15">
        <v>41</v>
      </c>
      <c r="H34" s="15">
        <v>603</v>
      </c>
      <c r="I34" s="15">
        <v>6860</v>
      </c>
      <c r="J34" s="15">
        <v>5102</v>
      </c>
      <c r="K34" s="15">
        <v>524</v>
      </c>
    </row>
    <row r="35" spans="2:11" ht="15" customHeight="1" x14ac:dyDescent="0.15">
      <c r="B35" s="47"/>
      <c r="C35" s="50"/>
      <c r="D35" s="17">
        <v>100</v>
      </c>
      <c r="E35" s="16">
        <v>0.2</v>
      </c>
      <c r="F35" s="11">
        <v>0.3</v>
      </c>
      <c r="G35" s="11">
        <v>0.3</v>
      </c>
      <c r="H35" s="11">
        <v>4.5999999999999996</v>
      </c>
      <c r="I35" s="11">
        <v>52</v>
      </c>
      <c r="J35" s="11">
        <v>38.700000000000003</v>
      </c>
      <c r="K35" s="11">
        <v>4</v>
      </c>
    </row>
    <row r="36" spans="2:11" ht="15" customHeight="1" x14ac:dyDescent="0.15">
      <c r="B36" s="47"/>
      <c r="C36" s="51" t="s">
        <v>15</v>
      </c>
      <c r="D36" s="14">
        <v>2378</v>
      </c>
      <c r="E36" s="7">
        <v>2</v>
      </c>
      <c r="F36" s="15">
        <v>5</v>
      </c>
      <c r="G36" s="15">
        <v>12</v>
      </c>
      <c r="H36" s="15">
        <v>90</v>
      </c>
      <c r="I36" s="15">
        <v>1041</v>
      </c>
      <c r="J36" s="15">
        <v>1118</v>
      </c>
      <c r="K36" s="15">
        <v>110</v>
      </c>
    </row>
    <row r="37" spans="2:11" ht="15" customHeight="1" x14ac:dyDescent="0.15">
      <c r="B37" s="47"/>
      <c r="C37" s="50"/>
      <c r="D37" s="17">
        <v>100</v>
      </c>
      <c r="E37" s="16">
        <v>0.1</v>
      </c>
      <c r="F37" s="11">
        <v>0.2</v>
      </c>
      <c r="G37" s="11">
        <v>0.5</v>
      </c>
      <c r="H37" s="11">
        <v>3.8</v>
      </c>
      <c r="I37" s="11">
        <v>43.8</v>
      </c>
      <c r="J37" s="11">
        <v>47</v>
      </c>
      <c r="K37" s="11">
        <v>4.5999999999999996</v>
      </c>
    </row>
    <row r="38" spans="2:11" ht="15" customHeight="1" x14ac:dyDescent="0.15">
      <c r="B38" s="47"/>
      <c r="C38" s="51" t="s">
        <v>16</v>
      </c>
      <c r="D38" s="14">
        <v>747</v>
      </c>
      <c r="E38" s="7">
        <v>2</v>
      </c>
      <c r="F38" s="15">
        <v>5</v>
      </c>
      <c r="G38" s="15">
        <v>2</v>
      </c>
      <c r="H38" s="15">
        <v>28</v>
      </c>
      <c r="I38" s="15">
        <v>231</v>
      </c>
      <c r="J38" s="15">
        <v>439</v>
      </c>
      <c r="K38" s="15">
        <v>40</v>
      </c>
    </row>
    <row r="39" spans="2:11" ht="15" customHeight="1" x14ac:dyDescent="0.15">
      <c r="B39" s="48"/>
      <c r="C39" s="52"/>
      <c r="D39" s="13">
        <v>100</v>
      </c>
      <c r="E39" s="9">
        <v>0.3</v>
      </c>
      <c r="F39" s="6">
        <v>0.7</v>
      </c>
      <c r="G39" s="6">
        <v>0.3</v>
      </c>
      <c r="H39" s="6">
        <v>3.7</v>
      </c>
      <c r="I39" s="6">
        <v>30.9</v>
      </c>
      <c r="J39" s="6">
        <v>58.8</v>
      </c>
      <c r="K39" s="6">
        <v>5.4</v>
      </c>
    </row>
    <row r="40" spans="2:11" ht="15" customHeight="1" x14ac:dyDescent="0.15">
      <c r="B40" s="46" t="s">
        <v>64</v>
      </c>
      <c r="C40" s="49" t="s">
        <v>254</v>
      </c>
      <c r="D40" s="12">
        <v>2161</v>
      </c>
      <c r="E40" s="8">
        <v>6</v>
      </c>
      <c r="F40" s="10">
        <v>8</v>
      </c>
      <c r="G40" s="10">
        <v>3</v>
      </c>
      <c r="H40" s="10">
        <v>107</v>
      </c>
      <c r="I40" s="10">
        <v>914</v>
      </c>
      <c r="J40" s="10">
        <v>1042</v>
      </c>
      <c r="K40" s="10">
        <v>81</v>
      </c>
    </row>
    <row r="41" spans="2:11" ht="15" customHeight="1" x14ac:dyDescent="0.15">
      <c r="B41" s="47"/>
      <c r="C41" s="50"/>
      <c r="D41" s="17">
        <v>100</v>
      </c>
      <c r="E41" s="16">
        <v>0.3</v>
      </c>
      <c r="F41" s="11">
        <v>0.4</v>
      </c>
      <c r="G41" s="11">
        <v>0.1</v>
      </c>
      <c r="H41" s="11">
        <v>5</v>
      </c>
      <c r="I41" s="11">
        <v>42.3</v>
      </c>
      <c r="J41" s="11">
        <v>48.2</v>
      </c>
      <c r="K41" s="11">
        <v>3.7</v>
      </c>
    </row>
    <row r="42" spans="2:11" ht="15" customHeight="1" x14ac:dyDescent="0.15">
      <c r="B42" s="47"/>
      <c r="C42" s="51" t="s">
        <v>19</v>
      </c>
      <c r="D42" s="14">
        <v>1901</v>
      </c>
      <c r="E42" s="7">
        <v>3</v>
      </c>
      <c r="F42" s="15">
        <v>5</v>
      </c>
      <c r="G42" s="15">
        <v>7</v>
      </c>
      <c r="H42" s="15">
        <v>73</v>
      </c>
      <c r="I42" s="15">
        <v>1085</v>
      </c>
      <c r="J42" s="15">
        <v>676</v>
      </c>
      <c r="K42" s="15">
        <v>52</v>
      </c>
    </row>
    <row r="43" spans="2:11" ht="15" customHeight="1" x14ac:dyDescent="0.15">
      <c r="B43" s="47"/>
      <c r="C43" s="50"/>
      <c r="D43" s="17">
        <v>100</v>
      </c>
      <c r="E43" s="16">
        <v>0.2</v>
      </c>
      <c r="F43" s="11">
        <v>0.3</v>
      </c>
      <c r="G43" s="11">
        <v>0.4</v>
      </c>
      <c r="H43" s="11">
        <v>3.8</v>
      </c>
      <c r="I43" s="11">
        <v>57.1</v>
      </c>
      <c r="J43" s="11">
        <v>35.6</v>
      </c>
      <c r="K43" s="11">
        <v>2.7</v>
      </c>
    </row>
    <row r="44" spans="2:11" ht="15" customHeight="1" x14ac:dyDescent="0.15">
      <c r="B44" s="47"/>
      <c r="C44" s="51" t="s">
        <v>20</v>
      </c>
      <c r="D44" s="14">
        <v>1198</v>
      </c>
      <c r="E44" s="7">
        <v>1</v>
      </c>
      <c r="F44" s="15">
        <v>4</v>
      </c>
      <c r="G44" s="15">
        <v>3</v>
      </c>
      <c r="H44" s="15">
        <v>34</v>
      </c>
      <c r="I44" s="15">
        <v>611</v>
      </c>
      <c r="J44" s="15">
        <v>487</v>
      </c>
      <c r="K44" s="15">
        <v>58</v>
      </c>
    </row>
    <row r="45" spans="2:11" ht="15" customHeight="1" x14ac:dyDescent="0.15">
      <c r="B45" s="47"/>
      <c r="C45" s="50"/>
      <c r="D45" s="17">
        <v>100</v>
      </c>
      <c r="E45" s="16">
        <v>0.1</v>
      </c>
      <c r="F45" s="11">
        <v>0.3</v>
      </c>
      <c r="G45" s="11">
        <v>0.3</v>
      </c>
      <c r="H45" s="11">
        <v>2.8</v>
      </c>
      <c r="I45" s="11">
        <v>51</v>
      </c>
      <c r="J45" s="11">
        <v>40.700000000000003</v>
      </c>
      <c r="K45" s="11">
        <v>4.8</v>
      </c>
    </row>
    <row r="46" spans="2:11" ht="15" customHeight="1" x14ac:dyDescent="0.15">
      <c r="B46" s="47"/>
      <c r="C46" s="51" t="s">
        <v>21</v>
      </c>
      <c r="D46" s="14">
        <v>1491</v>
      </c>
      <c r="E46" s="7">
        <v>3</v>
      </c>
      <c r="F46" s="15">
        <v>8</v>
      </c>
      <c r="G46" s="15">
        <v>4</v>
      </c>
      <c r="H46" s="15">
        <v>27</v>
      </c>
      <c r="I46" s="15">
        <v>752</v>
      </c>
      <c r="J46" s="15">
        <v>633</v>
      </c>
      <c r="K46" s="15">
        <v>64</v>
      </c>
    </row>
    <row r="47" spans="2:11" ht="15" customHeight="1" x14ac:dyDescent="0.15">
      <c r="B47" s="47"/>
      <c r="C47" s="50"/>
      <c r="D47" s="17">
        <v>100</v>
      </c>
      <c r="E47" s="16">
        <v>0.2</v>
      </c>
      <c r="F47" s="11">
        <v>0.5</v>
      </c>
      <c r="G47" s="11">
        <v>0.3</v>
      </c>
      <c r="H47" s="11">
        <v>1.8</v>
      </c>
      <c r="I47" s="11">
        <v>50.4</v>
      </c>
      <c r="J47" s="11">
        <v>42.5</v>
      </c>
      <c r="K47" s="11">
        <v>4.3</v>
      </c>
    </row>
    <row r="48" spans="2:11" ht="15" customHeight="1" x14ac:dyDescent="0.15">
      <c r="B48" s="47"/>
      <c r="C48" s="51" t="s">
        <v>22</v>
      </c>
      <c r="D48" s="14">
        <v>1705</v>
      </c>
      <c r="E48" s="7">
        <v>2</v>
      </c>
      <c r="F48" s="15">
        <v>5</v>
      </c>
      <c r="G48" s="15">
        <v>4</v>
      </c>
      <c r="H48" s="15">
        <v>39</v>
      </c>
      <c r="I48" s="15">
        <v>947</v>
      </c>
      <c r="J48" s="15">
        <v>656</v>
      </c>
      <c r="K48" s="15">
        <v>52</v>
      </c>
    </row>
    <row r="49" spans="2:11" ht="15" customHeight="1" x14ac:dyDescent="0.15">
      <c r="B49" s="47"/>
      <c r="C49" s="50"/>
      <c r="D49" s="17">
        <v>100</v>
      </c>
      <c r="E49" s="16">
        <v>0.1</v>
      </c>
      <c r="F49" s="11">
        <v>0.3</v>
      </c>
      <c r="G49" s="11">
        <v>0.2</v>
      </c>
      <c r="H49" s="11">
        <v>2.2999999999999998</v>
      </c>
      <c r="I49" s="11">
        <v>55.5</v>
      </c>
      <c r="J49" s="11">
        <v>38.5</v>
      </c>
      <c r="K49" s="11">
        <v>3</v>
      </c>
    </row>
    <row r="50" spans="2:11" ht="15" customHeight="1" x14ac:dyDescent="0.15">
      <c r="B50" s="47"/>
      <c r="C50" s="51" t="s">
        <v>23</v>
      </c>
      <c r="D50" s="14">
        <v>1546</v>
      </c>
      <c r="E50" s="7">
        <v>1</v>
      </c>
      <c r="F50" s="15">
        <v>6</v>
      </c>
      <c r="G50" s="15">
        <v>4</v>
      </c>
      <c r="H50" s="15">
        <v>34</v>
      </c>
      <c r="I50" s="15">
        <v>959</v>
      </c>
      <c r="J50" s="15">
        <v>481</v>
      </c>
      <c r="K50" s="15">
        <v>61</v>
      </c>
    </row>
    <row r="51" spans="2:11" ht="15" customHeight="1" x14ac:dyDescent="0.15">
      <c r="B51" s="47"/>
      <c r="C51" s="50"/>
      <c r="D51" s="17">
        <v>100</v>
      </c>
      <c r="E51" s="16">
        <v>0.1</v>
      </c>
      <c r="F51" s="11">
        <v>0.4</v>
      </c>
      <c r="G51" s="11">
        <v>0.3</v>
      </c>
      <c r="H51" s="11">
        <v>2.2000000000000002</v>
      </c>
      <c r="I51" s="11">
        <v>62</v>
      </c>
      <c r="J51" s="11">
        <v>31.1</v>
      </c>
      <c r="K51" s="11">
        <v>3.9</v>
      </c>
    </row>
    <row r="52" spans="2:11" ht="15" customHeight="1" x14ac:dyDescent="0.15">
      <c r="B52" s="47"/>
      <c r="C52" s="51" t="s">
        <v>24</v>
      </c>
      <c r="D52" s="14">
        <v>2544</v>
      </c>
      <c r="E52" s="7">
        <v>5</v>
      </c>
      <c r="F52" s="15">
        <v>9</v>
      </c>
      <c r="G52" s="15">
        <v>9</v>
      </c>
      <c r="H52" s="15">
        <v>59</v>
      </c>
      <c r="I52" s="15">
        <v>1122</v>
      </c>
      <c r="J52" s="15">
        <v>1242</v>
      </c>
      <c r="K52" s="15">
        <v>98</v>
      </c>
    </row>
    <row r="53" spans="2:11" ht="15" customHeight="1" x14ac:dyDescent="0.15">
      <c r="B53" s="47"/>
      <c r="C53" s="50"/>
      <c r="D53" s="17">
        <v>100</v>
      </c>
      <c r="E53" s="16">
        <v>0.2</v>
      </c>
      <c r="F53" s="11">
        <v>0.4</v>
      </c>
      <c r="G53" s="11">
        <v>0.4</v>
      </c>
      <c r="H53" s="11">
        <v>2.2999999999999998</v>
      </c>
      <c r="I53" s="11">
        <v>44.1</v>
      </c>
      <c r="J53" s="11">
        <v>48.8</v>
      </c>
      <c r="K53" s="11">
        <v>3.9</v>
      </c>
    </row>
    <row r="54" spans="2:11" ht="15" customHeight="1" x14ac:dyDescent="0.15">
      <c r="B54" s="47"/>
      <c r="C54" s="51" t="s">
        <v>25</v>
      </c>
      <c r="D54" s="14">
        <v>1858</v>
      </c>
      <c r="E54" s="7">
        <v>1</v>
      </c>
      <c r="F54" s="15">
        <v>5</v>
      </c>
      <c r="G54" s="15">
        <v>8</v>
      </c>
      <c r="H54" s="15">
        <v>63</v>
      </c>
      <c r="I54" s="15">
        <v>1067</v>
      </c>
      <c r="J54" s="15">
        <v>631</v>
      </c>
      <c r="K54" s="15">
        <v>83</v>
      </c>
    </row>
    <row r="55" spans="2:11" ht="15" customHeight="1" x14ac:dyDescent="0.15">
      <c r="B55" s="47"/>
      <c r="C55" s="50"/>
      <c r="D55" s="17">
        <v>100</v>
      </c>
      <c r="E55" s="16">
        <v>0.1</v>
      </c>
      <c r="F55" s="11">
        <v>0.3</v>
      </c>
      <c r="G55" s="11">
        <v>0.4</v>
      </c>
      <c r="H55" s="11">
        <v>3.4</v>
      </c>
      <c r="I55" s="11">
        <v>57.4</v>
      </c>
      <c r="J55" s="11">
        <v>34</v>
      </c>
      <c r="K55" s="11">
        <v>4.5</v>
      </c>
    </row>
    <row r="56" spans="2:11" ht="15" customHeight="1" x14ac:dyDescent="0.15">
      <c r="B56" s="47"/>
      <c r="C56" s="51" t="s">
        <v>26</v>
      </c>
      <c r="D56" s="14">
        <v>5161</v>
      </c>
      <c r="E56" s="7">
        <v>21</v>
      </c>
      <c r="F56" s="15">
        <v>14</v>
      </c>
      <c r="G56" s="15">
        <v>32</v>
      </c>
      <c r="H56" s="15">
        <v>442</v>
      </c>
      <c r="I56" s="15">
        <v>2304</v>
      </c>
      <c r="J56" s="15">
        <v>1987</v>
      </c>
      <c r="K56" s="15">
        <v>361</v>
      </c>
    </row>
    <row r="57" spans="2:11" ht="15" customHeight="1" x14ac:dyDescent="0.15">
      <c r="B57" s="48"/>
      <c r="C57" s="52"/>
      <c r="D57" s="13">
        <v>100</v>
      </c>
      <c r="E57" s="9">
        <v>0.4</v>
      </c>
      <c r="F57" s="6">
        <v>0.3</v>
      </c>
      <c r="G57" s="6">
        <v>0.6</v>
      </c>
      <c r="H57" s="6">
        <v>8.6</v>
      </c>
      <c r="I57" s="6">
        <v>44.6</v>
      </c>
      <c r="J57" s="6">
        <v>38.5</v>
      </c>
      <c r="K57" s="6">
        <v>7</v>
      </c>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K9">
    <cfRule type="top10" dxfId="874" priority="598" rank="1"/>
  </conditionalFormatting>
  <conditionalFormatting sqref="E11:K11">
    <cfRule type="top10" dxfId="873" priority="599" rank="1"/>
  </conditionalFormatting>
  <conditionalFormatting sqref="E13:K13">
    <cfRule type="top10" dxfId="872" priority="600" rank="1"/>
  </conditionalFormatting>
  <conditionalFormatting sqref="E15:K15">
    <cfRule type="top10" dxfId="871" priority="601" rank="1"/>
  </conditionalFormatting>
  <conditionalFormatting sqref="E17:K17">
    <cfRule type="top10" dxfId="870" priority="602" rank="1"/>
  </conditionalFormatting>
  <conditionalFormatting sqref="E19:K19">
    <cfRule type="top10" dxfId="869" priority="603" rank="1"/>
  </conditionalFormatting>
  <conditionalFormatting sqref="E21:K21">
    <cfRule type="top10" dxfId="868" priority="604" rank="1"/>
  </conditionalFormatting>
  <conditionalFormatting sqref="E23:K23">
    <cfRule type="top10" dxfId="867" priority="605" rank="1"/>
  </conditionalFormatting>
  <conditionalFormatting sqref="E25:K25">
    <cfRule type="top10" dxfId="866" priority="606" rank="1"/>
  </conditionalFormatting>
  <conditionalFormatting sqref="E27:K27">
    <cfRule type="top10" dxfId="865" priority="607" rank="1"/>
  </conditionalFormatting>
  <conditionalFormatting sqref="E29:K29">
    <cfRule type="top10" dxfId="864" priority="608" rank="1"/>
  </conditionalFormatting>
  <conditionalFormatting sqref="E31:K31">
    <cfRule type="top10" dxfId="863" priority="609" rank="1"/>
  </conditionalFormatting>
  <conditionalFormatting sqref="E33:K33">
    <cfRule type="top10" dxfId="862" priority="610" rank="1"/>
  </conditionalFormatting>
  <conditionalFormatting sqref="E35:K35">
    <cfRule type="top10" dxfId="861" priority="611" rank="1"/>
  </conditionalFormatting>
  <conditionalFormatting sqref="E37:K37">
    <cfRule type="top10" dxfId="860" priority="612" rank="1"/>
  </conditionalFormatting>
  <conditionalFormatting sqref="E39:K39">
    <cfRule type="top10" dxfId="859" priority="613" rank="1"/>
  </conditionalFormatting>
  <conditionalFormatting sqref="E41:K41">
    <cfRule type="top10" dxfId="858" priority="614" rank="1"/>
  </conditionalFormatting>
  <conditionalFormatting sqref="E43:K43">
    <cfRule type="top10" dxfId="857" priority="615" rank="1"/>
  </conditionalFormatting>
  <conditionalFormatting sqref="E45:K45">
    <cfRule type="top10" dxfId="856" priority="616" rank="1"/>
  </conditionalFormatting>
  <conditionalFormatting sqref="E47:K47">
    <cfRule type="top10" dxfId="855" priority="617" rank="1"/>
  </conditionalFormatting>
  <conditionalFormatting sqref="E49:K49">
    <cfRule type="top10" dxfId="854" priority="618" rank="1"/>
  </conditionalFormatting>
  <conditionalFormatting sqref="E51:K51">
    <cfRule type="top10" dxfId="853" priority="619" rank="1"/>
  </conditionalFormatting>
  <conditionalFormatting sqref="E53:K53">
    <cfRule type="top10" dxfId="852" priority="620" rank="1"/>
  </conditionalFormatting>
  <conditionalFormatting sqref="E55:K55">
    <cfRule type="top10" dxfId="851" priority="621" rank="1"/>
  </conditionalFormatting>
  <conditionalFormatting sqref="E57:K57">
    <cfRule type="top10" dxfId="850" priority="622" rank="1"/>
  </conditionalFormatting>
  <pageMargins left="0.7" right="0.7" top="0.75" bottom="0.75" header="0.3" footer="0.3"/>
  <pageSetup paperSize="9" scale="85" orientation="portrait" r:id="rId1"/>
  <headerFoot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0" width="8.625" style="1" customWidth="1"/>
    <col min="31" max="16384" width="6.125" style="1"/>
  </cols>
  <sheetData>
    <row r="3" spans="1:26" x14ac:dyDescent="0.15">
      <c r="B3" s="24" t="s">
        <v>286</v>
      </c>
    </row>
    <row r="4" spans="1:26" x14ac:dyDescent="0.15">
      <c r="B4" s="1" t="s">
        <v>39</v>
      </c>
    </row>
    <row r="5" spans="1:26" x14ac:dyDescent="0.15">
      <c r="B5" s="20"/>
      <c r="C5" s="20"/>
      <c r="D5" s="20"/>
      <c r="E5" s="20"/>
      <c r="F5" s="20"/>
      <c r="G5" s="20"/>
      <c r="H5" s="20"/>
      <c r="I5" s="20"/>
      <c r="J5" s="20"/>
      <c r="K5" s="20"/>
    </row>
    <row r="6" spans="1:26" ht="3.75" customHeight="1" x14ac:dyDescent="0.15">
      <c r="A6" s="31"/>
      <c r="B6" s="29"/>
      <c r="C6" s="36"/>
      <c r="D6" s="29"/>
      <c r="E6" s="37"/>
      <c r="F6" s="32"/>
      <c r="G6" s="29"/>
      <c r="H6" s="33"/>
      <c r="I6" s="33"/>
      <c r="J6" s="33"/>
      <c r="K6" s="34"/>
      <c r="L6" s="35"/>
    </row>
    <row r="7" spans="1:26" s="2" customFormat="1" ht="122.25" customHeight="1" thickBot="1" x14ac:dyDescent="0.2">
      <c r="B7" s="19"/>
      <c r="C7" s="18" t="s">
        <v>251</v>
      </c>
      <c r="D7" s="21" t="s">
        <v>261</v>
      </c>
      <c r="E7" s="22" t="s">
        <v>191</v>
      </c>
      <c r="F7" s="22" t="s">
        <v>192</v>
      </c>
      <c r="G7" s="22" t="s">
        <v>193</v>
      </c>
      <c r="H7" s="22" t="s">
        <v>194</v>
      </c>
      <c r="I7" s="22" t="s">
        <v>195</v>
      </c>
      <c r="J7" s="22" t="s">
        <v>196</v>
      </c>
      <c r="K7" s="22" t="s">
        <v>65</v>
      </c>
      <c r="L7" s="41"/>
      <c r="M7" s="41"/>
      <c r="N7" s="41"/>
      <c r="O7" s="41"/>
      <c r="P7" s="41"/>
      <c r="Q7" s="41"/>
      <c r="R7" s="41"/>
      <c r="S7" s="41"/>
      <c r="T7" s="41"/>
      <c r="U7" s="41"/>
      <c r="V7" s="41"/>
      <c r="W7" s="41"/>
      <c r="X7" s="41"/>
      <c r="Y7" s="41"/>
      <c r="Z7" s="41"/>
    </row>
    <row r="8" spans="1:26" ht="15" customHeight="1" thickTop="1" x14ac:dyDescent="0.15">
      <c r="B8" s="43" t="s">
        <v>66</v>
      </c>
      <c r="C8" s="44"/>
      <c r="D8" s="4">
        <v>19565</v>
      </c>
      <c r="E8" s="7">
        <v>10545</v>
      </c>
      <c r="F8" s="15">
        <v>1123</v>
      </c>
      <c r="G8" s="15">
        <v>113</v>
      </c>
      <c r="H8" s="15">
        <v>278</v>
      </c>
      <c r="I8" s="15">
        <v>889</v>
      </c>
      <c r="J8" s="15">
        <v>5682</v>
      </c>
      <c r="K8" s="15">
        <v>935</v>
      </c>
    </row>
    <row r="9" spans="1:26" ht="15" customHeight="1" x14ac:dyDescent="0.15">
      <c r="B9" s="45"/>
      <c r="C9" s="44"/>
      <c r="D9" s="5">
        <v>100</v>
      </c>
      <c r="E9" s="9">
        <v>53.9</v>
      </c>
      <c r="F9" s="6">
        <v>5.7</v>
      </c>
      <c r="G9" s="6">
        <v>0.6</v>
      </c>
      <c r="H9" s="6">
        <v>1.4</v>
      </c>
      <c r="I9" s="6">
        <v>4.5</v>
      </c>
      <c r="J9" s="6">
        <v>29</v>
      </c>
      <c r="K9" s="6">
        <v>4.8</v>
      </c>
    </row>
    <row r="10" spans="1:26" ht="15" customHeight="1" x14ac:dyDescent="0.15">
      <c r="B10" s="46" t="s">
        <v>60</v>
      </c>
      <c r="C10" s="49" t="s">
        <v>1</v>
      </c>
      <c r="D10" s="12">
        <v>9002</v>
      </c>
      <c r="E10" s="8">
        <v>4671</v>
      </c>
      <c r="F10" s="10">
        <v>272</v>
      </c>
      <c r="G10" s="10">
        <v>45</v>
      </c>
      <c r="H10" s="10">
        <v>133</v>
      </c>
      <c r="I10" s="10">
        <v>584</v>
      </c>
      <c r="J10" s="10">
        <v>2816</v>
      </c>
      <c r="K10" s="10">
        <v>481</v>
      </c>
    </row>
    <row r="11" spans="1:26" ht="15" customHeight="1" x14ac:dyDescent="0.15">
      <c r="B11" s="47"/>
      <c r="C11" s="50"/>
      <c r="D11" s="17">
        <v>100</v>
      </c>
      <c r="E11" s="16">
        <v>51.9</v>
      </c>
      <c r="F11" s="11">
        <v>3</v>
      </c>
      <c r="G11" s="11">
        <v>0.5</v>
      </c>
      <c r="H11" s="11">
        <v>1.5</v>
      </c>
      <c r="I11" s="11">
        <v>6.5</v>
      </c>
      <c r="J11" s="11">
        <v>31.3</v>
      </c>
      <c r="K11" s="11">
        <v>5.3</v>
      </c>
    </row>
    <row r="12" spans="1:26" ht="15" customHeight="1" x14ac:dyDescent="0.15">
      <c r="B12" s="47"/>
      <c r="C12" s="51" t="s">
        <v>2</v>
      </c>
      <c r="D12" s="14">
        <v>10274</v>
      </c>
      <c r="E12" s="7">
        <v>5729</v>
      </c>
      <c r="F12" s="15">
        <v>843</v>
      </c>
      <c r="G12" s="15">
        <v>66</v>
      </c>
      <c r="H12" s="15">
        <v>144</v>
      </c>
      <c r="I12" s="15">
        <v>297</v>
      </c>
      <c r="J12" s="15">
        <v>2808</v>
      </c>
      <c r="K12" s="15">
        <v>387</v>
      </c>
    </row>
    <row r="13" spans="1:26" ht="15" customHeight="1" x14ac:dyDescent="0.15">
      <c r="B13" s="48"/>
      <c r="C13" s="52"/>
      <c r="D13" s="13">
        <v>100</v>
      </c>
      <c r="E13" s="9">
        <v>55.8</v>
      </c>
      <c r="F13" s="6">
        <v>8.1999999999999993</v>
      </c>
      <c r="G13" s="6">
        <v>0.6</v>
      </c>
      <c r="H13" s="6">
        <v>1.4</v>
      </c>
      <c r="I13" s="6">
        <v>2.9</v>
      </c>
      <c r="J13" s="6">
        <v>27.3</v>
      </c>
      <c r="K13" s="6">
        <v>3.8</v>
      </c>
    </row>
    <row r="14" spans="1:26" ht="15" customHeight="1" x14ac:dyDescent="0.15">
      <c r="B14" s="46" t="s">
        <v>61</v>
      </c>
      <c r="C14" s="49" t="s">
        <v>4</v>
      </c>
      <c r="D14" s="12">
        <v>2756</v>
      </c>
      <c r="E14" s="8">
        <v>1678</v>
      </c>
      <c r="F14" s="10">
        <v>127</v>
      </c>
      <c r="G14" s="10">
        <v>3</v>
      </c>
      <c r="H14" s="10">
        <v>28</v>
      </c>
      <c r="I14" s="10">
        <v>103</v>
      </c>
      <c r="J14" s="10">
        <v>727</v>
      </c>
      <c r="K14" s="10">
        <v>90</v>
      </c>
    </row>
    <row r="15" spans="1:26" ht="15" customHeight="1" x14ac:dyDescent="0.15">
      <c r="B15" s="47"/>
      <c r="C15" s="50"/>
      <c r="D15" s="17">
        <v>100</v>
      </c>
      <c r="E15" s="16">
        <v>60.9</v>
      </c>
      <c r="F15" s="11">
        <v>4.5999999999999996</v>
      </c>
      <c r="G15" s="11">
        <v>0.1</v>
      </c>
      <c r="H15" s="11">
        <v>1</v>
      </c>
      <c r="I15" s="11">
        <v>3.7</v>
      </c>
      <c r="J15" s="11">
        <v>26.4</v>
      </c>
      <c r="K15" s="11">
        <v>3.3</v>
      </c>
    </row>
    <row r="16" spans="1:26" ht="15" customHeight="1" x14ac:dyDescent="0.15">
      <c r="B16" s="47"/>
      <c r="C16" s="51" t="s">
        <v>5</v>
      </c>
      <c r="D16" s="14">
        <v>2918</v>
      </c>
      <c r="E16" s="7">
        <v>1797</v>
      </c>
      <c r="F16" s="15">
        <v>137</v>
      </c>
      <c r="G16" s="15">
        <v>9</v>
      </c>
      <c r="H16" s="15">
        <v>26</v>
      </c>
      <c r="I16" s="15">
        <v>80</v>
      </c>
      <c r="J16" s="15">
        <v>773</v>
      </c>
      <c r="K16" s="15">
        <v>96</v>
      </c>
    </row>
    <row r="17" spans="2:11" ht="15" customHeight="1" x14ac:dyDescent="0.15">
      <c r="B17" s="47"/>
      <c r="C17" s="50"/>
      <c r="D17" s="17">
        <v>100</v>
      </c>
      <c r="E17" s="16">
        <v>61.6</v>
      </c>
      <c r="F17" s="11">
        <v>4.7</v>
      </c>
      <c r="G17" s="11">
        <v>0.3</v>
      </c>
      <c r="H17" s="11">
        <v>0.9</v>
      </c>
      <c r="I17" s="11">
        <v>2.7</v>
      </c>
      <c r="J17" s="11">
        <v>26.5</v>
      </c>
      <c r="K17" s="11">
        <v>3.3</v>
      </c>
    </row>
    <row r="18" spans="2:11" ht="15" customHeight="1" x14ac:dyDescent="0.15">
      <c r="B18" s="47"/>
      <c r="C18" s="51" t="s">
        <v>6</v>
      </c>
      <c r="D18" s="14">
        <v>3218</v>
      </c>
      <c r="E18" s="7">
        <v>1873</v>
      </c>
      <c r="F18" s="15">
        <v>154</v>
      </c>
      <c r="G18" s="15">
        <v>13</v>
      </c>
      <c r="H18" s="15">
        <v>34</v>
      </c>
      <c r="I18" s="15">
        <v>131</v>
      </c>
      <c r="J18" s="15">
        <v>898</v>
      </c>
      <c r="K18" s="15">
        <v>115</v>
      </c>
    </row>
    <row r="19" spans="2:11" ht="15" customHeight="1" x14ac:dyDescent="0.15">
      <c r="B19" s="47"/>
      <c r="C19" s="50"/>
      <c r="D19" s="17">
        <v>100</v>
      </c>
      <c r="E19" s="16">
        <v>58.2</v>
      </c>
      <c r="F19" s="11">
        <v>4.8</v>
      </c>
      <c r="G19" s="11">
        <v>0.4</v>
      </c>
      <c r="H19" s="11">
        <v>1.1000000000000001</v>
      </c>
      <c r="I19" s="11">
        <v>4.0999999999999996</v>
      </c>
      <c r="J19" s="11">
        <v>27.9</v>
      </c>
      <c r="K19" s="11">
        <v>3.6</v>
      </c>
    </row>
    <row r="20" spans="2:11" ht="15" customHeight="1" x14ac:dyDescent="0.15">
      <c r="B20" s="47"/>
      <c r="C20" s="51" t="s">
        <v>7</v>
      </c>
      <c r="D20" s="14">
        <v>4166</v>
      </c>
      <c r="E20" s="7">
        <v>2236</v>
      </c>
      <c r="F20" s="15">
        <v>231</v>
      </c>
      <c r="G20" s="15">
        <v>29</v>
      </c>
      <c r="H20" s="15">
        <v>54</v>
      </c>
      <c r="I20" s="15">
        <v>209</v>
      </c>
      <c r="J20" s="15">
        <v>1197</v>
      </c>
      <c r="K20" s="15">
        <v>210</v>
      </c>
    </row>
    <row r="21" spans="2:11" ht="15" customHeight="1" x14ac:dyDescent="0.15">
      <c r="B21" s="47"/>
      <c r="C21" s="50"/>
      <c r="D21" s="17">
        <v>100</v>
      </c>
      <c r="E21" s="16">
        <v>53.7</v>
      </c>
      <c r="F21" s="11">
        <v>5.5</v>
      </c>
      <c r="G21" s="11">
        <v>0.7</v>
      </c>
      <c r="H21" s="11">
        <v>1.3</v>
      </c>
      <c r="I21" s="11">
        <v>5</v>
      </c>
      <c r="J21" s="11">
        <v>28.7</v>
      </c>
      <c r="K21" s="11">
        <v>5</v>
      </c>
    </row>
    <row r="22" spans="2:11" ht="15" customHeight="1" x14ac:dyDescent="0.15">
      <c r="B22" s="47"/>
      <c r="C22" s="51" t="s">
        <v>8</v>
      </c>
      <c r="D22" s="14">
        <v>5521</v>
      </c>
      <c r="E22" s="7">
        <v>2439</v>
      </c>
      <c r="F22" s="15">
        <v>434</v>
      </c>
      <c r="G22" s="15">
        <v>51</v>
      </c>
      <c r="H22" s="15">
        <v>129</v>
      </c>
      <c r="I22" s="15">
        <v>332</v>
      </c>
      <c r="J22" s="15">
        <v>1821</v>
      </c>
      <c r="K22" s="15">
        <v>315</v>
      </c>
    </row>
    <row r="23" spans="2:11" ht="15" customHeight="1" x14ac:dyDescent="0.15">
      <c r="B23" s="48"/>
      <c r="C23" s="52"/>
      <c r="D23" s="13">
        <v>100</v>
      </c>
      <c r="E23" s="9">
        <v>44.2</v>
      </c>
      <c r="F23" s="6">
        <v>7.9</v>
      </c>
      <c r="G23" s="6">
        <v>0.9</v>
      </c>
      <c r="H23" s="6">
        <v>2.2999999999999998</v>
      </c>
      <c r="I23" s="6">
        <v>6</v>
      </c>
      <c r="J23" s="6">
        <v>33</v>
      </c>
      <c r="K23" s="6">
        <v>5.7</v>
      </c>
    </row>
    <row r="24" spans="2:11" ht="15" customHeight="1" x14ac:dyDescent="0.15">
      <c r="B24" s="46" t="s">
        <v>62</v>
      </c>
      <c r="C24" s="49" t="s">
        <v>9</v>
      </c>
      <c r="D24" s="12">
        <v>2200</v>
      </c>
      <c r="E24" s="8">
        <v>1142</v>
      </c>
      <c r="F24" s="10">
        <v>97</v>
      </c>
      <c r="G24" s="10">
        <v>17</v>
      </c>
      <c r="H24" s="10">
        <v>32</v>
      </c>
      <c r="I24" s="10">
        <v>103</v>
      </c>
      <c r="J24" s="10">
        <v>674</v>
      </c>
      <c r="K24" s="10">
        <v>135</v>
      </c>
    </row>
    <row r="25" spans="2:11" ht="15" customHeight="1" x14ac:dyDescent="0.15">
      <c r="B25" s="47"/>
      <c r="C25" s="50"/>
      <c r="D25" s="17">
        <v>100</v>
      </c>
      <c r="E25" s="16">
        <v>51.9</v>
      </c>
      <c r="F25" s="11">
        <v>4.4000000000000004</v>
      </c>
      <c r="G25" s="11">
        <v>0.8</v>
      </c>
      <c r="H25" s="11">
        <v>1.5</v>
      </c>
      <c r="I25" s="11">
        <v>4.7</v>
      </c>
      <c r="J25" s="11">
        <v>30.6</v>
      </c>
      <c r="K25" s="11">
        <v>6.1</v>
      </c>
    </row>
    <row r="26" spans="2:11" ht="15" customHeight="1" x14ac:dyDescent="0.15">
      <c r="B26" s="47"/>
      <c r="C26" s="51" t="s">
        <v>10</v>
      </c>
      <c r="D26" s="14">
        <v>5943</v>
      </c>
      <c r="E26" s="7">
        <v>3108</v>
      </c>
      <c r="F26" s="15">
        <v>440</v>
      </c>
      <c r="G26" s="15">
        <v>48</v>
      </c>
      <c r="H26" s="15">
        <v>105</v>
      </c>
      <c r="I26" s="15">
        <v>282</v>
      </c>
      <c r="J26" s="15">
        <v>1703</v>
      </c>
      <c r="K26" s="15">
        <v>257</v>
      </c>
    </row>
    <row r="27" spans="2:11" ht="15" customHeight="1" x14ac:dyDescent="0.15">
      <c r="B27" s="47"/>
      <c r="C27" s="50"/>
      <c r="D27" s="17">
        <v>100</v>
      </c>
      <c r="E27" s="16">
        <v>52.3</v>
      </c>
      <c r="F27" s="11">
        <v>7.4</v>
      </c>
      <c r="G27" s="11">
        <v>0.8</v>
      </c>
      <c r="H27" s="11">
        <v>1.8</v>
      </c>
      <c r="I27" s="11">
        <v>4.7</v>
      </c>
      <c r="J27" s="11">
        <v>28.7</v>
      </c>
      <c r="K27" s="11">
        <v>4.3</v>
      </c>
    </row>
    <row r="28" spans="2:11" ht="15" customHeight="1" x14ac:dyDescent="0.15">
      <c r="B28" s="47"/>
      <c r="C28" s="51" t="s">
        <v>11</v>
      </c>
      <c r="D28" s="14">
        <v>6665</v>
      </c>
      <c r="E28" s="7">
        <v>3838</v>
      </c>
      <c r="F28" s="15">
        <v>375</v>
      </c>
      <c r="G28" s="15">
        <v>25</v>
      </c>
      <c r="H28" s="15">
        <v>78</v>
      </c>
      <c r="I28" s="15">
        <v>315</v>
      </c>
      <c r="J28" s="15">
        <v>1811</v>
      </c>
      <c r="K28" s="15">
        <v>223</v>
      </c>
    </row>
    <row r="29" spans="2:11" ht="15" customHeight="1" x14ac:dyDescent="0.15">
      <c r="B29" s="47"/>
      <c r="C29" s="50"/>
      <c r="D29" s="17">
        <v>100</v>
      </c>
      <c r="E29" s="16">
        <v>57.6</v>
      </c>
      <c r="F29" s="11">
        <v>5.6</v>
      </c>
      <c r="G29" s="11">
        <v>0.4</v>
      </c>
      <c r="H29" s="11">
        <v>1.2</v>
      </c>
      <c r="I29" s="11">
        <v>4.7</v>
      </c>
      <c r="J29" s="11">
        <v>27.2</v>
      </c>
      <c r="K29" s="11">
        <v>3.3</v>
      </c>
    </row>
    <row r="30" spans="2:11" ht="15" customHeight="1" x14ac:dyDescent="0.15">
      <c r="B30" s="47"/>
      <c r="C30" s="51" t="s">
        <v>12</v>
      </c>
      <c r="D30" s="14">
        <v>4440</v>
      </c>
      <c r="E30" s="7">
        <v>2349</v>
      </c>
      <c r="F30" s="15">
        <v>198</v>
      </c>
      <c r="G30" s="15">
        <v>19</v>
      </c>
      <c r="H30" s="15">
        <v>61</v>
      </c>
      <c r="I30" s="15">
        <v>179</v>
      </c>
      <c r="J30" s="15">
        <v>1422</v>
      </c>
      <c r="K30" s="15">
        <v>212</v>
      </c>
    </row>
    <row r="31" spans="2:11" ht="15" customHeight="1" x14ac:dyDescent="0.15">
      <c r="B31" s="48"/>
      <c r="C31" s="52"/>
      <c r="D31" s="13">
        <v>100</v>
      </c>
      <c r="E31" s="9">
        <v>52.9</v>
      </c>
      <c r="F31" s="6">
        <v>4.5</v>
      </c>
      <c r="G31" s="6">
        <v>0.4</v>
      </c>
      <c r="H31" s="6">
        <v>1.4</v>
      </c>
      <c r="I31" s="6">
        <v>4</v>
      </c>
      <c r="J31" s="6">
        <v>32</v>
      </c>
      <c r="K31" s="6">
        <v>4.8</v>
      </c>
    </row>
    <row r="32" spans="2:11" ht="15" customHeight="1" x14ac:dyDescent="0.15">
      <c r="B32" s="46" t="s">
        <v>63</v>
      </c>
      <c r="C32" s="49" t="s">
        <v>13</v>
      </c>
      <c r="D32" s="12">
        <v>2474</v>
      </c>
      <c r="E32" s="8">
        <v>1494</v>
      </c>
      <c r="F32" s="10">
        <v>130</v>
      </c>
      <c r="G32" s="10">
        <v>9</v>
      </c>
      <c r="H32" s="10">
        <v>43</v>
      </c>
      <c r="I32" s="10">
        <v>105</v>
      </c>
      <c r="J32" s="10">
        <v>596</v>
      </c>
      <c r="K32" s="10">
        <v>97</v>
      </c>
    </row>
    <row r="33" spans="2:11" ht="15" customHeight="1" x14ac:dyDescent="0.15">
      <c r="B33" s="47"/>
      <c r="C33" s="50"/>
      <c r="D33" s="17">
        <v>100</v>
      </c>
      <c r="E33" s="16">
        <v>60.4</v>
      </c>
      <c r="F33" s="11">
        <v>5.3</v>
      </c>
      <c r="G33" s="11">
        <v>0.4</v>
      </c>
      <c r="H33" s="11">
        <v>1.7</v>
      </c>
      <c r="I33" s="11">
        <v>4.2</v>
      </c>
      <c r="J33" s="11">
        <v>24.1</v>
      </c>
      <c r="K33" s="11">
        <v>3.9</v>
      </c>
    </row>
    <row r="34" spans="2:11" ht="15" customHeight="1" x14ac:dyDescent="0.15">
      <c r="B34" s="47"/>
      <c r="C34" s="51" t="s">
        <v>14</v>
      </c>
      <c r="D34" s="14">
        <v>13198</v>
      </c>
      <c r="E34" s="7">
        <v>7410</v>
      </c>
      <c r="F34" s="15">
        <v>771</v>
      </c>
      <c r="G34" s="15">
        <v>81</v>
      </c>
      <c r="H34" s="15">
        <v>175</v>
      </c>
      <c r="I34" s="15">
        <v>593</v>
      </c>
      <c r="J34" s="15">
        <v>3635</v>
      </c>
      <c r="K34" s="15">
        <v>533</v>
      </c>
    </row>
    <row r="35" spans="2:11" ht="15" customHeight="1" x14ac:dyDescent="0.15">
      <c r="B35" s="47"/>
      <c r="C35" s="50"/>
      <c r="D35" s="17">
        <v>100</v>
      </c>
      <c r="E35" s="16">
        <v>56.1</v>
      </c>
      <c r="F35" s="11">
        <v>5.8</v>
      </c>
      <c r="G35" s="11">
        <v>0.6</v>
      </c>
      <c r="H35" s="11">
        <v>1.3</v>
      </c>
      <c r="I35" s="11">
        <v>4.5</v>
      </c>
      <c r="J35" s="11">
        <v>27.5</v>
      </c>
      <c r="K35" s="11">
        <v>4</v>
      </c>
    </row>
    <row r="36" spans="2:11" ht="15" customHeight="1" x14ac:dyDescent="0.15">
      <c r="B36" s="47"/>
      <c r="C36" s="51" t="s">
        <v>15</v>
      </c>
      <c r="D36" s="14">
        <v>2378</v>
      </c>
      <c r="E36" s="7">
        <v>1103</v>
      </c>
      <c r="F36" s="15">
        <v>151</v>
      </c>
      <c r="G36" s="15">
        <v>16</v>
      </c>
      <c r="H36" s="15">
        <v>36</v>
      </c>
      <c r="I36" s="15">
        <v>113</v>
      </c>
      <c r="J36" s="15">
        <v>848</v>
      </c>
      <c r="K36" s="15">
        <v>111</v>
      </c>
    </row>
    <row r="37" spans="2:11" ht="15" customHeight="1" x14ac:dyDescent="0.15">
      <c r="B37" s="47"/>
      <c r="C37" s="50"/>
      <c r="D37" s="17">
        <v>100</v>
      </c>
      <c r="E37" s="16">
        <v>46.4</v>
      </c>
      <c r="F37" s="11">
        <v>6.3</v>
      </c>
      <c r="G37" s="11">
        <v>0.7</v>
      </c>
      <c r="H37" s="11">
        <v>1.5</v>
      </c>
      <c r="I37" s="11">
        <v>4.8</v>
      </c>
      <c r="J37" s="11">
        <v>35.700000000000003</v>
      </c>
      <c r="K37" s="11">
        <v>4.7</v>
      </c>
    </row>
    <row r="38" spans="2:11" ht="15" customHeight="1" x14ac:dyDescent="0.15">
      <c r="B38" s="47"/>
      <c r="C38" s="51" t="s">
        <v>16</v>
      </c>
      <c r="D38" s="14">
        <v>747</v>
      </c>
      <c r="E38" s="7">
        <v>218</v>
      </c>
      <c r="F38" s="15">
        <v>29</v>
      </c>
      <c r="G38" s="15">
        <v>3</v>
      </c>
      <c r="H38" s="15">
        <v>13</v>
      </c>
      <c r="I38" s="15">
        <v>35</v>
      </c>
      <c r="J38" s="15">
        <v>404</v>
      </c>
      <c r="K38" s="15">
        <v>45</v>
      </c>
    </row>
    <row r="39" spans="2:11" ht="15" customHeight="1" x14ac:dyDescent="0.15">
      <c r="B39" s="48"/>
      <c r="C39" s="52"/>
      <c r="D39" s="13">
        <v>100</v>
      </c>
      <c r="E39" s="9">
        <v>29.2</v>
      </c>
      <c r="F39" s="6">
        <v>3.9</v>
      </c>
      <c r="G39" s="6">
        <v>0.4</v>
      </c>
      <c r="H39" s="6">
        <v>1.7</v>
      </c>
      <c r="I39" s="6">
        <v>4.7</v>
      </c>
      <c r="J39" s="6">
        <v>54.1</v>
      </c>
      <c r="K39" s="6">
        <v>6</v>
      </c>
    </row>
    <row r="40" spans="2:11" ht="15" customHeight="1" x14ac:dyDescent="0.15">
      <c r="B40" s="46" t="s">
        <v>64</v>
      </c>
      <c r="C40" s="49" t="s">
        <v>254</v>
      </c>
      <c r="D40" s="12">
        <v>2161</v>
      </c>
      <c r="E40" s="8">
        <v>1171</v>
      </c>
      <c r="F40" s="10">
        <v>160</v>
      </c>
      <c r="G40" s="10">
        <v>13</v>
      </c>
      <c r="H40" s="10">
        <v>29</v>
      </c>
      <c r="I40" s="10">
        <v>70</v>
      </c>
      <c r="J40" s="10">
        <v>651</v>
      </c>
      <c r="K40" s="10">
        <v>67</v>
      </c>
    </row>
    <row r="41" spans="2:11" ht="15" customHeight="1" x14ac:dyDescent="0.15">
      <c r="B41" s="47"/>
      <c r="C41" s="50"/>
      <c r="D41" s="17">
        <v>100</v>
      </c>
      <c r="E41" s="16">
        <v>54.2</v>
      </c>
      <c r="F41" s="11">
        <v>7.4</v>
      </c>
      <c r="G41" s="11">
        <v>0.6</v>
      </c>
      <c r="H41" s="11">
        <v>1.3</v>
      </c>
      <c r="I41" s="11">
        <v>3.2</v>
      </c>
      <c r="J41" s="11">
        <v>30.1</v>
      </c>
      <c r="K41" s="11">
        <v>3.1</v>
      </c>
    </row>
    <row r="42" spans="2:11" ht="15" customHeight="1" x14ac:dyDescent="0.15">
      <c r="B42" s="47"/>
      <c r="C42" s="51" t="s">
        <v>19</v>
      </c>
      <c r="D42" s="14">
        <v>1901</v>
      </c>
      <c r="E42" s="7">
        <v>1044</v>
      </c>
      <c r="F42" s="15">
        <v>117</v>
      </c>
      <c r="G42" s="15">
        <v>11</v>
      </c>
      <c r="H42" s="15">
        <v>30</v>
      </c>
      <c r="I42" s="15">
        <v>85</v>
      </c>
      <c r="J42" s="15">
        <v>559</v>
      </c>
      <c r="K42" s="15">
        <v>55</v>
      </c>
    </row>
    <row r="43" spans="2:11" ht="15" customHeight="1" x14ac:dyDescent="0.15">
      <c r="B43" s="47"/>
      <c r="C43" s="50"/>
      <c r="D43" s="17">
        <v>100</v>
      </c>
      <c r="E43" s="16">
        <v>54.9</v>
      </c>
      <c r="F43" s="11">
        <v>6.2</v>
      </c>
      <c r="G43" s="11">
        <v>0.6</v>
      </c>
      <c r="H43" s="11">
        <v>1.6</v>
      </c>
      <c r="I43" s="11">
        <v>4.5</v>
      </c>
      <c r="J43" s="11">
        <v>29.4</v>
      </c>
      <c r="K43" s="11">
        <v>2.9</v>
      </c>
    </row>
    <row r="44" spans="2:11" ht="15" customHeight="1" x14ac:dyDescent="0.15">
      <c r="B44" s="47"/>
      <c r="C44" s="51" t="s">
        <v>20</v>
      </c>
      <c r="D44" s="14">
        <v>1198</v>
      </c>
      <c r="E44" s="7">
        <v>663</v>
      </c>
      <c r="F44" s="15">
        <v>54</v>
      </c>
      <c r="G44" s="15">
        <v>6</v>
      </c>
      <c r="H44" s="15">
        <v>10</v>
      </c>
      <c r="I44" s="15">
        <v>44</v>
      </c>
      <c r="J44" s="15">
        <v>366</v>
      </c>
      <c r="K44" s="15">
        <v>55</v>
      </c>
    </row>
    <row r="45" spans="2:11" ht="15" customHeight="1" x14ac:dyDescent="0.15">
      <c r="B45" s="47"/>
      <c r="C45" s="50"/>
      <c r="D45" s="17">
        <v>100</v>
      </c>
      <c r="E45" s="16">
        <v>55.3</v>
      </c>
      <c r="F45" s="11">
        <v>4.5</v>
      </c>
      <c r="G45" s="11">
        <v>0.5</v>
      </c>
      <c r="H45" s="11">
        <v>0.8</v>
      </c>
      <c r="I45" s="11">
        <v>3.7</v>
      </c>
      <c r="J45" s="11">
        <v>30.6</v>
      </c>
      <c r="K45" s="11">
        <v>4.5999999999999996</v>
      </c>
    </row>
    <row r="46" spans="2:11" ht="15" customHeight="1" x14ac:dyDescent="0.15">
      <c r="B46" s="47"/>
      <c r="C46" s="51" t="s">
        <v>21</v>
      </c>
      <c r="D46" s="14">
        <v>1491</v>
      </c>
      <c r="E46" s="7">
        <v>847</v>
      </c>
      <c r="F46" s="15">
        <v>53</v>
      </c>
      <c r="G46" s="15">
        <v>12</v>
      </c>
      <c r="H46" s="15">
        <v>22</v>
      </c>
      <c r="I46" s="15">
        <v>75</v>
      </c>
      <c r="J46" s="15">
        <v>416</v>
      </c>
      <c r="K46" s="15">
        <v>66</v>
      </c>
    </row>
    <row r="47" spans="2:11" ht="15" customHeight="1" x14ac:dyDescent="0.15">
      <c r="B47" s="47"/>
      <c r="C47" s="50"/>
      <c r="D47" s="17">
        <v>100</v>
      </c>
      <c r="E47" s="16">
        <v>56.8</v>
      </c>
      <c r="F47" s="11">
        <v>3.6</v>
      </c>
      <c r="G47" s="11">
        <v>0.8</v>
      </c>
      <c r="H47" s="11">
        <v>1.5</v>
      </c>
      <c r="I47" s="11">
        <v>5</v>
      </c>
      <c r="J47" s="11">
        <v>27.9</v>
      </c>
      <c r="K47" s="11">
        <v>4.4000000000000004</v>
      </c>
    </row>
    <row r="48" spans="2:11" ht="15" customHeight="1" x14ac:dyDescent="0.15">
      <c r="B48" s="47"/>
      <c r="C48" s="51" t="s">
        <v>22</v>
      </c>
      <c r="D48" s="14">
        <v>1705</v>
      </c>
      <c r="E48" s="7">
        <v>912</v>
      </c>
      <c r="F48" s="15">
        <v>90</v>
      </c>
      <c r="G48" s="15">
        <v>4</v>
      </c>
      <c r="H48" s="15">
        <v>19</v>
      </c>
      <c r="I48" s="15">
        <v>68</v>
      </c>
      <c r="J48" s="15">
        <v>563</v>
      </c>
      <c r="K48" s="15">
        <v>49</v>
      </c>
    </row>
    <row r="49" spans="2:11" ht="15" customHeight="1" x14ac:dyDescent="0.15">
      <c r="B49" s="47"/>
      <c r="C49" s="50"/>
      <c r="D49" s="17">
        <v>100</v>
      </c>
      <c r="E49" s="16">
        <v>53.5</v>
      </c>
      <c r="F49" s="11">
        <v>5.3</v>
      </c>
      <c r="G49" s="11">
        <v>0.2</v>
      </c>
      <c r="H49" s="11">
        <v>1.1000000000000001</v>
      </c>
      <c r="I49" s="11">
        <v>4</v>
      </c>
      <c r="J49" s="11">
        <v>33</v>
      </c>
      <c r="K49" s="11">
        <v>2.9</v>
      </c>
    </row>
    <row r="50" spans="2:11" ht="15" customHeight="1" x14ac:dyDescent="0.15">
      <c r="B50" s="47"/>
      <c r="C50" s="51" t="s">
        <v>23</v>
      </c>
      <c r="D50" s="14">
        <v>1546</v>
      </c>
      <c r="E50" s="7">
        <v>865</v>
      </c>
      <c r="F50" s="15">
        <v>70</v>
      </c>
      <c r="G50" s="15">
        <v>6</v>
      </c>
      <c r="H50" s="15">
        <v>35</v>
      </c>
      <c r="I50" s="15">
        <v>83</v>
      </c>
      <c r="J50" s="15">
        <v>421</v>
      </c>
      <c r="K50" s="15">
        <v>66</v>
      </c>
    </row>
    <row r="51" spans="2:11" ht="15" customHeight="1" x14ac:dyDescent="0.15">
      <c r="B51" s="47"/>
      <c r="C51" s="50"/>
      <c r="D51" s="17">
        <v>100</v>
      </c>
      <c r="E51" s="16">
        <v>56</v>
      </c>
      <c r="F51" s="11">
        <v>4.5</v>
      </c>
      <c r="G51" s="11">
        <v>0.4</v>
      </c>
      <c r="H51" s="11">
        <v>2.2999999999999998</v>
      </c>
      <c r="I51" s="11">
        <v>5.4</v>
      </c>
      <c r="J51" s="11">
        <v>27.2</v>
      </c>
      <c r="K51" s="11">
        <v>4.3</v>
      </c>
    </row>
    <row r="52" spans="2:11" ht="15" customHeight="1" x14ac:dyDescent="0.15">
      <c r="B52" s="47"/>
      <c r="C52" s="51" t="s">
        <v>24</v>
      </c>
      <c r="D52" s="14">
        <v>2544</v>
      </c>
      <c r="E52" s="7">
        <v>1349</v>
      </c>
      <c r="F52" s="15">
        <v>142</v>
      </c>
      <c r="G52" s="15">
        <v>12</v>
      </c>
      <c r="H52" s="15">
        <v>23</v>
      </c>
      <c r="I52" s="15">
        <v>91</v>
      </c>
      <c r="J52" s="15">
        <v>819</v>
      </c>
      <c r="K52" s="15">
        <v>108</v>
      </c>
    </row>
    <row r="53" spans="2:11" ht="15" customHeight="1" x14ac:dyDescent="0.15">
      <c r="B53" s="47"/>
      <c r="C53" s="50"/>
      <c r="D53" s="17">
        <v>100</v>
      </c>
      <c r="E53" s="16">
        <v>53</v>
      </c>
      <c r="F53" s="11">
        <v>5.6</v>
      </c>
      <c r="G53" s="11">
        <v>0.5</v>
      </c>
      <c r="H53" s="11">
        <v>0.9</v>
      </c>
      <c r="I53" s="11">
        <v>3.6</v>
      </c>
      <c r="J53" s="11">
        <v>32.200000000000003</v>
      </c>
      <c r="K53" s="11">
        <v>4.2</v>
      </c>
    </row>
    <row r="54" spans="2:11" ht="15" customHeight="1" x14ac:dyDescent="0.15">
      <c r="B54" s="47"/>
      <c r="C54" s="51" t="s">
        <v>25</v>
      </c>
      <c r="D54" s="14">
        <v>1858</v>
      </c>
      <c r="E54" s="7">
        <v>1018</v>
      </c>
      <c r="F54" s="15">
        <v>124</v>
      </c>
      <c r="G54" s="15">
        <v>12</v>
      </c>
      <c r="H54" s="15">
        <v>24</v>
      </c>
      <c r="I54" s="15">
        <v>113</v>
      </c>
      <c r="J54" s="15">
        <v>476</v>
      </c>
      <c r="K54" s="15">
        <v>91</v>
      </c>
    </row>
    <row r="55" spans="2:11" ht="15" customHeight="1" x14ac:dyDescent="0.15">
      <c r="B55" s="47"/>
      <c r="C55" s="50"/>
      <c r="D55" s="17">
        <v>100</v>
      </c>
      <c r="E55" s="16">
        <v>54.8</v>
      </c>
      <c r="F55" s="11">
        <v>6.7</v>
      </c>
      <c r="G55" s="11">
        <v>0.6</v>
      </c>
      <c r="H55" s="11">
        <v>1.3</v>
      </c>
      <c r="I55" s="11">
        <v>6.1</v>
      </c>
      <c r="J55" s="11">
        <v>25.6</v>
      </c>
      <c r="K55" s="11">
        <v>4.9000000000000004</v>
      </c>
    </row>
    <row r="56" spans="2:11" ht="15" customHeight="1" x14ac:dyDescent="0.15">
      <c r="B56" s="47"/>
      <c r="C56" s="51" t="s">
        <v>26</v>
      </c>
      <c r="D56" s="14">
        <v>5161</v>
      </c>
      <c r="E56" s="7">
        <v>2676</v>
      </c>
      <c r="F56" s="15">
        <v>313</v>
      </c>
      <c r="G56" s="15">
        <v>37</v>
      </c>
      <c r="H56" s="15">
        <v>86</v>
      </c>
      <c r="I56" s="15">
        <v>260</v>
      </c>
      <c r="J56" s="15">
        <v>1411</v>
      </c>
      <c r="K56" s="15">
        <v>378</v>
      </c>
    </row>
    <row r="57" spans="2:11" ht="15" customHeight="1" x14ac:dyDescent="0.15">
      <c r="B57" s="48"/>
      <c r="C57" s="52"/>
      <c r="D57" s="13">
        <v>100</v>
      </c>
      <c r="E57" s="9">
        <v>51.9</v>
      </c>
      <c r="F57" s="6">
        <v>6.1</v>
      </c>
      <c r="G57" s="6">
        <v>0.7</v>
      </c>
      <c r="H57" s="6">
        <v>1.7</v>
      </c>
      <c r="I57" s="6">
        <v>5</v>
      </c>
      <c r="J57" s="6">
        <v>27.3</v>
      </c>
      <c r="K57" s="6">
        <v>7.3</v>
      </c>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K9">
    <cfRule type="top10" dxfId="849" priority="623" rank="1"/>
  </conditionalFormatting>
  <conditionalFormatting sqref="E11:K11">
    <cfRule type="top10" dxfId="848" priority="624" rank="1"/>
  </conditionalFormatting>
  <conditionalFormatting sqref="E13:K13">
    <cfRule type="top10" dxfId="847" priority="625" rank="1"/>
  </conditionalFormatting>
  <conditionalFormatting sqref="E15:K15">
    <cfRule type="top10" dxfId="846" priority="626" rank="1"/>
  </conditionalFormatting>
  <conditionalFormatting sqref="E17:K17">
    <cfRule type="top10" dxfId="845" priority="627" rank="1"/>
  </conditionalFormatting>
  <conditionalFormatting sqref="E19:K19">
    <cfRule type="top10" dxfId="844" priority="628" rank="1"/>
  </conditionalFormatting>
  <conditionalFormatting sqref="E21:K21">
    <cfRule type="top10" dxfId="843" priority="629" rank="1"/>
  </conditionalFormatting>
  <conditionalFormatting sqref="E23:K23">
    <cfRule type="top10" dxfId="842" priority="630" rank="1"/>
  </conditionalFormatting>
  <conditionalFormatting sqref="E25:K25">
    <cfRule type="top10" dxfId="841" priority="631" rank="1"/>
  </conditionalFormatting>
  <conditionalFormatting sqref="E27:K27">
    <cfRule type="top10" dxfId="840" priority="632" rank="1"/>
  </conditionalFormatting>
  <conditionalFormatting sqref="E29:K29">
    <cfRule type="top10" dxfId="839" priority="633" rank="1"/>
  </conditionalFormatting>
  <conditionalFormatting sqref="E31:K31">
    <cfRule type="top10" dxfId="838" priority="634" rank="1"/>
  </conditionalFormatting>
  <conditionalFormatting sqref="E33:K33">
    <cfRule type="top10" dxfId="837" priority="635" rank="1"/>
  </conditionalFormatting>
  <conditionalFormatting sqref="E35:K35">
    <cfRule type="top10" dxfId="836" priority="636" rank="1"/>
  </conditionalFormatting>
  <conditionalFormatting sqref="E37:K37">
    <cfRule type="top10" dxfId="835" priority="637" rank="1"/>
  </conditionalFormatting>
  <conditionalFormatting sqref="E39:K39">
    <cfRule type="top10" dxfId="834" priority="638" rank="1"/>
  </conditionalFormatting>
  <conditionalFormatting sqref="E41:K41">
    <cfRule type="top10" dxfId="833" priority="639" rank="1"/>
  </conditionalFormatting>
  <conditionalFormatting sqref="E43:K43">
    <cfRule type="top10" dxfId="832" priority="640" rank="1"/>
  </conditionalFormatting>
  <conditionalFormatting sqref="E45:K45">
    <cfRule type="top10" dxfId="831" priority="641" rank="1"/>
  </conditionalFormatting>
  <conditionalFormatting sqref="E47:K47">
    <cfRule type="top10" dxfId="830" priority="642" rank="1"/>
  </conditionalFormatting>
  <conditionalFormatting sqref="E49:K49">
    <cfRule type="top10" dxfId="829" priority="643" rank="1"/>
  </conditionalFormatting>
  <conditionalFormatting sqref="E51:K51">
    <cfRule type="top10" dxfId="828" priority="644" rank="1"/>
  </conditionalFormatting>
  <conditionalFormatting sqref="E53:K53">
    <cfRule type="top10" dxfId="827" priority="645" rank="1"/>
  </conditionalFormatting>
  <conditionalFormatting sqref="E55:K55">
    <cfRule type="top10" dxfId="826" priority="646" rank="1"/>
  </conditionalFormatting>
  <conditionalFormatting sqref="E57:K57">
    <cfRule type="top10" dxfId="825" priority="647" rank="1"/>
  </conditionalFormatting>
  <pageMargins left="0.7" right="0.7" top="0.75" bottom="0.75" header="0.3" footer="0.3"/>
  <pageSetup paperSize="9" scale="85" orientation="portrait" r:id="rId1"/>
  <headerFoot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4" width="8.625" style="1" customWidth="1"/>
    <col min="35" max="16384" width="6.125" style="1"/>
  </cols>
  <sheetData>
    <row r="3" spans="1:26" x14ac:dyDescent="0.15">
      <c r="B3" s="24" t="s">
        <v>287</v>
      </c>
    </row>
    <row r="4" spans="1:26" x14ac:dyDescent="0.15">
      <c r="B4" s="1" t="s">
        <v>40</v>
      </c>
    </row>
    <row r="5" spans="1:26" x14ac:dyDescent="0.15">
      <c r="B5" s="24" t="s">
        <v>288</v>
      </c>
      <c r="C5" s="20"/>
      <c r="D5" s="20"/>
      <c r="E5" s="20"/>
      <c r="F5" s="20"/>
      <c r="G5" s="20"/>
      <c r="H5" s="20"/>
      <c r="I5" s="20"/>
      <c r="J5" s="20"/>
      <c r="K5" s="20"/>
      <c r="L5" s="20"/>
      <c r="M5" s="20"/>
    </row>
    <row r="6" spans="1:26" ht="3.75" customHeight="1" x14ac:dyDescent="0.15">
      <c r="A6" s="31"/>
      <c r="B6" s="39"/>
      <c r="C6" s="36"/>
      <c r="D6" s="29"/>
      <c r="E6" s="37"/>
      <c r="F6" s="32"/>
      <c r="G6" s="29"/>
      <c r="H6" s="33"/>
      <c r="I6" s="33"/>
      <c r="J6" s="33"/>
      <c r="K6" s="34"/>
      <c r="L6" s="34"/>
      <c r="M6" s="34"/>
      <c r="N6" s="35"/>
    </row>
    <row r="7" spans="1:26" s="2" customFormat="1" ht="122.25" customHeight="1" thickBot="1" x14ac:dyDescent="0.2">
      <c r="B7" s="19"/>
      <c r="C7" s="18" t="s">
        <v>251</v>
      </c>
      <c r="D7" s="21" t="s">
        <v>259</v>
      </c>
      <c r="E7" s="22" t="s">
        <v>129</v>
      </c>
      <c r="F7" s="22" t="s">
        <v>186</v>
      </c>
      <c r="G7" s="22" t="s">
        <v>187</v>
      </c>
      <c r="H7" s="22" t="s">
        <v>188</v>
      </c>
      <c r="I7" s="22" t="s">
        <v>189</v>
      </c>
      <c r="J7" s="22" t="s">
        <v>190</v>
      </c>
      <c r="K7" s="22" t="s">
        <v>12</v>
      </c>
      <c r="L7" s="22" t="s">
        <v>41</v>
      </c>
      <c r="M7" s="22" t="s">
        <v>65</v>
      </c>
      <c r="N7" s="41"/>
      <c r="O7" s="41"/>
      <c r="P7" s="41"/>
      <c r="Q7" s="41"/>
      <c r="R7" s="41"/>
      <c r="S7" s="41"/>
      <c r="T7" s="41"/>
      <c r="U7" s="41"/>
      <c r="V7" s="41"/>
      <c r="W7" s="41"/>
      <c r="X7" s="41"/>
      <c r="Y7" s="41"/>
      <c r="Z7" s="41"/>
    </row>
    <row r="8" spans="1:26" ht="15" customHeight="1" thickTop="1" x14ac:dyDescent="0.15">
      <c r="B8" s="43" t="s">
        <v>66</v>
      </c>
      <c r="C8" s="44"/>
      <c r="D8" s="4">
        <v>19565</v>
      </c>
      <c r="E8" s="7">
        <v>11874</v>
      </c>
      <c r="F8" s="15">
        <v>3392</v>
      </c>
      <c r="G8" s="15">
        <v>4580</v>
      </c>
      <c r="H8" s="15">
        <v>9437</v>
      </c>
      <c r="I8" s="15">
        <v>1608</v>
      </c>
      <c r="J8" s="15">
        <v>10334</v>
      </c>
      <c r="K8" s="15">
        <v>1299</v>
      </c>
      <c r="L8" s="15">
        <v>810</v>
      </c>
      <c r="M8" s="15">
        <v>336</v>
      </c>
    </row>
    <row r="9" spans="1:26" ht="15" customHeight="1" x14ac:dyDescent="0.15">
      <c r="B9" s="45"/>
      <c r="C9" s="44"/>
      <c r="D9" s="5">
        <v>100</v>
      </c>
      <c r="E9" s="9">
        <v>60.7</v>
      </c>
      <c r="F9" s="6">
        <v>17.3</v>
      </c>
      <c r="G9" s="6">
        <v>23.4</v>
      </c>
      <c r="H9" s="6">
        <v>48.2</v>
      </c>
      <c r="I9" s="6">
        <v>8.1999999999999993</v>
      </c>
      <c r="J9" s="6">
        <v>52.8</v>
      </c>
      <c r="K9" s="6">
        <v>6.6</v>
      </c>
      <c r="L9" s="6">
        <v>4.0999999999999996</v>
      </c>
      <c r="M9" s="6">
        <v>1.7</v>
      </c>
    </row>
    <row r="10" spans="1:26" ht="15" customHeight="1" x14ac:dyDescent="0.15">
      <c r="B10" s="46" t="s">
        <v>60</v>
      </c>
      <c r="C10" s="49" t="s">
        <v>1</v>
      </c>
      <c r="D10" s="12">
        <v>9002</v>
      </c>
      <c r="E10" s="8">
        <v>5611</v>
      </c>
      <c r="F10" s="10">
        <v>918</v>
      </c>
      <c r="G10" s="10">
        <v>1100</v>
      </c>
      <c r="H10" s="10">
        <v>3341</v>
      </c>
      <c r="I10" s="10">
        <v>583</v>
      </c>
      <c r="J10" s="10">
        <v>3708</v>
      </c>
      <c r="K10" s="10">
        <v>601</v>
      </c>
      <c r="L10" s="10">
        <v>608</v>
      </c>
      <c r="M10" s="10">
        <v>175</v>
      </c>
    </row>
    <row r="11" spans="1:26" ht="15" customHeight="1" x14ac:dyDescent="0.15">
      <c r="B11" s="47"/>
      <c r="C11" s="50"/>
      <c r="D11" s="17">
        <v>100</v>
      </c>
      <c r="E11" s="16">
        <v>62.3</v>
      </c>
      <c r="F11" s="11">
        <v>10.199999999999999</v>
      </c>
      <c r="G11" s="11">
        <v>12.2</v>
      </c>
      <c r="H11" s="11">
        <v>37.1</v>
      </c>
      <c r="I11" s="11">
        <v>6.5</v>
      </c>
      <c r="J11" s="11">
        <v>41.2</v>
      </c>
      <c r="K11" s="11">
        <v>6.7</v>
      </c>
      <c r="L11" s="11">
        <v>6.8</v>
      </c>
      <c r="M11" s="11">
        <v>1.9</v>
      </c>
    </row>
    <row r="12" spans="1:26" ht="15" customHeight="1" x14ac:dyDescent="0.15">
      <c r="B12" s="47"/>
      <c r="C12" s="51" t="s">
        <v>2</v>
      </c>
      <c r="D12" s="14">
        <v>10274</v>
      </c>
      <c r="E12" s="7">
        <v>6123</v>
      </c>
      <c r="F12" s="15">
        <v>2437</v>
      </c>
      <c r="G12" s="15">
        <v>3437</v>
      </c>
      <c r="H12" s="15">
        <v>5992</v>
      </c>
      <c r="I12" s="15">
        <v>1010</v>
      </c>
      <c r="J12" s="15">
        <v>6505</v>
      </c>
      <c r="K12" s="15">
        <v>684</v>
      </c>
      <c r="L12" s="15">
        <v>191</v>
      </c>
      <c r="M12" s="15">
        <v>104</v>
      </c>
    </row>
    <row r="13" spans="1:26" ht="15" customHeight="1" x14ac:dyDescent="0.15">
      <c r="B13" s="48"/>
      <c r="C13" s="52"/>
      <c r="D13" s="13">
        <v>100</v>
      </c>
      <c r="E13" s="9">
        <v>59.6</v>
      </c>
      <c r="F13" s="6">
        <v>23.7</v>
      </c>
      <c r="G13" s="6">
        <v>33.5</v>
      </c>
      <c r="H13" s="6">
        <v>58.3</v>
      </c>
      <c r="I13" s="6">
        <v>9.8000000000000007</v>
      </c>
      <c r="J13" s="6">
        <v>63.3</v>
      </c>
      <c r="K13" s="6">
        <v>6.7</v>
      </c>
      <c r="L13" s="6">
        <v>1.9</v>
      </c>
      <c r="M13" s="6">
        <v>1</v>
      </c>
    </row>
    <row r="14" spans="1:26" ht="15" customHeight="1" x14ac:dyDescent="0.15">
      <c r="B14" s="46" t="s">
        <v>61</v>
      </c>
      <c r="C14" s="49" t="s">
        <v>4</v>
      </c>
      <c r="D14" s="12">
        <v>2756</v>
      </c>
      <c r="E14" s="8">
        <v>1699</v>
      </c>
      <c r="F14" s="10">
        <v>546</v>
      </c>
      <c r="G14" s="10">
        <v>120</v>
      </c>
      <c r="H14" s="10">
        <v>1531</v>
      </c>
      <c r="I14" s="10">
        <v>173</v>
      </c>
      <c r="J14" s="10">
        <v>1577</v>
      </c>
      <c r="K14" s="10">
        <v>256</v>
      </c>
      <c r="L14" s="10">
        <v>107</v>
      </c>
      <c r="M14" s="10">
        <v>38</v>
      </c>
    </row>
    <row r="15" spans="1:26" ht="15" customHeight="1" x14ac:dyDescent="0.15">
      <c r="B15" s="47"/>
      <c r="C15" s="50"/>
      <c r="D15" s="17">
        <v>100</v>
      </c>
      <c r="E15" s="16">
        <v>61.6</v>
      </c>
      <c r="F15" s="11">
        <v>19.8</v>
      </c>
      <c r="G15" s="11">
        <v>4.4000000000000004</v>
      </c>
      <c r="H15" s="11">
        <v>55.6</v>
      </c>
      <c r="I15" s="11">
        <v>6.3</v>
      </c>
      <c r="J15" s="11">
        <v>57.2</v>
      </c>
      <c r="K15" s="11">
        <v>9.3000000000000007</v>
      </c>
      <c r="L15" s="11">
        <v>3.9</v>
      </c>
      <c r="M15" s="11">
        <v>1.4</v>
      </c>
    </row>
    <row r="16" spans="1:26" ht="15" customHeight="1" x14ac:dyDescent="0.15">
      <c r="B16" s="47"/>
      <c r="C16" s="51" t="s">
        <v>5</v>
      </c>
      <c r="D16" s="14">
        <v>2918</v>
      </c>
      <c r="E16" s="7">
        <v>1730</v>
      </c>
      <c r="F16" s="15">
        <v>664</v>
      </c>
      <c r="G16" s="15">
        <v>341</v>
      </c>
      <c r="H16" s="15">
        <v>1579</v>
      </c>
      <c r="I16" s="15">
        <v>181</v>
      </c>
      <c r="J16" s="15">
        <v>1571</v>
      </c>
      <c r="K16" s="15">
        <v>243</v>
      </c>
      <c r="L16" s="15">
        <v>124</v>
      </c>
      <c r="M16" s="15">
        <v>34</v>
      </c>
    </row>
    <row r="17" spans="2:13" ht="15" customHeight="1" x14ac:dyDescent="0.15">
      <c r="B17" s="47"/>
      <c r="C17" s="50"/>
      <c r="D17" s="17">
        <v>100</v>
      </c>
      <c r="E17" s="16">
        <v>59.3</v>
      </c>
      <c r="F17" s="11">
        <v>22.8</v>
      </c>
      <c r="G17" s="11">
        <v>11.7</v>
      </c>
      <c r="H17" s="11">
        <v>54.1</v>
      </c>
      <c r="I17" s="11">
        <v>6.2</v>
      </c>
      <c r="J17" s="11">
        <v>53.8</v>
      </c>
      <c r="K17" s="11">
        <v>8.3000000000000007</v>
      </c>
      <c r="L17" s="11">
        <v>4.2</v>
      </c>
      <c r="M17" s="11">
        <v>1.2</v>
      </c>
    </row>
    <row r="18" spans="2:13" ht="15" customHeight="1" x14ac:dyDescent="0.15">
      <c r="B18" s="47"/>
      <c r="C18" s="51" t="s">
        <v>6</v>
      </c>
      <c r="D18" s="14">
        <v>3218</v>
      </c>
      <c r="E18" s="7">
        <v>1938</v>
      </c>
      <c r="F18" s="15">
        <v>646</v>
      </c>
      <c r="G18" s="15">
        <v>763</v>
      </c>
      <c r="H18" s="15">
        <v>1594</v>
      </c>
      <c r="I18" s="15">
        <v>236</v>
      </c>
      <c r="J18" s="15">
        <v>1708</v>
      </c>
      <c r="K18" s="15">
        <v>266</v>
      </c>
      <c r="L18" s="15">
        <v>134</v>
      </c>
      <c r="M18" s="15">
        <v>32</v>
      </c>
    </row>
    <row r="19" spans="2:13" ht="15" customHeight="1" x14ac:dyDescent="0.15">
      <c r="B19" s="47"/>
      <c r="C19" s="50"/>
      <c r="D19" s="17">
        <v>100</v>
      </c>
      <c r="E19" s="16">
        <v>60.2</v>
      </c>
      <c r="F19" s="11">
        <v>20.100000000000001</v>
      </c>
      <c r="G19" s="11">
        <v>23.7</v>
      </c>
      <c r="H19" s="11">
        <v>49.5</v>
      </c>
      <c r="I19" s="11">
        <v>7.3</v>
      </c>
      <c r="J19" s="11">
        <v>53.1</v>
      </c>
      <c r="K19" s="11">
        <v>8.3000000000000007</v>
      </c>
      <c r="L19" s="11">
        <v>4.2</v>
      </c>
      <c r="M19" s="11">
        <v>1</v>
      </c>
    </row>
    <row r="20" spans="2:13" ht="15" customHeight="1" x14ac:dyDescent="0.15">
      <c r="B20" s="47"/>
      <c r="C20" s="51" t="s">
        <v>7</v>
      </c>
      <c r="D20" s="14">
        <v>4166</v>
      </c>
      <c r="E20" s="7">
        <v>2568</v>
      </c>
      <c r="F20" s="15">
        <v>665</v>
      </c>
      <c r="G20" s="15">
        <v>1291</v>
      </c>
      <c r="H20" s="15">
        <v>1936</v>
      </c>
      <c r="I20" s="15">
        <v>348</v>
      </c>
      <c r="J20" s="15">
        <v>2226</v>
      </c>
      <c r="K20" s="15">
        <v>226</v>
      </c>
      <c r="L20" s="15">
        <v>167</v>
      </c>
      <c r="M20" s="15">
        <v>68</v>
      </c>
    </row>
    <row r="21" spans="2:13" ht="15" customHeight="1" x14ac:dyDescent="0.15">
      <c r="B21" s="47"/>
      <c r="C21" s="50"/>
      <c r="D21" s="17">
        <v>100</v>
      </c>
      <c r="E21" s="16">
        <v>61.6</v>
      </c>
      <c r="F21" s="11">
        <v>16</v>
      </c>
      <c r="G21" s="11">
        <v>31</v>
      </c>
      <c r="H21" s="11">
        <v>46.5</v>
      </c>
      <c r="I21" s="11">
        <v>8.4</v>
      </c>
      <c r="J21" s="11">
        <v>53.4</v>
      </c>
      <c r="K21" s="11">
        <v>5.4</v>
      </c>
      <c r="L21" s="11">
        <v>4</v>
      </c>
      <c r="M21" s="11">
        <v>1.6</v>
      </c>
    </row>
    <row r="22" spans="2:13" ht="15" customHeight="1" x14ac:dyDescent="0.15">
      <c r="B22" s="47"/>
      <c r="C22" s="51" t="s">
        <v>8</v>
      </c>
      <c r="D22" s="14">
        <v>5521</v>
      </c>
      <c r="E22" s="7">
        <v>3387</v>
      </c>
      <c r="F22" s="15">
        <v>704</v>
      </c>
      <c r="G22" s="15">
        <v>1834</v>
      </c>
      <c r="H22" s="15">
        <v>2367</v>
      </c>
      <c r="I22" s="15">
        <v>596</v>
      </c>
      <c r="J22" s="15">
        <v>2758</v>
      </c>
      <c r="K22" s="15">
        <v>245</v>
      </c>
      <c r="L22" s="15">
        <v>233</v>
      </c>
      <c r="M22" s="15">
        <v>97</v>
      </c>
    </row>
    <row r="23" spans="2:13" ht="15" customHeight="1" x14ac:dyDescent="0.15">
      <c r="B23" s="48"/>
      <c r="C23" s="52"/>
      <c r="D23" s="13">
        <v>100</v>
      </c>
      <c r="E23" s="9">
        <v>61.3</v>
      </c>
      <c r="F23" s="6">
        <v>12.8</v>
      </c>
      <c r="G23" s="6">
        <v>33.200000000000003</v>
      </c>
      <c r="H23" s="6">
        <v>42.9</v>
      </c>
      <c r="I23" s="6">
        <v>10.8</v>
      </c>
      <c r="J23" s="6">
        <v>50</v>
      </c>
      <c r="K23" s="6">
        <v>4.4000000000000004</v>
      </c>
      <c r="L23" s="6">
        <v>4.2</v>
      </c>
      <c r="M23" s="6">
        <v>1.8</v>
      </c>
    </row>
    <row r="24" spans="2:13" ht="15" customHeight="1" x14ac:dyDescent="0.15">
      <c r="B24" s="46" t="s">
        <v>62</v>
      </c>
      <c r="C24" s="49" t="s">
        <v>9</v>
      </c>
      <c r="D24" s="12">
        <v>2200</v>
      </c>
      <c r="E24" s="8">
        <v>215</v>
      </c>
      <c r="F24" s="10">
        <v>17</v>
      </c>
      <c r="G24" s="10">
        <v>446</v>
      </c>
      <c r="H24" s="10">
        <v>1025</v>
      </c>
      <c r="I24" s="10">
        <v>192</v>
      </c>
      <c r="J24" s="10">
        <v>1256</v>
      </c>
      <c r="K24" s="10">
        <v>225</v>
      </c>
      <c r="L24" s="10">
        <v>236</v>
      </c>
      <c r="M24" s="10">
        <v>41</v>
      </c>
    </row>
    <row r="25" spans="2:13" ht="15" customHeight="1" x14ac:dyDescent="0.15">
      <c r="B25" s="47"/>
      <c r="C25" s="50"/>
      <c r="D25" s="17">
        <v>100</v>
      </c>
      <c r="E25" s="16">
        <v>9.8000000000000007</v>
      </c>
      <c r="F25" s="11">
        <v>0.8</v>
      </c>
      <c r="G25" s="11">
        <v>20.3</v>
      </c>
      <c r="H25" s="11">
        <v>46.6</v>
      </c>
      <c r="I25" s="11">
        <v>8.6999999999999993</v>
      </c>
      <c r="J25" s="11">
        <v>57.1</v>
      </c>
      <c r="K25" s="11">
        <v>10.199999999999999</v>
      </c>
      <c r="L25" s="11">
        <v>10.7</v>
      </c>
      <c r="M25" s="11">
        <v>1.9</v>
      </c>
    </row>
    <row r="26" spans="2:13" ht="15" customHeight="1" x14ac:dyDescent="0.15">
      <c r="B26" s="47"/>
      <c r="C26" s="51" t="s">
        <v>10</v>
      </c>
      <c r="D26" s="14">
        <v>5943</v>
      </c>
      <c r="E26" s="7">
        <v>4979</v>
      </c>
      <c r="F26" s="15">
        <v>51</v>
      </c>
      <c r="G26" s="15">
        <v>2349</v>
      </c>
      <c r="H26" s="15">
        <v>2548</v>
      </c>
      <c r="I26" s="15">
        <v>544</v>
      </c>
      <c r="J26" s="15">
        <v>3099</v>
      </c>
      <c r="K26" s="15">
        <v>238</v>
      </c>
      <c r="L26" s="15">
        <v>131</v>
      </c>
      <c r="M26" s="15">
        <v>66</v>
      </c>
    </row>
    <row r="27" spans="2:13" ht="15" customHeight="1" x14ac:dyDescent="0.15">
      <c r="B27" s="47"/>
      <c r="C27" s="50"/>
      <c r="D27" s="17">
        <v>100</v>
      </c>
      <c r="E27" s="16">
        <v>83.8</v>
      </c>
      <c r="F27" s="11">
        <v>0.9</v>
      </c>
      <c r="G27" s="11">
        <v>39.5</v>
      </c>
      <c r="H27" s="11">
        <v>42.9</v>
      </c>
      <c r="I27" s="11">
        <v>9.1999999999999993</v>
      </c>
      <c r="J27" s="11">
        <v>52.1</v>
      </c>
      <c r="K27" s="11">
        <v>4</v>
      </c>
      <c r="L27" s="11">
        <v>2.2000000000000002</v>
      </c>
      <c r="M27" s="11">
        <v>1.1000000000000001</v>
      </c>
    </row>
    <row r="28" spans="2:13" ht="15" customHeight="1" x14ac:dyDescent="0.15">
      <c r="B28" s="47"/>
      <c r="C28" s="51" t="s">
        <v>11</v>
      </c>
      <c r="D28" s="14">
        <v>6665</v>
      </c>
      <c r="E28" s="7">
        <v>5272</v>
      </c>
      <c r="F28" s="15">
        <v>2502</v>
      </c>
      <c r="G28" s="15">
        <v>1097</v>
      </c>
      <c r="H28" s="15">
        <v>3232</v>
      </c>
      <c r="I28" s="15">
        <v>524</v>
      </c>
      <c r="J28" s="15">
        <v>3589</v>
      </c>
      <c r="K28" s="15">
        <v>389</v>
      </c>
      <c r="L28" s="15">
        <v>153</v>
      </c>
      <c r="M28" s="15">
        <v>60</v>
      </c>
    </row>
    <row r="29" spans="2:13" ht="15" customHeight="1" x14ac:dyDescent="0.15">
      <c r="B29" s="47"/>
      <c r="C29" s="50"/>
      <c r="D29" s="17">
        <v>100</v>
      </c>
      <c r="E29" s="16">
        <v>79.099999999999994</v>
      </c>
      <c r="F29" s="11">
        <v>37.5</v>
      </c>
      <c r="G29" s="11">
        <v>16.5</v>
      </c>
      <c r="H29" s="11">
        <v>48.5</v>
      </c>
      <c r="I29" s="11">
        <v>7.9</v>
      </c>
      <c r="J29" s="11">
        <v>53.8</v>
      </c>
      <c r="K29" s="11">
        <v>5.8</v>
      </c>
      <c r="L29" s="11">
        <v>2.2999999999999998</v>
      </c>
      <c r="M29" s="11">
        <v>0.9</v>
      </c>
    </row>
    <row r="30" spans="2:13" ht="15" customHeight="1" x14ac:dyDescent="0.15">
      <c r="B30" s="47"/>
      <c r="C30" s="51" t="s">
        <v>12</v>
      </c>
      <c r="D30" s="14">
        <v>4440</v>
      </c>
      <c r="E30" s="7">
        <v>1303</v>
      </c>
      <c r="F30" s="15">
        <v>784</v>
      </c>
      <c r="G30" s="15">
        <v>640</v>
      </c>
      <c r="H30" s="15">
        <v>2543</v>
      </c>
      <c r="I30" s="15">
        <v>333</v>
      </c>
      <c r="J30" s="15">
        <v>2282</v>
      </c>
      <c r="K30" s="15">
        <v>430</v>
      </c>
      <c r="L30" s="15">
        <v>272</v>
      </c>
      <c r="M30" s="15">
        <v>72</v>
      </c>
    </row>
    <row r="31" spans="2:13" ht="15" customHeight="1" x14ac:dyDescent="0.15">
      <c r="B31" s="48"/>
      <c r="C31" s="52"/>
      <c r="D31" s="13">
        <v>100</v>
      </c>
      <c r="E31" s="9">
        <v>29.3</v>
      </c>
      <c r="F31" s="6">
        <v>17.7</v>
      </c>
      <c r="G31" s="6">
        <v>14.4</v>
      </c>
      <c r="H31" s="6">
        <v>57.3</v>
      </c>
      <c r="I31" s="6">
        <v>7.5</v>
      </c>
      <c r="J31" s="6">
        <v>51.4</v>
      </c>
      <c r="K31" s="6">
        <v>9.6999999999999993</v>
      </c>
      <c r="L31" s="6">
        <v>6.1</v>
      </c>
      <c r="M31" s="6">
        <v>1.6</v>
      </c>
    </row>
    <row r="32" spans="2:13" ht="15" customHeight="1" x14ac:dyDescent="0.15">
      <c r="B32" s="46" t="s">
        <v>63</v>
      </c>
      <c r="C32" s="49" t="s">
        <v>13</v>
      </c>
      <c r="D32" s="12">
        <v>2474</v>
      </c>
      <c r="E32" s="8">
        <v>1586</v>
      </c>
      <c r="F32" s="10">
        <v>472</v>
      </c>
      <c r="G32" s="10">
        <v>535</v>
      </c>
      <c r="H32" s="10">
        <v>1275</v>
      </c>
      <c r="I32" s="10">
        <v>211</v>
      </c>
      <c r="J32" s="10">
        <v>1385</v>
      </c>
      <c r="K32" s="10">
        <v>166</v>
      </c>
      <c r="L32" s="10">
        <v>82</v>
      </c>
      <c r="M32" s="10">
        <v>18</v>
      </c>
    </row>
    <row r="33" spans="2:13" ht="15" customHeight="1" x14ac:dyDescent="0.15">
      <c r="B33" s="47"/>
      <c r="C33" s="50"/>
      <c r="D33" s="17">
        <v>100</v>
      </c>
      <c r="E33" s="16">
        <v>64.099999999999994</v>
      </c>
      <c r="F33" s="11">
        <v>19.100000000000001</v>
      </c>
      <c r="G33" s="11">
        <v>21.6</v>
      </c>
      <c r="H33" s="11">
        <v>51.5</v>
      </c>
      <c r="I33" s="11">
        <v>8.5</v>
      </c>
      <c r="J33" s="11">
        <v>56</v>
      </c>
      <c r="K33" s="11">
        <v>6.7</v>
      </c>
      <c r="L33" s="11">
        <v>3.3</v>
      </c>
      <c r="M33" s="11">
        <v>0.7</v>
      </c>
    </row>
    <row r="34" spans="2:13" ht="15" customHeight="1" x14ac:dyDescent="0.15">
      <c r="B34" s="47"/>
      <c r="C34" s="51" t="s">
        <v>14</v>
      </c>
      <c r="D34" s="14">
        <v>13198</v>
      </c>
      <c r="E34" s="7">
        <v>8350</v>
      </c>
      <c r="F34" s="15">
        <v>2331</v>
      </c>
      <c r="G34" s="15">
        <v>3265</v>
      </c>
      <c r="H34" s="15">
        <v>6416</v>
      </c>
      <c r="I34" s="15">
        <v>1140</v>
      </c>
      <c r="J34" s="15">
        <v>7195</v>
      </c>
      <c r="K34" s="15">
        <v>875</v>
      </c>
      <c r="L34" s="15">
        <v>457</v>
      </c>
      <c r="M34" s="15">
        <v>143</v>
      </c>
    </row>
    <row r="35" spans="2:13" ht="15" customHeight="1" x14ac:dyDescent="0.15">
      <c r="B35" s="47"/>
      <c r="C35" s="50"/>
      <c r="D35" s="17">
        <v>100</v>
      </c>
      <c r="E35" s="16">
        <v>63.3</v>
      </c>
      <c r="F35" s="11">
        <v>17.7</v>
      </c>
      <c r="G35" s="11">
        <v>24.7</v>
      </c>
      <c r="H35" s="11">
        <v>48.6</v>
      </c>
      <c r="I35" s="11">
        <v>8.6</v>
      </c>
      <c r="J35" s="11">
        <v>54.5</v>
      </c>
      <c r="K35" s="11">
        <v>6.6</v>
      </c>
      <c r="L35" s="11">
        <v>3.5</v>
      </c>
      <c r="M35" s="11">
        <v>1.1000000000000001</v>
      </c>
    </row>
    <row r="36" spans="2:13" ht="15" customHeight="1" x14ac:dyDescent="0.15">
      <c r="B36" s="47"/>
      <c r="C36" s="51" t="s">
        <v>15</v>
      </c>
      <c r="D36" s="14">
        <v>2378</v>
      </c>
      <c r="E36" s="7">
        <v>1233</v>
      </c>
      <c r="F36" s="15">
        <v>395</v>
      </c>
      <c r="G36" s="15">
        <v>497</v>
      </c>
      <c r="H36" s="15">
        <v>1105</v>
      </c>
      <c r="I36" s="15">
        <v>159</v>
      </c>
      <c r="J36" s="15">
        <v>1144</v>
      </c>
      <c r="K36" s="15">
        <v>154</v>
      </c>
      <c r="L36" s="15">
        <v>138</v>
      </c>
      <c r="M36" s="15">
        <v>32</v>
      </c>
    </row>
    <row r="37" spans="2:13" ht="15" customHeight="1" x14ac:dyDescent="0.15">
      <c r="B37" s="47"/>
      <c r="C37" s="50"/>
      <c r="D37" s="17">
        <v>100</v>
      </c>
      <c r="E37" s="16">
        <v>51.9</v>
      </c>
      <c r="F37" s="11">
        <v>16.600000000000001</v>
      </c>
      <c r="G37" s="11">
        <v>20.9</v>
      </c>
      <c r="H37" s="11">
        <v>46.5</v>
      </c>
      <c r="I37" s="11">
        <v>6.7</v>
      </c>
      <c r="J37" s="11">
        <v>48.1</v>
      </c>
      <c r="K37" s="11">
        <v>6.5</v>
      </c>
      <c r="L37" s="11">
        <v>5.8</v>
      </c>
      <c r="M37" s="11">
        <v>1.3</v>
      </c>
    </row>
    <row r="38" spans="2:13" ht="15" customHeight="1" x14ac:dyDescent="0.15">
      <c r="B38" s="47"/>
      <c r="C38" s="51" t="s">
        <v>16</v>
      </c>
      <c r="D38" s="14">
        <v>747</v>
      </c>
      <c r="E38" s="7">
        <v>322</v>
      </c>
      <c r="F38" s="15">
        <v>102</v>
      </c>
      <c r="G38" s="15">
        <v>140</v>
      </c>
      <c r="H38" s="15">
        <v>313</v>
      </c>
      <c r="I38" s="15">
        <v>41</v>
      </c>
      <c r="J38" s="15">
        <v>274</v>
      </c>
      <c r="K38" s="15">
        <v>60</v>
      </c>
      <c r="L38" s="15">
        <v>99</v>
      </c>
      <c r="M38" s="15">
        <v>19</v>
      </c>
    </row>
    <row r="39" spans="2:13" ht="15" customHeight="1" x14ac:dyDescent="0.15">
      <c r="B39" s="48"/>
      <c r="C39" s="52"/>
      <c r="D39" s="13">
        <v>100</v>
      </c>
      <c r="E39" s="9">
        <v>43.1</v>
      </c>
      <c r="F39" s="6">
        <v>13.7</v>
      </c>
      <c r="G39" s="6">
        <v>18.7</v>
      </c>
      <c r="H39" s="6">
        <v>41.9</v>
      </c>
      <c r="I39" s="6">
        <v>5.5</v>
      </c>
      <c r="J39" s="6">
        <v>36.700000000000003</v>
      </c>
      <c r="K39" s="6">
        <v>8</v>
      </c>
      <c r="L39" s="6">
        <v>13.3</v>
      </c>
      <c r="M39" s="6">
        <v>2.5</v>
      </c>
    </row>
    <row r="40" spans="2:13" ht="15" customHeight="1" x14ac:dyDescent="0.15">
      <c r="B40" s="46" t="s">
        <v>64</v>
      </c>
      <c r="C40" s="49" t="s">
        <v>252</v>
      </c>
      <c r="D40" s="12">
        <v>2161</v>
      </c>
      <c r="E40" s="8">
        <v>1303</v>
      </c>
      <c r="F40" s="10">
        <v>426</v>
      </c>
      <c r="G40" s="10">
        <v>437</v>
      </c>
      <c r="H40" s="10">
        <v>1019</v>
      </c>
      <c r="I40" s="10">
        <v>180</v>
      </c>
      <c r="J40" s="10">
        <v>1137</v>
      </c>
      <c r="K40" s="10">
        <v>172</v>
      </c>
      <c r="L40" s="10">
        <v>104</v>
      </c>
      <c r="M40" s="10">
        <v>27</v>
      </c>
    </row>
    <row r="41" spans="2:13" ht="15" customHeight="1" x14ac:dyDescent="0.15">
      <c r="B41" s="47"/>
      <c r="C41" s="50"/>
      <c r="D41" s="17">
        <v>100</v>
      </c>
      <c r="E41" s="16">
        <v>60.3</v>
      </c>
      <c r="F41" s="11">
        <v>19.7</v>
      </c>
      <c r="G41" s="11">
        <v>20.2</v>
      </c>
      <c r="H41" s="11">
        <v>47.2</v>
      </c>
      <c r="I41" s="11">
        <v>8.3000000000000007</v>
      </c>
      <c r="J41" s="11">
        <v>52.6</v>
      </c>
      <c r="K41" s="11">
        <v>8</v>
      </c>
      <c r="L41" s="11">
        <v>4.8</v>
      </c>
      <c r="M41" s="11">
        <v>1.2</v>
      </c>
    </row>
    <row r="42" spans="2:13" ht="15" customHeight="1" x14ac:dyDescent="0.15">
      <c r="B42" s="47"/>
      <c r="C42" s="51" t="s">
        <v>19</v>
      </c>
      <c r="D42" s="14">
        <v>1901</v>
      </c>
      <c r="E42" s="7">
        <v>1234</v>
      </c>
      <c r="F42" s="15">
        <v>382</v>
      </c>
      <c r="G42" s="15">
        <v>473</v>
      </c>
      <c r="H42" s="15">
        <v>976</v>
      </c>
      <c r="I42" s="15">
        <v>188</v>
      </c>
      <c r="J42" s="15">
        <v>1055</v>
      </c>
      <c r="K42" s="15">
        <v>121</v>
      </c>
      <c r="L42" s="15">
        <v>60</v>
      </c>
      <c r="M42" s="15">
        <v>17</v>
      </c>
    </row>
    <row r="43" spans="2:13" ht="15" customHeight="1" x14ac:dyDescent="0.15">
      <c r="B43" s="47"/>
      <c r="C43" s="50"/>
      <c r="D43" s="17">
        <v>100</v>
      </c>
      <c r="E43" s="16">
        <v>64.900000000000006</v>
      </c>
      <c r="F43" s="11">
        <v>20.100000000000001</v>
      </c>
      <c r="G43" s="11">
        <v>24.9</v>
      </c>
      <c r="H43" s="11">
        <v>51.3</v>
      </c>
      <c r="I43" s="11">
        <v>9.9</v>
      </c>
      <c r="J43" s="11">
        <v>55.5</v>
      </c>
      <c r="K43" s="11">
        <v>6.4</v>
      </c>
      <c r="L43" s="11">
        <v>3.2</v>
      </c>
      <c r="M43" s="11">
        <v>0.9</v>
      </c>
    </row>
    <row r="44" spans="2:13" ht="15" customHeight="1" x14ac:dyDescent="0.15">
      <c r="B44" s="47"/>
      <c r="C44" s="51" t="s">
        <v>20</v>
      </c>
      <c r="D44" s="14">
        <v>1198</v>
      </c>
      <c r="E44" s="7">
        <v>726</v>
      </c>
      <c r="F44" s="15">
        <v>251</v>
      </c>
      <c r="G44" s="15">
        <v>274</v>
      </c>
      <c r="H44" s="15">
        <v>544</v>
      </c>
      <c r="I44" s="15">
        <v>90</v>
      </c>
      <c r="J44" s="15">
        <v>602</v>
      </c>
      <c r="K44" s="15">
        <v>99</v>
      </c>
      <c r="L44" s="15">
        <v>54</v>
      </c>
      <c r="M44" s="15">
        <v>17</v>
      </c>
    </row>
    <row r="45" spans="2:13" ht="15" customHeight="1" x14ac:dyDescent="0.15">
      <c r="B45" s="47"/>
      <c r="C45" s="50"/>
      <c r="D45" s="17">
        <v>100</v>
      </c>
      <c r="E45" s="16">
        <v>60.6</v>
      </c>
      <c r="F45" s="11">
        <v>21</v>
      </c>
      <c r="G45" s="11">
        <v>22.9</v>
      </c>
      <c r="H45" s="11">
        <v>45.4</v>
      </c>
      <c r="I45" s="11">
        <v>7.5</v>
      </c>
      <c r="J45" s="11">
        <v>50.3</v>
      </c>
      <c r="K45" s="11">
        <v>8.3000000000000007</v>
      </c>
      <c r="L45" s="11">
        <v>4.5</v>
      </c>
      <c r="M45" s="11">
        <v>1.4</v>
      </c>
    </row>
    <row r="46" spans="2:13" ht="15" customHeight="1" x14ac:dyDescent="0.15">
      <c r="B46" s="47"/>
      <c r="C46" s="51" t="s">
        <v>21</v>
      </c>
      <c r="D46" s="14">
        <v>1491</v>
      </c>
      <c r="E46" s="7">
        <v>910</v>
      </c>
      <c r="F46" s="15">
        <v>316</v>
      </c>
      <c r="G46" s="15">
        <v>374</v>
      </c>
      <c r="H46" s="15">
        <v>720</v>
      </c>
      <c r="I46" s="15">
        <v>115</v>
      </c>
      <c r="J46" s="15">
        <v>786</v>
      </c>
      <c r="K46" s="15">
        <v>90</v>
      </c>
      <c r="L46" s="15">
        <v>52</v>
      </c>
      <c r="M46" s="15">
        <v>25</v>
      </c>
    </row>
    <row r="47" spans="2:13" ht="15" customHeight="1" x14ac:dyDescent="0.15">
      <c r="B47" s="47"/>
      <c r="C47" s="50"/>
      <c r="D47" s="17">
        <v>100</v>
      </c>
      <c r="E47" s="16">
        <v>61</v>
      </c>
      <c r="F47" s="11">
        <v>21.2</v>
      </c>
      <c r="G47" s="11">
        <v>25.1</v>
      </c>
      <c r="H47" s="11">
        <v>48.3</v>
      </c>
      <c r="I47" s="11">
        <v>7.7</v>
      </c>
      <c r="J47" s="11">
        <v>52.7</v>
      </c>
      <c r="K47" s="11">
        <v>6</v>
      </c>
      <c r="L47" s="11">
        <v>3.5</v>
      </c>
      <c r="M47" s="11">
        <v>1.7</v>
      </c>
    </row>
    <row r="48" spans="2:13" ht="15" customHeight="1" x14ac:dyDescent="0.15">
      <c r="B48" s="47"/>
      <c r="C48" s="51" t="s">
        <v>22</v>
      </c>
      <c r="D48" s="14">
        <v>1705</v>
      </c>
      <c r="E48" s="7">
        <v>1137</v>
      </c>
      <c r="F48" s="15">
        <v>337</v>
      </c>
      <c r="G48" s="15">
        <v>416</v>
      </c>
      <c r="H48" s="15">
        <v>836</v>
      </c>
      <c r="I48" s="15">
        <v>117</v>
      </c>
      <c r="J48" s="15">
        <v>926</v>
      </c>
      <c r="K48" s="15">
        <v>107</v>
      </c>
      <c r="L48" s="15">
        <v>47</v>
      </c>
      <c r="M48" s="15">
        <v>20</v>
      </c>
    </row>
    <row r="49" spans="2:13" ht="15" customHeight="1" x14ac:dyDescent="0.15">
      <c r="B49" s="47"/>
      <c r="C49" s="50"/>
      <c r="D49" s="17">
        <v>100</v>
      </c>
      <c r="E49" s="16">
        <v>66.7</v>
      </c>
      <c r="F49" s="11">
        <v>19.8</v>
      </c>
      <c r="G49" s="11">
        <v>24.4</v>
      </c>
      <c r="H49" s="11">
        <v>49</v>
      </c>
      <c r="I49" s="11">
        <v>6.9</v>
      </c>
      <c r="J49" s="11">
        <v>54.3</v>
      </c>
      <c r="K49" s="11">
        <v>6.3</v>
      </c>
      <c r="L49" s="11">
        <v>2.8</v>
      </c>
      <c r="M49" s="11">
        <v>1.2</v>
      </c>
    </row>
    <row r="50" spans="2:13" ht="15" customHeight="1" x14ac:dyDescent="0.15">
      <c r="B50" s="47"/>
      <c r="C50" s="51" t="s">
        <v>23</v>
      </c>
      <c r="D50" s="14">
        <v>1546</v>
      </c>
      <c r="E50" s="7">
        <v>1065</v>
      </c>
      <c r="F50" s="15">
        <v>310</v>
      </c>
      <c r="G50" s="15">
        <v>407</v>
      </c>
      <c r="H50" s="15">
        <v>755</v>
      </c>
      <c r="I50" s="15">
        <v>153</v>
      </c>
      <c r="J50" s="15">
        <v>793</v>
      </c>
      <c r="K50" s="15">
        <v>92</v>
      </c>
      <c r="L50" s="15">
        <v>42</v>
      </c>
      <c r="M50" s="15">
        <v>12</v>
      </c>
    </row>
    <row r="51" spans="2:13" ht="15" customHeight="1" x14ac:dyDescent="0.15">
      <c r="B51" s="47"/>
      <c r="C51" s="50"/>
      <c r="D51" s="17">
        <v>100</v>
      </c>
      <c r="E51" s="16">
        <v>68.900000000000006</v>
      </c>
      <c r="F51" s="11">
        <v>20.100000000000001</v>
      </c>
      <c r="G51" s="11">
        <v>26.3</v>
      </c>
      <c r="H51" s="11">
        <v>48.8</v>
      </c>
      <c r="I51" s="11">
        <v>9.9</v>
      </c>
      <c r="J51" s="11">
        <v>51.3</v>
      </c>
      <c r="K51" s="11">
        <v>6</v>
      </c>
      <c r="L51" s="11">
        <v>2.7</v>
      </c>
      <c r="M51" s="11">
        <v>0.8</v>
      </c>
    </row>
    <row r="52" spans="2:13" ht="15" customHeight="1" x14ac:dyDescent="0.15">
      <c r="B52" s="47"/>
      <c r="C52" s="51" t="s">
        <v>24</v>
      </c>
      <c r="D52" s="14">
        <v>2544</v>
      </c>
      <c r="E52" s="7">
        <v>1481</v>
      </c>
      <c r="F52" s="15">
        <v>427</v>
      </c>
      <c r="G52" s="15">
        <v>612</v>
      </c>
      <c r="H52" s="15">
        <v>1200</v>
      </c>
      <c r="I52" s="15">
        <v>185</v>
      </c>
      <c r="J52" s="15">
        <v>1255</v>
      </c>
      <c r="K52" s="15">
        <v>188</v>
      </c>
      <c r="L52" s="15">
        <v>117</v>
      </c>
      <c r="M52" s="15">
        <v>55</v>
      </c>
    </row>
    <row r="53" spans="2:13" ht="15" customHeight="1" x14ac:dyDescent="0.15">
      <c r="B53" s="47"/>
      <c r="C53" s="50"/>
      <c r="D53" s="17">
        <v>100</v>
      </c>
      <c r="E53" s="16">
        <v>58.2</v>
      </c>
      <c r="F53" s="11">
        <v>16.8</v>
      </c>
      <c r="G53" s="11">
        <v>24.1</v>
      </c>
      <c r="H53" s="11">
        <v>47.2</v>
      </c>
      <c r="I53" s="11">
        <v>7.3</v>
      </c>
      <c r="J53" s="11">
        <v>49.3</v>
      </c>
      <c r="K53" s="11">
        <v>7.4</v>
      </c>
      <c r="L53" s="11">
        <v>4.5999999999999996</v>
      </c>
      <c r="M53" s="11">
        <v>2.2000000000000002</v>
      </c>
    </row>
    <row r="54" spans="2:13" ht="15" customHeight="1" x14ac:dyDescent="0.15">
      <c r="B54" s="47"/>
      <c r="C54" s="51" t="s">
        <v>25</v>
      </c>
      <c r="D54" s="14">
        <v>1858</v>
      </c>
      <c r="E54" s="7">
        <v>1149</v>
      </c>
      <c r="F54" s="15">
        <v>254</v>
      </c>
      <c r="G54" s="15">
        <v>403</v>
      </c>
      <c r="H54" s="15">
        <v>847</v>
      </c>
      <c r="I54" s="15">
        <v>166</v>
      </c>
      <c r="J54" s="15">
        <v>983</v>
      </c>
      <c r="K54" s="15">
        <v>121</v>
      </c>
      <c r="L54" s="15">
        <v>93</v>
      </c>
      <c r="M54" s="15">
        <v>19</v>
      </c>
    </row>
    <row r="55" spans="2:13" ht="15" customHeight="1" x14ac:dyDescent="0.15">
      <c r="B55" s="47"/>
      <c r="C55" s="50"/>
      <c r="D55" s="17">
        <v>100</v>
      </c>
      <c r="E55" s="16">
        <v>61.8</v>
      </c>
      <c r="F55" s="11">
        <v>13.7</v>
      </c>
      <c r="G55" s="11">
        <v>21.7</v>
      </c>
      <c r="H55" s="11">
        <v>45.6</v>
      </c>
      <c r="I55" s="11">
        <v>8.9</v>
      </c>
      <c r="J55" s="11">
        <v>52.9</v>
      </c>
      <c r="K55" s="11">
        <v>6.5</v>
      </c>
      <c r="L55" s="11">
        <v>5</v>
      </c>
      <c r="M55" s="11">
        <v>1</v>
      </c>
    </row>
    <row r="56" spans="2:13" ht="15" customHeight="1" x14ac:dyDescent="0.15">
      <c r="B56" s="47"/>
      <c r="C56" s="51" t="s">
        <v>26</v>
      </c>
      <c r="D56" s="14">
        <v>5161</v>
      </c>
      <c r="E56" s="7">
        <v>2869</v>
      </c>
      <c r="F56" s="15">
        <v>689</v>
      </c>
      <c r="G56" s="15">
        <v>1184</v>
      </c>
      <c r="H56" s="15">
        <v>2540</v>
      </c>
      <c r="I56" s="15">
        <v>414</v>
      </c>
      <c r="J56" s="15">
        <v>2797</v>
      </c>
      <c r="K56" s="15">
        <v>309</v>
      </c>
      <c r="L56" s="15">
        <v>241</v>
      </c>
      <c r="M56" s="15">
        <v>144</v>
      </c>
    </row>
    <row r="57" spans="2:13" ht="15" customHeight="1" x14ac:dyDescent="0.15">
      <c r="B57" s="48"/>
      <c r="C57" s="52"/>
      <c r="D57" s="13">
        <v>100</v>
      </c>
      <c r="E57" s="9">
        <v>55.6</v>
      </c>
      <c r="F57" s="6">
        <v>13.4</v>
      </c>
      <c r="G57" s="6">
        <v>22.9</v>
      </c>
      <c r="H57" s="6">
        <v>49.2</v>
      </c>
      <c r="I57" s="6">
        <v>8</v>
      </c>
      <c r="J57" s="6">
        <v>54.2</v>
      </c>
      <c r="K57" s="6">
        <v>6</v>
      </c>
      <c r="L57" s="6">
        <v>4.7</v>
      </c>
      <c r="M57" s="6">
        <v>2.8</v>
      </c>
    </row>
    <row r="58" spans="2:13" x14ac:dyDescent="0.15">
      <c r="B58" s="3"/>
      <c r="C58" s="3"/>
      <c r="D58" s="3"/>
      <c r="E58" s="3"/>
      <c r="F58" s="3"/>
      <c r="G58" s="3"/>
      <c r="H58" s="3"/>
      <c r="I58" s="3"/>
      <c r="J58" s="3"/>
      <c r="K58" s="3"/>
      <c r="L58" s="3"/>
      <c r="M58" s="3"/>
    </row>
    <row r="59" spans="2:13" x14ac:dyDescent="0.15">
      <c r="B59" s="3"/>
      <c r="C59" s="3"/>
      <c r="D59" s="3"/>
      <c r="E59" s="3"/>
      <c r="F59" s="3"/>
      <c r="G59" s="3"/>
      <c r="H59" s="3"/>
      <c r="I59" s="3"/>
      <c r="J59" s="3"/>
      <c r="K59" s="3"/>
      <c r="L59" s="3"/>
      <c r="M59" s="3"/>
    </row>
    <row r="60" spans="2:13" x14ac:dyDescent="0.15">
      <c r="B60" s="3"/>
      <c r="C60" s="3"/>
      <c r="D60" s="3"/>
      <c r="E60" s="3"/>
      <c r="F60" s="3"/>
      <c r="G60" s="3"/>
      <c r="H60" s="3"/>
      <c r="I60" s="3"/>
      <c r="J60" s="3"/>
      <c r="K60" s="3"/>
      <c r="L60" s="3"/>
      <c r="M60" s="3"/>
    </row>
    <row r="61" spans="2:13" x14ac:dyDescent="0.15">
      <c r="B61" s="3"/>
      <c r="C61" s="3"/>
      <c r="D61" s="3"/>
      <c r="E61" s="3"/>
      <c r="F61" s="3"/>
      <c r="G61" s="3"/>
      <c r="H61" s="3"/>
      <c r="I61" s="3"/>
      <c r="J61" s="3"/>
      <c r="K61" s="3"/>
      <c r="L61" s="3"/>
      <c r="M61" s="3"/>
    </row>
    <row r="62" spans="2:13" x14ac:dyDescent="0.15">
      <c r="B62" s="3"/>
      <c r="C62" s="3"/>
      <c r="D62" s="3"/>
      <c r="E62" s="3"/>
      <c r="F62" s="3"/>
      <c r="G62" s="3"/>
      <c r="H62" s="3"/>
      <c r="I62" s="3"/>
      <c r="J62" s="3"/>
      <c r="K62" s="3"/>
      <c r="L62" s="3"/>
      <c r="M62" s="3"/>
    </row>
    <row r="63" spans="2:13" x14ac:dyDescent="0.15">
      <c r="B63" s="3"/>
      <c r="C63" s="3"/>
      <c r="D63" s="3"/>
      <c r="E63" s="3"/>
      <c r="F63" s="3"/>
      <c r="G63" s="3"/>
      <c r="H63" s="3"/>
      <c r="I63" s="3"/>
      <c r="J63" s="3"/>
      <c r="K63" s="3"/>
      <c r="L63" s="3"/>
      <c r="M63" s="3"/>
    </row>
    <row r="64" spans="2:13" x14ac:dyDescent="0.15">
      <c r="B64" s="3"/>
      <c r="C64" s="3"/>
      <c r="D64" s="3"/>
      <c r="E64" s="3"/>
      <c r="F64" s="3"/>
      <c r="G64" s="3"/>
      <c r="H64" s="3"/>
      <c r="I64" s="3"/>
      <c r="J64" s="3"/>
      <c r="K64" s="3"/>
      <c r="L64" s="3"/>
      <c r="M64" s="3"/>
    </row>
    <row r="65" spans="2:13" x14ac:dyDescent="0.15">
      <c r="B65" s="3"/>
      <c r="C65" s="3"/>
      <c r="D65" s="3"/>
      <c r="E65" s="3"/>
      <c r="F65" s="3"/>
      <c r="G65" s="3"/>
      <c r="H65" s="3"/>
      <c r="I65" s="3"/>
      <c r="J65" s="3"/>
      <c r="K65" s="3"/>
      <c r="L65" s="3"/>
      <c r="M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M9">
    <cfRule type="top10" dxfId="824" priority="648" rank="1"/>
  </conditionalFormatting>
  <conditionalFormatting sqref="E11:M11">
    <cfRule type="top10" dxfId="823" priority="649" rank="1"/>
  </conditionalFormatting>
  <conditionalFormatting sqref="E13:M13">
    <cfRule type="top10" dxfId="822" priority="650" rank="1"/>
  </conditionalFormatting>
  <conditionalFormatting sqref="E15:M15">
    <cfRule type="top10" dxfId="821" priority="651" rank="1"/>
  </conditionalFormatting>
  <conditionalFormatting sqref="E17:M17">
    <cfRule type="top10" dxfId="820" priority="652" rank="1"/>
  </conditionalFormatting>
  <conditionalFormatting sqref="E19:M19">
    <cfRule type="top10" dxfId="819" priority="653" rank="1"/>
  </conditionalFormatting>
  <conditionalFormatting sqref="E21:M21">
    <cfRule type="top10" dxfId="818" priority="654" rank="1"/>
  </conditionalFormatting>
  <conditionalFormatting sqref="E23:M23">
    <cfRule type="top10" dxfId="817" priority="655" rank="1"/>
  </conditionalFormatting>
  <conditionalFormatting sqref="E25:M25">
    <cfRule type="top10" dxfId="816" priority="656" rank="1"/>
  </conditionalFormatting>
  <conditionalFormatting sqref="E27:M27">
    <cfRule type="top10" dxfId="815" priority="657" rank="1"/>
  </conditionalFormatting>
  <conditionalFormatting sqref="E29:M29">
    <cfRule type="top10" dxfId="814" priority="658" rank="1"/>
  </conditionalFormatting>
  <conditionalFormatting sqref="E31:M31">
    <cfRule type="top10" dxfId="813" priority="659" rank="1"/>
  </conditionalFormatting>
  <conditionalFormatting sqref="E33:M33">
    <cfRule type="top10" dxfId="812" priority="660" rank="1"/>
  </conditionalFormatting>
  <conditionalFormatting sqref="E35:M35">
    <cfRule type="top10" dxfId="811" priority="661" rank="1"/>
  </conditionalFormatting>
  <conditionalFormatting sqref="E37:M37">
    <cfRule type="top10" dxfId="810" priority="662" rank="1"/>
  </conditionalFormatting>
  <conditionalFormatting sqref="E39:M39">
    <cfRule type="top10" dxfId="809" priority="663" rank="1"/>
  </conditionalFormatting>
  <conditionalFormatting sqref="E41:M41">
    <cfRule type="top10" dxfId="808" priority="664" rank="1"/>
  </conditionalFormatting>
  <conditionalFormatting sqref="E43:M43">
    <cfRule type="top10" dxfId="807" priority="665" rank="1"/>
  </conditionalFormatting>
  <conditionalFormatting sqref="E45:M45">
    <cfRule type="top10" dxfId="806" priority="666" rank="1"/>
  </conditionalFormatting>
  <conditionalFormatting sqref="E47:M47">
    <cfRule type="top10" dxfId="805" priority="667" rank="1"/>
  </conditionalFormatting>
  <conditionalFormatting sqref="E49:M49">
    <cfRule type="top10" dxfId="804" priority="668" rank="1"/>
  </conditionalFormatting>
  <conditionalFormatting sqref="E51:M51">
    <cfRule type="top10" dxfId="803" priority="669" rank="1"/>
  </conditionalFormatting>
  <conditionalFormatting sqref="E53:M53">
    <cfRule type="top10" dxfId="802" priority="670" rank="1"/>
  </conditionalFormatting>
  <conditionalFormatting sqref="E55:M55">
    <cfRule type="top10" dxfId="801" priority="671" rank="1"/>
  </conditionalFormatting>
  <conditionalFormatting sqref="E57:M57">
    <cfRule type="top10" dxfId="800" priority="672" rank="1"/>
  </conditionalFormatting>
  <pageMargins left="0.7" right="0.7" top="0.75" bottom="0.75" header="0.3" footer="0.3"/>
  <pageSetup paperSize="9" scale="74" orientation="portrait" r:id="rId1"/>
  <headerFoot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4" width="8.625" style="1" customWidth="1"/>
    <col min="35" max="16384" width="6.125" style="1"/>
  </cols>
  <sheetData>
    <row r="3" spans="1:26" x14ac:dyDescent="0.15">
      <c r="B3" s="24" t="s">
        <v>287</v>
      </c>
    </row>
    <row r="4" spans="1:26" x14ac:dyDescent="0.15">
      <c r="B4" s="1" t="s">
        <v>42</v>
      </c>
    </row>
    <row r="5" spans="1:26" x14ac:dyDescent="0.15">
      <c r="B5" s="40" t="s">
        <v>288</v>
      </c>
      <c r="C5" s="20"/>
      <c r="D5" s="20"/>
      <c r="E5" s="20"/>
      <c r="F5" s="20"/>
      <c r="G5" s="20"/>
      <c r="H5" s="20"/>
      <c r="I5" s="20"/>
      <c r="J5" s="20"/>
      <c r="K5" s="20"/>
      <c r="L5" s="20"/>
      <c r="M5" s="20"/>
    </row>
    <row r="6" spans="1:26" ht="3.75" customHeight="1" x14ac:dyDescent="0.15">
      <c r="A6" s="31"/>
      <c r="B6" s="30"/>
      <c r="C6" s="36"/>
      <c r="D6" s="29"/>
      <c r="E6" s="37"/>
      <c r="F6" s="32"/>
      <c r="G6" s="29"/>
      <c r="H6" s="33"/>
      <c r="I6" s="33"/>
      <c r="J6" s="33"/>
      <c r="K6" s="34"/>
      <c r="L6" s="34"/>
      <c r="M6" s="34"/>
      <c r="N6" s="35"/>
    </row>
    <row r="7" spans="1:26" s="2" customFormat="1" ht="122.25" customHeight="1" thickBot="1" x14ac:dyDescent="0.2">
      <c r="B7" s="19"/>
      <c r="C7" s="18" t="s">
        <v>251</v>
      </c>
      <c r="D7" s="21" t="s">
        <v>262</v>
      </c>
      <c r="E7" s="22" t="s">
        <v>129</v>
      </c>
      <c r="F7" s="22" t="s">
        <v>186</v>
      </c>
      <c r="G7" s="22" t="s">
        <v>187</v>
      </c>
      <c r="H7" s="22" t="s">
        <v>188</v>
      </c>
      <c r="I7" s="22" t="s">
        <v>189</v>
      </c>
      <c r="J7" s="22" t="s">
        <v>190</v>
      </c>
      <c r="K7" s="22" t="s">
        <v>12</v>
      </c>
      <c r="L7" s="22" t="s">
        <v>41</v>
      </c>
      <c r="M7" s="22" t="s">
        <v>65</v>
      </c>
      <c r="N7" s="41"/>
      <c r="O7" s="41"/>
      <c r="P7" s="41"/>
      <c r="Q7" s="41"/>
      <c r="R7" s="41"/>
      <c r="S7" s="41"/>
      <c r="T7" s="41"/>
      <c r="U7" s="41"/>
      <c r="V7" s="41"/>
      <c r="W7" s="41"/>
      <c r="X7" s="41"/>
      <c r="Y7" s="41"/>
      <c r="Z7" s="41"/>
    </row>
    <row r="8" spans="1:26" ht="15" customHeight="1" thickTop="1" x14ac:dyDescent="0.15">
      <c r="B8" s="43" t="s">
        <v>66</v>
      </c>
      <c r="C8" s="44"/>
      <c r="D8" s="4">
        <v>19565</v>
      </c>
      <c r="E8" s="7">
        <v>11607</v>
      </c>
      <c r="F8" s="15">
        <v>4623</v>
      </c>
      <c r="G8" s="15">
        <v>5346</v>
      </c>
      <c r="H8" s="15">
        <v>10285</v>
      </c>
      <c r="I8" s="15">
        <v>2137</v>
      </c>
      <c r="J8" s="15">
        <v>10366</v>
      </c>
      <c r="K8" s="15">
        <v>1384</v>
      </c>
      <c r="L8" s="15">
        <v>760</v>
      </c>
      <c r="M8" s="15">
        <v>423</v>
      </c>
    </row>
    <row r="9" spans="1:26" ht="15" customHeight="1" x14ac:dyDescent="0.15">
      <c r="B9" s="45"/>
      <c r="C9" s="44"/>
      <c r="D9" s="5">
        <v>100</v>
      </c>
      <c r="E9" s="9">
        <v>59.3</v>
      </c>
      <c r="F9" s="6">
        <v>23.6</v>
      </c>
      <c r="G9" s="6">
        <v>27.3</v>
      </c>
      <c r="H9" s="6">
        <v>52.6</v>
      </c>
      <c r="I9" s="6">
        <v>10.9</v>
      </c>
      <c r="J9" s="6">
        <v>53</v>
      </c>
      <c r="K9" s="6">
        <v>7.1</v>
      </c>
      <c r="L9" s="6">
        <v>3.9</v>
      </c>
      <c r="M9" s="6">
        <v>2.2000000000000002</v>
      </c>
    </row>
    <row r="10" spans="1:26" ht="15" customHeight="1" x14ac:dyDescent="0.15">
      <c r="B10" s="46" t="s">
        <v>60</v>
      </c>
      <c r="C10" s="49" t="s">
        <v>1</v>
      </c>
      <c r="D10" s="12">
        <v>9002</v>
      </c>
      <c r="E10" s="8">
        <v>5605</v>
      </c>
      <c r="F10" s="10">
        <v>1619</v>
      </c>
      <c r="G10" s="10">
        <v>1559</v>
      </c>
      <c r="H10" s="10">
        <v>3733</v>
      </c>
      <c r="I10" s="10">
        <v>802</v>
      </c>
      <c r="J10" s="10">
        <v>3751</v>
      </c>
      <c r="K10" s="10">
        <v>645</v>
      </c>
      <c r="L10" s="10">
        <v>567</v>
      </c>
      <c r="M10" s="10">
        <v>222</v>
      </c>
    </row>
    <row r="11" spans="1:26" ht="15" customHeight="1" x14ac:dyDescent="0.15">
      <c r="B11" s="47"/>
      <c r="C11" s="50"/>
      <c r="D11" s="17">
        <v>100</v>
      </c>
      <c r="E11" s="16">
        <v>62.3</v>
      </c>
      <c r="F11" s="11">
        <v>18</v>
      </c>
      <c r="G11" s="11">
        <v>17.3</v>
      </c>
      <c r="H11" s="11">
        <v>41.5</v>
      </c>
      <c r="I11" s="11">
        <v>8.9</v>
      </c>
      <c r="J11" s="11">
        <v>41.7</v>
      </c>
      <c r="K11" s="11">
        <v>7.2</v>
      </c>
      <c r="L11" s="11">
        <v>6.3</v>
      </c>
      <c r="M11" s="11">
        <v>2.5</v>
      </c>
    </row>
    <row r="12" spans="1:26" ht="15" customHeight="1" x14ac:dyDescent="0.15">
      <c r="B12" s="47"/>
      <c r="C12" s="51" t="s">
        <v>2</v>
      </c>
      <c r="D12" s="14">
        <v>10274</v>
      </c>
      <c r="E12" s="7">
        <v>5866</v>
      </c>
      <c r="F12" s="15">
        <v>2944</v>
      </c>
      <c r="G12" s="15">
        <v>3726</v>
      </c>
      <c r="H12" s="15">
        <v>6442</v>
      </c>
      <c r="I12" s="15">
        <v>1319</v>
      </c>
      <c r="J12" s="15">
        <v>6498</v>
      </c>
      <c r="K12" s="15">
        <v>726</v>
      </c>
      <c r="L12" s="15">
        <v>181</v>
      </c>
      <c r="M12" s="15">
        <v>140</v>
      </c>
    </row>
    <row r="13" spans="1:26" ht="15" customHeight="1" x14ac:dyDescent="0.15">
      <c r="B13" s="48"/>
      <c r="C13" s="52"/>
      <c r="D13" s="13">
        <v>100</v>
      </c>
      <c r="E13" s="9">
        <v>57.1</v>
      </c>
      <c r="F13" s="6">
        <v>28.7</v>
      </c>
      <c r="G13" s="6">
        <v>36.299999999999997</v>
      </c>
      <c r="H13" s="6">
        <v>62.7</v>
      </c>
      <c r="I13" s="6">
        <v>12.8</v>
      </c>
      <c r="J13" s="6">
        <v>63.2</v>
      </c>
      <c r="K13" s="6">
        <v>7.1</v>
      </c>
      <c r="L13" s="6">
        <v>1.8</v>
      </c>
      <c r="M13" s="6">
        <v>1.4</v>
      </c>
    </row>
    <row r="14" spans="1:26" ht="15" customHeight="1" x14ac:dyDescent="0.15">
      <c r="B14" s="46" t="s">
        <v>61</v>
      </c>
      <c r="C14" s="49" t="s">
        <v>4</v>
      </c>
      <c r="D14" s="12">
        <v>2756</v>
      </c>
      <c r="E14" s="8">
        <v>1678</v>
      </c>
      <c r="F14" s="10">
        <v>969</v>
      </c>
      <c r="G14" s="10">
        <v>172</v>
      </c>
      <c r="H14" s="10">
        <v>1645</v>
      </c>
      <c r="I14" s="10">
        <v>222</v>
      </c>
      <c r="J14" s="10">
        <v>1576</v>
      </c>
      <c r="K14" s="10">
        <v>288</v>
      </c>
      <c r="L14" s="10">
        <v>80</v>
      </c>
      <c r="M14" s="10">
        <v>45</v>
      </c>
    </row>
    <row r="15" spans="1:26" ht="15" customHeight="1" x14ac:dyDescent="0.15">
      <c r="B15" s="47"/>
      <c r="C15" s="50"/>
      <c r="D15" s="17">
        <v>100</v>
      </c>
      <c r="E15" s="16">
        <v>60.9</v>
      </c>
      <c r="F15" s="11">
        <v>35.200000000000003</v>
      </c>
      <c r="G15" s="11">
        <v>6.2</v>
      </c>
      <c r="H15" s="11">
        <v>59.7</v>
      </c>
      <c r="I15" s="11">
        <v>8.1</v>
      </c>
      <c r="J15" s="11">
        <v>57.2</v>
      </c>
      <c r="K15" s="11">
        <v>10.4</v>
      </c>
      <c r="L15" s="11">
        <v>2.9</v>
      </c>
      <c r="M15" s="11">
        <v>1.6</v>
      </c>
    </row>
    <row r="16" spans="1:26" ht="15" customHeight="1" x14ac:dyDescent="0.15">
      <c r="B16" s="47"/>
      <c r="C16" s="51" t="s">
        <v>5</v>
      </c>
      <c r="D16" s="14">
        <v>2918</v>
      </c>
      <c r="E16" s="7">
        <v>1733</v>
      </c>
      <c r="F16" s="15">
        <v>1014</v>
      </c>
      <c r="G16" s="15">
        <v>466</v>
      </c>
      <c r="H16" s="15">
        <v>1713</v>
      </c>
      <c r="I16" s="15">
        <v>236</v>
      </c>
      <c r="J16" s="15">
        <v>1580</v>
      </c>
      <c r="K16" s="15">
        <v>246</v>
      </c>
      <c r="L16" s="15">
        <v>104</v>
      </c>
      <c r="M16" s="15">
        <v>37</v>
      </c>
    </row>
    <row r="17" spans="2:13" ht="15" customHeight="1" x14ac:dyDescent="0.15">
      <c r="B17" s="47"/>
      <c r="C17" s="50"/>
      <c r="D17" s="17">
        <v>100</v>
      </c>
      <c r="E17" s="16">
        <v>59.4</v>
      </c>
      <c r="F17" s="11">
        <v>34.700000000000003</v>
      </c>
      <c r="G17" s="11">
        <v>16</v>
      </c>
      <c r="H17" s="11">
        <v>58.7</v>
      </c>
      <c r="I17" s="11">
        <v>8.1</v>
      </c>
      <c r="J17" s="11">
        <v>54.1</v>
      </c>
      <c r="K17" s="11">
        <v>8.4</v>
      </c>
      <c r="L17" s="11">
        <v>3.6</v>
      </c>
      <c r="M17" s="11">
        <v>1.3</v>
      </c>
    </row>
    <row r="18" spans="2:13" ht="15" customHeight="1" x14ac:dyDescent="0.15">
      <c r="B18" s="47"/>
      <c r="C18" s="51" t="s">
        <v>6</v>
      </c>
      <c r="D18" s="14">
        <v>3218</v>
      </c>
      <c r="E18" s="7">
        <v>1894</v>
      </c>
      <c r="F18" s="15">
        <v>865</v>
      </c>
      <c r="G18" s="15">
        <v>944</v>
      </c>
      <c r="H18" s="15">
        <v>1774</v>
      </c>
      <c r="I18" s="15">
        <v>303</v>
      </c>
      <c r="J18" s="15">
        <v>1701</v>
      </c>
      <c r="K18" s="15">
        <v>277</v>
      </c>
      <c r="L18" s="15">
        <v>125</v>
      </c>
      <c r="M18" s="15">
        <v>51</v>
      </c>
    </row>
    <row r="19" spans="2:13" ht="15" customHeight="1" x14ac:dyDescent="0.15">
      <c r="B19" s="47"/>
      <c r="C19" s="50"/>
      <c r="D19" s="17">
        <v>100</v>
      </c>
      <c r="E19" s="16">
        <v>58.9</v>
      </c>
      <c r="F19" s="11">
        <v>26.9</v>
      </c>
      <c r="G19" s="11">
        <v>29.3</v>
      </c>
      <c r="H19" s="11">
        <v>55.1</v>
      </c>
      <c r="I19" s="11">
        <v>9.4</v>
      </c>
      <c r="J19" s="11">
        <v>52.9</v>
      </c>
      <c r="K19" s="11">
        <v>8.6</v>
      </c>
      <c r="L19" s="11">
        <v>3.9</v>
      </c>
      <c r="M19" s="11">
        <v>1.6</v>
      </c>
    </row>
    <row r="20" spans="2:13" ht="15" customHeight="1" x14ac:dyDescent="0.15">
      <c r="B20" s="47"/>
      <c r="C20" s="51" t="s">
        <v>7</v>
      </c>
      <c r="D20" s="14">
        <v>4166</v>
      </c>
      <c r="E20" s="7">
        <v>2497</v>
      </c>
      <c r="F20" s="15">
        <v>776</v>
      </c>
      <c r="G20" s="15">
        <v>1494</v>
      </c>
      <c r="H20" s="15">
        <v>2141</v>
      </c>
      <c r="I20" s="15">
        <v>463</v>
      </c>
      <c r="J20" s="15">
        <v>2235</v>
      </c>
      <c r="K20" s="15">
        <v>255</v>
      </c>
      <c r="L20" s="15">
        <v>165</v>
      </c>
      <c r="M20" s="15">
        <v>96</v>
      </c>
    </row>
    <row r="21" spans="2:13" ht="15" customHeight="1" x14ac:dyDescent="0.15">
      <c r="B21" s="47"/>
      <c r="C21" s="50"/>
      <c r="D21" s="17">
        <v>100</v>
      </c>
      <c r="E21" s="16">
        <v>59.9</v>
      </c>
      <c r="F21" s="11">
        <v>18.600000000000001</v>
      </c>
      <c r="G21" s="11">
        <v>35.9</v>
      </c>
      <c r="H21" s="11">
        <v>51.4</v>
      </c>
      <c r="I21" s="11">
        <v>11.1</v>
      </c>
      <c r="J21" s="11">
        <v>53.6</v>
      </c>
      <c r="K21" s="11">
        <v>6.1</v>
      </c>
      <c r="L21" s="11">
        <v>4</v>
      </c>
      <c r="M21" s="11">
        <v>2.2999999999999998</v>
      </c>
    </row>
    <row r="22" spans="2:13" ht="15" customHeight="1" x14ac:dyDescent="0.15">
      <c r="B22" s="47"/>
      <c r="C22" s="51" t="s">
        <v>8</v>
      </c>
      <c r="D22" s="14">
        <v>5521</v>
      </c>
      <c r="E22" s="7">
        <v>3260</v>
      </c>
      <c r="F22" s="15">
        <v>764</v>
      </c>
      <c r="G22" s="15">
        <v>1996</v>
      </c>
      <c r="H22" s="15">
        <v>2543</v>
      </c>
      <c r="I22" s="15">
        <v>810</v>
      </c>
      <c r="J22" s="15">
        <v>2777</v>
      </c>
      <c r="K22" s="15">
        <v>255</v>
      </c>
      <c r="L22" s="15">
        <v>244</v>
      </c>
      <c r="M22" s="15">
        <v>121</v>
      </c>
    </row>
    <row r="23" spans="2:13" ht="15" customHeight="1" x14ac:dyDescent="0.15">
      <c r="B23" s="48"/>
      <c r="C23" s="52"/>
      <c r="D23" s="13">
        <v>100</v>
      </c>
      <c r="E23" s="9">
        <v>59</v>
      </c>
      <c r="F23" s="6">
        <v>13.8</v>
      </c>
      <c r="G23" s="6">
        <v>36.200000000000003</v>
      </c>
      <c r="H23" s="6">
        <v>46.1</v>
      </c>
      <c r="I23" s="6">
        <v>14.7</v>
      </c>
      <c r="J23" s="6">
        <v>50.3</v>
      </c>
      <c r="K23" s="6">
        <v>4.5999999999999996</v>
      </c>
      <c r="L23" s="6">
        <v>4.4000000000000004</v>
      </c>
      <c r="M23" s="6">
        <v>2.2000000000000002</v>
      </c>
    </row>
    <row r="24" spans="2:13" ht="15" customHeight="1" x14ac:dyDescent="0.15">
      <c r="B24" s="46" t="s">
        <v>62</v>
      </c>
      <c r="C24" s="49" t="s">
        <v>9</v>
      </c>
      <c r="D24" s="12">
        <v>2200</v>
      </c>
      <c r="E24" s="8">
        <v>224</v>
      </c>
      <c r="F24" s="10">
        <v>24</v>
      </c>
      <c r="G24" s="10">
        <v>494</v>
      </c>
      <c r="H24" s="10">
        <v>1037</v>
      </c>
      <c r="I24" s="10">
        <v>253</v>
      </c>
      <c r="J24" s="10">
        <v>1244</v>
      </c>
      <c r="K24" s="10">
        <v>251</v>
      </c>
      <c r="L24" s="10">
        <v>239</v>
      </c>
      <c r="M24" s="10">
        <v>59</v>
      </c>
    </row>
    <row r="25" spans="2:13" ht="15" customHeight="1" x14ac:dyDescent="0.15">
      <c r="B25" s="47"/>
      <c r="C25" s="50"/>
      <c r="D25" s="17">
        <v>100</v>
      </c>
      <c r="E25" s="16">
        <v>10.199999999999999</v>
      </c>
      <c r="F25" s="11">
        <v>1.1000000000000001</v>
      </c>
      <c r="G25" s="11">
        <v>22.5</v>
      </c>
      <c r="H25" s="11">
        <v>47.1</v>
      </c>
      <c r="I25" s="11">
        <v>11.5</v>
      </c>
      <c r="J25" s="11">
        <v>56.5</v>
      </c>
      <c r="K25" s="11">
        <v>11.4</v>
      </c>
      <c r="L25" s="11">
        <v>10.9</v>
      </c>
      <c r="M25" s="11">
        <v>2.7</v>
      </c>
    </row>
    <row r="26" spans="2:13" ht="15" customHeight="1" x14ac:dyDescent="0.15">
      <c r="B26" s="47"/>
      <c r="C26" s="51" t="s">
        <v>10</v>
      </c>
      <c r="D26" s="14">
        <v>5943</v>
      </c>
      <c r="E26" s="7">
        <v>4822</v>
      </c>
      <c r="F26" s="15">
        <v>72</v>
      </c>
      <c r="G26" s="15">
        <v>2638</v>
      </c>
      <c r="H26" s="15">
        <v>2937</v>
      </c>
      <c r="I26" s="15">
        <v>741</v>
      </c>
      <c r="J26" s="15">
        <v>3144</v>
      </c>
      <c r="K26" s="15">
        <v>267</v>
      </c>
      <c r="L26" s="15">
        <v>120</v>
      </c>
      <c r="M26" s="15">
        <v>76</v>
      </c>
    </row>
    <row r="27" spans="2:13" ht="15" customHeight="1" x14ac:dyDescent="0.15">
      <c r="B27" s="47"/>
      <c r="C27" s="50"/>
      <c r="D27" s="17">
        <v>100</v>
      </c>
      <c r="E27" s="16">
        <v>81.099999999999994</v>
      </c>
      <c r="F27" s="11">
        <v>1.2</v>
      </c>
      <c r="G27" s="11">
        <v>44.4</v>
      </c>
      <c r="H27" s="11">
        <v>49.4</v>
      </c>
      <c r="I27" s="11">
        <v>12.5</v>
      </c>
      <c r="J27" s="11">
        <v>52.9</v>
      </c>
      <c r="K27" s="11">
        <v>4.5</v>
      </c>
      <c r="L27" s="11">
        <v>2</v>
      </c>
      <c r="M27" s="11">
        <v>1.3</v>
      </c>
    </row>
    <row r="28" spans="2:13" ht="15" customHeight="1" x14ac:dyDescent="0.15">
      <c r="B28" s="47"/>
      <c r="C28" s="51" t="s">
        <v>11</v>
      </c>
      <c r="D28" s="14">
        <v>6665</v>
      </c>
      <c r="E28" s="7">
        <v>5177</v>
      </c>
      <c r="F28" s="15">
        <v>3551</v>
      </c>
      <c r="G28" s="15">
        <v>1394</v>
      </c>
      <c r="H28" s="15">
        <v>3535</v>
      </c>
      <c r="I28" s="15">
        <v>678</v>
      </c>
      <c r="J28" s="15">
        <v>3583</v>
      </c>
      <c r="K28" s="15">
        <v>414</v>
      </c>
      <c r="L28" s="15">
        <v>119</v>
      </c>
      <c r="M28" s="15">
        <v>77</v>
      </c>
    </row>
    <row r="29" spans="2:13" ht="15" customHeight="1" x14ac:dyDescent="0.15">
      <c r="B29" s="47"/>
      <c r="C29" s="50"/>
      <c r="D29" s="17">
        <v>100</v>
      </c>
      <c r="E29" s="16">
        <v>77.7</v>
      </c>
      <c r="F29" s="11">
        <v>53.3</v>
      </c>
      <c r="G29" s="11">
        <v>20.9</v>
      </c>
      <c r="H29" s="11">
        <v>53</v>
      </c>
      <c r="I29" s="11">
        <v>10.199999999999999</v>
      </c>
      <c r="J29" s="11">
        <v>53.8</v>
      </c>
      <c r="K29" s="11">
        <v>6.2</v>
      </c>
      <c r="L29" s="11">
        <v>1.8</v>
      </c>
      <c r="M29" s="11">
        <v>1.2</v>
      </c>
    </row>
    <row r="30" spans="2:13" ht="15" customHeight="1" x14ac:dyDescent="0.15">
      <c r="B30" s="47"/>
      <c r="C30" s="51" t="s">
        <v>12</v>
      </c>
      <c r="D30" s="14">
        <v>4440</v>
      </c>
      <c r="E30" s="7">
        <v>1283</v>
      </c>
      <c r="F30" s="15">
        <v>928</v>
      </c>
      <c r="G30" s="15">
        <v>771</v>
      </c>
      <c r="H30" s="15">
        <v>2673</v>
      </c>
      <c r="I30" s="15">
        <v>445</v>
      </c>
      <c r="J30" s="15">
        <v>2286</v>
      </c>
      <c r="K30" s="15">
        <v>439</v>
      </c>
      <c r="L30" s="15">
        <v>264</v>
      </c>
      <c r="M30" s="15">
        <v>109</v>
      </c>
    </row>
    <row r="31" spans="2:13" ht="15" customHeight="1" x14ac:dyDescent="0.15">
      <c r="B31" s="48"/>
      <c r="C31" s="52"/>
      <c r="D31" s="13">
        <v>100</v>
      </c>
      <c r="E31" s="9">
        <v>28.9</v>
      </c>
      <c r="F31" s="6">
        <v>20.9</v>
      </c>
      <c r="G31" s="6">
        <v>17.399999999999999</v>
      </c>
      <c r="H31" s="6">
        <v>60.2</v>
      </c>
      <c r="I31" s="6">
        <v>10</v>
      </c>
      <c r="J31" s="6">
        <v>51.5</v>
      </c>
      <c r="K31" s="6">
        <v>9.9</v>
      </c>
      <c r="L31" s="6">
        <v>5.9</v>
      </c>
      <c r="M31" s="6">
        <v>2.5</v>
      </c>
    </row>
    <row r="32" spans="2:13" ht="15" customHeight="1" x14ac:dyDescent="0.15">
      <c r="B32" s="46" t="s">
        <v>63</v>
      </c>
      <c r="C32" s="49" t="s">
        <v>13</v>
      </c>
      <c r="D32" s="12">
        <v>2474</v>
      </c>
      <c r="E32" s="8">
        <v>1566</v>
      </c>
      <c r="F32" s="10">
        <v>671</v>
      </c>
      <c r="G32" s="10">
        <v>606</v>
      </c>
      <c r="H32" s="10">
        <v>1371</v>
      </c>
      <c r="I32" s="10">
        <v>299</v>
      </c>
      <c r="J32" s="10">
        <v>1397</v>
      </c>
      <c r="K32" s="10">
        <v>176</v>
      </c>
      <c r="L32" s="10">
        <v>78</v>
      </c>
      <c r="M32" s="10">
        <v>33</v>
      </c>
    </row>
    <row r="33" spans="2:13" ht="15" customHeight="1" x14ac:dyDescent="0.15">
      <c r="B33" s="47"/>
      <c r="C33" s="50"/>
      <c r="D33" s="17">
        <v>100</v>
      </c>
      <c r="E33" s="16">
        <v>63.3</v>
      </c>
      <c r="F33" s="11">
        <v>27.1</v>
      </c>
      <c r="G33" s="11">
        <v>24.5</v>
      </c>
      <c r="H33" s="11">
        <v>55.4</v>
      </c>
      <c r="I33" s="11">
        <v>12.1</v>
      </c>
      <c r="J33" s="11">
        <v>56.5</v>
      </c>
      <c r="K33" s="11">
        <v>7.1</v>
      </c>
      <c r="L33" s="11">
        <v>3.2</v>
      </c>
      <c r="M33" s="11">
        <v>1.3</v>
      </c>
    </row>
    <row r="34" spans="2:13" ht="15" customHeight="1" x14ac:dyDescent="0.15">
      <c r="B34" s="47"/>
      <c r="C34" s="51" t="s">
        <v>14</v>
      </c>
      <c r="D34" s="14">
        <v>13198</v>
      </c>
      <c r="E34" s="7">
        <v>8143</v>
      </c>
      <c r="F34" s="15">
        <v>3211</v>
      </c>
      <c r="G34" s="15">
        <v>3846</v>
      </c>
      <c r="H34" s="15">
        <v>7015</v>
      </c>
      <c r="I34" s="15">
        <v>1492</v>
      </c>
      <c r="J34" s="15">
        <v>7189</v>
      </c>
      <c r="K34" s="15">
        <v>947</v>
      </c>
      <c r="L34" s="15">
        <v>415</v>
      </c>
      <c r="M34" s="15">
        <v>202</v>
      </c>
    </row>
    <row r="35" spans="2:13" ht="15" customHeight="1" x14ac:dyDescent="0.15">
      <c r="B35" s="47"/>
      <c r="C35" s="50"/>
      <c r="D35" s="17">
        <v>100</v>
      </c>
      <c r="E35" s="16">
        <v>61.7</v>
      </c>
      <c r="F35" s="11">
        <v>24.3</v>
      </c>
      <c r="G35" s="11">
        <v>29.1</v>
      </c>
      <c r="H35" s="11">
        <v>53.2</v>
      </c>
      <c r="I35" s="11">
        <v>11.3</v>
      </c>
      <c r="J35" s="11">
        <v>54.5</v>
      </c>
      <c r="K35" s="11">
        <v>7.2</v>
      </c>
      <c r="L35" s="11">
        <v>3.1</v>
      </c>
      <c r="M35" s="11">
        <v>1.5</v>
      </c>
    </row>
    <row r="36" spans="2:13" ht="15" customHeight="1" x14ac:dyDescent="0.15">
      <c r="B36" s="47"/>
      <c r="C36" s="51" t="s">
        <v>15</v>
      </c>
      <c r="D36" s="14">
        <v>2378</v>
      </c>
      <c r="E36" s="7">
        <v>1214</v>
      </c>
      <c r="F36" s="15">
        <v>497</v>
      </c>
      <c r="G36" s="15">
        <v>581</v>
      </c>
      <c r="H36" s="15">
        <v>1214</v>
      </c>
      <c r="I36" s="15">
        <v>216</v>
      </c>
      <c r="J36" s="15">
        <v>1174</v>
      </c>
      <c r="K36" s="15">
        <v>168</v>
      </c>
      <c r="L36" s="15">
        <v>130</v>
      </c>
      <c r="M36" s="15">
        <v>39</v>
      </c>
    </row>
    <row r="37" spans="2:13" ht="15" customHeight="1" x14ac:dyDescent="0.15">
      <c r="B37" s="47"/>
      <c r="C37" s="50"/>
      <c r="D37" s="17">
        <v>100</v>
      </c>
      <c r="E37" s="16">
        <v>51.1</v>
      </c>
      <c r="F37" s="11">
        <v>20.9</v>
      </c>
      <c r="G37" s="11">
        <v>24.4</v>
      </c>
      <c r="H37" s="11">
        <v>51.1</v>
      </c>
      <c r="I37" s="11">
        <v>9.1</v>
      </c>
      <c r="J37" s="11">
        <v>49.4</v>
      </c>
      <c r="K37" s="11">
        <v>7.1</v>
      </c>
      <c r="L37" s="11">
        <v>5.5</v>
      </c>
      <c r="M37" s="11">
        <v>1.6</v>
      </c>
    </row>
    <row r="38" spans="2:13" ht="15" customHeight="1" x14ac:dyDescent="0.15">
      <c r="B38" s="47"/>
      <c r="C38" s="51" t="s">
        <v>16</v>
      </c>
      <c r="D38" s="14">
        <v>747</v>
      </c>
      <c r="E38" s="7">
        <v>310</v>
      </c>
      <c r="F38" s="15">
        <v>120</v>
      </c>
      <c r="G38" s="15">
        <v>155</v>
      </c>
      <c r="H38" s="15">
        <v>333</v>
      </c>
      <c r="I38" s="15">
        <v>53</v>
      </c>
      <c r="J38" s="15">
        <v>276</v>
      </c>
      <c r="K38" s="15">
        <v>44</v>
      </c>
      <c r="L38" s="15">
        <v>100</v>
      </c>
      <c r="M38" s="15">
        <v>19</v>
      </c>
    </row>
    <row r="39" spans="2:13" ht="15" customHeight="1" x14ac:dyDescent="0.15">
      <c r="B39" s="48"/>
      <c r="C39" s="52"/>
      <c r="D39" s="13">
        <v>100</v>
      </c>
      <c r="E39" s="9">
        <v>41.5</v>
      </c>
      <c r="F39" s="6">
        <v>16.100000000000001</v>
      </c>
      <c r="G39" s="6">
        <v>20.7</v>
      </c>
      <c r="H39" s="6">
        <v>44.6</v>
      </c>
      <c r="I39" s="6">
        <v>7.1</v>
      </c>
      <c r="J39" s="6">
        <v>36.9</v>
      </c>
      <c r="K39" s="6">
        <v>5.9</v>
      </c>
      <c r="L39" s="6">
        <v>13.4</v>
      </c>
      <c r="M39" s="6">
        <v>2.5</v>
      </c>
    </row>
    <row r="40" spans="2:13" ht="15" customHeight="1" x14ac:dyDescent="0.15">
      <c r="B40" s="46" t="s">
        <v>64</v>
      </c>
      <c r="C40" s="49" t="s">
        <v>252</v>
      </c>
      <c r="D40" s="12">
        <v>2161</v>
      </c>
      <c r="E40" s="8">
        <v>1281</v>
      </c>
      <c r="F40" s="10">
        <v>585</v>
      </c>
      <c r="G40" s="10">
        <v>510</v>
      </c>
      <c r="H40" s="10">
        <v>1165</v>
      </c>
      <c r="I40" s="10">
        <v>229</v>
      </c>
      <c r="J40" s="10">
        <v>1136</v>
      </c>
      <c r="K40" s="10">
        <v>183</v>
      </c>
      <c r="L40" s="10">
        <v>84</v>
      </c>
      <c r="M40" s="10">
        <v>33</v>
      </c>
    </row>
    <row r="41" spans="2:13" ht="15" customHeight="1" x14ac:dyDescent="0.15">
      <c r="B41" s="47"/>
      <c r="C41" s="50"/>
      <c r="D41" s="17">
        <v>100</v>
      </c>
      <c r="E41" s="16">
        <v>59.3</v>
      </c>
      <c r="F41" s="11">
        <v>27.1</v>
      </c>
      <c r="G41" s="11">
        <v>23.6</v>
      </c>
      <c r="H41" s="11">
        <v>53.9</v>
      </c>
      <c r="I41" s="11">
        <v>10.6</v>
      </c>
      <c r="J41" s="11">
        <v>52.6</v>
      </c>
      <c r="K41" s="11">
        <v>8.5</v>
      </c>
      <c r="L41" s="11">
        <v>3.9</v>
      </c>
      <c r="M41" s="11">
        <v>1.5</v>
      </c>
    </row>
    <row r="42" spans="2:13" ht="15" customHeight="1" x14ac:dyDescent="0.15">
      <c r="B42" s="47"/>
      <c r="C42" s="51" t="s">
        <v>19</v>
      </c>
      <c r="D42" s="14">
        <v>1901</v>
      </c>
      <c r="E42" s="7">
        <v>1190</v>
      </c>
      <c r="F42" s="15">
        <v>501</v>
      </c>
      <c r="G42" s="15">
        <v>541</v>
      </c>
      <c r="H42" s="15">
        <v>1050</v>
      </c>
      <c r="I42" s="15">
        <v>231</v>
      </c>
      <c r="J42" s="15">
        <v>1053</v>
      </c>
      <c r="K42" s="15">
        <v>125</v>
      </c>
      <c r="L42" s="15">
        <v>58</v>
      </c>
      <c r="M42" s="15">
        <v>21</v>
      </c>
    </row>
    <row r="43" spans="2:13" ht="15" customHeight="1" x14ac:dyDescent="0.15">
      <c r="B43" s="47"/>
      <c r="C43" s="50"/>
      <c r="D43" s="17">
        <v>100</v>
      </c>
      <c r="E43" s="16">
        <v>62.6</v>
      </c>
      <c r="F43" s="11">
        <v>26.4</v>
      </c>
      <c r="G43" s="11">
        <v>28.5</v>
      </c>
      <c r="H43" s="11">
        <v>55.2</v>
      </c>
      <c r="I43" s="11">
        <v>12.2</v>
      </c>
      <c r="J43" s="11">
        <v>55.4</v>
      </c>
      <c r="K43" s="11">
        <v>6.6</v>
      </c>
      <c r="L43" s="11">
        <v>3.1</v>
      </c>
      <c r="M43" s="11">
        <v>1.1000000000000001</v>
      </c>
    </row>
    <row r="44" spans="2:13" ht="15" customHeight="1" x14ac:dyDescent="0.15">
      <c r="B44" s="47"/>
      <c r="C44" s="51" t="s">
        <v>20</v>
      </c>
      <c r="D44" s="14">
        <v>1198</v>
      </c>
      <c r="E44" s="7">
        <v>712</v>
      </c>
      <c r="F44" s="15">
        <v>333</v>
      </c>
      <c r="G44" s="15">
        <v>322</v>
      </c>
      <c r="H44" s="15">
        <v>591</v>
      </c>
      <c r="I44" s="15">
        <v>131</v>
      </c>
      <c r="J44" s="15">
        <v>607</v>
      </c>
      <c r="K44" s="15">
        <v>91</v>
      </c>
      <c r="L44" s="15">
        <v>50</v>
      </c>
      <c r="M44" s="15">
        <v>17</v>
      </c>
    </row>
    <row r="45" spans="2:13" ht="15" customHeight="1" x14ac:dyDescent="0.15">
      <c r="B45" s="47"/>
      <c r="C45" s="50"/>
      <c r="D45" s="17">
        <v>100</v>
      </c>
      <c r="E45" s="16">
        <v>59.4</v>
      </c>
      <c r="F45" s="11">
        <v>27.8</v>
      </c>
      <c r="G45" s="11">
        <v>26.9</v>
      </c>
      <c r="H45" s="11">
        <v>49.3</v>
      </c>
      <c r="I45" s="11">
        <v>10.9</v>
      </c>
      <c r="J45" s="11">
        <v>50.7</v>
      </c>
      <c r="K45" s="11">
        <v>7.6</v>
      </c>
      <c r="L45" s="11">
        <v>4.2</v>
      </c>
      <c r="M45" s="11">
        <v>1.4</v>
      </c>
    </row>
    <row r="46" spans="2:13" ht="15" customHeight="1" x14ac:dyDescent="0.15">
      <c r="B46" s="47"/>
      <c r="C46" s="51" t="s">
        <v>21</v>
      </c>
      <c r="D46" s="14">
        <v>1491</v>
      </c>
      <c r="E46" s="7">
        <v>909</v>
      </c>
      <c r="F46" s="15">
        <v>409</v>
      </c>
      <c r="G46" s="15">
        <v>418</v>
      </c>
      <c r="H46" s="15">
        <v>790</v>
      </c>
      <c r="I46" s="15">
        <v>157</v>
      </c>
      <c r="J46" s="15">
        <v>793</v>
      </c>
      <c r="K46" s="15">
        <v>98</v>
      </c>
      <c r="L46" s="15">
        <v>51</v>
      </c>
      <c r="M46" s="15">
        <v>25</v>
      </c>
    </row>
    <row r="47" spans="2:13" ht="15" customHeight="1" x14ac:dyDescent="0.15">
      <c r="B47" s="47"/>
      <c r="C47" s="50"/>
      <c r="D47" s="17">
        <v>100</v>
      </c>
      <c r="E47" s="16">
        <v>61</v>
      </c>
      <c r="F47" s="11">
        <v>27.4</v>
      </c>
      <c r="G47" s="11">
        <v>28</v>
      </c>
      <c r="H47" s="11">
        <v>53</v>
      </c>
      <c r="I47" s="11">
        <v>10.5</v>
      </c>
      <c r="J47" s="11">
        <v>53.2</v>
      </c>
      <c r="K47" s="11">
        <v>6.6</v>
      </c>
      <c r="L47" s="11">
        <v>3.4</v>
      </c>
      <c r="M47" s="11">
        <v>1.7</v>
      </c>
    </row>
    <row r="48" spans="2:13" ht="15" customHeight="1" x14ac:dyDescent="0.15">
      <c r="B48" s="47"/>
      <c r="C48" s="51" t="s">
        <v>22</v>
      </c>
      <c r="D48" s="14">
        <v>1705</v>
      </c>
      <c r="E48" s="7">
        <v>1100</v>
      </c>
      <c r="F48" s="15">
        <v>469</v>
      </c>
      <c r="G48" s="15">
        <v>488</v>
      </c>
      <c r="H48" s="15">
        <v>922</v>
      </c>
      <c r="I48" s="15">
        <v>157</v>
      </c>
      <c r="J48" s="15">
        <v>921</v>
      </c>
      <c r="K48" s="15">
        <v>119</v>
      </c>
      <c r="L48" s="15">
        <v>44</v>
      </c>
      <c r="M48" s="15">
        <v>25</v>
      </c>
    </row>
    <row r="49" spans="2:13" ht="15" customHeight="1" x14ac:dyDescent="0.15">
      <c r="B49" s="47"/>
      <c r="C49" s="50"/>
      <c r="D49" s="17">
        <v>100</v>
      </c>
      <c r="E49" s="16">
        <v>64.5</v>
      </c>
      <c r="F49" s="11">
        <v>27.5</v>
      </c>
      <c r="G49" s="11">
        <v>28.6</v>
      </c>
      <c r="H49" s="11">
        <v>54.1</v>
      </c>
      <c r="I49" s="11">
        <v>9.1999999999999993</v>
      </c>
      <c r="J49" s="11">
        <v>54</v>
      </c>
      <c r="K49" s="11">
        <v>7</v>
      </c>
      <c r="L49" s="11">
        <v>2.6</v>
      </c>
      <c r="M49" s="11">
        <v>1.5</v>
      </c>
    </row>
    <row r="50" spans="2:13" ht="15" customHeight="1" x14ac:dyDescent="0.15">
      <c r="B50" s="47"/>
      <c r="C50" s="51" t="s">
        <v>23</v>
      </c>
      <c r="D50" s="14">
        <v>1546</v>
      </c>
      <c r="E50" s="7">
        <v>1046</v>
      </c>
      <c r="F50" s="15">
        <v>412</v>
      </c>
      <c r="G50" s="15">
        <v>492</v>
      </c>
      <c r="H50" s="15">
        <v>819</v>
      </c>
      <c r="I50" s="15">
        <v>196</v>
      </c>
      <c r="J50" s="15">
        <v>784</v>
      </c>
      <c r="K50" s="15">
        <v>90</v>
      </c>
      <c r="L50" s="15">
        <v>41</v>
      </c>
      <c r="M50" s="15">
        <v>17</v>
      </c>
    </row>
    <row r="51" spans="2:13" ht="15" customHeight="1" x14ac:dyDescent="0.15">
      <c r="B51" s="47"/>
      <c r="C51" s="50"/>
      <c r="D51" s="17">
        <v>100</v>
      </c>
      <c r="E51" s="16">
        <v>67.7</v>
      </c>
      <c r="F51" s="11">
        <v>26.6</v>
      </c>
      <c r="G51" s="11">
        <v>31.8</v>
      </c>
      <c r="H51" s="11">
        <v>53</v>
      </c>
      <c r="I51" s="11">
        <v>12.7</v>
      </c>
      <c r="J51" s="11">
        <v>50.7</v>
      </c>
      <c r="K51" s="11">
        <v>5.8</v>
      </c>
      <c r="L51" s="11">
        <v>2.7</v>
      </c>
      <c r="M51" s="11">
        <v>1.1000000000000001</v>
      </c>
    </row>
    <row r="52" spans="2:13" ht="15" customHeight="1" x14ac:dyDescent="0.15">
      <c r="B52" s="47"/>
      <c r="C52" s="51" t="s">
        <v>24</v>
      </c>
      <c r="D52" s="14">
        <v>2544</v>
      </c>
      <c r="E52" s="7">
        <v>1433</v>
      </c>
      <c r="F52" s="15">
        <v>553</v>
      </c>
      <c r="G52" s="15">
        <v>706</v>
      </c>
      <c r="H52" s="15">
        <v>1290</v>
      </c>
      <c r="I52" s="15">
        <v>263</v>
      </c>
      <c r="J52" s="15">
        <v>1269</v>
      </c>
      <c r="K52" s="15">
        <v>197</v>
      </c>
      <c r="L52" s="15">
        <v>113</v>
      </c>
      <c r="M52" s="15">
        <v>72</v>
      </c>
    </row>
    <row r="53" spans="2:13" ht="15" customHeight="1" x14ac:dyDescent="0.15">
      <c r="B53" s="47"/>
      <c r="C53" s="50"/>
      <c r="D53" s="17">
        <v>100</v>
      </c>
      <c r="E53" s="16">
        <v>56.3</v>
      </c>
      <c r="F53" s="11">
        <v>21.7</v>
      </c>
      <c r="G53" s="11">
        <v>27.8</v>
      </c>
      <c r="H53" s="11">
        <v>50.7</v>
      </c>
      <c r="I53" s="11">
        <v>10.3</v>
      </c>
      <c r="J53" s="11">
        <v>49.9</v>
      </c>
      <c r="K53" s="11">
        <v>7.7</v>
      </c>
      <c r="L53" s="11">
        <v>4.4000000000000004</v>
      </c>
      <c r="M53" s="11">
        <v>2.8</v>
      </c>
    </row>
    <row r="54" spans="2:13" ht="15" customHeight="1" x14ac:dyDescent="0.15">
      <c r="B54" s="47"/>
      <c r="C54" s="51" t="s">
        <v>25</v>
      </c>
      <c r="D54" s="14">
        <v>1858</v>
      </c>
      <c r="E54" s="7">
        <v>1130</v>
      </c>
      <c r="F54" s="15">
        <v>383</v>
      </c>
      <c r="G54" s="15">
        <v>506</v>
      </c>
      <c r="H54" s="15">
        <v>964</v>
      </c>
      <c r="I54" s="15">
        <v>228</v>
      </c>
      <c r="J54" s="15">
        <v>999</v>
      </c>
      <c r="K54" s="15">
        <v>131</v>
      </c>
      <c r="L54" s="15">
        <v>89</v>
      </c>
      <c r="M54" s="15">
        <v>25</v>
      </c>
    </row>
    <row r="55" spans="2:13" ht="15" customHeight="1" x14ac:dyDescent="0.15">
      <c r="B55" s="47"/>
      <c r="C55" s="50"/>
      <c r="D55" s="17">
        <v>100</v>
      </c>
      <c r="E55" s="16">
        <v>60.8</v>
      </c>
      <c r="F55" s="11">
        <v>20.6</v>
      </c>
      <c r="G55" s="11">
        <v>27.2</v>
      </c>
      <c r="H55" s="11">
        <v>51.9</v>
      </c>
      <c r="I55" s="11">
        <v>12.3</v>
      </c>
      <c r="J55" s="11">
        <v>53.8</v>
      </c>
      <c r="K55" s="11">
        <v>7.1</v>
      </c>
      <c r="L55" s="11">
        <v>4.8</v>
      </c>
      <c r="M55" s="11">
        <v>1.3</v>
      </c>
    </row>
    <row r="56" spans="2:13" ht="15" customHeight="1" x14ac:dyDescent="0.15">
      <c r="B56" s="47"/>
      <c r="C56" s="51" t="s">
        <v>26</v>
      </c>
      <c r="D56" s="14">
        <v>5161</v>
      </c>
      <c r="E56" s="7">
        <v>2806</v>
      </c>
      <c r="F56" s="15">
        <v>978</v>
      </c>
      <c r="G56" s="15">
        <v>1363</v>
      </c>
      <c r="H56" s="15">
        <v>2694</v>
      </c>
      <c r="I56" s="15">
        <v>545</v>
      </c>
      <c r="J56" s="15">
        <v>2804</v>
      </c>
      <c r="K56" s="15">
        <v>350</v>
      </c>
      <c r="L56" s="15">
        <v>230</v>
      </c>
      <c r="M56" s="15">
        <v>188</v>
      </c>
    </row>
    <row r="57" spans="2:13" ht="15" customHeight="1" x14ac:dyDescent="0.15">
      <c r="B57" s="48"/>
      <c r="C57" s="52"/>
      <c r="D57" s="13">
        <v>100</v>
      </c>
      <c r="E57" s="9">
        <v>54.4</v>
      </c>
      <c r="F57" s="6">
        <v>18.899999999999999</v>
      </c>
      <c r="G57" s="6">
        <v>26.4</v>
      </c>
      <c r="H57" s="6">
        <v>52.2</v>
      </c>
      <c r="I57" s="6">
        <v>10.6</v>
      </c>
      <c r="J57" s="6">
        <v>54.3</v>
      </c>
      <c r="K57" s="6">
        <v>6.8</v>
      </c>
      <c r="L57" s="6">
        <v>4.5</v>
      </c>
      <c r="M57" s="6">
        <v>3.6</v>
      </c>
    </row>
    <row r="58" spans="2:13" x14ac:dyDescent="0.15">
      <c r="B58" s="3"/>
      <c r="C58" s="3"/>
      <c r="D58" s="3"/>
      <c r="E58" s="3"/>
      <c r="F58" s="3"/>
      <c r="G58" s="3"/>
      <c r="H58" s="3"/>
      <c r="I58" s="3"/>
      <c r="J58" s="3"/>
      <c r="K58" s="3"/>
      <c r="L58" s="3"/>
      <c r="M58" s="3"/>
    </row>
    <row r="59" spans="2:13" x14ac:dyDescent="0.15">
      <c r="B59" s="3"/>
      <c r="C59" s="3"/>
      <c r="D59" s="3"/>
      <c r="E59" s="3"/>
      <c r="F59" s="3"/>
      <c r="G59" s="3"/>
      <c r="H59" s="3"/>
      <c r="I59" s="3"/>
      <c r="J59" s="3"/>
      <c r="K59" s="3"/>
      <c r="L59" s="3"/>
      <c r="M59" s="3"/>
    </row>
    <row r="60" spans="2:13" x14ac:dyDescent="0.15">
      <c r="B60" s="3"/>
      <c r="C60" s="3"/>
      <c r="D60" s="3"/>
      <c r="E60" s="3"/>
      <c r="F60" s="3"/>
      <c r="G60" s="3"/>
      <c r="H60" s="3"/>
      <c r="I60" s="3"/>
      <c r="J60" s="3"/>
      <c r="K60" s="3"/>
      <c r="L60" s="3"/>
      <c r="M60" s="3"/>
    </row>
    <row r="61" spans="2:13" x14ac:dyDescent="0.15">
      <c r="B61" s="3"/>
      <c r="C61" s="3"/>
      <c r="D61" s="3"/>
      <c r="E61" s="3"/>
      <c r="F61" s="3"/>
      <c r="G61" s="3"/>
      <c r="H61" s="3"/>
      <c r="I61" s="3"/>
      <c r="J61" s="3"/>
      <c r="K61" s="3"/>
      <c r="L61" s="3"/>
      <c r="M61" s="3"/>
    </row>
    <row r="62" spans="2:13" x14ac:dyDescent="0.15">
      <c r="B62" s="3"/>
      <c r="C62" s="3"/>
      <c r="D62" s="3"/>
      <c r="E62" s="3"/>
      <c r="F62" s="3"/>
      <c r="G62" s="3"/>
      <c r="H62" s="3"/>
      <c r="I62" s="3"/>
      <c r="J62" s="3"/>
      <c r="K62" s="3"/>
      <c r="L62" s="3"/>
      <c r="M62" s="3"/>
    </row>
    <row r="63" spans="2:13" x14ac:dyDescent="0.15">
      <c r="B63" s="3"/>
      <c r="C63" s="3"/>
      <c r="D63" s="3"/>
      <c r="E63" s="3"/>
      <c r="F63" s="3"/>
      <c r="G63" s="3"/>
      <c r="H63" s="3"/>
      <c r="I63" s="3"/>
      <c r="J63" s="3"/>
      <c r="K63" s="3"/>
      <c r="L63" s="3"/>
      <c r="M63" s="3"/>
    </row>
    <row r="64" spans="2:13" x14ac:dyDescent="0.15">
      <c r="B64" s="3"/>
      <c r="C64" s="3"/>
      <c r="D64" s="3"/>
      <c r="E64" s="3"/>
      <c r="F64" s="3"/>
      <c r="G64" s="3"/>
      <c r="H64" s="3"/>
      <c r="I64" s="3"/>
      <c r="J64" s="3"/>
      <c r="K64" s="3"/>
      <c r="L64" s="3"/>
      <c r="M64" s="3"/>
    </row>
    <row r="65" spans="2:13" x14ac:dyDescent="0.15">
      <c r="B65" s="3"/>
      <c r="C65" s="3"/>
      <c r="D65" s="3"/>
      <c r="E65" s="3"/>
      <c r="F65" s="3"/>
      <c r="G65" s="3"/>
      <c r="H65" s="3"/>
      <c r="I65" s="3"/>
      <c r="J65" s="3"/>
      <c r="K65" s="3"/>
      <c r="L65" s="3"/>
      <c r="M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M9">
    <cfRule type="top10" dxfId="799" priority="673" rank="1"/>
  </conditionalFormatting>
  <conditionalFormatting sqref="E11:M11">
    <cfRule type="top10" dxfId="798" priority="674" rank="1"/>
  </conditionalFormatting>
  <conditionalFormatting sqref="E13:M13">
    <cfRule type="top10" dxfId="797" priority="675" rank="1"/>
  </conditionalFormatting>
  <conditionalFormatting sqref="E15:M15">
    <cfRule type="top10" dxfId="796" priority="676" rank="1"/>
  </conditionalFormatting>
  <conditionalFormatting sqref="E17:M17">
    <cfRule type="top10" dxfId="795" priority="677" rank="1"/>
  </conditionalFormatting>
  <conditionalFormatting sqref="E19:M19">
    <cfRule type="top10" dxfId="794" priority="678" rank="1"/>
  </conditionalFormatting>
  <conditionalFormatting sqref="E21:M21">
    <cfRule type="top10" dxfId="793" priority="679" rank="1"/>
  </conditionalFormatting>
  <conditionalFormatting sqref="E23:M23">
    <cfRule type="top10" dxfId="792" priority="680" rank="1"/>
  </conditionalFormatting>
  <conditionalFormatting sqref="E25:M25">
    <cfRule type="top10" dxfId="791" priority="681" rank="1"/>
  </conditionalFormatting>
  <conditionalFormatting sqref="E27:M27">
    <cfRule type="top10" dxfId="790" priority="682" rank="1"/>
  </conditionalFormatting>
  <conditionalFormatting sqref="E29:M29">
    <cfRule type="top10" dxfId="789" priority="683" rank="1"/>
  </conditionalFormatting>
  <conditionalFormatting sqref="E31:M31">
    <cfRule type="top10" dxfId="788" priority="684" rank="1"/>
  </conditionalFormatting>
  <conditionalFormatting sqref="E33:M33">
    <cfRule type="top10" dxfId="787" priority="685" rank="1"/>
  </conditionalFormatting>
  <conditionalFormatting sqref="E35:M35">
    <cfRule type="top10" dxfId="786" priority="686" rank="1"/>
  </conditionalFormatting>
  <conditionalFormatting sqref="E37:M37">
    <cfRule type="top10" dxfId="785" priority="687" rank="1"/>
  </conditionalFormatting>
  <conditionalFormatting sqref="E39:M39">
    <cfRule type="top10" dxfId="784" priority="688" rank="1"/>
  </conditionalFormatting>
  <conditionalFormatting sqref="E41:M41">
    <cfRule type="top10" dxfId="783" priority="689" rank="1"/>
  </conditionalFormatting>
  <conditionalFormatting sqref="E43:M43">
    <cfRule type="top10" dxfId="782" priority="690" rank="1"/>
  </conditionalFormatting>
  <conditionalFormatting sqref="E45:M45">
    <cfRule type="top10" dxfId="781" priority="691" rank="1"/>
  </conditionalFormatting>
  <conditionalFormatting sqref="E47:M47">
    <cfRule type="top10" dxfId="780" priority="692" rank="1"/>
  </conditionalFormatting>
  <conditionalFormatting sqref="E49:M49">
    <cfRule type="top10" dxfId="779" priority="693" rank="1"/>
  </conditionalFormatting>
  <conditionalFormatting sqref="E51:M51">
    <cfRule type="top10" dxfId="778" priority="694" rank="1"/>
  </conditionalFormatting>
  <conditionalFormatting sqref="E53:M53">
    <cfRule type="top10" dxfId="777" priority="695" rank="1"/>
  </conditionalFormatting>
  <conditionalFormatting sqref="E55:M55">
    <cfRule type="top10" dxfId="776" priority="696" rank="1"/>
  </conditionalFormatting>
  <conditionalFormatting sqref="E57:M57">
    <cfRule type="top10" dxfId="775" priority="697" rank="1"/>
  </conditionalFormatting>
  <pageMargins left="0.7" right="0.7" top="0.75" bottom="0.75" header="0.3" footer="0.3"/>
  <pageSetup paperSize="9" scale="74" orientation="portrait" r:id="rId1"/>
  <headerFoot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4" width="8.625" style="1" customWidth="1"/>
    <col min="35" max="16384" width="6.125" style="1"/>
  </cols>
  <sheetData>
    <row r="3" spans="1:26" x14ac:dyDescent="0.15">
      <c r="B3" s="24" t="s">
        <v>287</v>
      </c>
    </row>
    <row r="4" spans="1:26" x14ac:dyDescent="0.15">
      <c r="B4" s="1" t="s">
        <v>43</v>
      </c>
    </row>
    <row r="5" spans="1:26" x14ac:dyDescent="0.15">
      <c r="B5" s="40" t="s">
        <v>288</v>
      </c>
      <c r="C5" s="20"/>
      <c r="D5" s="20"/>
      <c r="E5" s="20"/>
      <c r="F5" s="20"/>
      <c r="G5" s="20"/>
      <c r="H5" s="20"/>
      <c r="I5" s="20"/>
      <c r="J5" s="20"/>
      <c r="K5" s="20"/>
      <c r="L5" s="20"/>
      <c r="M5" s="20"/>
    </row>
    <row r="6" spans="1:26" ht="3.75" customHeight="1" x14ac:dyDescent="0.15">
      <c r="A6" s="31"/>
      <c r="B6" s="30"/>
      <c r="C6" s="36"/>
      <c r="D6" s="29"/>
      <c r="E6" s="37"/>
      <c r="F6" s="32"/>
      <c r="G6" s="29"/>
      <c r="H6" s="33"/>
      <c r="I6" s="33"/>
      <c r="J6" s="33"/>
      <c r="K6" s="34"/>
      <c r="L6" s="34"/>
      <c r="M6" s="34"/>
      <c r="N6" s="35"/>
    </row>
    <row r="7" spans="1:26" s="2" customFormat="1" ht="122.25" customHeight="1" thickBot="1" x14ac:dyDescent="0.2">
      <c r="B7" s="19"/>
      <c r="C7" s="18" t="s">
        <v>251</v>
      </c>
      <c r="D7" s="21" t="s">
        <v>261</v>
      </c>
      <c r="E7" s="22" t="s">
        <v>129</v>
      </c>
      <c r="F7" s="22" t="s">
        <v>186</v>
      </c>
      <c r="G7" s="22" t="s">
        <v>187</v>
      </c>
      <c r="H7" s="22" t="s">
        <v>188</v>
      </c>
      <c r="I7" s="22" t="s">
        <v>189</v>
      </c>
      <c r="J7" s="22" t="s">
        <v>190</v>
      </c>
      <c r="K7" s="22" t="s">
        <v>12</v>
      </c>
      <c r="L7" s="22" t="s">
        <v>41</v>
      </c>
      <c r="M7" s="22" t="s">
        <v>65</v>
      </c>
      <c r="N7" s="41"/>
      <c r="O7" s="41"/>
      <c r="P7" s="41"/>
      <c r="Q7" s="41"/>
      <c r="R7" s="41"/>
      <c r="S7" s="41"/>
      <c r="T7" s="41"/>
      <c r="U7" s="41"/>
      <c r="V7" s="41"/>
      <c r="W7" s="41"/>
      <c r="X7" s="41"/>
      <c r="Y7" s="41"/>
      <c r="Z7" s="41"/>
    </row>
    <row r="8" spans="1:26" ht="15" customHeight="1" thickTop="1" x14ac:dyDescent="0.15">
      <c r="B8" s="43" t="s">
        <v>66</v>
      </c>
      <c r="C8" s="44"/>
      <c r="D8" s="4">
        <v>19565</v>
      </c>
      <c r="E8" s="7">
        <v>13015</v>
      </c>
      <c r="F8" s="15">
        <v>4356</v>
      </c>
      <c r="G8" s="15">
        <v>3055</v>
      </c>
      <c r="H8" s="15">
        <v>7176</v>
      </c>
      <c r="I8" s="15">
        <v>356</v>
      </c>
      <c r="J8" s="15">
        <v>1342</v>
      </c>
      <c r="K8" s="15">
        <v>401</v>
      </c>
      <c r="L8" s="15">
        <v>1112</v>
      </c>
      <c r="M8" s="15">
        <v>405</v>
      </c>
    </row>
    <row r="9" spans="1:26" ht="15" customHeight="1" x14ac:dyDescent="0.15">
      <c r="B9" s="45"/>
      <c r="C9" s="44"/>
      <c r="D9" s="5">
        <v>100</v>
      </c>
      <c r="E9" s="9">
        <v>66.5</v>
      </c>
      <c r="F9" s="6">
        <v>22.3</v>
      </c>
      <c r="G9" s="6">
        <v>15.6</v>
      </c>
      <c r="H9" s="6">
        <v>36.700000000000003</v>
      </c>
      <c r="I9" s="6">
        <v>1.8</v>
      </c>
      <c r="J9" s="6">
        <v>6.9</v>
      </c>
      <c r="K9" s="6">
        <v>2</v>
      </c>
      <c r="L9" s="6">
        <v>5.7</v>
      </c>
      <c r="M9" s="6">
        <v>2.1</v>
      </c>
    </row>
    <row r="10" spans="1:26" ht="15" customHeight="1" x14ac:dyDescent="0.15">
      <c r="B10" s="46" t="s">
        <v>60</v>
      </c>
      <c r="C10" s="49" t="s">
        <v>1</v>
      </c>
      <c r="D10" s="12">
        <v>9002</v>
      </c>
      <c r="E10" s="8">
        <v>6149</v>
      </c>
      <c r="F10" s="10">
        <v>1431</v>
      </c>
      <c r="G10" s="10">
        <v>916</v>
      </c>
      <c r="H10" s="10">
        <v>2913</v>
      </c>
      <c r="I10" s="10">
        <v>138</v>
      </c>
      <c r="J10" s="10">
        <v>400</v>
      </c>
      <c r="K10" s="10">
        <v>225</v>
      </c>
      <c r="L10" s="10">
        <v>635</v>
      </c>
      <c r="M10" s="10">
        <v>206</v>
      </c>
    </row>
    <row r="11" spans="1:26" ht="15" customHeight="1" x14ac:dyDescent="0.15">
      <c r="B11" s="47"/>
      <c r="C11" s="50"/>
      <c r="D11" s="17">
        <v>100</v>
      </c>
      <c r="E11" s="16">
        <v>68.3</v>
      </c>
      <c r="F11" s="11">
        <v>15.9</v>
      </c>
      <c r="G11" s="11">
        <v>10.199999999999999</v>
      </c>
      <c r="H11" s="11">
        <v>32.4</v>
      </c>
      <c r="I11" s="11">
        <v>1.5</v>
      </c>
      <c r="J11" s="11">
        <v>4.4000000000000004</v>
      </c>
      <c r="K11" s="11">
        <v>2.5</v>
      </c>
      <c r="L11" s="11">
        <v>7.1</v>
      </c>
      <c r="M11" s="11">
        <v>2.2999999999999998</v>
      </c>
    </row>
    <row r="12" spans="1:26" ht="15" customHeight="1" x14ac:dyDescent="0.15">
      <c r="B12" s="47"/>
      <c r="C12" s="51" t="s">
        <v>2</v>
      </c>
      <c r="D12" s="14">
        <v>10274</v>
      </c>
      <c r="E12" s="7">
        <v>6710</v>
      </c>
      <c r="F12" s="15">
        <v>2875</v>
      </c>
      <c r="G12" s="15">
        <v>2108</v>
      </c>
      <c r="H12" s="15">
        <v>4195</v>
      </c>
      <c r="I12" s="15">
        <v>215</v>
      </c>
      <c r="J12" s="15">
        <v>934</v>
      </c>
      <c r="K12" s="15">
        <v>173</v>
      </c>
      <c r="L12" s="15">
        <v>455</v>
      </c>
      <c r="M12" s="15">
        <v>138</v>
      </c>
    </row>
    <row r="13" spans="1:26" ht="15" customHeight="1" x14ac:dyDescent="0.15">
      <c r="B13" s="48"/>
      <c r="C13" s="52"/>
      <c r="D13" s="13">
        <v>100</v>
      </c>
      <c r="E13" s="9">
        <v>65.3</v>
      </c>
      <c r="F13" s="6">
        <v>28</v>
      </c>
      <c r="G13" s="6">
        <v>20.5</v>
      </c>
      <c r="H13" s="6">
        <v>40.799999999999997</v>
      </c>
      <c r="I13" s="6">
        <v>2.1</v>
      </c>
      <c r="J13" s="6">
        <v>9.1</v>
      </c>
      <c r="K13" s="6">
        <v>1.7</v>
      </c>
      <c r="L13" s="6">
        <v>4.4000000000000004</v>
      </c>
      <c r="M13" s="6">
        <v>1.3</v>
      </c>
    </row>
    <row r="14" spans="1:26" ht="15" customHeight="1" x14ac:dyDescent="0.15">
      <c r="B14" s="46" t="s">
        <v>61</v>
      </c>
      <c r="C14" s="49" t="s">
        <v>4</v>
      </c>
      <c r="D14" s="12">
        <v>2756</v>
      </c>
      <c r="E14" s="8">
        <v>1821</v>
      </c>
      <c r="F14" s="10">
        <v>718</v>
      </c>
      <c r="G14" s="10">
        <v>50</v>
      </c>
      <c r="H14" s="10">
        <v>1457</v>
      </c>
      <c r="I14" s="10">
        <v>36</v>
      </c>
      <c r="J14" s="10">
        <v>180</v>
      </c>
      <c r="K14" s="10">
        <v>55</v>
      </c>
      <c r="L14" s="10">
        <v>138</v>
      </c>
      <c r="M14" s="10">
        <v>41</v>
      </c>
    </row>
    <row r="15" spans="1:26" ht="15" customHeight="1" x14ac:dyDescent="0.15">
      <c r="B15" s="47"/>
      <c r="C15" s="50"/>
      <c r="D15" s="17">
        <v>100</v>
      </c>
      <c r="E15" s="16">
        <v>66.099999999999994</v>
      </c>
      <c r="F15" s="11">
        <v>26.1</v>
      </c>
      <c r="G15" s="11">
        <v>1.8</v>
      </c>
      <c r="H15" s="11">
        <v>52.9</v>
      </c>
      <c r="I15" s="11">
        <v>1.3</v>
      </c>
      <c r="J15" s="11">
        <v>6.5</v>
      </c>
      <c r="K15" s="11">
        <v>2</v>
      </c>
      <c r="L15" s="11">
        <v>5</v>
      </c>
      <c r="M15" s="11">
        <v>1.5</v>
      </c>
    </row>
    <row r="16" spans="1:26" ht="15" customHeight="1" x14ac:dyDescent="0.15">
      <c r="B16" s="47"/>
      <c r="C16" s="51" t="s">
        <v>5</v>
      </c>
      <c r="D16" s="14">
        <v>2918</v>
      </c>
      <c r="E16" s="7">
        <v>1870</v>
      </c>
      <c r="F16" s="15">
        <v>844</v>
      </c>
      <c r="G16" s="15">
        <v>117</v>
      </c>
      <c r="H16" s="15">
        <v>1369</v>
      </c>
      <c r="I16" s="15">
        <v>50</v>
      </c>
      <c r="J16" s="15">
        <v>189</v>
      </c>
      <c r="K16" s="15">
        <v>70</v>
      </c>
      <c r="L16" s="15">
        <v>174</v>
      </c>
      <c r="M16" s="15">
        <v>42</v>
      </c>
    </row>
    <row r="17" spans="2:13" ht="15" customHeight="1" x14ac:dyDescent="0.15">
      <c r="B17" s="47"/>
      <c r="C17" s="50"/>
      <c r="D17" s="17">
        <v>100</v>
      </c>
      <c r="E17" s="16">
        <v>64.099999999999994</v>
      </c>
      <c r="F17" s="11">
        <v>28.9</v>
      </c>
      <c r="G17" s="11">
        <v>4</v>
      </c>
      <c r="H17" s="11">
        <v>46.9</v>
      </c>
      <c r="I17" s="11">
        <v>1.7</v>
      </c>
      <c r="J17" s="11">
        <v>6.5</v>
      </c>
      <c r="K17" s="11">
        <v>2.4</v>
      </c>
      <c r="L17" s="11">
        <v>6</v>
      </c>
      <c r="M17" s="11">
        <v>1.4</v>
      </c>
    </row>
    <row r="18" spans="2:13" ht="15" customHeight="1" x14ac:dyDescent="0.15">
      <c r="B18" s="47"/>
      <c r="C18" s="51" t="s">
        <v>6</v>
      </c>
      <c r="D18" s="14">
        <v>3218</v>
      </c>
      <c r="E18" s="7">
        <v>2109</v>
      </c>
      <c r="F18" s="15">
        <v>812</v>
      </c>
      <c r="G18" s="15">
        <v>339</v>
      </c>
      <c r="H18" s="15">
        <v>1183</v>
      </c>
      <c r="I18" s="15">
        <v>50</v>
      </c>
      <c r="J18" s="15">
        <v>207</v>
      </c>
      <c r="K18" s="15">
        <v>68</v>
      </c>
      <c r="L18" s="15">
        <v>198</v>
      </c>
      <c r="M18" s="15">
        <v>52</v>
      </c>
    </row>
    <row r="19" spans="2:13" ht="15" customHeight="1" x14ac:dyDescent="0.15">
      <c r="B19" s="47"/>
      <c r="C19" s="50"/>
      <c r="D19" s="17">
        <v>100</v>
      </c>
      <c r="E19" s="16">
        <v>65.5</v>
      </c>
      <c r="F19" s="11">
        <v>25.2</v>
      </c>
      <c r="G19" s="11">
        <v>10.5</v>
      </c>
      <c r="H19" s="11">
        <v>36.799999999999997</v>
      </c>
      <c r="I19" s="11">
        <v>1.6</v>
      </c>
      <c r="J19" s="11">
        <v>6.4</v>
      </c>
      <c r="K19" s="11">
        <v>2.1</v>
      </c>
      <c r="L19" s="11">
        <v>6.2</v>
      </c>
      <c r="M19" s="11">
        <v>1.6</v>
      </c>
    </row>
    <row r="20" spans="2:13" ht="15" customHeight="1" x14ac:dyDescent="0.15">
      <c r="B20" s="47"/>
      <c r="C20" s="51" t="s">
        <v>7</v>
      </c>
      <c r="D20" s="14">
        <v>4166</v>
      </c>
      <c r="E20" s="7">
        <v>2830</v>
      </c>
      <c r="F20" s="15">
        <v>843</v>
      </c>
      <c r="G20" s="15">
        <v>838</v>
      </c>
      <c r="H20" s="15">
        <v>1324</v>
      </c>
      <c r="I20" s="15">
        <v>72</v>
      </c>
      <c r="J20" s="15">
        <v>295</v>
      </c>
      <c r="K20" s="15">
        <v>72</v>
      </c>
      <c r="L20" s="15">
        <v>232</v>
      </c>
      <c r="M20" s="15">
        <v>86</v>
      </c>
    </row>
    <row r="21" spans="2:13" ht="15" customHeight="1" x14ac:dyDescent="0.15">
      <c r="B21" s="47"/>
      <c r="C21" s="50"/>
      <c r="D21" s="17">
        <v>100</v>
      </c>
      <c r="E21" s="16">
        <v>67.900000000000006</v>
      </c>
      <c r="F21" s="11">
        <v>20.2</v>
      </c>
      <c r="G21" s="11">
        <v>20.100000000000001</v>
      </c>
      <c r="H21" s="11">
        <v>31.8</v>
      </c>
      <c r="I21" s="11">
        <v>1.7</v>
      </c>
      <c r="J21" s="11">
        <v>7.1</v>
      </c>
      <c r="K21" s="11">
        <v>1.7</v>
      </c>
      <c r="L21" s="11">
        <v>5.6</v>
      </c>
      <c r="M21" s="11">
        <v>2.1</v>
      </c>
    </row>
    <row r="22" spans="2:13" ht="15" customHeight="1" x14ac:dyDescent="0.15">
      <c r="B22" s="47"/>
      <c r="C22" s="51" t="s">
        <v>8</v>
      </c>
      <c r="D22" s="14">
        <v>5521</v>
      </c>
      <c r="E22" s="7">
        <v>3769</v>
      </c>
      <c r="F22" s="15">
        <v>917</v>
      </c>
      <c r="G22" s="15">
        <v>1539</v>
      </c>
      <c r="H22" s="15">
        <v>1535</v>
      </c>
      <c r="I22" s="15">
        <v>131</v>
      </c>
      <c r="J22" s="15">
        <v>423</v>
      </c>
      <c r="K22" s="15">
        <v>115</v>
      </c>
      <c r="L22" s="15">
        <v>308</v>
      </c>
      <c r="M22" s="15">
        <v>114</v>
      </c>
    </row>
    <row r="23" spans="2:13" ht="15" customHeight="1" x14ac:dyDescent="0.15">
      <c r="B23" s="48"/>
      <c r="C23" s="52"/>
      <c r="D23" s="13">
        <v>100</v>
      </c>
      <c r="E23" s="9">
        <v>68.3</v>
      </c>
      <c r="F23" s="6">
        <v>16.600000000000001</v>
      </c>
      <c r="G23" s="6">
        <v>27.9</v>
      </c>
      <c r="H23" s="6">
        <v>27.8</v>
      </c>
      <c r="I23" s="6">
        <v>2.4</v>
      </c>
      <c r="J23" s="6">
        <v>7.7</v>
      </c>
      <c r="K23" s="6">
        <v>2.1</v>
      </c>
      <c r="L23" s="6">
        <v>5.6</v>
      </c>
      <c r="M23" s="6">
        <v>2.1</v>
      </c>
    </row>
    <row r="24" spans="2:13" ht="15" customHeight="1" x14ac:dyDescent="0.15">
      <c r="B24" s="46" t="s">
        <v>62</v>
      </c>
      <c r="C24" s="49" t="s">
        <v>9</v>
      </c>
      <c r="D24" s="12">
        <v>2200</v>
      </c>
      <c r="E24" s="8">
        <v>163</v>
      </c>
      <c r="F24" s="10">
        <v>19</v>
      </c>
      <c r="G24" s="10">
        <v>409</v>
      </c>
      <c r="H24" s="10">
        <v>940</v>
      </c>
      <c r="I24" s="10">
        <v>94</v>
      </c>
      <c r="J24" s="10">
        <v>381</v>
      </c>
      <c r="K24" s="10">
        <v>143</v>
      </c>
      <c r="L24" s="10">
        <v>583</v>
      </c>
      <c r="M24" s="10">
        <v>58</v>
      </c>
    </row>
    <row r="25" spans="2:13" ht="15" customHeight="1" x14ac:dyDescent="0.15">
      <c r="B25" s="47"/>
      <c r="C25" s="50"/>
      <c r="D25" s="17">
        <v>100</v>
      </c>
      <c r="E25" s="16">
        <v>7.4</v>
      </c>
      <c r="F25" s="11">
        <v>0.9</v>
      </c>
      <c r="G25" s="11">
        <v>18.600000000000001</v>
      </c>
      <c r="H25" s="11">
        <v>42.7</v>
      </c>
      <c r="I25" s="11">
        <v>4.3</v>
      </c>
      <c r="J25" s="11">
        <v>17.3</v>
      </c>
      <c r="K25" s="11">
        <v>6.5</v>
      </c>
      <c r="L25" s="11">
        <v>26.5</v>
      </c>
      <c r="M25" s="11">
        <v>2.6</v>
      </c>
    </row>
    <row r="26" spans="2:13" ht="15" customHeight="1" x14ac:dyDescent="0.15">
      <c r="B26" s="47"/>
      <c r="C26" s="51" t="s">
        <v>10</v>
      </c>
      <c r="D26" s="14">
        <v>5943</v>
      </c>
      <c r="E26" s="7">
        <v>5489</v>
      </c>
      <c r="F26" s="15">
        <v>50</v>
      </c>
      <c r="G26" s="15">
        <v>1653</v>
      </c>
      <c r="H26" s="15">
        <v>1381</v>
      </c>
      <c r="I26" s="15">
        <v>102</v>
      </c>
      <c r="J26" s="15">
        <v>343</v>
      </c>
      <c r="K26" s="15">
        <v>43</v>
      </c>
      <c r="L26" s="15">
        <v>114</v>
      </c>
      <c r="M26" s="15">
        <v>85</v>
      </c>
    </row>
    <row r="27" spans="2:13" ht="15" customHeight="1" x14ac:dyDescent="0.15">
      <c r="B27" s="47"/>
      <c r="C27" s="50"/>
      <c r="D27" s="17">
        <v>100</v>
      </c>
      <c r="E27" s="16">
        <v>92.4</v>
      </c>
      <c r="F27" s="11">
        <v>0.8</v>
      </c>
      <c r="G27" s="11">
        <v>27.8</v>
      </c>
      <c r="H27" s="11">
        <v>23.2</v>
      </c>
      <c r="I27" s="11">
        <v>1.7</v>
      </c>
      <c r="J27" s="11">
        <v>5.8</v>
      </c>
      <c r="K27" s="11">
        <v>0.7</v>
      </c>
      <c r="L27" s="11">
        <v>1.9</v>
      </c>
      <c r="M27" s="11">
        <v>1.4</v>
      </c>
    </row>
    <row r="28" spans="2:13" ht="15" customHeight="1" x14ac:dyDescent="0.15">
      <c r="B28" s="47"/>
      <c r="C28" s="51" t="s">
        <v>11</v>
      </c>
      <c r="D28" s="14">
        <v>6665</v>
      </c>
      <c r="E28" s="7">
        <v>5842</v>
      </c>
      <c r="F28" s="15">
        <v>3305</v>
      </c>
      <c r="G28" s="15">
        <v>563</v>
      </c>
      <c r="H28" s="15">
        <v>2165</v>
      </c>
      <c r="I28" s="15">
        <v>85</v>
      </c>
      <c r="J28" s="15">
        <v>312</v>
      </c>
      <c r="K28" s="15">
        <v>38</v>
      </c>
      <c r="L28" s="15">
        <v>120</v>
      </c>
      <c r="M28" s="15">
        <v>77</v>
      </c>
    </row>
    <row r="29" spans="2:13" ht="15" customHeight="1" x14ac:dyDescent="0.15">
      <c r="B29" s="47"/>
      <c r="C29" s="50"/>
      <c r="D29" s="17">
        <v>100</v>
      </c>
      <c r="E29" s="16">
        <v>87.7</v>
      </c>
      <c r="F29" s="11">
        <v>49.6</v>
      </c>
      <c r="G29" s="11">
        <v>8.4</v>
      </c>
      <c r="H29" s="11">
        <v>32.5</v>
      </c>
      <c r="I29" s="11">
        <v>1.3</v>
      </c>
      <c r="J29" s="11">
        <v>4.7</v>
      </c>
      <c r="K29" s="11">
        <v>0.6</v>
      </c>
      <c r="L29" s="11">
        <v>1.8</v>
      </c>
      <c r="M29" s="11">
        <v>1.2</v>
      </c>
    </row>
    <row r="30" spans="2:13" ht="15" customHeight="1" x14ac:dyDescent="0.15">
      <c r="B30" s="47"/>
      <c r="C30" s="51" t="s">
        <v>12</v>
      </c>
      <c r="D30" s="14">
        <v>4440</v>
      </c>
      <c r="E30" s="7">
        <v>1399</v>
      </c>
      <c r="F30" s="15">
        <v>934</v>
      </c>
      <c r="G30" s="15">
        <v>393</v>
      </c>
      <c r="H30" s="15">
        <v>2616</v>
      </c>
      <c r="I30" s="15">
        <v>70</v>
      </c>
      <c r="J30" s="15">
        <v>288</v>
      </c>
      <c r="K30" s="15">
        <v>160</v>
      </c>
      <c r="L30" s="15">
        <v>274</v>
      </c>
      <c r="M30" s="15">
        <v>87</v>
      </c>
    </row>
    <row r="31" spans="2:13" ht="15" customHeight="1" x14ac:dyDescent="0.15">
      <c r="B31" s="48"/>
      <c r="C31" s="52"/>
      <c r="D31" s="13">
        <v>100</v>
      </c>
      <c r="E31" s="9">
        <v>31.5</v>
      </c>
      <c r="F31" s="6">
        <v>21</v>
      </c>
      <c r="G31" s="6">
        <v>8.9</v>
      </c>
      <c r="H31" s="6">
        <v>58.9</v>
      </c>
      <c r="I31" s="6">
        <v>1.6</v>
      </c>
      <c r="J31" s="6">
        <v>6.5</v>
      </c>
      <c r="K31" s="6">
        <v>3.6</v>
      </c>
      <c r="L31" s="6">
        <v>6.2</v>
      </c>
      <c r="M31" s="6">
        <v>2</v>
      </c>
    </row>
    <row r="32" spans="2:13" ht="15" customHeight="1" x14ac:dyDescent="0.15">
      <c r="B32" s="46" t="s">
        <v>63</v>
      </c>
      <c r="C32" s="49" t="s">
        <v>13</v>
      </c>
      <c r="D32" s="12">
        <v>2474</v>
      </c>
      <c r="E32" s="8">
        <v>1715</v>
      </c>
      <c r="F32" s="10">
        <v>604</v>
      </c>
      <c r="G32" s="10">
        <v>346</v>
      </c>
      <c r="H32" s="10">
        <v>1002</v>
      </c>
      <c r="I32" s="10">
        <v>56</v>
      </c>
      <c r="J32" s="10">
        <v>216</v>
      </c>
      <c r="K32" s="10">
        <v>54</v>
      </c>
      <c r="L32" s="10">
        <v>107</v>
      </c>
      <c r="M32" s="10">
        <v>40</v>
      </c>
    </row>
    <row r="33" spans="2:13" ht="15" customHeight="1" x14ac:dyDescent="0.15">
      <c r="B33" s="47"/>
      <c r="C33" s="50"/>
      <c r="D33" s="17">
        <v>100</v>
      </c>
      <c r="E33" s="16">
        <v>69.3</v>
      </c>
      <c r="F33" s="11">
        <v>24.4</v>
      </c>
      <c r="G33" s="11">
        <v>14</v>
      </c>
      <c r="H33" s="11">
        <v>40.5</v>
      </c>
      <c r="I33" s="11">
        <v>2.2999999999999998</v>
      </c>
      <c r="J33" s="11">
        <v>8.6999999999999993</v>
      </c>
      <c r="K33" s="11">
        <v>2.2000000000000002</v>
      </c>
      <c r="L33" s="11">
        <v>4.3</v>
      </c>
      <c r="M33" s="11">
        <v>1.6</v>
      </c>
    </row>
    <row r="34" spans="2:13" ht="15" customHeight="1" x14ac:dyDescent="0.15">
      <c r="B34" s="47"/>
      <c r="C34" s="51" t="s">
        <v>14</v>
      </c>
      <c r="D34" s="14">
        <v>13198</v>
      </c>
      <c r="E34" s="7">
        <v>9114</v>
      </c>
      <c r="F34" s="15">
        <v>3025</v>
      </c>
      <c r="G34" s="15">
        <v>2192</v>
      </c>
      <c r="H34" s="15">
        <v>4791</v>
      </c>
      <c r="I34" s="15">
        <v>241</v>
      </c>
      <c r="J34" s="15">
        <v>895</v>
      </c>
      <c r="K34" s="15">
        <v>239</v>
      </c>
      <c r="L34" s="15">
        <v>655</v>
      </c>
      <c r="M34" s="15">
        <v>176</v>
      </c>
    </row>
    <row r="35" spans="2:13" ht="15" customHeight="1" x14ac:dyDescent="0.15">
      <c r="B35" s="47"/>
      <c r="C35" s="50"/>
      <c r="D35" s="17">
        <v>100</v>
      </c>
      <c r="E35" s="16">
        <v>69.099999999999994</v>
      </c>
      <c r="F35" s="11">
        <v>22.9</v>
      </c>
      <c r="G35" s="11">
        <v>16.600000000000001</v>
      </c>
      <c r="H35" s="11">
        <v>36.299999999999997</v>
      </c>
      <c r="I35" s="11">
        <v>1.8</v>
      </c>
      <c r="J35" s="11">
        <v>6.8</v>
      </c>
      <c r="K35" s="11">
        <v>1.8</v>
      </c>
      <c r="L35" s="11">
        <v>5</v>
      </c>
      <c r="M35" s="11">
        <v>1.3</v>
      </c>
    </row>
    <row r="36" spans="2:13" ht="15" customHeight="1" x14ac:dyDescent="0.15">
      <c r="B36" s="47"/>
      <c r="C36" s="51" t="s">
        <v>15</v>
      </c>
      <c r="D36" s="14">
        <v>2378</v>
      </c>
      <c r="E36" s="7">
        <v>1401</v>
      </c>
      <c r="F36" s="15">
        <v>481</v>
      </c>
      <c r="G36" s="15">
        <v>339</v>
      </c>
      <c r="H36" s="15">
        <v>879</v>
      </c>
      <c r="I36" s="15">
        <v>36</v>
      </c>
      <c r="J36" s="15">
        <v>138</v>
      </c>
      <c r="K36" s="15">
        <v>59</v>
      </c>
      <c r="L36" s="15">
        <v>211</v>
      </c>
      <c r="M36" s="15">
        <v>41</v>
      </c>
    </row>
    <row r="37" spans="2:13" ht="15" customHeight="1" x14ac:dyDescent="0.15">
      <c r="B37" s="47"/>
      <c r="C37" s="50"/>
      <c r="D37" s="17">
        <v>100</v>
      </c>
      <c r="E37" s="16">
        <v>58.9</v>
      </c>
      <c r="F37" s="11">
        <v>20.2</v>
      </c>
      <c r="G37" s="11">
        <v>14.3</v>
      </c>
      <c r="H37" s="11">
        <v>37</v>
      </c>
      <c r="I37" s="11">
        <v>1.5</v>
      </c>
      <c r="J37" s="11">
        <v>5.8</v>
      </c>
      <c r="K37" s="11">
        <v>2.5</v>
      </c>
      <c r="L37" s="11">
        <v>8.9</v>
      </c>
      <c r="M37" s="11">
        <v>1.7</v>
      </c>
    </row>
    <row r="38" spans="2:13" ht="15" customHeight="1" x14ac:dyDescent="0.15">
      <c r="B38" s="47"/>
      <c r="C38" s="51" t="s">
        <v>16</v>
      </c>
      <c r="D38" s="14">
        <v>747</v>
      </c>
      <c r="E38" s="7">
        <v>371</v>
      </c>
      <c r="F38" s="15">
        <v>123</v>
      </c>
      <c r="G38" s="15">
        <v>102</v>
      </c>
      <c r="H38" s="15">
        <v>253</v>
      </c>
      <c r="I38" s="15">
        <v>10</v>
      </c>
      <c r="J38" s="15">
        <v>42</v>
      </c>
      <c r="K38" s="15">
        <v>33</v>
      </c>
      <c r="L38" s="15">
        <v>98</v>
      </c>
      <c r="M38" s="15">
        <v>20</v>
      </c>
    </row>
    <row r="39" spans="2:13" ht="15" customHeight="1" x14ac:dyDescent="0.15">
      <c r="B39" s="48"/>
      <c r="C39" s="52"/>
      <c r="D39" s="13">
        <v>100</v>
      </c>
      <c r="E39" s="9">
        <v>49.7</v>
      </c>
      <c r="F39" s="6">
        <v>16.5</v>
      </c>
      <c r="G39" s="6">
        <v>13.7</v>
      </c>
      <c r="H39" s="6">
        <v>33.9</v>
      </c>
      <c r="I39" s="6">
        <v>1.3</v>
      </c>
      <c r="J39" s="6">
        <v>5.6</v>
      </c>
      <c r="K39" s="6">
        <v>4.4000000000000004</v>
      </c>
      <c r="L39" s="6">
        <v>13.1</v>
      </c>
      <c r="M39" s="6">
        <v>2.7</v>
      </c>
    </row>
    <row r="40" spans="2:13" ht="15" customHeight="1" x14ac:dyDescent="0.15">
      <c r="B40" s="46" t="s">
        <v>64</v>
      </c>
      <c r="C40" s="49" t="s">
        <v>254</v>
      </c>
      <c r="D40" s="12">
        <v>2161</v>
      </c>
      <c r="E40" s="8">
        <v>1405</v>
      </c>
      <c r="F40" s="10">
        <v>550</v>
      </c>
      <c r="G40" s="10">
        <v>312</v>
      </c>
      <c r="H40" s="10">
        <v>769</v>
      </c>
      <c r="I40" s="10">
        <v>36</v>
      </c>
      <c r="J40" s="10">
        <v>139</v>
      </c>
      <c r="K40" s="10">
        <v>54</v>
      </c>
      <c r="L40" s="10">
        <v>135</v>
      </c>
      <c r="M40" s="10">
        <v>31</v>
      </c>
    </row>
    <row r="41" spans="2:13" ht="15" customHeight="1" x14ac:dyDescent="0.15">
      <c r="B41" s="47"/>
      <c r="C41" s="50"/>
      <c r="D41" s="17">
        <v>100</v>
      </c>
      <c r="E41" s="16">
        <v>65</v>
      </c>
      <c r="F41" s="11">
        <v>25.5</v>
      </c>
      <c r="G41" s="11">
        <v>14.4</v>
      </c>
      <c r="H41" s="11">
        <v>35.6</v>
      </c>
      <c r="I41" s="11">
        <v>1.7</v>
      </c>
      <c r="J41" s="11">
        <v>6.4</v>
      </c>
      <c r="K41" s="11">
        <v>2.5</v>
      </c>
      <c r="L41" s="11">
        <v>6.2</v>
      </c>
      <c r="M41" s="11">
        <v>1.4</v>
      </c>
    </row>
    <row r="42" spans="2:13" ht="15" customHeight="1" x14ac:dyDescent="0.15">
      <c r="B42" s="47"/>
      <c r="C42" s="51" t="s">
        <v>19</v>
      </c>
      <c r="D42" s="14">
        <v>1901</v>
      </c>
      <c r="E42" s="7">
        <v>1334</v>
      </c>
      <c r="F42" s="15">
        <v>475</v>
      </c>
      <c r="G42" s="15">
        <v>348</v>
      </c>
      <c r="H42" s="15">
        <v>751</v>
      </c>
      <c r="I42" s="15">
        <v>31</v>
      </c>
      <c r="J42" s="15">
        <v>111</v>
      </c>
      <c r="K42" s="15">
        <v>18</v>
      </c>
      <c r="L42" s="15">
        <v>81</v>
      </c>
      <c r="M42" s="15">
        <v>19</v>
      </c>
    </row>
    <row r="43" spans="2:13" ht="15" customHeight="1" x14ac:dyDescent="0.15">
      <c r="B43" s="47"/>
      <c r="C43" s="50"/>
      <c r="D43" s="17">
        <v>100</v>
      </c>
      <c r="E43" s="16">
        <v>70.2</v>
      </c>
      <c r="F43" s="11">
        <v>25</v>
      </c>
      <c r="G43" s="11">
        <v>18.3</v>
      </c>
      <c r="H43" s="11">
        <v>39.5</v>
      </c>
      <c r="I43" s="11">
        <v>1.6</v>
      </c>
      <c r="J43" s="11">
        <v>5.8</v>
      </c>
      <c r="K43" s="11">
        <v>0.9</v>
      </c>
      <c r="L43" s="11">
        <v>4.3</v>
      </c>
      <c r="M43" s="11">
        <v>1</v>
      </c>
    </row>
    <row r="44" spans="2:13" ht="15" customHeight="1" x14ac:dyDescent="0.15">
      <c r="B44" s="47"/>
      <c r="C44" s="51" t="s">
        <v>20</v>
      </c>
      <c r="D44" s="14">
        <v>1198</v>
      </c>
      <c r="E44" s="7">
        <v>801</v>
      </c>
      <c r="F44" s="15">
        <v>289</v>
      </c>
      <c r="G44" s="15">
        <v>185</v>
      </c>
      <c r="H44" s="15">
        <v>392</v>
      </c>
      <c r="I44" s="15">
        <v>22</v>
      </c>
      <c r="J44" s="15">
        <v>67</v>
      </c>
      <c r="K44" s="15">
        <v>19</v>
      </c>
      <c r="L44" s="15">
        <v>88</v>
      </c>
      <c r="M44" s="15">
        <v>21</v>
      </c>
    </row>
    <row r="45" spans="2:13" ht="15" customHeight="1" x14ac:dyDescent="0.15">
      <c r="B45" s="47"/>
      <c r="C45" s="50"/>
      <c r="D45" s="17">
        <v>100</v>
      </c>
      <c r="E45" s="16">
        <v>66.900000000000006</v>
      </c>
      <c r="F45" s="11">
        <v>24.1</v>
      </c>
      <c r="G45" s="11">
        <v>15.4</v>
      </c>
      <c r="H45" s="11">
        <v>32.700000000000003</v>
      </c>
      <c r="I45" s="11">
        <v>1.8</v>
      </c>
      <c r="J45" s="11">
        <v>5.6</v>
      </c>
      <c r="K45" s="11">
        <v>1.6</v>
      </c>
      <c r="L45" s="11">
        <v>7.3</v>
      </c>
      <c r="M45" s="11">
        <v>1.8</v>
      </c>
    </row>
    <row r="46" spans="2:13" ht="15" customHeight="1" x14ac:dyDescent="0.15">
      <c r="B46" s="47"/>
      <c r="C46" s="51" t="s">
        <v>21</v>
      </c>
      <c r="D46" s="14">
        <v>1491</v>
      </c>
      <c r="E46" s="7">
        <v>1025</v>
      </c>
      <c r="F46" s="15">
        <v>375</v>
      </c>
      <c r="G46" s="15">
        <v>252</v>
      </c>
      <c r="H46" s="15">
        <v>570</v>
      </c>
      <c r="I46" s="15">
        <v>16</v>
      </c>
      <c r="J46" s="15">
        <v>88</v>
      </c>
      <c r="K46" s="15">
        <v>24</v>
      </c>
      <c r="L46" s="15">
        <v>59</v>
      </c>
      <c r="M46" s="15">
        <v>25</v>
      </c>
    </row>
    <row r="47" spans="2:13" ht="15" customHeight="1" x14ac:dyDescent="0.15">
      <c r="B47" s="47"/>
      <c r="C47" s="50"/>
      <c r="D47" s="17">
        <v>100</v>
      </c>
      <c r="E47" s="16">
        <v>68.7</v>
      </c>
      <c r="F47" s="11">
        <v>25.2</v>
      </c>
      <c r="G47" s="11">
        <v>16.899999999999999</v>
      </c>
      <c r="H47" s="11">
        <v>38.200000000000003</v>
      </c>
      <c r="I47" s="11">
        <v>1.1000000000000001</v>
      </c>
      <c r="J47" s="11">
        <v>5.9</v>
      </c>
      <c r="K47" s="11">
        <v>1.6</v>
      </c>
      <c r="L47" s="11">
        <v>4</v>
      </c>
      <c r="M47" s="11">
        <v>1.7</v>
      </c>
    </row>
    <row r="48" spans="2:13" ht="15" customHeight="1" x14ac:dyDescent="0.15">
      <c r="B48" s="47"/>
      <c r="C48" s="51" t="s">
        <v>22</v>
      </c>
      <c r="D48" s="14">
        <v>1705</v>
      </c>
      <c r="E48" s="7">
        <v>1227</v>
      </c>
      <c r="F48" s="15">
        <v>412</v>
      </c>
      <c r="G48" s="15">
        <v>274</v>
      </c>
      <c r="H48" s="15">
        <v>583</v>
      </c>
      <c r="I48" s="15">
        <v>30</v>
      </c>
      <c r="J48" s="15">
        <v>90</v>
      </c>
      <c r="K48" s="15">
        <v>34</v>
      </c>
      <c r="L48" s="15">
        <v>91</v>
      </c>
      <c r="M48" s="15">
        <v>26</v>
      </c>
    </row>
    <row r="49" spans="2:13" ht="15" customHeight="1" x14ac:dyDescent="0.15">
      <c r="B49" s="47"/>
      <c r="C49" s="50"/>
      <c r="D49" s="17">
        <v>100</v>
      </c>
      <c r="E49" s="16">
        <v>72</v>
      </c>
      <c r="F49" s="11">
        <v>24.2</v>
      </c>
      <c r="G49" s="11">
        <v>16.100000000000001</v>
      </c>
      <c r="H49" s="11">
        <v>34.200000000000003</v>
      </c>
      <c r="I49" s="11">
        <v>1.8</v>
      </c>
      <c r="J49" s="11">
        <v>5.3</v>
      </c>
      <c r="K49" s="11">
        <v>2</v>
      </c>
      <c r="L49" s="11">
        <v>5.3</v>
      </c>
      <c r="M49" s="11">
        <v>1.5</v>
      </c>
    </row>
    <row r="50" spans="2:13" ht="15" customHeight="1" x14ac:dyDescent="0.15">
      <c r="B50" s="47"/>
      <c r="C50" s="51" t="s">
        <v>23</v>
      </c>
      <c r="D50" s="14">
        <v>1546</v>
      </c>
      <c r="E50" s="7">
        <v>1163</v>
      </c>
      <c r="F50" s="15">
        <v>391</v>
      </c>
      <c r="G50" s="15">
        <v>314</v>
      </c>
      <c r="H50" s="15">
        <v>565</v>
      </c>
      <c r="I50" s="15">
        <v>24</v>
      </c>
      <c r="J50" s="15">
        <v>64</v>
      </c>
      <c r="K50" s="15">
        <v>15</v>
      </c>
      <c r="L50" s="15">
        <v>48</v>
      </c>
      <c r="M50" s="15">
        <v>17</v>
      </c>
    </row>
    <row r="51" spans="2:13" ht="15" customHeight="1" x14ac:dyDescent="0.15">
      <c r="B51" s="47"/>
      <c r="C51" s="50"/>
      <c r="D51" s="17">
        <v>100</v>
      </c>
      <c r="E51" s="16">
        <v>75.2</v>
      </c>
      <c r="F51" s="11">
        <v>25.3</v>
      </c>
      <c r="G51" s="11">
        <v>20.3</v>
      </c>
      <c r="H51" s="11">
        <v>36.5</v>
      </c>
      <c r="I51" s="11">
        <v>1.6</v>
      </c>
      <c r="J51" s="11">
        <v>4.0999999999999996</v>
      </c>
      <c r="K51" s="11">
        <v>1</v>
      </c>
      <c r="L51" s="11">
        <v>3.1</v>
      </c>
      <c r="M51" s="11">
        <v>1.1000000000000001</v>
      </c>
    </row>
    <row r="52" spans="2:13" ht="15" customHeight="1" x14ac:dyDescent="0.15">
      <c r="B52" s="47"/>
      <c r="C52" s="51" t="s">
        <v>24</v>
      </c>
      <c r="D52" s="14">
        <v>2544</v>
      </c>
      <c r="E52" s="7">
        <v>1610</v>
      </c>
      <c r="F52" s="15">
        <v>541</v>
      </c>
      <c r="G52" s="15">
        <v>429</v>
      </c>
      <c r="H52" s="15">
        <v>964</v>
      </c>
      <c r="I52" s="15">
        <v>47</v>
      </c>
      <c r="J52" s="15">
        <v>173</v>
      </c>
      <c r="K52" s="15">
        <v>77</v>
      </c>
      <c r="L52" s="15">
        <v>149</v>
      </c>
      <c r="M52" s="15">
        <v>69</v>
      </c>
    </row>
    <row r="53" spans="2:13" ht="15" customHeight="1" x14ac:dyDescent="0.15">
      <c r="B53" s="47"/>
      <c r="C53" s="50"/>
      <c r="D53" s="17">
        <v>100</v>
      </c>
      <c r="E53" s="16">
        <v>63.3</v>
      </c>
      <c r="F53" s="11">
        <v>21.3</v>
      </c>
      <c r="G53" s="11">
        <v>16.899999999999999</v>
      </c>
      <c r="H53" s="11">
        <v>37.9</v>
      </c>
      <c r="I53" s="11">
        <v>1.8</v>
      </c>
      <c r="J53" s="11">
        <v>6.8</v>
      </c>
      <c r="K53" s="11">
        <v>3</v>
      </c>
      <c r="L53" s="11">
        <v>5.9</v>
      </c>
      <c r="M53" s="11">
        <v>2.7</v>
      </c>
    </row>
    <row r="54" spans="2:13" ht="15" customHeight="1" x14ac:dyDescent="0.15">
      <c r="B54" s="47"/>
      <c r="C54" s="51" t="s">
        <v>25</v>
      </c>
      <c r="D54" s="14">
        <v>1858</v>
      </c>
      <c r="E54" s="7">
        <v>1275</v>
      </c>
      <c r="F54" s="15">
        <v>379</v>
      </c>
      <c r="G54" s="15">
        <v>241</v>
      </c>
      <c r="H54" s="15">
        <v>663</v>
      </c>
      <c r="I54" s="15">
        <v>31</v>
      </c>
      <c r="J54" s="15">
        <v>130</v>
      </c>
      <c r="K54" s="15">
        <v>35</v>
      </c>
      <c r="L54" s="15">
        <v>119</v>
      </c>
      <c r="M54" s="15">
        <v>23</v>
      </c>
    </row>
    <row r="55" spans="2:13" ht="15" customHeight="1" x14ac:dyDescent="0.15">
      <c r="B55" s="47"/>
      <c r="C55" s="50"/>
      <c r="D55" s="17">
        <v>100</v>
      </c>
      <c r="E55" s="16">
        <v>68.599999999999994</v>
      </c>
      <c r="F55" s="11">
        <v>20.399999999999999</v>
      </c>
      <c r="G55" s="11">
        <v>13</v>
      </c>
      <c r="H55" s="11">
        <v>35.700000000000003</v>
      </c>
      <c r="I55" s="11">
        <v>1.7</v>
      </c>
      <c r="J55" s="11">
        <v>7</v>
      </c>
      <c r="K55" s="11">
        <v>1.9</v>
      </c>
      <c r="L55" s="11">
        <v>6.4</v>
      </c>
      <c r="M55" s="11">
        <v>1.2</v>
      </c>
    </row>
    <row r="56" spans="2:13" ht="15" customHeight="1" x14ac:dyDescent="0.15">
      <c r="B56" s="47"/>
      <c r="C56" s="51" t="s">
        <v>26</v>
      </c>
      <c r="D56" s="14">
        <v>5161</v>
      </c>
      <c r="E56" s="7">
        <v>3175</v>
      </c>
      <c r="F56" s="15">
        <v>944</v>
      </c>
      <c r="G56" s="15">
        <v>700</v>
      </c>
      <c r="H56" s="15">
        <v>1919</v>
      </c>
      <c r="I56" s="15">
        <v>119</v>
      </c>
      <c r="J56" s="15">
        <v>480</v>
      </c>
      <c r="K56" s="15">
        <v>125</v>
      </c>
      <c r="L56" s="15">
        <v>342</v>
      </c>
      <c r="M56" s="15">
        <v>174</v>
      </c>
    </row>
    <row r="57" spans="2:13" ht="15" customHeight="1" x14ac:dyDescent="0.15">
      <c r="B57" s="48"/>
      <c r="C57" s="52"/>
      <c r="D57" s="13">
        <v>100</v>
      </c>
      <c r="E57" s="9">
        <v>61.5</v>
      </c>
      <c r="F57" s="6">
        <v>18.3</v>
      </c>
      <c r="G57" s="6">
        <v>13.6</v>
      </c>
      <c r="H57" s="6">
        <v>37.200000000000003</v>
      </c>
      <c r="I57" s="6">
        <v>2.2999999999999998</v>
      </c>
      <c r="J57" s="6">
        <v>9.3000000000000007</v>
      </c>
      <c r="K57" s="6">
        <v>2.4</v>
      </c>
      <c r="L57" s="6">
        <v>6.6</v>
      </c>
      <c r="M57" s="6">
        <v>3.4</v>
      </c>
    </row>
    <row r="58" spans="2:13" x14ac:dyDescent="0.15">
      <c r="B58" s="3"/>
      <c r="C58" s="3"/>
      <c r="D58" s="3"/>
      <c r="E58" s="3"/>
      <c r="F58" s="3"/>
      <c r="G58" s="3"/>
      <c r="H58" s="3"/>
      <c r="I58" s="3"/>
      <c r="J58" s="3"/>
      <c r="K58" s="3"/>
      <c r="L58" s="3"/>
      <c r="M58" s="3"/>
    </row>
    <row r="59" spans="2:13" x14ac:dyDescent="0.15">
      <c r="B59" s="3"/>
      <c r="C59" s="3"/>
      <c r="D59" s="3"/>
      <c r="E59" s="3"/>
      <c r="F59" s="3"/>
      <c r="G59" s="3"/>
      <c r="H59" s="3"/>
      <c r="I59" s="3"/>
      <c r="J59" s="3"/>
      <c r="K59" s="3"/>
      <c r="L59" s="3"/>
      <c r="M59" s="3"/>
    </row>
    <row r="60" spans="2:13" x14ac:dyDescent="0.15">
      <c r="B60" s="3"/>
      <c r="C60" s="3"/>
      <c r="D60" s="3"/>
      <c r="E60" s="3"/>
      <c r="F60" s="3"/>
      <c r="G60" s="3"/>
      <c r="H60" s="3"/>
      <c r="I60" s="3"/>
      <c r="J60" s="3"/>
      <c r="K60" s="3"/>
      <c r="L60" s="3"/>
      <c r="M60" s="3"/>
    </row>
    <row r="61" spans="2:13" x14ac:dyDescent="0.15">
      <c r="B61" s="3"/>
      <c r="C61" s="3"/>
      <c r="D61" s="3"/>
      <c r="E61" s="3"/>
      <c r="F61" s="3"/>
      <c r="G61" s="3"/>
      <c r="H61" s="3"/>
      <c r="I61" s="3"/>
      <c r="J61" s="3"/>
      <c r="K61" s="3"/>
      <c r="L61" s="3"/>
      <c r="M61" s="3"/>
    </row>
    <row r="62" spans="2:13" x14ac:dyDescent="0.15">
      <c r="B62" s="3"/>
      <c r="C62" s="3"/>
      <c r="D62" s="3"/>
      <c r="E62" s="3"/>
      <c r="F62" s="3"/>
      <c r="G62" s="3"/>
      <c r="H62" s="3"/>
      <c r="I62" s="3"/>
      <c r="J62" s="3"/>
      <c r="K62" s="3"/>
      <c r="L62" s="3"/>
      <c r="M62" s="3"/>
    </row>
    <row r="63" spans="2:13" x14ac:dyDescent="0.15">
      <c r="B63" s="3"/>
      <c r="C63" s="3"/>
      <c r="D63" s="3"/>
      <c r="E63" s="3"/>
      <c r="F63" s="3"/>
      <c r="G63" s="3"/>
      <c r="H63" s="3"/>
      <c r="I63" s="3"/>
      <c r="J63" s="3"/>
      <c r="K63" s="3"/>
      <c r="L63" s="3"/>
      <c r="M63" s="3"/>
    </row>
    <row r="64" spans="2:13" x14ac:dyDescent="0.15">
      <c r="B64" s="3"/>
      <c r="C64" s="3"/>
      <c r="D64" s="3"/>
      <c r="E64" s="3"/>
      <c r="F64" s="3"/>
      <c r="G64" s="3"/>
      <c r="H64" s="3"/>
      <c r="I64" s="3"/>
      <c r="J64" s="3"/>
      <c r="K64" s="3"/>
      <c r="L64" s="3"/>
      <c r="M64" s="3"/>
    </row>
    <row r="65" spans="2:13" x14ac:dyDescent="0.15">
      <c r="B65" s="3"/>
      <c r="C65" s="3"/>
      <c r="D65" s="3"/>
      <c r="E65" s="3"/>
      <c r="F65" s="3"/>
      <c r="G65" s="3"/>
      <c r="H65" s="3"/>
      <c r="I65" s="3"/>
      <c r="J65" s="3"/>
      <c r="K65" s="3"/>
      <c r="L65" s="3"/>
      <c r="M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M9">
    <cfRule type="top10" dxfId="774" priority="698" rank="1"/>
  </conditionalFormatting>
  <conditionalFormatting sqref="E11:M11">
    <cfRule type="top10" dxfId="773" priority="699" rank="1"/>
  </conditionalFormatting>
  <conditionalFormatting sqref="E13:M13">
    <cfRule type="top10" dxfId="772" priority="700" rank="1"/>
  </conditionalFormatting>
  <conditionalFormatting sqref="E15:M15">
    <cfRule type="top10" dxfId="771" priority="701" rank="1"/>
  </conditionalFormatting>
  <conditionalFormatting sqref="E17:M17">
    <cfRule type="top10" dxfId="770" priority="702" rank="1"/>
  </conditionalFormatting>
  <conditionalFormatting sqref="E19:M19">
    <cfRule type="top10" dxfId="769" priority="703" rank="1"/>
  </conditionalFormatting>
  <conditionalFormatting sqref="E21:M21">
    <cfRule type="top10" dxfId="768" priority="704" rank="1"/>
  </conditionalFormatting>
  <conditionalFormatting sqref="E23:M23">
    <cfRule type="top10" dxfId="767" priority="705" rank="1"/>
  </conditionalFormatting>
  <conditionalFormatting sqref="E25:M25">
    <cfRule type="top10" dxfId="766" priority="706" rank="1"/>
  </conditionalFormatting>
  <conditionalFormatting sqref="E27:M27">
    <cfRule type="top10" dxfId="765" priority="707" rank="1"/>
  </conditionalFormatting>
  <conditionalFormatting sqref="E29:M29">
    <cfRule type="top10" dxfId="764" priority="708" rank="1"/>
  </conditionalFormatting>
  <conditionalFormatting sqref="E31:M31">
    <cfRule type="top10" dxfId="763" priority="709" rank="1"/>
  </conditionalFormatting>
  <conditionalFormatting sqref="E33:M33">
    <cfRule type="top10" dxfId="762" priority="710" rank="1"/>
  </conditionalFormatting>
  <conditionalFormatting sqref="E35:M35">
    <cfRule type="top10" dxfId="761" priority="711" rank="1"/>
  </conditionalFormatting>
  <conditionalFormatting sqref="E37:M37">
    <cfRule type="top10" dxfId="760" priority="712" rank="1"/>
  </conditionalFormatting>
  <conditionalFormatting sqref="E39:M39">
    <cfRule type="top10" dxfId="759" priority="713" rank="1"/>
  </conditionalFormatting>
  <conditionalFormatting sqref="E41:M41">
    <cfRule type="top10" dxfId="758" priority="714" rank="1"/>
  </conditionalFormatting>
  <conditionalFormatting sqref="E43:M43">
    <cfRule type="top10" dxfId="757" priority="715" rank="1"/>
  </conditionalFormatting>
  <conditionalFormatting sqref="E45:M45">
    <cfRule type="top10" dxfId="756" priority="716" rank="1"/>
  </conditionalFormatting>
  <conditionalFormatting sqref="E47:M47">
    <cfRule type="top10" dxfId="755" priority="717" rank="1"/>
  </conditionalFormatting>
  <conditionalFormatting sqref="E49:M49">
    <cfRule type="top10" dxfId="754" priority="718" rank="1"/>
  </conditionalFormatting>
  <conditionalFormatting sqref="E51:M51">
    <cfRule type="top10" dxfId="753" priority="719" rank="1"/>
  </conditionalFormatting>
  <conditionalFormatting sqref="E53:M53">
    <cfRule type="top10" dxfId="752" priority="720" rank="1"/>
  </conditionalFormatting>
  <conditionalFormatting sqref="E55:M55">
    <cfRule type="top10" dxfId="751" priority="721" rank="1"/>
  </conditionalFormatting>
  <conditionalFormatting sqref="E57:M57">
    <cfRule type="top10" dxfId="750" priority="722" rank="1"/>
  </conditionalFormatting>
  <pageMargins left="0.7" right="0.7" top="0.75" bottom="0.75" header="0.3" footer="0.3"/>
  <pageSetup paperSize="9" scale="74" orientation="portrait" r:id="rId1"/>
  <headerFoot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4" width="8.625" style="1" customWidth="1"/>
    <col min="35" max="16384" width="6.125" style="1"/>
  </cols>
  <sheetData>
    <row r="3" spans="1:26" x14ac:dyDescent="0.15">
      <c r="B3" s="24" t="s">
        <v>287</v>
      </c>
    </row>
    <row r="4" spans="1:26" x14ac:dyDescent="0.15">
      <c r="B4" s="1" t="s">
        <v>44</v>
      </c>
    </row>
    <row r="5" spans="1:26" x14ac:dyDescent="0.15">
      <c r="B5" s="40" t="s">
        <v>288</v>
      </c>
      <c r="C5" s="20"/>
      <c r="D5" s="20"/>
      <c r="E5" s="20"/>
      <c r="F5" s="20"/>
      <c r="G5" s="20"/>
      <c r="H5" s="20"/>
      <c r="I5" s="20"/>
      <c r="J5" s="20"/>
      <c r="K5" s="20"/>
      <c r="L5" s="20"/>
      <c r="M5" s="20"/>
    </row>
    <row r="6" spans="1:26" ht="3.75" customHeight="1" x14ac:dyDescent="0.15">
      <c r="A6" s="31"/>
      <c r="B6" s="30"/>
      <c r="C6" s="36"/>
      <c r="D6" s="29"/>
      <c r="E6" s="37"/>
      <c r="F6" s="32"/>
      <c r="G6" s="29"/>
      <c r="H6" s="33"/>
      <c r="I6" s="33"/>
      <c r="J6" s="33"/>
      <c r="K6" s="34"/>
      <c r="L6" s="34"/>
      <c r="M6" s="34"/>
      <c r="N6" s="35"/>
    </row>
    <row r="7" spans="1:26" s="2" customFormat="1" ht="122.25" customHeight="1" thickBot="1" x14ac:dyDescent="0.2">
      <c r="B7" s="19"/>
      <c r="C7" s="18" t="s">
        <v>251</v>
      </c>
      <c r="D7" s="21" t="s">
        <v>259</v>
      </c>
      <c r="E7" s="22" t="s">
        <v>129</v>
      </c>
      <c r="F7" s="22" t="s">
        <v>186</v>
      </c>
      <c r="G7" s="22" t="s">
        <v>187</v>
      </c>
      <c r="H7" s="22" t="s">
        <v>188</v>
      </c>
      <c r="I7" s="22" t="s">
        <v>189</v>
      </c>
      <c r="J7" s="22" t="s">
        <v>190</v>
      </c>
      <c r="K7" s="22" t="s">
        <v>12</v>
      </c>
      <c r="L7" s="22" t="s">
        <v>41</v>
      </c>
      <c r="M7" s="22" t="s">
        <v>65</v>
      </c>
      <c r="N7" s="41"/>
      <c r="O7" s="41"/>
      <c r="P7" s="41"/>
      <c r="Q7" s="41"/>
      <c r="R7" s="41"/>
      <c r="S7" s="41"/>
      <c r="T7" s="41"/>
      <c r="U7" s="41"/>
      <c r="V7" s="41"/>
      <c r="W7" s="41"/>
      <c r="X7" s="41"/>
      <c r="Y7" s="41"/>
      <c r="Z7" s="41"/>
    </row>
    <row r="8" spans="1:26" ht="15" customHeight="1" thickTop="1" x14ac:dyDescent="0.15">
      <c r="B8" s="43" t="s">
        <v>66</v>
      </c>
      <c r="C8" s="44"/>
      <c r="D8" s="4">
        <v>19565</v>
      </c>
      <c r="E8" s="7">
        <v>12820</v>
      </c>
      <c r="F8" s="15">
        <v>6024</v>
      </c>
      <c r="G8" s="15">
        <v>4034</v>
      </c>
      <c r="H8" s="15">
        <v>10638</v>
      </c>
      <c r="I8" s="15">
        <v>532</v>
      </c>
      <c r="J8" s="15">
        <v>1509</v>
      </c>
      <c r="K8" s="15">
        <v>387</v>
      </c>
      <c r="L8" s="15">
        <v>1216</v>
      </c>
      <c r="M8" s="15">
        <v>553</v>
      </c>
    </row>
    <row r="9" spans="1:26" ht="15" customHeight="1" x14ac:dyDescent="0.15">
      <c r="B9" s="45"/>
      <c r="C9" s="44"/>
      <c r="D9" s="5">
        <v>100</v>
      </c>
      <c r="E9" s="9">
        <v>65.5</v>
      </c>
      <c r="F9" s="6">
        <v>30.8</v>
      </c>
      <c r="G9" s="6">
        <v>20.6</v>
      </c>
      <c r="H9" s="6">
        <v>54.4</v>
      </c>
      <c r="I9" s="6">
        <v>2.7</v>
      </c>
      <c r="J9" s="6">
        <v>7.7</v>
      </c>
      <c r="K9" s="6">
        <v>2</v>
      </c>
      <c r="L9" s="6">
        <v>6.2</v>
      </c>
      <c r="M9" s="6">
        <v>2.8</v>
      </c>
    </row>
    <row r="10" spans="1:26" ht="15" customHeight="1" x14ac:dyDescent="0.15">
      <c r="B10" s="46" t="s">
        <v>60</v>
      </c>
      <c r="C10" s="49" t="s">
        <v>1</v>
      </c>
      <c r="D10" s="12">
        <v>9002</v>
      </c>
      <c r="E10" s="8">
        <v>5803</v>
      </c>
      <c r="F10" s="10">
        <v>2306</v>
      </c>
      <c r="G10" s="10">
        <v>1157</v>
      </c>
      <c r="H10" s="10">
        <v>4036</v>
      </c>
      <c r="I10" s="10">
        <v>175</v>
      </c>
      <c r="J10" s="10">
        <v>450</v>
      </c>
      <c r="K10" s="10">
        <v>203</v>
      </c>
      <c r="L10" s="10">
        <v>839</v>
      </c>
      <c r="M10" s="10">
        <v>286</v>
      </c>
    </row>
    <row r="11" spans="1:26" ht="15" customHeight="1" x14ac:dyDescent="0.15">
      <c r="B11" s="47"/>
      <c r="C11" s="50"/>
      <c r="D11" s="17">
        <v>100</v>
      </c>
      <c r="E11" s="16">
        <v>64.5</v>
      </c>
      <c r="F11" s="11">
        <v>25.6</v>
      </c>
      <c r="G11" s="11">
        <v>12.9</v>
      </c>
      <c r="H11" s="11">
        <v>44.8</v>
      </c>
      <c r="I11" s="11">
        <v>1.9</v>
      </c>
      <c r="J11" s="11">
        <v>5</v>
      </c>
      <c r="K11" s="11">
        <v>2.2999999999999998</v>
      </c>
      <c r="L11" s="11">
        <v>9.3000000000000007</v>
      </c>
      <c r="M11" s="11">
        <v>3.2</v>
      </c>
    </row>
    <row r="12" spans="1:26" ht="15" customHeight="1" x14ac:dyDescent="0.15">
      <c r="B12" s="47"/>
      <c r="C12" s="51" t="s">
        <v>2</v>
      </c>
      <c r="D12" s="14">
        <v>10274</v>
      </c>
      <c r="E12" s="7">
        <v>6864</v>
      </c>
      <c r="F12" s="15">
        <v>3635</v>
      </c>
      <c r="G12" s="15">
        <v>2826</v>
      </c>
      <c r="H12" s="15">
        <v>6473</v>
      </c>
      <c r="I12" s="15">
        <v>353</v>
      </c>
      <c r="J12" s="15">
        <v>1045</v>
      </c>
      <c r="K12" s="15">
        <v>181</v>
      </c>
      <c r="L12" s="15">
        <v>360</v>
      </c>
      <c r="M12" s="15">
        <v>203</v>
      </c>
    </row>
    <row r="13" spans="1:26" ht="15" customHeight="1" x14ac:dyDescent="0.15">
      <c r="B13" s="48"/>
      <c r="C13" s="52"/>
      <c r="D13" s="13">
        <v>100</v>
      </c>
      <c r="E13" s="9">
        <v>66.8</v>
      </c>
      <c r="F13" s="6">
        <v>35.4</v>
      </c>
      <c r="G13" s="6">
        <v>27.5</v>
      </c>
      <c r="H13" s="6">
        <v>63</v>
      </c>
      <c r="I13" s="6">
        <v>3.4</v>
      </c>
      <c r="J13" s="6">
        <v>10.199999999999999</v>
      </c>
      <c r="K13" s="6">
        <v>1.8</v>
      </c>
      <c r="L13" s="6">
        <v>3.5</v>
      </c>
      <c r="M13" s="6">
        <v>2</v>
      </c>
    </row>
    <row r="14" spans="1:26" ht="15" customHeight="1" x14ac:dyDescent="0.15">
      <c r="B14" s="46" t="s">
        <v>61</v>
      </c>
      <c r="C14" s="49" t="s">
        <v>4</v>
      </c>
      <c r="D14" s="12">
        <v>2756</v>
      </c>
      <c r="E14" s="8">
        <v>1825</v>
      </c>
      <c r="F14" s="10">
        <v>1436</v>
      </c>
      <c r="G14" s="10">
        <v>112</v>
      </c>
      <c r="H14" s="10">
        <v>1633</v>
      </c>
      <c r="I14" s="10">
        <v>51</v>
      </c>
      <c r="J14" s="10">
        <v>191</v>
      </c>
      <c r="K14" s="10">
        <v>49</v>
      </c>
      <c r="L14" s="10">
        <v>137</v>
      </c>
      <c r="M14" s="10">
        <v>59</v>
      </c>
    </row>
    <row r="15" spans="1:26" ht="15" customHeight="1" x14ac:dyDescent="0.15">
      <c r="B15" s="47"/>
      <c r="C15" s="50"/>
      <c r="D15" s="17">
        <v>100</v>
      </c>
      <c r="E15" s="16">
        <v>66.2</v>
      </c>
      <c r="F15" s="11">
        <v>52.1</v>
      </c>
      <c r="G15" s="11">
        <v>4.0999999999999996</v>
      </c>
      <c r="H15" s="11">
        <v>59.3</v>
      </c>
      <c r="I15" s="11">
        <v>1.9</v>
      </c>
      <c r="J15" s="11">
        <v>6.9</v>
      </c>
      <c r="K15" s="11">
        <v>1.8</v>
      </c>
      <c r="L15" s="11">
        <v>5</v>
      </c>
      <c r="M15" s="11">
        <v>2.1</v>
      </c>
    </row>
    <row r="16" spans="1:26" ht="15" customHeight="1" x14ac:dyDescent="0.15">
      <c r="B16" s="47"/>
      <c r="C16" s="51" t="s">
        <v>5</v>
      </c>
      <c r="D16" s="14">
        <v>2918</v>
      </c>
      <c r="E16" s="7">
        <v>1853</v>
      </c>
      <c r="F16" s="15">
        <v>1330</v>
      </c>
      <c r="G16" s="15">
        <v>300</v>
      </c>
      <c r="H16" s="15">
        <v>1782</v>
      </c>
      <c r="I16" s="15">
        <v>69</v>
      </c>
      <c r="J16" s="15">
        <v>209</v>
      </c>
      <c r="K16" s="15">
        <v>67</v>
      </c>
      <c r="L16" s="15">
        <v>180</v>
      </c>
      <c r="M16" s="15">
        <v>59</v>
      </c>
    </row>
    <row r="17" spans="2:13" ht="15" customHeight="1" x14ac:dyDescent="0.15">
      <c r="B17" s="47"/>
      <c r="C17" s="50"/>
      <c r="D17" s="17">
        <v>100</v>
      </c>
      <c r="E17" s="16">
        <v>63.5</v>
      </c>
      <c r="F17" s="11">
        <v>45.6</v>
      </c>
      <c r="G17" s="11">
        <v>10.3</v>
      </c>
      <c r="H17" s="11">
        <v>61.1</v>
      </c>
      <c r="I17" s="11">
        <v>2.4</v>
      </c>
      <c r="J17" s="11">
        <v>7.2</v>
      </c>
      <c r="K17" s="11">
        <v>2.2999999999999998</v>
      </c>
      <c r="L17" s="11">
        <v>6.2</v>
      </c>
      <c r="M17" s="11">
        <v>2</v>
      </c>
    </row>
    <row r="18" spans="2:13" ht="15" customHeight="1" x14ac:dyDescent="0.15">
      <c r="B18" s="47"/>
      <c r="C18" s="51" t="s">
        <v>6</v>
      </c>
      <c r="D18" s="14">
        <v>3218</v>
      </c>
      <c r="E18" s="7">
        <v>2091</v>
      </c>
      <c r="F18" s="15">
        <v>1053</v>
      </c>
      <c r="G18" s="15">
        <v>634</v>
      </c>
      <c r="H18" s="15">
        <v>1892</v>
      </c>
      <c r="I18" s="15">
        <v>80</v>
      </c>
      <c r="J18" s="15">
        <v>240</v>
      </c>
      <c r="K18" s="15">
        <v>75</v>
      </c>
      <c r="L18" s="15">
        <v>186</v>
      </c>
      <c r="M18" s="15">
        <v>69</v>
      </c>
    </row>
    <row r="19" spans="2:13" ht="15" customHeight="1" x14ac:dyDescent="0.15">
      <c r="B19" s="47"/>
      <c r="C19" s="50"/>
      <c r="D19" s="17">
        <v>100</v>
      </c>
      <c r="E19" s="16">
        <v>65</v>
      </c>
      <c r="F19" s="11">
        <v>32.700000000000003</v>
      </c>
      <c r="G19" s="11">
        <v>19.7</v>
      </c>
      <c r="H19" s="11">
        <v>58.8</v>
      </c>
      <c r="I19" s="11">
        <v>2.5</v>
      </c>
      <c r="J19" s="11">
        <v>7.5</v>
      </c>
      <c r="K19" s="11">
        <v>2.2999999999999998</v>
      </c>
      <c r="L19" s="11">
        <v>5.8</v>
      </c>
      <c r="M19" s="11">
        <v>2.1</v>
      </c>
    </row>
    <row r="20" spans="2:13" ht="15" customHeight="1" x14ac:dyDescent="0.15">
      <c r="B20" s="47"/>
      <c r="C20" s="51" t="s">
        <v>7</v>
      </c>
      <c r="D20" s="14">
        <v>4166</v>
      </c>
      <c r="E20" s="7">
        <v>2793</v>
      </c>
      <c r="F20" s="15">
        <v>956</v>
      </c>
      <c r="G20" s="15">
        <v>1118</v>
      </c>
      <c r="H20" s="15">
        <v>2245</v>
      </c>
      <c r="I20" s="15">
        <v>119</v>
      </c>
      <c r="J20" s="15">
        <v>322</v>
      </c>
      <c r="K20" s="15">
        <v>78</v>
      </c>
      <c r="L20" s="15">
        <v>239</v>
      </c>
      <c r="M20" s="15">
        <v>122</v>
      </c>
    </row>
    <row r="21" spans="2:13" ht="15" customHeight="1" x14ac:dyDescent="0.15">
      <c r="B21" s="47"/>
      <c r="C21" s="50"/>
      <c r="D21" s="17">
        <v>100</v>
      </c>
      <c r="E21" s="16">
        <v>67</v>
      </c>
      <c r="F21" s="11">
        <v>22.9</v>
      </c>
      <c r="G21" s="11">
        <v>26.8</v>
      </c>
      <c r="H21" s="11">
        <v>53.9</v>
      </c>
      <c r="I21" s="11">
        <v>2.9</v>
      </c>
      <c r="J21" s="11">
        <v>7.7</v>
      </c>
      <c r="K21" s="11">
        <v>1.9</v>
      </c>
      <c r="L21" s="11">
        <v>5.7</v>
      </c>
      <c r="M21" s="11">
        <v>2.9</v>
      </c>
    </row>
    <row r="22" spans="2:13" ht="15" customHeight="1" x14ac:dyDescent="0.15">
      <c r="B22" s="47"/>
      <c r="C22" s="51" t="s">
        <v>8</v>
      </c>
      <c r="D22" s="14">
        <v>5521</v>
      </c>
      <c r="E22" s="7">
        <v>3652</v>
      </c>
      <c r="F22" s="15">
        <v>945</v>
      </c>
      <c r="G22" s="15">
        <v>1652</v>
      </c>
      <c r="H22" s="15">
        <v>2597</v>
      </c>
      <c r="I22" s="15">
        <v>188</v>
      </c>
      <c r="J22" s="15">
        <v>485</v>
      </c>
      <c r="K22" s="15">
        <v>96</v>
      </c>
      <c r="L22" s="15">
        <v>411</v>
      </c>
      <c r="M22" s="15">
        <v>164</v>
      </c>
    </row>
    <row r="23" spans="2:13" ht="15" customHeight="1" x14ac:dyDescent="0.15">
      <c r="B23" s="48"/>
      <c r="C23" s="52"/>
      <c r="D23" s="13">
        <v>100</v>
      </c>
      <c r="E23" s="9">
        <v>66.099999999999994</v>
      </c>
      <c r="F23" s="6">
        <v>17.100000000000001</v>
      </c>
      <c r="G23" s="6">
        <v>29.9</v>
      </c>
      <c r="H23" s="6">
        <v>47</v>
      </c>
      <c r="I23" s="6">
        <v>3.4</v>
      </c>
      <c r="J23" s="6">
        <v>8.8000000000000007</v>
      </c>
      <c r="K23" s="6">
        <v>1.7</v>
      </c>
      <c r="L23" s="6">
        <v>7.4</v>
      </c>
      <c r="M23" s="6">
        <v>3</v>
      </c>
    </row>
    <row r="24" spans="2:13" ht="15" customHeight="1" x14ac:dyDescent="0.15">
      <c r="B24" s="46" t="s">
        <v>62</v>
      </c>
      <c r="C24" s="49" t="s">
        <v>9</v>
      </c>
      <c r="D24" s="12">
        <v>2200</v>
      </c>
      <c r="E24" s="8">
        <v>175</v>
      </c>
      <c r="F24" s="10">
        <v>22</v>
      </c>
      <c r="G24" s="10">
        <v>430</v>
      </c>
      <c r="H24" s="10">
        <v>1061</v>
      </c>
      <c r="I24" s="10">
        <v>108</v>
      </c>
      <c r="J24" s="10">
        <v>355</v>
      </c>
      <c r="K24" s="10">
        <v>114</v>
      </c>
      <c r="L24" s="10">
        <v>603</v>
      </c>
      <c r="M24" s="10">
        <v>82</v>
      </c>
    </row>
    <row r="25" spans="2:13" ht="15" customHeight="1" x14ac:dyDescent="0.15">
      <c r="B25" s="47"/>
      <c r="C25" s="50"/>
      <c r="D25" s="17">
        <v>100</v>
      </c>
      <c r="E25" s="16">
        <v>8</v>
      </c>
      <c r="F25" s="11">
        <v>1</v>
      </c>
      <c r="G25" s="11">
        <v>19.5</v>
      </c>
      <c r="H25" s="11">
        <v>48.2</v>
      </c>
      <c r="I25" s="11">
        <v>4.9000000000000004</v>
      </c>
      <c r="J25" s="11">
        <v>16.100000000000001</v>
      </c>
      <c r="K25" s="11">
        <v>5.2</v>
      </c>
      <c r="L25" s="11">
        <v>27.4</v>
      </c>
      <c r="M25" s="11">
        <v>3.7</v>
      </c>
    </row>
    <row r="26" spans="2:13" ht="15" customHeight="1" x14ac:dyDescent="0.15">
      <c r="B26" s="47"/>
      <c r="C26" s="51" t="s">
        <v>10</v>
      </c>
      <c r="D26" s="14">
        <v>5943</v>
      </c>
      <c r="E26" s="7">
        <v>5338</v>
      </c>
      <c r="F26" s="15">
        <v>71</v>
      </c>
      <c r="G26" s="15">
        <v>2041</v>
      </c>
      <c r="H26" s="15">
        <v>2836</v>
      </c>
      <c r="I26" s="15">
        <v>174</v>
      </c>
      <c r="J26" s="15">
        <v>417</v>
      </c>
      <c r="K26" s="15">
        <v>62</v>
      </c>
      <c r="L26" s="15">
        <v>178</v>
      </c>
      <c r="M26" s="15">
        <v>119</v>
      </c>
    </row>
    <row r="27" spans="2:13" ht="15" customHeight="1" x14ac:dyDescent="0.15">
      <c r="B27" s="47"/>
      <c r="C27" s="50"/>
      <c r="D27" s="17">
        <v>100</v>
      </c>
      <c r="E27" s="16">
        <v>89.8</v>
      </c>
      <c r="F27" s="11">
        <v>1.2</v>
      </c>
      <c r="G27" s="11">
        <v>34.299999999999997</v>
      </c>
      <c r="H27" s="11">
        <v>47.7</v>
      </c>
      <c r="I27" s="11">
        <v>2.9</v>
      </c>
      <c r="J27" s="11">
        <v>7</v>
      </c>
      <c r="K27" s="11">
        <v>1</v>
      </c>
      <c r="L27" s="11">
        <v>3</v>
      </c>
      <c r="M27" s="11">
        <v>2</v>
      </c>
    </row>
    <row r="28" spans="2:13" ht="15" customHeight="1" x14ac:dyDescent="0.15">
      <c r="B28" s="47"/>
      <c r="C28" s="51" t="s">
        <v>11</v>
      </c>
      <c r="D28" s="14">
        <v>6665</v>
      </c>
      <c r="E28" s="7">
        <v>5761</v>
      </c>
      <c r="F28" s="15">
        <v>4706</v>
      </c>
      <c r="G28" s="15">
        <v>983</v>
      </c>
      <c r="H28" s="15">
        <v>3401</v>
      </c>
      <c r="I28" s="15">
        <v>137</v>
      </c>
      <c r="J28" s="15">
        <v>379</v>
      </c>
      <c r="K28" s="15">
        <v>50</v>
      </c>
      <c r="L28" s="15">
        <v>167</v>
      </c>
      <c r="M28" s="15">
        <v>118</v>
      </c>
    </row>
    <row r="29" spans="2:13" ht="15" customHeight="1" x14ac:dyDescent="0.15">
      <c r="B29" s="47"/>
      <c r="C29" s="50"/>
      <c r="D29" s="17">
        <v>100</v>
      </c>
      <c r="E29" s="16">
        <v>86.4</v>
      </c>
      <c r="F29" s="11">
        <v>70.599999999999994</v>
      </c>
      <c r="G29" s="11">
        <v>14.7</v>
      </c>
      <c r="H29" s="11">
        <v>51</v>
      </c>
      <c r="I29" s="11">
        <v>2.1</v>
      </c>
      <c r="J29" s="11">
        <v>5.7</v>
      </c>
      <c r="K29" s="11">
        <v>0.8</v>
      </c>
      <c r="L29" s="11">
        <v>2.5</v>
      </c>
      <c r="M29" s="11">
        <v>1.8</v>
      </c>
    </row>
    <row r="30" spans="2:13" ht="15" customHeight="1" x14ac:dyDescent="0.15">
      <c r="B30" s="47"/>
      <c r="C30" s="51" t="s">
        <v>12</v>
      </c>
      <c r="D30" s="14">
        <v>4440</v>
      </c>
      <c r="E30" s="7">
        <v>1424</v>
      </c>
      <c r="F30" s="15">
        <v>1162</v>
      </c>
      <c r="G30" s="15">
        <v>528</v>
      </c>
      <c r="H30" s="15">
        <v>3231</v>
      </c>
      <c r="I30" s="15">
        <v>106</v>
      </c>
      <c r="J30" s="15">
        <v>339</v>
      </c>
      <c r="K30" s="15">
        <v>150</v>
      </c>
      <c r="L30" s="15">
        <v>250</v>
      </c>
      <c r="M30" s="15">
        <v>133</v>
      </c>
    </row>
    <row r="31" spans="2:13" ht="15" customHeight="1" x14ac:dyDescent="0.15">
      <c r="B31" s="48"/>
      <c r="C31" s="52"/>
      <c r="D31" s="13">
        <v>100</v>
      </c>
      <c r="E31" s="9">
        <v>32.1</v>
      </c>
      <c r="F31" s="6">
        <v>26.2</v>
      </c>
      <c r="G31" s="6">
        <v>11.9</v>
      </c>
      <c r="H31" s="6">
        <v>72.8</v>
      </c>
      <c r="I31" s="6">
        <v>2.4</v>
      </c>
      <c r="J31" s="6">
        <v>7.6</v>
      </c>
      <c r="K31" s="6">
        <v>3.4</v>
      </c>
      <c r="L31" s="6">
        <v>5.6</v>
      </c>
      <c r="M31" s="6">
        <v>3</v>
      </c>
    </row>
    <row r="32" spans="2:13" ht="15" customHeight="1" x14ac:dyDescent="0.15">
      <c r="B32" s="46" t="s">
        <v>63</v>
      </c>
      <c r="C32" s="49" t="s">
        <v>13</v>
      </c>
      <c r="D32" s="12">
        <v>2474</v>
      </c>
      <c r="E32" s="8">
        <v>1699</v>
      </c>
      <c r="F32" s="10">
        <v>865</v>
      </c>
      <c r="G32" s="10">
        <v>476</v>
      </c>
      <c r="H32" s="10">
        <v>1392</v>
      </c>
      <c r="I32" s="10">
        <v>82</v>
      </c>
      <c r="J32" s="10">
        <v>243</v>
      </c>
      <c r="K32" s="10">
        <v>51</v>
      </c>
      <c r="L32" s="10">
        <v>123</v>
      </c>
      <c r="M32" s="10">
        <v>53</v>
      </c>
    </row>
    <row r="33" spans="2:13" ht="15" customHeight="1" x14ac:dyDescent="0.15">
      <c r="B33" s="47"/>
      <c r="C33" s="50"/>
      <c r="D33" s="17">
        <v>100</v>
      </c>
      <c r="E33" s="16">
        <v>68.7</v>
      </c>
      <c r="F33" s="11">
        <v>35</v>
      </c>
      <c r="G33" s="11">
        <v>19.2</v>
      </c>
      <c r="H33" s="11">
        <v>56.3</v>
      </c>
      <c r="I33" s="11">
        <v>3.3</v>
      </c>
      <c r="J33" s="11">
        <v>9.8000000000000007</v>
      </c>
      <c r="K33" s="11">
        <v>2.1</v>
      </c>
      <c r="L33" s="11">
        <v>5</v>
      </c>
      <c r="M33" s="11">
        <v>2.1</v>
      </c>
    </row>
    <row r="34" spans="2:13" ht="15" customHeight="1" x14ac:dyDescent="0.15">
      <c r="B34" s="47"/>
      <c r="C34" s="51" t="s">
        <v>14</v>
      </c>
      <c r="D34" s="14">
        <v>13198</v>
      </c>
      <c r="E34" s="7">
        <v>8968</v>
      </c>
      <c r="F34" s="15">
        <v>4163</v>
      </c>
      <c r="G34" s="15">
        <v>2899</v>
      </c>
      <c r="H34" s="15">
        <v>7289</v>
      </c>
      <c r="I34" s="15">
        <v>361</v>
      </c>
      <c r="J34" s="15">
        <v>1008</v>
      </c>
      <c r="K34" s="15">
        <v>242</v>
      </c>
      <c r="L34" s="15">
        <v>722</v>
      </c>
      <c r="M34" s="15">
        <v>284</v>
      </c>
    </row>
    <row r="35" spans="2:13" ht="15" customHeight="1" x14ac:dyDescent="0.15">
      <c r="B35" s="47"/>
      <c r="C35" s="50"/>
      <c r="D35" s="17">
        <v>100</v>
      </c>
      <c r="E35" s="16">
        <v>67.900000000000006</v>
      </c>
      <c r="F35" s="11">
        <v>31.5</v>
      </c>
      <c r="G35" s="11">
        <v>22</v>
      </c>
      <c r="H35" s="11">
        <v>55.2</v>
      </c>
      <c r="I35" s="11">
        <v>2.7</v>
      </c>
      <c r="J35" s="11">
        <v>7.6</v>
      </c>
      <c r="K35" s="11">
        <v>1.8</v>
      </c>
      <c r="L35" s="11">
        <v>5.5</v>
      </c>
      <c r="M35" s="11">
        <v>2.2000000000000002</v>
      </c>
    </row>
    <row r="36" spans="2:13" ht="15" customHeight="1" x14ac:dyDescent="0.15">
      <c r="B36" s="47"/>
      <c r="C36" s="51" t="s">
        <v>15</v>
      </c>
      <c r="D36" s="14">
        <v>2378</v>
      </c>
      <c r="E36" s="7">
        <v>1403</v>
      </c>
      <c r="F36" s="15">
        <v>668</v>
      </c>
      <c r="G36" s="15">
        <v>453</v>
      </c>
      <c r="H36" s="15">
        <v>1279</v>
      </c>
      <c r="I36" s="15">
        <v>56</v>
      </c>
      <c r="J36" s="15">
        <v>161</v>
      </c>
      <c r="K36" s="15">
        <v>57</v>
      </c>
      <c r="L36" s="15">
        <v>203</v>
      </c>
      <c r="M36" s="15">
        <v>51</v>
      </c>
    </row>
    <row r="37" spans="2:13" ht="15" customHeight="1" x14ac:dyDescent="0.15">
      <c r="B37" s="47"/>
      <c r="C37" s="50"/>
      <c r="D37" s="17">
        <v>100</v>
      </c>
      <c r="E37" s="16">
        <v>59</v>
      </c>
      <c r="F37" s="11">
        <v>28.1</v>
      </c>
      <c r="G37" s="11">
        <v>19</v>
      </c>
      <c r="H37" s="11">
        <v>53.8</v>
      </c>
      <c r="I37" s="11">
        <v>2.4</v>
      </c>
      <c r="J37" s="11">
        <v>6.8</v>
      </c>
      <c r="K37" s="11">
        <v>2.4</v>
      </c>
      <c r="L37" s="11">
        <v>8.5</v>
      </c>
      <c r="M37" s="11">
        <v>2.1</v>
      </c>
    </row>
    <row r="38" spans="2:13" ht="15" customHeight="1" x14ac:dyDescent="0.15">
      <c r="B38" s="47"/>
      <c r="C38" s="51" t="s">
        <v>16</v>
      </c>
      <c r="D38" s="14">
        <v>747</v>
      </c>
      <c r="E38" s="7">
        <v>344</v>
      </c>
      <c r="F38" s="15">
        <v>153</v>
      </c>
      <c r="G38" s="15">
        <v>111</v>
      </c>
      <c r="H38" s="15">
        <v>333</v>
      </c>
      <c r="I38" s="15">
        <v>14</v>
      </c>
      <c r="J38" s="15">
        <v>41</v>
      </c>
      <c r="K38" s="15">
        <v>26</v>
      </c>
      <c r="L38" s="15">
        <v>123</v>
      </c>
      <c r="M38" s="15">
        <v>28</v>
      </c>
    </row>
    <row r="39" spans="2:13" ht="15" customHeight="1" x14ac:dyDescent="0.15">
      <c r="B39" s="48"/>
      <c r="C39" s="52"/>
      <c r="D39" s="13">
        <v>100</v>
      </c>
      <c r="E39" s="9">
        <v>46.1</v>
      </c>
      <c r="F39" s="6">
        <v>20.5</v>
      </c>
      <c r="G39" s="6">
        <v>14.9</v>
      </c>
      <c r="H39" s="6">
        <v>44.6</v>
      </c>
      <c r="I39" s="6">
        <v>1.9</v>
      </c>
      <c r="J39" s="6">
        <v>5.5</v>
      </c>
      <c r="K39" s="6">
        <v>3.5</v>
      </c>
      <c r="L39" s="6">
        <v>16.5</v>
      </c>
      <c r="M39" s="6">
        <v>3.7</v>
      </c>
    </row>
    <row r="40" spans="2:13" ht="15" customHeight="1" x14ac:dyDescent="0.15">
      <c r="B40" s="46" t="s">
        <v>64</v>
      </c>
      <c r="C40" s="49" t="s">
        <v>252</v>
      </c>
      <c r="D40" s="12">
        <v>2161</v>
      </c>
      <c r="E40" s="8">
        <v>1431</v>
      </c>
      <c r="F40" s="10">
        <v>744</v>
      </c>
      <c r="G40" s="10">
        <v>422</v>
      </c>
      <c r="H40" s="10">
        <v>1142</v>
      </c>
      <c r="I40" s="10">
        <v>52</v>
      </c>
      <c r="J40" s="10">
        <v>176</v>
      </c>
      <c r="K40" s="10">
        <v>49</v>
      </c>
      <c r="L40" s="10">
        <v>128</v>
      </c>
      <c r="M40" s="10">
        <v>43</v>
      </c>
    </row>
    <row r="41" spans="2:13" ht="15" customHeight="1" x14ac:dyDescent="0.15">
      <c r="B41" s="47"/>
      <c r="C41" s="50"/>
      <c r="D41" s="17">
        <v>100</v>
      </c>
      <c r="E41" s="16">
        <v>66.2</v>
      </c>
      <c r="F41" s="11">
        <v>34.4</v>
      </c>
      <c r="G41" s="11">
        <v>19.5</v>
      </c>
      <c r="H41" s="11">
        <v>52.8</v>
      </c>
      <c r="I41" s="11">
        <v>2.4</v>
      </c>
      <c r="J41" s="11">
        <v>8.1</v>
      </c>
      <c r="K41" s="11">
        <v>2.2999999999999998</v>
      </c>
      <c r="L41" s="11">
        <v>5.9</v>
      </c>
      <c r="M41" s="11">
        <v>2</v>
      </c>
    </row>
    <row r="42" spans="2:13" ht="15" customHeight="1" x14ac:dyDescent="0.15">
      <c r="B42" s="47"/>
      <c r="C42" s="51" t="s">
        <v>19</v>
      </c>
      <c r="D42" s="14">
        <v>1901</v>
      </c>
      <c r="E42" s="7">
        <v>1315</v>
      </c>
      <c r="F42" s="15">
        <v>653</v>
      </c>
      <c r="G42" s="15">
        <v>471</v>
      </c>
      <c r="H42" s="15">
        <v>1095</v>
      </c>
      <c r="I42" s="15">
        <v>43</v>
      </c>
      <c r="J42" s="15">
        <v>133</v>
      </c>
      <c r="K42" s="15">
        <v>21</v>
      </c>
      <c r="L42" s="15">
        <v>109</v>
      </c>
      <c r="M42" s="15">
        <v>25</v>
      </c>
    </row>
    <row r="43" spans="2:13" ht="15" customHeight="1" x14ac:dyDescent="0.15">
      <c r="B43" s="47"/>
      <c r="C43" s="50"/>
      <c r="D43" s="17">
        <v>100</v>
      </c>
      <c r="E43" s="16">
        <v>69.2</v>
      </c>
      <c r="F43" s="11">
        <v>34.4</v>
      </c>
      <c r="G43" s="11">
        <v>24.8</v>
      </c>
      <c r="H43" s="11">
        <v>57.6</v>
      </c>
      <c r="I43" s="11">
        <v>2.2999999999999998</v>
      </c>
      <c r="J43" s="11">
        <v>7</v>
      </c>
      <c r="K43" s="11">
        <v>1.1000000000000001</v>
      </c>
      <c r="L43" s="11">
        <v>5.7</v>
      </c>
      <c r="M43" s="11">
        <v>1.3</v>
      </c>
    </row>
    <row r="44" spans="2:13" ht="15" customHeight="1" x14ac:dyDescent="0.15">
      <c r="B44" s="47"/>
      <c r="C44" s="51" t="s">
        <v>20</v>
      </c>
      <c r="D44" s="14">
        <v>1198</v>
      </c>
      <c r="E44" s="7">
        <v>784</v>
      </c>
      <c r="F44" s="15">
        <v>403</v>
      </c>
      <c r="G44" s="15">
        <v>235</v>
      </c>
      <c r="H44" s="15">
        <v>600</v>
      </c>
      <c r="I44" s="15">
        <v>21</v>
      </c>
      <c r="J44" s="15">
        <v>67</v>
      </c>
      <c r="K44" s="15">
        <v>18</v>
      </c>
      <c r="L44" s="15">
        <v>94</v>
      </c>
      <c r="M44" s="15">
        <v>32</v>
      </c>
    </row>
    <row r="45" spans="2:13" ht="15" customHeight="1" x14ac:dyDescent="0.15">
      <c r="B45" s="47"/>
      <c r="C45" s="50"/>
      <c r="D45" s="17">
        <v>100</v>
      </c>
      <c r="E45" s="16">
        <v>65.400000000000006</v>
      </c>
      <c r="F45" s="11">
        <v>33.6</v>
      </c>
      <c r="G45" s="11">
        <v>19.600000000000001</v>
      </c>
      <c r="H45" s="11">
        <v>50.1</v>
      </c>
      <c r="I45" s="11">
        <v>1.8</v>
      </c>
      <c r="J45" s="11">
        <v>5.6</v>
      </c>
      <c r="K45" s="11">
        <v>1.5</v>
      </c>
      <c r="L45" s="11">
        <v>7.8</v>
      </c>
      <c r="M45" s="11">
        <v>2.7</v>
      </c>
    </row>
    <row r="46" spans="2:13" ht="15" customHeight="1" x14ac:dyDescent="0.15">
      <c r="B46" s="47"/>
      <c r="C46" s="51" t="s">
        <v>21</v>
      </c>
      <c r="D46" s="14">
        <v>1491</v>
      </c>
      <c r="E46" s="7">
        <v>996</v>
      </c>
      <c r="F46" s="15">
        <v>524</v>
      </c>
      <c r="G46" s="15">
        <v>313</v>
      </c>
      <c r="H46" s="15">
        <v>831</v>
      </c>
      <c r="I46" s="15">
        <v>34</v>
      </c>
      <c r="J46" s="15">
        <v>96</v>
      </c>
      <c r="K46" s="15">
        <v>29</v>
      </c>
      <c r="L46" s="15">
        <v>67</v>
      </c>
      <c r="M46" s="15">
        <v>41</v>
      </c>
    </row>
    <row r="47" spans="2:13" ht="15" customHeight="1" x14ac:dyDescent="0.15">
      <c r="B47" s="47"/>
      <c r="C47" s="50"/>
      <c r="D47" s="17">
        <v>100</v>
      </c>
      <c r="E47" s="16">
        <v>66.8</v>
      </c>
      <c r="F47" s="11">
        <v>35.1</v>
      </c>
      <c r="G47" s="11">
        <v>21</v>
      </c>
      <c r="H47" s="11">
        <v>55.7</v>
      </c>
      <c r="I47" s="11">
        <v>2.2999999999999998</v>
      </c>
      <c r="J47" s="11">
        <v>6.4</v>
      </c>
      <c r="K47" s="11">
        <v>1.9</v>
      </c>
      <c r="L47" s="11">
        <v>4.5</v>
      </c>
      <c r="M47" s="11">
        <v>2.7</v>
      </c>
    </row>
    <row r="48" spans="2:13" ht="15" customHeight="1" x14ac:dyDescent="0.15">
      <c r="B48" s="47"/>
      <c r="C48" s="51" t="s">
        <v>22</v>
      </c>
      <c r="D48" s="14">
        <v>1705</v>
      </c>
      <c r="E48" s="7">
        <v>1216</v>
      </c>
      <c r="F48" s="15">
        <v>589</v>
      </c>
      <c r="G48" s="15">
        <v>395</v>
      </c>
      <c r="H48" s="15">
        <v>957</v>
      </c>
      <c r="I48" s="15">
        <v>46</v>
      </c>
      <c r="J48" s="15">
        <v>113</v>
      </c>
      <c r="K48" s="15">
        <v>31</v>
      </c>
      <c r="L48" s="15">
        <v>82</v>
      </c>
      <c r="M48" s="15">
        <v>31</v>
      </c>
    </row>
    <row r="49" spans="2:13" ht="15" customHeight="1" x14ac:dyDescent="0.15">
      <c r="B49" s="47"/>
      <c r="C49" s="50"/>
      <c r="D49" s="17">
        <v>100</v>
      </c>
      <c r="E49" s="16">
        <v>71.3</v>
      </c>
      <c r="F49" s="11">
        <v>34.5</v>
      </c>
      <c r="G49" s="11">
        <v>23.2</v>
      </c>
      <c r="H49" s="11">
        <v>56.1</v>
      </c>
      <c r="I49" s="11">
        <v>2.7</v>
      </c>
      <c r="J49" s="11">
        <v>6.6</v>
      </c>
      <c r="K49" s="11">
        <v>1.8</v>
      </c>
      <c r="L49" s="11">
        <v>4.8</v>
      </c>
      <c r="M49" s="11">
        <v>1.8</v>
      </c>
    </row>
    <row r="50" spans="2:13" ht="15" customHeight="1" x14ac:dyDescent="0.15">
      <c r="B50" s="47"/>
      <c r="C50" s="51" t="s">
        <v>23</v>
      </c>
      <c r="D50" s="14">
        <v>1546</v>
      </c>
      <c r="E50" s="7">
        <v>1131</v>
      </c>
      <c r="F50" s="15">
        <v>484</v>
      </c>
      <c r="G50" s="15">
        <v>400</v>
      </c>
      <c r="H50" s="15">
        <v>890</v>
      </c>
      <c r="I50" s="15">
        <v>44</v>
      </c>
      <c r="J50" s="15">
        <v>76</v>
      </c>
      <c r="K50" s="15">
        <v>22</v>
      </c>
      <c r="L50" s="15">
        <v>63</v>
      </c>
      <c r="M50" s="15">
        <v>29</v>
      </c>
    </row>
    <row r="51" spans="2:13" ht="15" customHeight="1" x14ac:dyDescent="0.15">
      <c r="B51" s="47"/>
      <c r="C51" s="50"/>
      <c r="D51" s="17">
        <v>100</v>
      </c>
      <c r="E51" s="16">
        <v>73.2</v>
      </c>
      <c r="F51" s="11">
        <v>31.3</v>
      </c>
      <c r="G51" s="11">
        <v>25.9</v>
      </c>
      <c r="H51" s="11">
        <v>57.6</v>
      </c>
      <c r="I51" s="11">
        <v>2.8</v>
      </c>
      <c r="J51" s="11">
        <v>4.9000000000000004</v>
      </c>
      <c r="K51" s="11">
        <v>1.4</v>
      </c>
      <c r="L51" s="11">
        <v>4.0999999999999996</v>
      </c>
      <c r="M51" s="11">
        <v>1.9</v>
      </c>
    </row>
    <row r="52" spans="2:13" ht="15" customHeight="1" x14ac:dyDescent="0.15">
      <c r="B52" s="47"/>
      <c r="C52" s="51" t="s">
        <v>24</v>
      </c>
      <c r="D52" s="14">
        <v>2544</v>
      </c>
      <c r="E52" s="7">
        <v>1574</v>
      </c>
      <c r="F52" s="15">
        <v>698</v>
      </c>
      <c r="G52" s="15">
        <v>543</v>
      </c>
      <c r="H52" s="15">
        <v>1410</v>
      </c>
      <c r="I52" s="15">
        <v>61</v>
      </c>
      <c r="J52" s="15">
        <v>192</v>
      </c>
      <c r="K52" s="15">
        <v>68</v>
      </c>
      <c r="L52" s="15">
        <v>155</v>
      </c>
      <c r="M52" s="15">
        <v>88</v>
      </c>
    </row>
    <row r="53" spans="2:13" ht="15" customHeight="1" x14ac:dyDescent="0.15">
      <c r="B53" s="47"/>
      <c r="C53" s="50"/>
      <c r="D53" s="17">
        <v>100</v>
      </c>
      <c r="E53" s="16">
        <v>61.9</v>
      </c>
      <c r="F53" s="11">
        <v>27.4</v>
      </c>
      <c r="G53" s="11">
        <v>21.3</v>
      </c>
      <c r="H53" s="11">
        <v>55.4</v>
      </c>
      <c r="I53" s="11">
        <v>2.4</v>
      </c>
      <c r="J53" s="11">
        <v>7.5</v>
      </c>
      <c r="K53" s="11">
        <v>2.7</v>
      </c>
      <c r="L53" s="11">
        <v>6.1</v>
      </c>
      <c r="M53" s="11">
        <v>3.5</v>
      </c>
    </row>
    <row r="54" spans="2:13" ht="15" customHeight="1" x14ac:dyDescent="0.15">
      <c r="B54" s="47"/>
      <c r="C54" s="51" t="s">
        <v>25</v>
      </c>
      <c r="D54" s="14">
        <v>1858</v>
      </c>
      <c r="E54" s="7">
        <v>1237</v>
      </c>
      <c r="F54" s="15">
        <v>544</v>
      </c>
      <c r="G54" s="15">
        <v>325</v>
      </c>
      <c r="H54" s="15">
        <v>1011</v>
      </c>
      <c r="I54" s="15">
        <v>56</v>
      </c>
      <c r="J54" s="15">
        <v>134</v>
      </c>
      <c r="K54" s="15">
        <v>29</v>
      </c>
      <c r="L54" s="15">
        <v>122</v>
      </c>
      <c r="M54" s="15">
        <v>42</v>
      </c>
    </row>
    <row r="55" spans="2:13" ht="15" customHeight="1" x14ac:dyDescent="0.15">
      <c r="B55" s="47"/>
      <c r="C55" s="50"/>
      <c r="D55" s="17">
        <v>100</v>
      </c>
      <c r="E55" s="16">
        <v>66.599999999999994</v>
      </c>
      <c r="F55" s="11">
        <v>29.3</v>
      </c>
      <c r="G55" s="11">
        <v>17.5</v>
      </c>
      <c r="H55" s="11">
        <v>54.4</v>
      </c>
      <c r="I55" s="11">
        <v>3</v>
      </c>
      <c r="J55" s="11">
        <v>7.2</v>
      </c>
      <c r="K55" s="11">
        <v>1.6</v>
      </c>
      <c r="L55" s="11">
        <v>6.6</v>
      </c>
      <c r="M55" s="11">
        <v>2.2999999999999998</v>
      </c>
    </row>
    <row r="56" spans="2:13" ht="15" customHeight="1" x14ac:dyDescent="0.15">
      <c r="B56" s="47"/>
      <c r="C56" s="51" t="s">
        <v>26</v>
      </c>
      <c r="D56" s="14">
        <v>5161</v>
      </c>
      <c r="E56" s="7">
        <v>3136</v>
      </c>
      <c r="F56" s="15">
        <v>1385</v>
      </c>
      <c r="G56" s="15">
        <v>930</v>
      </c>
      <c r="H56" s="15">
        <v>2702</v>
      </c>
      <c r="I56" s="15">
        <v>175</v>
      </c>
      <c r="J56" s="15">
        <v>522</v>
      </c>
      <c r="K56" s="15">
        <v>120</v>
      </c>
      <c r="L56" s="15">
        <v>396</v>
      </c>
      <c r="M56" s="15">
        <v>222</v>
      </c>
    </row>
    <row r="57" spans="2:13" ht="15" customHeight="1" x14ac:dyDescent="0.15">
      <c r="B57" s="48"/>
      <c r="C57" s="52"/>
      <c r="D57" s="13">
        <v>100</v>
      </c>
      <c r="E57" s="9">
        <v>60.8</v>
      </c>
      <c r="F57" s="6">
        <v>26.8</v>
      </c>
      <c r="G57" s="6">
        <v>18</v>
      </c>
      <c r="H57" s="6">
        <v>52.4</v>
      </c>
      <c r="I57" s="6">
        <v>3.4</v>
      </c>
      <c r="J57" s="6">
        <v>10.1</v>
      </c>
      <c r="K57" s="6">
        <v>2.2999999999999998</v>
      </c>
      <c r="L57" s="6">
        <v>7.7</v>
      </c>
      <c r="M57" s="6">
        <v>4.3</v>
      </c>
    </row>
    <row r="58" spans="2:13" x14ac:dyDescent="0.15">
      <c r="B58" s="3"/>
      <c r="C58" s="3"/>
      <c r="D58" s="3"/>
      <c r="E58" s="3"/>
      <c r="F58" s="3"/>
      <c r="G58" s="3"/>
      <c r="H58" s="3"/>
      <c r="I58" s="3"/>
      <c r="J58" s="3"/>
      <c r="K58" s="3"/>
      <c r="L58" s="3"/>
      <c r="M58" s="3"/>
    </row>
    <row r="59" spans="2:13" x14ac:dyDescent="0.15">
      <c r="B59" s="3"/>
      <c r="C59" s="3"/>
      <c r="D59" s="3"/>
      <c r="E59" s="3"/>
      <c r="F59" s="3"/>
      <c r="G59" s="3"/>
      <c r="H59" s="3"/>
      <c r="I59" s="3"/>
      <c r="J59" s="3"/>
      <c r="K59" s="3"/>
      <c r="L59" s="3"/>
      <c r="M59" s="3"/>
    </row>
    <row r="60" spans="2:13" x14ac:dyDescent="0.15">
      <c r="B60" s="3"/>
      <c r="C60" s="3"/>
      <c r="D60" s="3"/>
      <c r="E60" s="3"/>
      <c r="F60" s="3"/>
      <c r="G60" s="3"/>
      <c r="H60" s="3"/>
      <c r="I60" s="3"/>
      <c r="J60" s="3"/>
      <c r="K60" s="3"/>
      <c r="L60" s="3"/>
      <c r="M60" s="3"/>
    </row>
    <row r="61" spans="2:13" x14ac:dyDescent="0.15">
      <c r="B61" s="3"/>
      <c r="C61" s="3"/>
      <c r="D61" s="3"/>
      <c r="E61" s="3"/>
      <c r="F61" s="3"/>
      <c r="G61" s="3"/>
      <c r="H61" s="3"/>
      <c r="I61" s="3"/>
      <c r="J61" s="3"/>
      <c r="K61" s="3"/>
      <c r="L61" s="3"/>
      <c r="M61" s="3"/>
    </row>
    <row r="62" spans="2:13" x14ac:dyDescent="0.15">
      <c r="B62" s="3"/>
      <c r="C62" s="3"/>
      <c r="D62" s="3"/>
      <c r="E62" s="3"/>
      <c r="F62" s="3"/>
      <c r="G62" s="3"/>
      <c r="H62" s="3"/>
      <c r="I62" s="3"/>
      <c r="J62" s="3"/>
      <c r="K62" s="3"/>
      <c r="L62" s="3"/>
      <c r="M62" s="3"/>
    </row>
    <row r="63" spans="2:13" x14ac:dyDescent="0.15">
      <c r="B63" s="3"/>
      <c r="C63" s="3"/>
      <c r="D63" s="3"/>
      <c r="E63" s="3"/>
      <c r="F63" s="3"/>
      <c r="G63" s="3"/>
      <c r="H63" s="3"/>
      <c r="I63" s="3"/>
      <c r="J63" s="3"/>
      <c r="K63" s="3"/>
      <c r="L63" s="3"/>
      <c r="M63" s="3"/>
    </row>
    <row r="64" spans="2:13" x14ac:dyDescent="0.15">
      <c r="B64" s="3"/>
      <c r="C64" s="3"/>
      <c r="D64" s="3"/>
      <c r="E64" s="3"/>
      <c r="F64" s="3"/>
      <c r="G64" s="3"/>
      <c r="H64" s="3"/>
      <c r="I64" s="3"/>
      <c r="J64" s="3"/>
      <c r="K64" s="3"/>
      <c r="L64" s="3"/>
      <c r="M64" s="3"/>
    </row>
    <row r="65" spans="2:13" x14ac:dyDescent="0.15">
      <c r="B65" s="3"/>
      <c r="C65" s="3"/>
      <c r="D65" s="3"/>
      <c r="E65" s="3"/>
      <c r="F65" s="3"/>
      <c r="G65" s="3"/>
      <c r="H65" s="3"/>
      <c r="I65" s="3"/>
      <c r="J65" s="3"/>
      <c r="K65" s="3"/>
      <c r="L65" s="3"/>
      <c r="M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M9">
    <cfRule type="top10" dxfId="749" priority="723" rank="1"/>
  </conditionalFormatting>
  <conditionalFormatting sqref="E11:M11">
    <cfRule type="top10" dxfId="748" priority="724" rank="1"/>
  </conditionalFormatting>
  <conditionalFormatting sqref="E13:M13">
    <cfRule type="top10" dxfId="747" priority="725" rank="1"/>
  </conditionalFormatting>
  <conditionalFormatting sqref="E15:M15">
    <cfRule type="top10" dxfId="746" priority="726" rank="1"/>
  </conditionalFormatting>
  <conditionalFormatting sqref="E17:M17">
    <cfRule type="top10" dxfId="745" priority="727" rank="1"/>
  </conditionalFormatting>
  <conditionalFormatting sqref="E19:M19">
    <cfRule type="top10" dxfId="744" priority="728" rank="1"/>
  </conditionalFormatting>
  <conditionalFormatting sqref="E21:M21">
    <cfRule type="top10" dxfId="743" priority="729" rank="1"/>
  </conditionalFormatting>
  <conditionalFormatting sqref="E23:M23">
    <cfRule type="top10" dxfId="742" priority="730" rank="1"/>
  </conditionalFormatting>
  <conditionalFormatting sqref="E25:M25">
    <cfRule type="top10" dxfId="741" priority="731" rank="1"/>
  </conditionalFormatting>
  <conditionalFormatting sqref="E27:M27">
    <cfRule type="top10" dxfId="740" priority="732" rank="1"/>
  </conditionalFormatting>
  <conditionalFormatting sqref="E29:M29">
    <cfRule type="top10" dxfId="739" priority="733" rank="1"/>
  </conditionalFormatting>
  <conditionalFormatting sqref="E31:M31">
    <cfRule type="top10" dxfId="738" priority="734" rank="1"/>
  </conditionalFormatting>
  <conditionalFormatting sqref="E33:M33">
    <cfRule type="top10" dxfId="737" priority="735" rank="1"/>
  </conditionalFormatting>
  <conditionalFormatting sqref="E35:M35">
    <cfRule type="top10" dxfId="736" priority="736" rank="1"/>
  </conditionalFormatting>
  <conditionalFormatting sqref="E37:M37">
    <cfRule type="top10" dxfId="735" priority="737" rank="1"/>
  </conditionalFormatting>
  <conditionalFormatting sqref="E39:M39">
    <cfRule type="top10" dxfId="734" priority="738" rank="1"/>
  </conditionalFormatting>
  <conditionalFormatting sqref="E41:M41">
    <cfRule type="top10" dxfId="733" priority="739" rank="1"/>
  </conditionalFormatting>
  <conditionalFormatting sqref="E43:M43">
    <cfRule type="top10" dxfId="732" priority="740" rank="1"/>
  </conditionalFormatting>
  <conditionalFormatting sqref="E45:M45">
    <cfRule type="top10" dxfId="731" priority="741" rank="1"/>
  </conditionalFormatting>
  <conditionalFormatting sqref="E47:M47">
    <cfRule type="top10" dxfId="730" priority="742" rank="1"/>
  </conditionalFormatting>
  <conditionalFormatting sqref="E49:M49">
    <cfRule type="top10" dxfId="729" priority="743" rank="1"/>
  </conditionalFormatting>
  <conditionalFormatting sqref="E51:M51">
    <cfRule type="top10" dxfId="728" priority="744" rank="1"/>
  </conditionalFormatting>
  <conditionalFormatting sqref="E53:M53">
    <cfRule type="top10" dxfId="727" priority="745" rank="1"/>
  </conditionalFormatting>
  <conditionalFormatting sqref="E55:M55">
    <cfRule type="top10" dxfId="726" priority="746" rank="1"/>
  </conditionalFormatting>
  <conditionalFormatting sqref="E57:M57">
    <cfRule type="top10" dxfId="725" priority="747" rank="1"/>
  </conditionalFormatting>
  <pageMargins left="0.7" right="0.7" top="0.75" bottom="0.75" header="0.3" footer="0.3"/>
  <pageSetup paperSize="9" scale="74" orientation="portrait" r:id="rId1"/>
  <headerFoot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6" width="8.625" style="1" customWidth="1"/>
    <col min="37" max="16384" width="6.125" style="1"/>
  </cols>
  <sheetData>
    <row r="3" spans="1:26" x14ac:dyDescent="0.15">
      <c r="B3" s="1" t="s">
        <v>290</v>
      </c>
    </row>
    <row r="4" spans="1:26" x14ac:dyDescent="0.15">
      <c r="B4" s="24" t="s">
        <v>289</v>
      </c>
    </row>
    <row r="5" spans="1:26" x14ac:dyDescent="0.15">
      <c r="B5" s="20"/>
      <c r="C5" s="20"/>
      <c r="D5" s="20"/>
      <c r="E5" s="20"/>
      <c r="F5" s="20"/>
      <c r="G5" s="20"/>
      <c r="H5" s="20"/>
      <c r="I5" s="20"/>
      <c r="J5" s="20"/>
      <c r="K5" s="20"/>
      <c r="L5" s="20"/>
      <c r="M5" s="20"/>
      <c r="N5" s="20"/>
    </row>
    <row r="6" spans="1:26" ht="3.75" customHeight="1" x14ac:dyDescent="0.15">
      <c r="A6" s="31"/>
      <c r="B6" s="29"/>
      <c r="C6" s="36"/>
      <c r="D6" s="29"/>
      <c r="E6" s="37"/>
      <c r="F6" s="32"/>
      <c r="G6" s="29"/>
      <c r="H6" s="33"/>
      <c r="I6" s="33"/>
      <c r="J6" s="33"/>
      <c r="K6" s="34"/>
      <c r="L6" s="34"/>
      <c r="M6" s="34"/>
      <c r="N6" s="34"/>
      <c r="O6" s="35"/>
    </row>
    <row r="7" spans="1:26" s="2" customFormat="1" ht="122.25" customHeight="1" thickBot="1" x14ac:dyDescent="0.2">
      <c r="B7" s="19"/>
      <c r="C7" s="18" t="s">
        <v>251</v>
      </c>
      <c r="D7" s="21" t="s">
        <v>259</v>
      </c>
      <c r="E7" s="22" t="s">
        <v>181</v>
      </c>
      <c r="F7" s="22" t="s">
        <v>182</v>
      </c>
      <c r="G7" s="22" t="s">
        <v>183</v>
      </c>
      <c r="H7" s="22" t="s">
        <v>184</v>
      </c>
      <c r="I7" s="22" t="s">
        <v>45</v>
      </c>
      <c r="J7" s="22" t="s">
        <v>46</v>
      </c>
      <c r="K7" s="22" t="s">
        <v>185</v>
      </c>
      <c r="L7" s="22" t="s">
        <v>12</v>
      </c>
      <c r="M7" s="22" t="s">
        <v>41</v>
      </c>
      <c r="N7" s="22" t="s">
        <v>65</v>
      </c>
      <c r="O7" s="41"/>
      <c r="P7" s="41"/>
      <c r="Q7" s="41"/>
      <c r="R7" s="41"/>
      <c r="S7" s="41"/>
      <c r="T7" s="41"/>
      <c r="U7" s="41"/>
      <c r="V7" s="41"/>
      <c r="W7" s="41"/>
      <c r="X7" s="41"/>
      <c r="Y7" s="41"/>
      <c r="Z7" s="41"/>
    </row>
    <row r="8" spans="1:26" ht="15" customHeight="1" thickTop="1" x14ac:dyDescent="0.15">
      <c r="B8" s="43" t="s">
        <v>66</v>
      </c>
      <c r="C8" s="44"/>
      <c r="D8" s="4">
        <v>19565</v>
      </c>
      <c r="E8" s="7">
        <v>1851</v>
      </c>
      <c r="F8" s="15">
        <v>1421</v>
      </c>
      <c r="G8" s="15">
        <v>906</v>
      </c>
      <c r="H8" s="15">
        <v>2611</v>
      </c>
      <c r="I8" s="15">
        <v>841</v>
      </c>
      <c r="J8" s="15">
        <v>733</v>
      </c>
      <c r="K8" s="15">
        <v>2637</v>
      </c>
      <c r="L8" s="15">
        <v>2700</v>
      </c>
      <c r="M8" s="15">
        <v>9553</v>
      </c>
      <c r="N8" s="15">
        <v>741</v>
      </c>
    </row>
    <row r="9" spans="1:26" ht="15" customHeight="1" x14ac:dyDescent="0.15">
      <c r="B9" s="45"/>
      <c r="C9" s="44"/>
      <c r="D9" s="5">
        <v>100</v>
      </c>
      <c r="E9" s="9">
        <v>9.5</v>
      </c>
      <c r="F9" s="6">
        <v>7.3</v>
      </c>
      <c r="G9" s="6">
        <v>4.5999999999999996</v>
      </c>
      <c r="H9" s="6">
        <v>13.3</v>
      </c>
      <c r="I9" s="6">
        <v>4.3</v>
      </c>
      <c r="J9" s="6">
        <v>3.7</v>
      </c>
      <c r="K9" s="6">
        <v>13.5</v>
      </c>
      <c r="L9" s="6">
        <v>13.8</v>
      </c>
      <c r="M9" s="6">
        <v>48.8</v>
      </c>
      <c r="N9" s="6">
        <v>3.8</v>
      </c>
    </row>
    <row r="10" spans="1:26" ht="15" customHeight="1" x14ac:dyDescent="0.15">
      <c r="B10" s="46" t="s">
        <v>60</v>
      </c>
      <c r="C10" s="49" t="s">
        <v>1</v>
      </c>
      <c r="D10" s="12">
        <v>9002</v>
      </c>
      <c r="E10" s="8">
        <v>1121</v>
      </c>
      <c r="F10" s="10">
        <v>617</v>
      </c>
      <c r="G10" s="10">
        <v>321</v>
      </c>
      <c r="H10" s="10">
        <v>1090</v>
      </c>
      <c r="I10" s="10">
        <v>294</v>
      </c>
      <c r="J10" s="10">
        <v>276</v>
      </c>
      <c r="K10" s="10">
        <v>1313</v>
      </c>
      <c r="L10" s="10">
        <v>1425</v>
      </c>
      <c r="M10" s="10">
        <v>4283</v>
      </c>
      <c r="N10" s="10">
        <v>298</v>
      </c>
    </row>
    <row r="11" spans="1:26" ht="15" customHeight="1" x14ac:dyDescent="0.15">
      <c r="B11" s="47"/>
      <c r="C11" s="50"/>
      <c r="D11" s="17">
        <v>100</v>
      </c>
      <c r="E11" s="16">
        <v>12.5</v>
      </c>
      <c r="F11" s="11">
        <v>6.9</v>
      </c>
      <c r="G11" s="11">
        <v>3.6</v>
      </c>
      <c r="H11" s="11">
        <v>12.1</v>
      </c>
      <c r="I11" s="11">
        <v>3.3</v>
      </c>
      <c r="J11" s="11">
        <v>3.1</v>
      </c>
      <c r="K11" s="11">
        <v>14.6</v>
      </c>
      <c r="L11" s="11">
        <v>15.8</v>
      </c>
      <c r="M11" s="11">
        <v>47.6</v>
      </c>
      <c r="N11" s="11">
        <v>3.3</v>
      </c>
    </row>
    <row r="12" spans="1:26" ht="15" customHeight="1" x14ac:dyDescent="0.15">
      <c r="B12" s="47"/>
      <c r="C12" s="51" t="s">
        <v>2</v>
      </c>
      <c r="D12" s="14">
        <v>10274</v>
      </c>
      <c r="E12" s="7">
        <v>701</v>
      </c>
      <c r="F12" s="15">
        <v>796</v>
      </c>
      <c r="G12" s="15">
        <v>579</v>
      </c>
      <c r="H12" s="15">
        <v>1493</v>
      </c>
      <c r="I12" s="15">
        <v>540</v>
      </c>
      <c r="J12" s="15">
        <v>451</v>
      </c>
      <c r="K12" s="15">
        <v>1285</v>
      </c>
      <c r="L12" s="15">
        <v>1248</v>
      </c>
      <c r="M12" s="15">
        <v>5150</v>
      </c>
      <c r="N12" s="15">
        <v>378</v>
      </c>
    </row>
    <row r="13" spans="1:26" ht="15" customHeight="1" x14ac:dyDescent="0.15">
      <c r="B13" s="48"/>
      <c r="C13" s="52"/>
      <c r="D13" s="13">
        <v>100</v>
      </c>
      <c r="E13" s="9">
        <v>6.8</v>
      </c>
      <c r="F13" s="6">
        <v>7.7</v>
      </c>
      <c r="G13" s="6">
        <v>5.6</v>
      </c>
      <c r="H13" s="6">
        <v>14.5</v>
      </c>
      <c r="I13" s="6">
        <v>5.3</v>
      </c>
      <c r="J13" s="6">
        <v>4.4000000000000004</v>
      </c>
      <c r="K13" s="6">
        <v>12.5</v>
      </c>
      <c r="L13" s="6">
        <v>12.1</v>
      </c>
      <c r="M13" s="6">
        <v>50.1</v>
      </c>
      <c r="N13" s="6">
        <v>3.7</v>
      </c>
    </row>
    <row r="14" spans="1:26" ht="15" customHeight="1" x14ac:dyDescent="0.15">
      <c r="B14" s="46" t="s">
        <v>61</v>
      </c>
      <c r="C14" s="49" t="s">
        <v>4</v>
      </c>
      <c r="D14" s="12">
        <v>2756</v>
      </c>
      <c r="E14" s="8">
        <v>200</v>
      </c>
      <c r="F14" s="10">
        <v>100</v>
      </c>
      <c r="G14" s="10">
        <v>60</v>
      </c>
      <c r="H14" s="10">
        <v>302</v>
      </c>
      <c r="I14" s="10">
        <v>66</v>
      </c>
      <c r="J14" s="10">
        <v>113</v>
      </c>
      <c r="K14" s="10">
        <v>349</v>
      </c>
      <c r="L14" s="10">
        <v>431</v>
      </c>
      <c r="M14" s="10">
        <v>1513</v>
      </c>
      <c r="N14" s="10">
        <v>72</v>
      </c>
    </row>
    <row r="15" spans="1:26" ht="15" customHeight="1" x14ac:dyDescent="0.15">
      <c r="B15" s="47"/>
      <c r="C15" s="50"/>
      <c r="D15" s="17">
        <v>100</v>
      </c>
      <c r="E15" s="16">
        <v>7.3</v>
      </c>
      <c r="F15" s="11">
        <v>3.6</v>
      </c>
      <c r="G15" s="11">
        <v>2.2000000000000002</v>
      </c>
      <c r="H15" s="11">
        <v>11</v>
      </c>
      <c r="I15" s="11">
        <v>2.4</v>
      </c>
      <c r="J15" s="11">
        <v>4.0999999999999996</v>
      </c>
      <c r="K15" s="11">
        <v>12.7</v>
      </c>
      <c r="L15" s="11">
        <v>15.6</v>
      </c>
      <c r="M15" s="11">
        <v>54.9</v>
      </c>
      <c r="N15" s="11">
        <v>2.6</v>
      </c>
    </row>
    <row r="16" spans="1:26" ht="15" customHeight="1" x14ac:dyDescent="0.15">
      <c r="B16" s="47"/>
      <c r="C16" s="51" t="s">
        <v>5</v>
      </c>
      <c r="D16" s="14">
        <v>2918</v>
      </c>
      <c r="E16" s="7">
        <v>245</v>
      </c>
      <c r="F16" s="15">
        <v>148</v>
      </c>
      <c r="G16" s="15">
        <v>89</v>
      </c>
      <c r="H16" s="15">
        <v>323</v>
      </c>
      <c r="I16" s="15">
        <v>86</v>
      </c>
      <c r="J16" s="15">
        <v>128</v>
      </c>
      <c r="K16" s="15">
        <v>378</v>
      </c>
      <c r="L16" s="15">
        <v>420</v>
      </c>
      <c r="M16" s="15">
        <v>1568</v>
      </c>
      <c r="N16" s="15">
        <v>80</v>
      </c>
    </row>
    <row r="17" spans="2:14" ht="15" customHeight="1" x14ac:dyDescent="0.15">
      <c r="B17" s="47"/>
      <c r="C17" s="50"/>
      <c r="D17" s="17">
        <v>100</v>
      </c>
      <c r="E17" s="16">
        <v>8.4</v>
      </c>
      <c r="F17" s="11">
        <v>5.0999999999999996</v>
      </c>
      <c r="G17" s="11">
        <v>3.1</v>
      </c>
      <c r="H17" s="11">
        <v>11.1</v>
      </c>
      <c r="I17" s="11">
        <v>2.9</v>
      </c>
      <c r="J17" s="11">
        <v>4.4000000000000004</v>
      </c>
      <c r="K17" s="11">
        <v>13</v>
      </c>
      <c r="L17" s="11">
        <v>14.4</v>
      </c>
      <c r="M17" s="11">
        <v>53.7</v>
      </c>
      <c r="N17" s="11">
        <v>2.7</v>
      </c>
    </row>
    <row r="18" spans="2:14" ht="15" customHeight="1" x14ac:dyDescent="0.15">
      <c r="B18" s="47"/>
      <c r="C18" s="51" t="s">
        <v>6</v>
      </c>
      <c r="D18" s="14">
        <v>3218</v>
      </c>
      <c r="E18" s="7">
        <v>299</v>
      </c>
      <c r="F18" s="15">
        <v>198</v>
      </c>
      <c r="G18" s="15">
        <v>187</v>
      </c>
      <c r="H18" s="15">
        <v>465</v>
      </c>
      <c r="I18" s="15">
        <v>139</v>
      </c>
      <c r="J18" s="15">
        <v>129</v>
      </c>
      <c r="K18" s="15">
        <v>455</v>
      </c>
      <c r="L18" s="15">
        <v>449</v>
      </c>
      <c r="M18" s="15">
        <v>1586</v>
      </c>
      <c r="N18" s="15">
        <v>84</v>
      </c>
    </row>
    <row r="19" spans="2:14" ht="15" customHeight="1" x14ac:dyDescent="0.15">
      <c r="B19" s="47"/>
      <c r="C19" s="50"/>
      <c r="D19" s="17">
        <v>100</v>
      </c>
      <c r="E19" s="16">
        <v>9.3000000000000007</v>
      </c>
      <c r="F19" s="11">
        <v>6.2</v>
      </c>
      <c r="G19" s="11">
        <v>5.8</v>
      </c>
      <c r="H19" s="11">
        <v>14.4</v>
      </c>
      <c r="I19" s="11">
        <v>4.3</v>
      </c>
      <c r="J19" s="11">
        <v>4</v>
      </c>
      <c r="K19" s="11">
        <v>14.1</v>
      </c>
      <c r="L19" s="11">
        <v>14</v>
      </c>
      <c r="M19" s="11">
        <v>49.3</v>
      </c>
      <c r="N19" s="11">
        <v>2.6</v>
      </c>
    </row>
    <row r="20" spans="2:14" ht="15" customHeight="1" x14ac:dyDescent="0.15">
      <c r="B20" s="47"/>
      <c r="C20" s="51" t="s">
        <v>7</v>
      </c>
      <c r="D20" s="14">
        <v>4166</v>
      </c>
      <c r="E20" s="7">
        <v>426</v>
      </c>
      <c r="F20" s="15">
        <v>350</v>
      </c>
      <c r="G20" s="15">
        <v>246</v>
      </c>
      <c r="H20" s="15">
        <v>594</v>
      </c>
      <c r="I20" s="15">
        <v>226</v>
      </c>
      <c r="J20" s="15">
        <v>150</v>
      </c>
      <c r="K20" s="15">
        <v>609</v>
      </c>
      <c r="L20" s="15">
        <v>565</v>
      </c>
      <c r="M20" s="15">
        <v>1905</v>
      </c>
      <c r="N20" s="15">
        <v>162</v>
      </c>
    </row>
    <row r="21" spans="2:14" ht="15" customHeight="1" x14ac:dyDescent="0.15">
      <c r="B21" s="47"/>
      <c r="C21" s="50"/>
      <c r="D21" s="17">
        <v>100</v>
      </c>
      <c r="E21" s="16">
        <v>10.199999999999999</v>
      </c>
      <c r="F21" s="11">
        <v>8.4</v>
      </c>
      <c r="G21" s="11">
        <v>5.9</v>
      </c>
      <c r="H21" s="11">
        <v>14.3</v>
      </c>
      <c r="I21" s="11">
        <v>5.4</v>
      </c>
      <c r="J21" s="11">
        <v>3.6</v>
      </c>
      <c r="K21" s="11">
        <v>14.6</v>
      </c>
      <c r="L21" s="11">
        <v>13.6</v>
      </c>
      <c r="M21" s="11">
        <v>45.7</v>
      </c>
      <c r="N21" s="11">
        <v>3.9</v>
      </c>
    </row>
    <row r="22" spans="2:14" ht="15" customHeight="1" x14ac:dyDescent="0.15">
      <c r="B22" s="47"/>
      <c r="C22" s="51" t="s">
        <v>8</v>
      </c>
      <c r="D22" s="14">
        <v>5521</v>
      </c>
      <c r="E22" s="7">
        <v>579</v>
      </c>
      <c r="F22" s="15">
        <v>577</v>
      </c>
      <c r="G22" s="15">
        <v>285</v>
      </c>
      <c r="H22" s="15">
        <v>792</v>
      </c>
      <c r="I22" s="15">
        <v>287</v>
      </c>
      <c r="J22" s="15">
        <v>178</v>
      </c>
      <c r="K22" s="15">
        <v>728</v>
      </c>
      <c r="L22" s="15">
        <v>710</v>
      </c>
      <c r="M22" s="15">
        <v>2525</v>
      </c>
      <c r="N22" s="15">
        <v>250</v>
      </c>
    </row>
    <row r="23" spans="2:14" ht="15" customHeight="1" x14ac:dyDescent="0.15">
      <c r="B23" s="48"/>
      <c r="C23" s="52"/>
      <c r="D23" s="13">
        <v>100</v>
      </c>
      <c r="E23" s="9">
        <v>10.5</v>
      </c>
      <c r="F23" s="6">
        <v>10.5</v>
      </c>
      <c r="G23" s="6">
        <v>5.2</v>
      </c>
      <c r="H23" s="6">
        <v>14.3</v>
      </c>
      <c r="I23" s="6">
        <v>5.2</v>
      </c>
      <c r="J23" s="6">
        <v>3.2</v>
      </c>
      <c r="K23" s="6">
        <v>13.2</v>
      </c>
      <c r="L23" s="6">
        <v>12.9</v>
      </c>
      <c r="M23" s="6">
        <v>45.7</v>
      </c>
      <c r="N23" s="6">
        <v>4.5</v>
      </c>
    </row>
    <row r="24" spans="2:14" ht="15" customHeight="1" x14ac:dyDescent="0.15">
      <c r="B24" s="46" t="s">
        <v>62</v>
      </c>
      <c r="C24" s="49" t="s">
        <v>9</v>
      </c>
      <c r="D24" s="12">
        <v>2200</v>
      </c>
      <c r="E24" s="8">
        <v>165</v>
      </c>
      <c r="F24" s="10">
        <v>149</v>
      </c>
      <c r="G24" s="10">
        <v>62</v>
      </c>
      <c r="H24" s="10">
        <v>270</v>
      </c>
      <c r="I24" s="10">
        <v>68</v>
      </c>
      <c r="J24" s="10">
        <v>49</v>
      </c>
      <c r="K24" s="10">
        <v>269</v>
      </c>
      <c r="L24" s="10">
        <v>365</v>
      </c>
      <c r="M24" s="10">
        <v>1110</v>
      </c>
      <c r="N24" s="10">
        <v>80</v>
      </c>
    </row>
    <row r="25" spans="2:14" ht="15" customHeight="1" x14ac:dyDescent="0.15">
      <c r="B25" s="47"/>
      <c r="C25" s="50"/>
      <c r="D25" s="17">
        <v>100</v>
      </c>
      <c r="E25" s="16">
        <v>7.5</v>
      </c>
      <c r="F25" s="11">
        <v>6.8</v>
      </c>
      <c r="G25" s="11">
        <v>2.8</v>
      </c>
      <c r="H25" s="11">
        <v>12.3</v>
      </c>
      <c r="I25" s="11">
        <v>3.1</v>
      </c>
      <c r="J25" s="11">
        <v>2.2000000000000002</v>
      </c>
      <c r="K25" s="11">
        <v>12.2</v>
      </c>
      <c r="L25" s="11">
        <v>16.600000000000001</v>
      </c>
      <c r="M25" s="11">
        <v>50.5</v>
      </c>
      <c r="N25" s="11">
        <v>3.6</v>
      </c>
    </row>
    <row r="26" spans="2:14" ht="15" customHeight="1" x14ac:dyDescent="0.15">
      <c r="B26" s="47"/>
      <c r="C26" s="51" t="s">
        <v>10</v>
      </c>
      <c r="D26" s="14">
        <v>5943</v>
      </c>
      <c r="E26" s="7">
        <v>603</v>
      </c>
      <c r="F26" s="15">
        <v>496</v>
      </c>
      <c r="G26" s="15">
        <v>260</v>
      </c>
      <c r="H26" s="15">
        <v>840</v>
      </c>
      <c r="I26" s="15">
        <v>302</v>
      </c>
      <c r="J26" s="15">
        <v>221</v>
      </c>
      <c r="K26" s="15">
        <v>870</v>
      </c>
      <c r="L26" s="15">
        <v>720</v>
      </c>
      <c r="M26" s="15">
        <v>2816</v>
      </c>
      <c r="N26" s="15">
        <v>240</v>
      </c>
    </row>
    <row r="27" spans="2:14" ht="15" customHeight="1" x14ac:dyDescent="0.15">
      <c r="B27" s="47"/>
      <c r="C27" s="50"/>
      <c r="D27" s="17">
        <v>100</v>
      </c>
      <c r="E27" s="16">
        <v>10.1</v>
      </c>
      <c r="F27" s="11">
        <v>8.3000000000000007</v>
      </c>
      <c r="G27" s="11">
        <v>4.4000000000000004</v>
      </c>
      <c r="H27" s="11">
        <v>14.1</v>
      </c>
      <c r="I27" s="11">
        <v>5.0999999999999996</v>
      </c>
      <c r="J27" s="11">
        <v>3.7</v>
      </c>
      <c r="K27" s="11">
        <v>14.6</v>
      </c>
      <c r="L27" s="11">
        <v>12.1</v>
      </c>
      <c r="M27" s="11">
        <v>47.4</v>
      </c>
      <c r="N27" s="11">
        <v>4</v>
      </c>
    </row>
    <row r="28" spans="2:14" ht="15" customHeight="1" x14ac:dyDescent="0.15">
      <c r="B28" s="47"/>
      <c r="C28" s="51" t="s">
        <v>11</v>
      </c>
      <c r="D28" s="14">
        <v>6665</v>
      </c>
      <c r="E28" s="7">
        <v>666</v>
      </c>
      <c r="F28" s="15">
        <v>383</v>
      </c>
      <c r="G28" s="15">
        <v>202</v>
      </c>
      <c r="H28" s="15">
        <v>836</v>
      </c>
      <c r="I28" s="15">
        <v>241</v>
      </c>
      <c r="J28" s="15">
        <v>303</v>
      </c>
      <c r="K28" s="15">
        <v>882</v>
      </c>
      <c r="L28" s="15">
        <v>918</v>
      </c>
      <c r="M28" s="15">
        <v>3442</v>
      </c>
      <c r="N28" s="15">
        <v>186</v>
      </c>
    </row>
    <row r="29" spans="2:14" ht="15" customHeight="1" x14ac:dyDescent="0.15">
      <c r="B29" s="47"/>
      <c r="C29" s="50"/>
      <c r="D29" s="17">
        <v>100</v>
      </c>
      <c r="E29" s="16">
        <v>10</v>
      </c>
      <c r="F29" s="11">
        <v>5.7</v>
      </c>
      <c r="G29" s="11">
        <v>3</v>
      </c>
      <c r="H29" s="11">
        <v>12.5</v>
      </c>
      <c r="I29" s="11">
        <v>3.6</v>
      </c>
      <c r="J29" s="11">
        <v>4.5</v>
      </c>
      <c r="K29" s="11">
        <v>13.2</v>
      </c>
      <c r="L29" s="11">
        <v>13.8</v>
      </c>
      <c r="M29" s="11">
        <v>51.6</v>
      </c>
      <c r="N29" s="11">
        <v>2.8</v>
      </c>
    </row>
    <row r="30" spans="2:14" ht="15" customHeight="1" x14ac:dyDescent="0.15">
      <c r="B30" s="47"/>
      <c r="C30" s="51" t="s">
        <v>12</v>
      </c>
      <c r="D30" s="14">
        <v>4440</v>
      </c>
      <c r="E30" s="7">
        <v>401</v>
      </c>
      <c r="F30" s="15">
        <v>376</v>
      </c>
      <c r="G30" s="15">
        <v>368</v>
      </c>
      <c r="H30" s="15">
        <v>623</v>
      </c>
      <c r="I30" s="15">
        <v>220</v>
      </c>
      <c r="J30" s="15">
        <v>153</v>
      </c>
      <c r="K30" s="15">
        <v>576</v>
      </c>
      <c r="L30" s="15">
        <v>660</v>
      </c>
      <c r="M30" s="15">
        <v>2083</v>
      </c>
      <c r="N30" s="15">
        <v>135</v>
      </c>
    </row>
    <row r="31" spans="2:14" ht="15" customHeight="1" x14ac:dyDescent="0.15">
      <c r="B31" s="48"/>
      <c r="C31" s="52"/>
      <c r="D31" s="13">
        <v>100</v>
      </c>
      <c r="E31" s="9">
        <v>9</v>
      </c>
      <c r="F31" s="6">
        <v>8.5</v>
      </c>
      <c r="G31" s="6">
        <v>8.3000000000000007</v>
      </c>
      <c r="H31" s="6">
        <v>14</v>
      </c>
      <c r="I31" s="6">
        <v>5</v>
      </c>
      <c r="J31" s="6">
        <v>3.4</v>
      </c>
      <c r="K31" s="6">
        <v>13</v>
      </c>
      <c r="L31" s="6">
        <v>14.9</v>
      </c>
      <c r="M31" s="6">
        <v>46.9</v>
      </c>
      <c r="N31" s="6">
        <v>3</v>
      </c>
    </row>
    <row r="32" spans="2:14" ht="15" customHeight="1" x14ac:dyDescent="0.15">
      <c r="B32" s="46" t="s">
        <v>63</v>
      </c>
      <c r="C32" s="49" t="s">
        <v>13</v>
      </c>
      <c r="D32" s="12">
        <v>2474</v>
      </c>
      <c r="E32" s="8">
        <v>282</v>
      </c>
      <c r="F32" s="10">
        <v>198</v>
      </c>
      <c r="G32" s="10">
        <v>89</v>
      </c>
      <c r="H32" s="10">
        <v>287</v>
      </c>
      <c r="I32" s="10">
        <v>104</v>
      </c>
      <c r="J32" s="10">
        <v>117</v>
      </c>
      <c r="K32" s="10">
        <v>376</v>
      </c>
      <c r="L32" s="10">
        <v>350</v>
      </c>
      <c r="M32" s="10">
        <v>1184</v>
      </c>
      <c r="N32" s="10">
        <v>75</v>
      </c>
    </row>
    <row r="33" spans="2:14" ht="15" customHeight="1" x14ac:dyDescent="0.15">
      <c r="B33" s="47"/>
      <c r="C33" s="50"/>
      <c r="D33" s="17">
        <v>100</v>
      </c>
      <c r="E33" s="16">
        <v>11.4</v>
      </c>
      <c r="F33" s="11">
        <v>8</v>
      </c>
      <c r="G33" s="11">
        <v>3.6</v>
      </c>
      <c r="H33" s="11">
        <v>11.6</v>
      </c>
      <c r="I33" s="11">
        <v>4.2</v>
      </c>
      <c r="J33" s="11">
        <v>4.7</v>
      </c>
      <c r="K33" s="11">
        <v>15.2</v>
      </c>
      <c r="L33" s="11">
        <v>14.1</v>
      </c>
      <c r="M33" s="11">
        <v>47.9</v>
      </c>
      <c r="N33" s="11">
        <v>3</v>
      </c>
    </row>
    <row r="34" spans="2:14" ht="15" customHeight="1" x14ac:dyDescent="0.15">
      <c r="B34" s="47"/>
      <c r="C34" s="51" t="s">
        <v>14</v>
      </c>
      <c r="D34" s="14">
        <v>13198</v>
      </c>
      <c r="E34" s="7">
        <v>1308</v>
      </c>
      <c r="F34" s="15">
        <v>965</v>
      </c>
      <c r="G34" s="15">
        <v>619</v>
      </c>
      <c r="H34" s="15">
        <v>1723</v>
      </c>
      <c r="I34" s="15">
        <v>575</v>
      </c>
      <c r="J34" s="15">
        <v>495</v>
      </c>
      <c r="K34" s="15">
        <v>1832</v>
      </c>
      <c r="L34" s="15">
        <v>1872</v>
      </c>
      <c r="M34" s="15">
        <v>6442</v>
      </c>
      <c r="N34" s="15">
        <v>418</v>
      </c>
    </row>
    <row r="35" spans="2:14" ht="15" customHeight="1" x14ac:dyDescent="0.15">
      <c r="B35" s="47"/>
      <c r="C35" s="50"/>
      <c r="D35" s="17">
        <v>100</v>
      </c>
      <c r="E35" s="16">
        <v>9.9</v>
      </c>
      <c r="F35" s="11">
        <v>7.3</v>
      </c>
      <c r="G35" s="11">
        <v>4.7</v>
      </c>
      <c r="H35" s="11">
        <v>13.1</v>
      </c>
      <c r="I35" s="11">
        <v>4.4000000000000004</v>
      </c>
      <c r="J35" s="11">
        <v>3.8</v>
      </c>
      <c r="K35" s="11">
        <v>13.9</v>
      </c>
      <c r="L35" s="11">
        <v>14.2</v>
      </c>
      <c r="M35" s="11">
        <v>48.8</v>
      </c>
      <c r="N35" s="11">
        <v>3.2</v>
      </c>
    </row>
    <row r="36" spans="2:14" ht="15" customHeight="1" x14ac:dyDescent="0.15">
      <c r="B36" s="47"/>
      <c r="C36" s="51" t="s">
        <v>15</v>
      </c>
      <c r="D36" s="14">
        <v>2378</v>
      </c>
      <c r="E36" s="7">
        <v>146</v>
      </c>
      <c r="F36" s="15">
        <v>146</v>
      </c>
      <c r="G36" s="15">
        <v>126</v>
      </c>
      <c r="H36" s="15">
        <v>387</v>
      </c>
      <c r="I36" s="15">
        <v>98</v>
      </c>
      <c r="J36" s="15">
        <v>70</v>
      </c>
      <c r="K36" s="15">
        <v>260</v>
      </c>
      <c r="L36" s="15">
        <v>278</v>
      </c>
      <c r="M36" s="15">
        <v>1263</v>
      </c>
      <c r="N36" s="15">
        <v>82</v>
      </c>
    </row>
    <row r="37" spans="2:14" ht="15" customHeight="1" x14ac:dyDescent="0.15">
      <c r="B37" s="47"/>
      <c r="C37" s="50"/>
      <c r="D37" s="17">
        <v>100</v>
      </c>
      <c r="E37" s="16">
        <v>6.1</v>
      </c>
      <c r="F37" s="11">
        <v>6.1</v>
      </c>
      <c r="G37" s="11">
        <v>5.3</v>
      </c>
      <c r="H37" s="11">
        <v>16.3</v>
      </c>
      <c r="I37" s="11">
        <v>4.0999999999999996</v>
      </c>
      <c r="J37" s="11">
        <v>2.9</v>
      </c>
      <c r="K37" s="11">
        <v>10.9</v>
      </c>
      <c r="L37" s="11">
        <v>11.7</v>
      </c>
      <c r="M37" s="11">
        <v>53.1</v>
      </c>
      <c r="N37" s="11">
        <v>3.4</v>
      </c>
    </row>
    <row r="38" spans="2:14" ht="15" customHeight="1" x14ac:dyDescent="0.15">
      <c r="B38" s="47"/>
      <c r="C38" s="51" t="s">
        <v>16</v>
      </c>
      <c r="D38" s="14">
        <v>747</v>
      </c>
      <c r="E38" s="7">
        <v>44</v>
      </c>
      <c r="F38" s="15">
        <v>63</v>
      </c>
      <c r="G38" s="15">
        <v>39</v>
      </c>
      <c r="H38" s="15">
        <v>136</v>
      </c>
      <c r="I38" s="15">
        <v>25</v>
      </c>
      <c r="J38" s="15">
        <v>12</v>
      </c>
      <c r="K38" s="15">
        <v>84</v>
      </c>
      <c r="L38" s="15">
        <v>102</v>
      </c>
      <c r="M38" s="15">
        <v>358</v>
      </c>
      <c r="N38" s="15">
        <v>27</v>
      </c>
    </row>
    <row r="39" spans="2:14" ht="15" customHeight="1" x14ac:dyDescent="0.15">
      <c r="B39" s="48"/>
      <c r="C39" s="52"/>
      <c r="D39" s="13">
        <v>100</v>
      </c>
      <c r="E39" s="9">
        <v>5.9</v>
      </c>
      <c r="F39" s="6">
        <v>8.4</v>
      </c>
      <c r="G39" s="6">
        <v>5.2</v>
      </c>
      <c r="H39" s="6">
        <v>18.2</v>
      </c>
      <c r="I39" s="6">
        <v>3.3</v>
      </c>
      <c r="J39" s="6">
        <v>1.6</v>
      </c>
      <c r="K39" s="6">
        <v>11.2</v>
      </c>
      <c r="L39" s="6">
        <v>13.7</v>
      </c>
      <c r="M39" s="6">
        <v>47.9</v>
      </c>
      <c r="N39" s="6">
        <v>3.6</v>
      </c>
    </row>
    <row r="40" spans="2:14" ht="15" customHeight="1" x14ac:dyDescent="0.15">
      <c r="B40" s="46" t="s">
        <v>64</v>
      </c>
      <c r="C40" s="49" t="s">
        <v>254</v>
      </c>
      <c r="D40" s="12">
        <v>2161</v>
      </c>
      <c r="E40" s="8">
        <v>192</v>
      </c>
      <c r="F40" s="10">
        <v>75</v>
      </c>
      <c r="G40" s="10">
        <v>80</v>
      </c>
      <c r="H40" s="10">
        <v>314</v>
      </c>
      <c r="I40" s="10">
        <v>53</v>
      </c>
      <c r="J40" s="10">
        <v>57</v>
      </c>
      <c r="K40" s="10">
        <v>279</v>
      </c>
      <c r="L40" s="10">
        <v>288</v>
      </c>
      <c r="M40" s="10">
        <v>1157</v>
      </c>
      <c r="N40" s="10">
        <v>53</v>
      </c>
    </row>
    <row r="41" spans="2:14" ht="15" customHeight="1" x14ac:dyDescent="0.15">
      <c r="B41" s="47"/>
      <c r="C41" s="50"/>
      <c r="D41" s="17">
        <v>100</v>
      </c>
      <c r="E41" s="16">
        <v>8.9</v>
      </c>
      <c r="F41" s="11">
        <v>3.5</v>
      </c>
      <c r="G41" s="11">
        <v>3.7</v>
      </c>
      <c r="H41" s="11">
        <v>14.5</v>
      </c>
      <c r="I41" s="11">
        <v>2.5</v>
      </c>
      <c r="J41" s="11">
        <v>2.6</v>
      </c>
      <c r="K41" s="11">
        <v>12.9</v>
      </c>
      <c r="L41" s="11">
        <v>13.3</v>
      </c>
      <c r="M41" s="11">
        <v>53.5</v>
      </c>
      <c r="N41" s="11">
        <v>2.5</v>
      </c>
    </row>
    <row r="42" spans="2:14" ht="15" customHeight="1" x14ac:dyDescent="0.15">
      <c r="B42" s="47"/>
      <c r="C42" s="51" t="s">
        <v>19</v>
      </c>
      <c r="D42" s="14">
        <v>1901</v>
      </c>
      <c r="E42" s="7">
        <v>266</v>
      </c>
      <c r="F42" s="15">
        <v>182</v>
      </c>
      <c r="G42" s="15">
        <v>96</v>
      </c>
      <c r="H42" s="15">
        <v>281</v>
      </c>
      <c r="I42" s="15">
        <v>62</v>
      </c>
      <c r="J42" s="15">
        <v>61</v>
      </c>
      <c r="K42" s="15">
        <v>229</v>
      </c>
      <c r="L42" s="15">
        <v>232</v>
      </c>
      <c r="M42" s="15">
        <v>936</v>
      </c>
      <c r="N42" s="15">
        <v>51</v>
      </c>
    </row>
    <row r="43" spans="2:14" ht="15" customHeight="1" x14ac:dyDescent="0.15">
      <c r="B43" s="47"/>
      <c r="C43" s="50"/>
      <c r="D43" s="17">
        <v>100</v>
      </c>
      <c r="E43" s="16">
        <v>14</v>
      </c>
      <c r="F43" s="11">
        <v>9.6</v>
      </c>
      <c r="G43" s="11">
        <v>5</v>
      </c>
      <c r="H43" s="11">
        <v>14.8</v>
      </c>
      <c r="I43" s="11">
        <v>3.3</v>
      </c>
      <c r="J43" s="11">
        <v>3.2</v>
      </c>
      <c r="K43" s="11">
        <v>12</v>
      </c>
      <c r="L43" s="11">
        <v>12.2</v>
      </c>
      <c r="M43" s="11">
        <v>49.2</v>
      </c>
      <c r="N43" s="11">
        <v>2.7</v>
      </c>
    </row>
    <row r="44" spans="2:14" ht="15" customHeight="1" x14ac:dyDescent="0.15">
      <c r="B44" s="47"/>
      <c r="C44" s="51" t="s">
        <v>20</v>
      </c>
      <c r="D44" s="14">
        <v>1198</v>
      </c>
      <c r="E44" s="7">
        <v>120</v>
      </c>
      <c r="F44" s="15">
        <v>61</v>
      </c>
      <c r="G44" s="15">
        <v>58</v>
      </c>
      <c r="H44" s="15">
        <v>172</v>
      </c>
      <c r="I44" s="15">
        <v>33</v>
      </c>
      <c r="J44" s="15">
        <v>33</v>
      </c>
      <c r="K44" s="15">
        <v>135</v>
      </c>
      <c r="L44" s="15">
        <v>137</v>
      </c>
      <c r="M44" s="15">
        <v>652</v>
      </c>
      <c r="N44" s="15">
        <v>39</v>
      </c>
    </row>
    <row r="45" spans="2:14" ht="15" customHeight="1" x14ac:dyDescent="0.15">
      <c r="B45" s="47"/>
      <c r="C45" s="50"/>
      <c r="D45" s="17">
        <v>100</v>
      </c>
      <c r="E45" s="16">
        <v>10</v>
      </c>
      <c r="F45" s="11">
        <v>5.0999999999999996</v>
      </c>
      <c r="G45" s="11">
        <v>4.8</v>
      </c>
      <c r="H45" s="11">
        <v>14.4</v>
      </c>
      <c r="I45" s="11">
        <v>2.8</v>
      </c>
      <c r="J45" s="11">
        <v>2.8</v>
      </c>
      <c r="K45" s="11">
        <v>11.3</v>
      </c>
      <c r="L45" s="11">
        <v>11.4</v>
      </c>
      <c r="M45" s="11">
        <v>54.4</v>
      </c>
      <c r="N45" s="11">
        <v>3.3</v>
      </c>
    </row>
    <row r="46" spans="2:14" ht="15" customHeight="1" x14ac:dyDescent="0.15">
      <c r="B46" s="47"/>
      <c r="C46" s="51" t="s">
        <v>21</v>
      </c>
      <c r="D46" s="14">
        <v>1491</v>
      </c>
      <c r="E46" s="7">
        <v>165</v>
      </c>
      <c r="F46" s="15">
        <v>88</v>
      </c>
      <c r="G46" s="15">
        <v>74</v>
      </c>
      <c r="H46" s="15">
        <v>219</v>
      </c>
      <c r="I46" s="15">
        <v>43</v>
      </c>
      <c r="J46" s="15">
        <v>52</v>
      </c>
      <c r="K46" s="15">
        <v>188</v>
      </c>
      <c r="L46" s="15">
        <v>192</v>
      </c>
      <c r="M46" s="15">
        <v>735</v>
      </c>
      <c r="N46" s="15">
        <v>59</v>
      </c>
    </row>
    <row r="47" spans="2:14" ht="15" customHeight="1" x14ac:dyDescent="0.15">
      <c r="B47" s="47"/>
      <c r="C47" s="50"/>
      <c r="D47" s="17">
        <v>100</v>
      </c>
      <c r="E47" s="16">
        <v>11.1</v>
      </c>
      <c r="F47" s="11">
        <v>5.9</v>
      </c>
      <c r="G47" s="11">
        <v>5</v>
      </c>
      <c r="H47" s="11">
        <v>14.7</v>
      </c>
      <c r="I47" s="11">
        <v>2.9</v>
      </c>
      <c r="J47" s="11">
        <v>3.5</v>
      </c>
      <c r="K47" s="11">
        <v>12.6</v>
      </c>
      <c r="L47" s="11">
        <v>12.9</v>
      </c>
      <c r="M47" s="11">
        <v>49.3</v>
      </c>
      <c r="N47" s="11">
        <v>4</v>
      </c>
    </row>
    <row r="48" spans="2:14" ht="15" customHeight="1" x14ac:dyDescent="0.15">
      <c r="B48" s="47"/>
      <c r="C48" s="51" t="s">
        <v>22</v>
      </c>
      <c r="D48" s="14">
        <v>1705</v>
      </c>
      <c r="E48" s="7">
        <v>158</v>
      </c>
      <c r="F48" s="15">
        <v>68</v>
      </c>
      <c r="G48" s="15">
        <v>55</v>
      </c>
      <c r="H48" s="15">
        <v>215</v>
      </c>
      <c r="I48" s="15">
        <v>59</v>
      </c>
      <c r="J48" s="15">
        <v>47</v>
      </c>
      <c r="K48" s="15">
        <v>170</v>
      </c>
      <c r="L48" s="15">
        <v>196</v>
      </c>
      <c r="M48" s="15">
        <v>929</v>
      </c>
      <c r="N48" s="15">
        <v>58</v>
      </c>
    </row>
    <row r="49" spans="2:14" ht="15" customHeight="1" x14ac:dyDescent="0.15">
      <c r="B49" s="47"/>
      <c r="C49" s="50"/>
      <c r="D49" s="17">
        <v>100</v>
      </c>
      <c r="E49" s="16">
        <v>9.3000000000000007</v>
      </c>
      <c r="F49" s="11">
        <v>4</v>
      </c>
      <c r="G49" s="11">
        <v>3.2</v>
      </c>
      <c r="H49" s="11">
        <v>12.6</v>
      </c>
      <c r="I49" s="11">
        <v>3.5</v>
      </c>
      <c r="J49" s="11">
        <v>2.8</v>
      </c>
      <c r="K49" s="11">
        <v>10</v>
      </c>
      <c r="L49" s="11">
        <v>11.5</v>
      </c>
      <c r="M49" s="11">
        <v>54.5</v>
      </c>
      <c r="N49" s="11">
        <v>3.4</v>
      </c>
    </row>
    <row r="50" spans="2:14" ht="15" customHeight="1" x14ac:dyDescent="0.15">
      <c r="B50" s="47"/>
      <c r="C50" s="51" t="s">
        <v>23</v>
      </c>
      <c r="D50" s="14">
        <v>1546</v>
      </c>
      <c r="E50" s="7">
        <v>224</v>
      </c>
      <c r="F50" s="15">
        <v>206</v>
      </c>
      <c r="G50" s="15">
        <v>68</v>
      </c>
      <c r="H50" s="15">
        <v>182</v>
      </c>
      <c r="I50" s="15">
        <v>70</v>
      </c>
      <c r="J50" s="15">
        <v>43</v>
      </c>
      <c r="K50" s="15">
        <v>228</v>
      </c>
      <c r="L50" s="15">
        <v>211</v>
      </c>
      <c r="M50" s="15">
        <v>681</v>
      </c>
      <c r="N50" s="15">
        <v>44</v>
      </c>
    </row>
    <row r="51" spans="2:14" ht="15" customHeight="1" x14ac:dyDescent="0.15">
      <c r="B51" s="47"/>
      <c r="C51" s="50"/>
      <c r="D51" s="17">
        <v>100</v>
      </c>
      <c r="E51" s="16">
        <v>14.5</v>
      </c>
      <c r="F51" s="11">
        <v>13.3</v>
      </c>
      <c r="G51" s="11">
        <v>4.4000000000000004</v>
      </c>
      <c r="H51" s="11">
        <v>11.8</v>
      </c>
      <c r="I51" s="11">
        <v>4.5</v>
      </c>
      <c r="J51" s="11">
        <v>2.8</v>
      </c>
      <c r="K51" s="11">
        <v>14.7</v>
      </c>
      <c r="L51" s="11">
        <v>13.6</v>
      </c>
      <c r="M51" s="11">
        <v>44</v>
      </c>
      <c r="N51" s="11">
        <v>2.8</v>
      </c>
    </row>
    <row r="52" spans="2:14" ht="15" customHeight="1" x14ac:dyDescent="0.15">
      <c r="B52" s="47"/>
      <c r="C52" s="51" t="s">
        <v>24</v>
      </c>
      <c r="D52" s="14">
        <v>2544</v>
      </c>
      <c r="E52" s="7">
        <v>193</v>
      </c>
      <c r="F52" s="15">
        <v>169</v>
      </c>
      <c r="G52" s="15">
        <v>125</v>
      </c>
      <c r="H52" s="15">
        <v>260</v>
      </c>
      <c r="I52" s="15">
        <v>113</v>
      </c>
      <c r="J52" s="15">
        <v>70</v>
      </c>
      <c r="K52" s="15">
        <v>288</v>
      </c>
      <c r="L52" s="15">
        <v>385</v>
      </c>
      <c r="M52" s="15">
        <v>1320</v>
      </c>
      <c r="N52" s="15">
        <v>100</v>
      </c>
    </row>
    <row r="53" spans="2:14" ht="15" customHeight="1" x14ac:dyDescent="0.15">
      <c r="B53" s="47"/>
      <c r="C53" s="50"/>
      <c r="D53" s="17">
        <v>100</v>
      </c>
      <c r="E53" s="16">
        <v>7.6</v>
      </c>
      <c r="F53" s="11">
        <v>6.6</v>
      </c>
      <c r="G53" s="11">
        <v>4.9000000000000004</v>
      </c>
      <c r="H53" s="11">
        <v>10.199999999999999</v>
      </c>
      <c r="I53" s="11">
        <v>4.4000000000000004</v>
      </c>
      <c r="J53" s="11">
        <v>2.8</v>
      </c>
      <c r="K53" s="11">
        <v>11.3</v>
      </c>
      <c r="L53" s="11">
        <v>15.1</v>
      </c>
      <c r="M53" s="11">
        <v>51.9</v>
      </c>
      <c r="N53" s="11">
        <v>3.9</v>
      </c>
    </row>
    <row r="54" spans="2:14" ht="15" customHeight="1" x14ac:dyDescent="0.15">
      <c r="B54" s="47"/>
      <c r="C54" s="51" t="s">
        <v>25</v>
      </c>
      <c r="D54" s="14">
        <v>1858</v>
      </c>
      <c r="E54" s="7">
        <v>191</v>
      </c>
      <c r="F54" s="15">
        <v>106</v>
      </c>
      <c r="G54" s="15">
        <v>103</v>
      </c>
      <c r="H54" s="15">
        <v>222</v>
      </c>
      <c r="I54" s="15">
        <v>106</v>
      </c>
      <c r="J54" s="15">
        <v>74</v>
      </c>
      <c r="K54" s="15">
        <v>265</v>
      </c>
      <c r="L54" s="15">
        <v>253</v>
      </c>
      <c r="M54" s="15">
        <v>916</v>
      </c>
      <c r="N54" s="15">
        <v>48</v>
      </c>
    </row>
    <row r="55" spans="2:14" ht="15" customHeight="1" x14ac:dyDescent="0.15">
      <c r="B55" s="47"/>
      <c r="C55" s="50"/>
      <c r="D55" s="17">
        <v>100</v>
      </c>
      <c r="E55" s="16">
        <v>10.3</v>
      </c>
      <c r="F55" s="11">
        <v>5.7</v>
      </c>
      <c r="G55" s="11">
        <v>5.5</v>
      </c>
      <c r="H55" s="11">
        <v>11.9</v>
      </c>
      <c r="I55" s="11">
        <v>5.7</v>
      </c>
      <c r="J55" s="11">
        <v>4</v>
      </c>
      <c r="K55" s="11">
        <v>14.3</v>
      </c>
      <c r="L55" s="11">
        <v>13.6</v>
      </c>
      <c r="M55" s="11">
        <v>49.3</v>
      </c>
      <c r="N55" s="11">
        <v>2.6</v>
      </c>
    </row>
    <row r="56" spans="2:14" ht="15" customHeight="1" x14ac:dyDescent="0.15">
      <c r="B56" s="47"/>
      <c r="C56" s="51" t="s">
        <v>26</v>
      </c>
      <c r="D56" s="14">
        <v>5161</v>
      </c>
      <c r="E56" s="7">
        <v>342</v>
      </c>
      <c r="F56" s="15">
        <v>466</v>
      </c>
      <c r="G56" s="15">
        <v>247</v>
      </c>
      <c r="H56" s="15">
        <v>746</v>
      </c>
      <c r="I56" s="15">
        <v>302</v>
      </c>
      <c r="J56" s="15">
        <v>296</v>
      </c>
      <c r="K56" s="15">
        <v>855</v>
      </c>
      <c r="L56" s="15">
        <v>806</v>
      </c>
      <c r="M56" s="15">
        <v>2227</v>
      </c>
      <c r="N56" s="15">
        <v>289</v>
      </c>
    </row>
    <row r="57" spans="2:14" ht="15" customHeight="1" x14ac:dyDescent="0.15">
      <c r="B57" s="48"/>
      <c r="C57" s="52"/>
      <c r="D57" s="13">
        <v>100</v>
      </c>
      <c r="E57" s="9">
        <v>6.6</v>
      </c>
      <c r="F57" s="6">
        <v>9</v>
      </c>
      <c r="G57" s="6">
        <v>4.8</v>
      </c>
      <c r="H57" s="6">
        <v>14.5</v>
      </c>
      <c r="I57" s="6">
        <v>5.9</v>
      </c>
      <c r="J57" s="6">
        <v>5.7</v>
      </c>
      <c r="K57" s="6">
        <v>16.600000000000001</v>
      </c>
      <c r="L57" s="6">
        <v>15.6</v>
      </c>
      <c r="M57" s="6">
        <v>43.2</v>
      </c>
      <c r="N57" s="6">
        <v>5.6</v>
      </c>
    </row>
    <row r="58" spans="2:14" x14ac:dyDescent="0.15">
      <c r="B58" s="3"/>
      <c r="C58" s="3"/>
      <c r="D58" s="3"/>
      <c r="E58" s="3"/>
      <c r="F58" s="3"/>
      <c r="G58" s="3"/>
      <c r="H58" s="3"/>
      <c r="I58" s="3"/>
      <c r="J58" s="3"/>
      <c r="K58" s="3"/>
      <c r="L58" s="3"/>
      <c r="M58" s="3"/>
      <c r="N58" s="3"/>
    </row>
    <row r="59" spans="2:14" x14ac:dyDescent="0.15">
      <c r="B59" s="3"/>
      <c r="C59" s="3"/>
      <c r="D59" s="3"/>
      <c r="E59" s="3"/>
      <c r="F59" s="3"/>
      <c r="G59" s="3"/>
      <c r="H59" s="3"/>
      <c r="I59" s="3"/>
      <c r="J59" s="3"/>
      <c r="K59" s="3"/>
      <c r="L59" s="3"/>
      <c r="M59" s="3"/>
      <c r="N59" s="3"/>
    </row>
    <row r="60" spans="2:14" x14ac:dyDescent="0.15">
      <c r="B60" s="3"/>
      <c r="C60" s="3"/>
      <c r="D60" s="3"/>
      <c r="E60" s="3"/>
      <c r="F60" s="3"/>
      <c r="G60" s="3"/>
      <c r="H60" s="3"/>
      <c r="I60" s="3"/>
      <c r="J60" s="3"/>
      <c r="K60" s="3"/>
      <c r="L60" s="3"/>
      <c r="M60" s="3"/>
      <c r="N60" s="3"/>
    </row>
    <row r="61" spans="2:14" x14ac:dyDescent="0.15">
      <c r="B61" s="3"/>
      <c r="C61" s="3"/>
      <c r="D61" s="3"/>
      <c r="E61" s="3"/>
      <c r="F61" s="3"/>
      <c r="G61" s="3"/>
      <c r="H61" s="3"/>
      <c r="I61" s="3"/>
      <c r="J61" s="3"/>
      <c r="K61" s="3"/>
      <c r="L61" s="3"/>
      <c r="M61" s="3"/>
      <c r="N61" s="3"/>
    </row>
    <row r="62" spans="2:14" x14ac:dyDescent="0.15">
      <c r="B62" s="3"/>
      <c r="C62" s="3"/>
      <c r="D62" s="3"/>
      <c r="E62" s="3"/>
      <c r="F62" s="3"/>
      <c r="G62" s="3"/>
      <c r="H62" s="3"/>
      <c r="I62" s="3"/>
      <c r="J62" s="3"/>
      <c r="K62" s="3"/>
      <c r="L62" s="3"/>
      <c r="M62" s="3"/>
      <c r="N62" s="3"/>
    </row>
    <row r="63" spans="2:14" x14ac:dyDescent="0.15">
      <c r="B63" s="3"/>
      <c r="C63" s="3"/>
      <c r="D63" s="3"/>
      <c r="E63" s="3"/>
      <c r="F63" s="3"/>
      <c r="G63" s="3"/>
      <c r="H63" s="3"/>
      <c r="I63" s="3"/>
      <c r="J63" s="3"/>
      <c r="K63" s="3"/>
      <c r="L63" s="3"/>
      <c r="M63" s="3"/>
      <c r="N63" s="3"/>
    </row>
    <row r="64" spans="2:14" x14ac:dyDescent="0.15">
      <c r="B64" s="3"/>
      <c r="C64" s="3"/>
      <c r="D64" s="3"/>
      <c r="E64" s="3"/>
      <c r="F64" s="3"/>
      <c r="G64" s="3"/>
      <c r="H64" s="3"/>
      <c r="I64" s="3"/>
      <c r="J64" s="3"/>
      <c r="K64" s="3"/>
      <c r="L64" s="3"/>
      <c r="M64" s="3"/>
      <c r="N64" s="3"/>
    </row>
    <row r="65" spans="2:14" x14ac:dyDescent="0.15">
      <c r="B65" s="3"/>
      <c r="C65" s="3"/>
      <c r="D65" s="3"/>
      <c r="E65" s="3"/>
      <c r="F65" s="3"/>
      <c r="G65" s="3"/>
      <c r="H65" s="3"/>
      <c r="I65" s="3"/>
      <c r="J65" s="3"/>
      <c r="K65" s="3"/>
      <c r="L65" s="3"/>
      <c r="M65" s="3"/>
      <c r="N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N9">
    <cfRule type="top10" dxfId="724" priority="748" rank="1"/>
  </conditionalFormatting>
  <conditionalFormatting sqref="E11:N11">
    <cfRule type="top10" dxfId="723" priority="749" rank="1"/>
  </conditionalFormatting>
  <conditionalFormatting sqref="E13:N13">
    <cfRule type="top10" dxfId="722" priority="750" rank="1"/>
  </conditionalFormatting>
  <conditionalFormatting sqref="E15:N15">
    <cfRule type="top10" dxfId="721" priority="751" rank="1"/>
  </conditionalFormatting>
  <conditionalFormatting sqref="E17:N17">
    <cfRule type="top10" dxfId="720" priority="752" rank="1"/>
  </conditionalFormatting>
  <conditionalFormatting sqref="E19:N19">
    <cfRule type="top10" dxfId="719" priority="753" rank="1"/>
  </conditionalFormatting>
  <conditionalFormatting sqref="E21:N21">
    <cfRule type="top10" dxfId="718" priority="754" rank="1"/>
  </conditionalFormatting>
  <conditionalFormatting sqref="E23:N23">
    <cfRule type="top10" dxfId="717" priority="755" rank="1"/>
  </conditionalFormatting>
  <conditionalFormatting sqref="E25:N25">
    <cfRule type="top10" dxfId="716" priority="756" rank="1"/>
  </conditionalFormatting>
  <conditionalFormatting sqref="E27:N27">
    <cfRule type="top10" dxfId="715" priority="757" rank="1"/>
  </conditionalFormatting>
  <conditionalFormatting sqref="E29:N29">
    <cfRule type="top10" dxfId="714" priority="758" rank="1"/>
  </conditionalFormatting>
  <conditionalFormatting sqref="E31:N31">
    <cfRule type="top10" dxfId="713" priority="759" rank="1"/>
  </conditionalFormatting>
  <conditionalFormatting sqref="E33:N33">
    <cfRule type="top10" dxfId="712" priority="760" rank="1"/>
  </conditionalFormatting>
  <conditionalFormatting sqref="E35:N35">
    <cfRule type="top10" dxfId="711" priority="761" rank="1"/>
  </conditionalFormatting>
  <conditionalFormatting sqref="E37:N37">
    <cfRule type="top10" dxfId="710" priority="762" rank="1"/>
  </conditionalFormatting>
  <conditionalFormatting sqref="E39:N39">
    <cfRule type="top10" dxfId="709" priority="763" rank="1"/>
  </conditionalFormatting>
  <conditionalFormatting sqref="E41:N41">
    <cfRule type="top10" dxfId="708" priority="764" rank="1"/>
  </conditionalFormatting>
  <conditionalFormatting sqref="E43:N43">
    <cfRule type="top10" dxfId="707" priority="765" rank="1"/>
  </conditionalFormatting>
  <conditionalFormatting sqref="E45:N45">
    <cfRule type="top10" dxfId="706" priority="766" rank="1"/>
  </conditionalFormatting>
  <conditionalFormatting sqref="E47:N47">
    <cfRule type="top10" dxfId="705" priority="767" rank="1"/>
  </conditionalFormatting>
  <conditionalFormatting sqref="E49:N49">
    <cfRule type="top10" dxfId="704" priority="768" rank="1"/>
  </conditionalFormatting>
  <conditionalFormatting sqref="E51:N51">
    <cfRule type="top10" dxfId="703" priority="769" rank="1"/>
  </conditionalFormatting>
  <conditionalFormatting sqref="E53:N53">
    <cfRule type="top10" dxfId="702" priority="770" rank="1"/>
  </conditionalFormatting>
  <conditionalFormatting sqref="E55:N55">
    <cfRule type="top10" dxfId="701" priority="771" rank="1"/>
  </conditionalFormatting>
  <conditionalFormatting sqref="E57:N57">
    <cfRule type="top10" dxfId="700" priority="772" rank="1"/>
  </conditionalFormatting>
  <pageMargins left="0.7" right="0.7" top="0.75" bottom="0.75" header="0.3" footer="0.3"/>
  <pageSetup paperSize="9" scale="68"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S65"/>
  <sheetViews>
    <sheetView showGridLines="0" zoomScale="95" zoomScaleNormal="95" workbookViewId="0"/>
  </sheetViews>
  <sheetFormatPr defaultColWidth="6.125" defaultRowHeight="12" x14ac:dyDescent="0.15"/>
  <cols>
    <col min="1" max="2" width="5.625" style="1" customWidth="1"/>
    <col min="3" max="3" width="14.625" style="1" customWidth="1"/>
    <col min="4" max="14" width="8.625" style="1" customWidth="1"/>
    <col min="15" max="16384" width="6.125" style="1"/>
  </cols>
  <sheetData>
    <row r="3" spans="1:19" x14ac:dyDescent="0.15">
      <c r="B3" s="1" t="s">
        <v>3</v>
      </c>
    </row>
    <row r="5" spans="1:19" x14ac:dyDescent="0.15">
      <c r="B5" s="20"/>
      <c r="C5" s="20"/>
      <c r="D5" s="20"/>
      <c r="E5" s="20"/>
      <c r="F5" s="20"/>
      <c r="G5" s="20"/>
      <c r="H5" s="20"/>
      <c r="I5" s="20"/>
      <c r="J5" s="20"/>
    </row>
    <row r="6" spans="1:19" ht="3.75" customHeight="1" x14ac:dyDescent="0.15">
      <c r="A6" s="31"/>
      <c r="B6" s="29"/>
      <c r="C6" s="36"/>
      <c r="D6" s="29"/>
      <c r="E6" s="37"/>
      <c r="F6" s="32"/>
      <c r="G6" s="29"/>
      <c r="H6" s="33"/>
      <c r="I6" s="33"/>
      <c r="J6" s="33"/>
      <c r="K6" s="35"/>
    </row>
    <row r="7" spans="1:19" s="2" customFormat="1" ht="122.25" customHeight="1" thickBot="1" x14ac:dyDescent="0.2">
      <c r="B7" s="19"/>
      <c r="C7" s="18" t="s">
        <v>251</v>
      </c>
      <c r="D7" s="21" t="s">
        <v>259</v>
      </c>
      <c r="E7" s="23" t="s">
        <v>266</v>
      </c>
      <c r="F7" s="23" t="s">
        <v>267</v>
      </c>
      <c r="G7" s="23" t="s">
        <v>268</v>
      </c>
      <c r="H7" s="23" t="s">
        <v>269</v>
      </c>
      <c r="I7" s="23" t="s">
        <v>270</v>
      </c>
      <c r="J7" s="22" t="s">
        <v>65</v>
      </c>
      <c r="K7" s="41"/>
      <c r="L7" s="41"/>
      <c r="M7" s="41"/>
      <c r="N7" s="41"/>
      <c r="O7" s="41"/>
      <c r="P7" s="41"/>
      <c r="Q7" s="41"/>
      <c r="R7" s="41"/>
      <c r="S7" s="41"/>
    </row>
    <row r="8" spans="1:19" ht="15" customHeight="1" thickTop="1" x14ac:dyDescent="0.15">
      <c r="B8" s="43" t="s">
        <v>66</v>
      </c>
      <c r="C8" s="44"/>
      <c r="D8" s="4">
        <v>19565</v>
      </c>
      <c r="E8" s="7">
        <v>2756</v>
      </c>
      <c r="F8" s="15">
        <v>2918</v>
      </c>
      <c r="G8" s="15">
        <v>3218</v>
      </c>
      <c r="H8" s="15">
        <v>4166</v>
      </c>
      <c r="I8" s="15">
        <v>5521</v>
      </c>
      <c r="J8" s="15">
        <v>986</v>
      </c>
    </row>
    <row r="9" spans="1:19" ht="15" customHeight="1" x14ac:dyDescent="0.15">
      <c r="B9" s="45"/>
      <c r="C9" s="44"/>
      <c r="D9" s="5">
        <v>100</v>
      </c>
      <c r="E9" s="9">
        <v>14.1</v>
      </c>
      <c r="F9" s="6">
        <v>14.9</v>
      </c>
      <c r="G9" s="6">
        <v>16.399999999999999</v>
      </c>
      <c r="H9" s="6">
        <v>21.3</v>
      </c>
      <c r="I9" s="6">
        <v>28.2</v>
      </c>
      <c r="J9" s="6">
        <v>5</v>
      </c>
    </row>
    <row r="10" spans="1:19" ht="15" customHeight="1" x14ac:dyDescent="0.15">
      <c r="B10" s="46" t="s">
        <v>60</v>
      </c>
      <c r="C10" s="49" t="s">
        <v>1</v>
      </c>
      <c r="D10" s="12">
        <v>9002</v>
      </c>
      <c r="E10" s="8">
        <v>1290</v>
      </c>
      <c r="F10" s="10">
        <v>1351</v>
      </c>
      <c r="G10" s="10">
        <v>1464</v>
      </c>
      <c r="H10" s="10">
        <v>1956</v>
      </c>
      <c r="I10" s="10">
        <v>2619</v>
      </c>
      <c r="J10" s="10">
        <v>322</v>
      </c>
    </row>
    <row r="11" spans="1:19" ht="15" customHeight="1" x14ac:dyDescent="0.15">
      <c r="B11" s="47"/>
      <c r="C11" s="50"/>
      <c r="D11" s="17">
        <v>100</v>
      </c>
      <c r="E11" s="16">
        <v>14.3</v>
      </c>
      <c r="F11" s="11">
        <v>15</v>
      </c>
      <c r="G11" s="11">
        <v>16.3</v>
      </c>
      <c r="H11" s="11">
        <v>21.7</v>
      </c>
      <c r="I11" s="11">
        <v>29.1</v>
      </c>
      <c r="J11" s="11">
        <v>3.6</v>
      </c>
    </row>
    <row r="12" spans="1:19" ht="15" customHeight="1" x14ac:dyDescent="0.15">
      <c r="B12" s="47"/>
      <c r="C12" s="51" t="s">
        <v>2</v>
      </c>
      <c r="D12" s="14">
        <v>10274</v>
      </c>
      <c r="E12" s="7">
        <v>1459</v>
      </c>
      <c r="F12" s="15">
        <v>1554</v>
      </c>
      <c r="G12" s="15">
        <v>1747</v>
      </c>
      <c r="H12" s="15">
        <v>2203</v>
      </c>
      <c r="I12" s="15">
        <v>2898</v>
      </c>
      <c r="J12" s="15">
        <v>413</v>
      </c>
    </row>
    <row r="13" spans="1:19" ht="15" customHeight="1" x14ac:dyDescent="0.15">
      <c r="B13" s="48"/>
      <c r="C13" s="52"/>
      <c r="D13" s="13">
        <v>100</v>
      </c>
      <c r="E13" s="9">
        <v>14.2</v>
      </c>
      <c r="F13" s="6">
        <v>15.1</v>
      </c>
      <c r="G13" s="6">
        <v>17</v>
      </c>
      <c r="H13" s="6">
        <v>21.4</v>
      </c>
      <c r="I13" s="6">
        <v>28.2</v>
      </c>
      <c r="J13" s="6">
        <v>4</v>
      </c>
    </row>
    <row r="14" spans="1:19" ht="15" customHeight="1" x14ac:dyDescent="0.15">
      <c r="B14" s="46" t="s">
        <v>61</v>
      </c>
      <c r="C14" s="49" t="s">
        <v>4</v>
      </c>
      <c r="D14" s="12">
        <v>2756</v>
      </c>
      <c r="E14" s="8">
        <v>2756</v>
      </c>
      <c r="F14" s="10">
        <v>0</v>
      </c>
      <c r="G14" s="10">
        <v>0</v>
      </c>
      <c r="H14" s="10">
        <v>0</v>
      </c>
      <c r="I14" s="10">
        <v>0</v>
      </c>
      <c r="J14" s="10">
        <v>0</v>
      </c>
    </row>
    <row r="15" spans="1:19" ht="15" customHeight="1" x14ac:dyDescent="0.15">
      <c r="B15" s="47"/>
      <c r="C15" s="50"/>
      <c r="D15" s="17">
        <v>100</v>
      </c>
      <c r="E15" s="16">
        <v>100</v>
      </c>
      <c r="F15" s="11">
        <v>0</v>
      </c>
      <c r="G15" s="11">
        <v>0</v>
      </c>
      <c r="H15" s="11">
        <v>0</v>
      </c>
      <c r="I15" s="11">
        <v>0</v>
      </c>
      <c r="J15" s="11">
        <v>0</v>
      </c>
    </row>
    <row r="16" spans="1:19" ht="15" customHeight="1" x14ac:dyDescent="0.15">
      <c r="B16" s="47"/>
      <c r="C16" s="51" t="s">
        <v>5</v>
      </c>
      <c r="D16" s="14">
        <v>2918</v>
      </c>
      <c r="E16" s="7">
        <v>0</v>
      </c>
      <c r="F16" s="15">
        <v>2918</v>
      </c>
      <c r="G16" s="15">
        <v>0</v>
      </c>
      <c r="H16" s="15">
        <v>0</v>
      </c>
      <c r="I16" s="15">
        <v>0</v>
      </c>
      <c r="J16" s="15">
        <v>0</v>
      </c>
    </row>
    <row r="17" spans="2:10" ht="15" customHeight="1" x14ac:dyDescent="0.15">
      <c r="B17" s="47"/>
      <c r="C17" s="50"/>
      <c r="D17" s="17">
        <v>100</v>
      </c>
      <c r="E17" s="16">
        <v>0</v>
      </c>
      <c r="F17" s="11">
        <v>100</v>
      </c>
      <c r="G17" s="11">
        <v>0</v>
      </c>
      <c r="H17" s="11">
        <v>0</v>
      </c>
      <c r="I17" s="11">
        <v>0</v>
      </c>
      <c r="J17" s="11">
        <v>0</v>
      </c>
    </row>
    <row r="18" spans="2:10" ht="15" customHeight="1" x14ac:dyDescent="0.15">
      <c r="B18" s="47"/>
      <c r="C18" s="51" t="s">
        <v>6</v>
      </c>
      <c r="D18" s="14">
        <v>3218</v>
      </c>
      <c r="E18" s="7">
        <v>0</v>
      </c>
      <c r="F18" s="15">
        <v>0</v>
      </c>
      <c r="G18" s="15">
        <v>3218</v>
      </c>
      <c r="H18" s="15">
        <v>0</v>
      </c>
      <c r="I18" s="15">
        <v>0</v>
      </c>
      <c r="J18" s="15">
        <v>0</v>
      </c>
    </row>
    <row r="19" spans="2:10" ht="15" customHeight="1" x14ac:dyDescent="0.15">
      <c r="B19" s="47"/>
      <c r="C19" s="50"/>
      <c r="D19" s="17">
        <v>100</v>
      </c>
      <c r="E19" s="16">
        <v>0</v>
      </c>
      <c r="F19" s="11">
        <v>0</v>
      </c>
      <c r="G19" s="11">
        <v>100</v>
      </c>
      <c r="H19" s="11">
        <v>0</v>
      </c>
      <c r="I19" s="11">
        <v>0</v>
      </c>
      <c r="J19" s="11">
        <v>0</v>
      </c>
    </row>
    <row r="20" spans="2:10" ht="15" customHeight="1" x14ac:dyDescent="0.15">
      <c r="B20" s="47"/>
      <c r="C20" s="51" t="s">
        <v>7</v>
      </c>
      <c r="D20" s="14">
        <v>4166</v>
      </c>
      <c r="E20" s="7">
        <v>0</v>
      </c>
      <c r="F20" s="15">
        <v>0</v>
      </c>
      <c r="G20" s="15">
        <v>0</v>
      </c>
      <c r="H20" s="15">
        <v>4166</v>
      </c>
      <c r="I20" s="15">
        <v>0</v>
      </c>
      <c r="J20" s="15">
        <v>0</v>
      </c>
    </row>
    <row r="21" spans="2:10" ht="15" customHeight="1" x14ac:dyDescent="0.15">
      <c r="B21" s="47"/>
      <c r="C21" s="50"/>
      <c r="D21" s="17">
        <v>100</v>
      </c>
      <c r="E21" s="16">
        <v>0</v>
      </c>
      <c r="F21" s="11">
        <v>0</v>
      </c>
      <c r="G21" s="11">
        <v>0</v>
      </c>
      <c r="H21" s="11">
        <v>100</v>
      </c>
      <c r="I21" s="11">
        <v>0</v>
      </c>
      <c r="J21" s="11">
        <v>0</v>
      </c>
    </row>
    <row r="22" spans="2:10" ht="15" customHeight="1" x14ac:dyDescent="0.15">
      <c r="B22" s="47"/>
      <c r="C22" s="51" t="s">
        <v>8</v>
      </c>
      <c r="D22" s="14">
        <v>5521</v>
      </c>
      <c r="E22" s="7">
        <v>0</v>
      </c>
      <c r="F22" s="15">
        <v>0</v>
      </c>
      <c r="G22" s="15">
        <v>0</v>
      </c>
      <c r="H22" s="15">
        <v>0</v>
      </c>
      <c r="I22" s="15">
        <v>5521</v>
      </c>
      <c r="J22" s="15">
        <v>0</v>
      </c>
    </row>
    <row r="23" spans="2:10" ht="15" customHeight="1" x14ac:dyDescent="0.15">
      <c r="B23" s="48"/>
      <c r="C23" s="52"/>
      <c r="D23" s="13">
        <v>100</v>
      </c>
      <c r="E23" s="9">
        <v>0</v>
      </c>
      <c r="F23" s="6">
        <v>0</v>
      </c>
      <c r="G23" s="6">
        <v>0</v>
      </c>
      <c r="H23" s="6">
        <v>0</v>
      </c>
      <c r="I23" s="6">
        <v>100</v>
      </c>
      <c r="J23" s="6">
        <v>0</v>
      </c>
    </row>
    <row r="24" spans="2:10" ht="15" customHeight="1" x14ac:dyDescent="0.15">
      <c r="B24" s="46" t="s">
        <v>62</v>
      </c>
      <c r="C24" s="49" t="s">
        <v>9</v>
      </c>
      <c r="D24" s="12">
        <v>2200</v>
      </c>
      <c r="E24" s="8">
        <v>193</v>
      </c>
      <c r="F24" s="10">
        <v>262</v>
      </c>
      <c r="G24" s="10">
        <v>376</v>
      </c>
      <c r="H24" s="10">
        <v>474</v>
      </c>
      <c r="I24" s="10">
        <v>785</v>
      </c>
      <c r="J24" s="10">
        <v>110</v>
      </c>
    </row>
    <row r="25" spans="2:10" ht="15" customHeight="1" x14ac:dyDescent="0.15">
      <c r="B25" s="47"/>
      <c r="C25" s="50"/>
      <c r="D25" s="17">
        <v>100</v>
      </c>
      <c r="E25" s="16">
        <v>8.8000000000000007</v>
      </c>
      <c r="F25" s="11">
        <v>11.9</v>
      </c>
      <c r="G25" s="11">
        <v>17.100000000000001</v>
      </c>
      <c r="H25" s="11">
        <v>21.5</v>
      </c>
      <c r="I25" s="11">
        <v>35.700000000000003</v>
      </c>
      <c r="J25" s="11">
        <v>5</v>
      </c>
    </row>
    <row r="26" spans="2:10" ht="15" customHeight="1" x14ac:dyDescent="0.15">
      <c r="B26" s="47"/>
      <c r="C26" s="51" t="s">
        <v>10</v>
      </c>
      <c r="D26" s="14">
        <v>5943</v>
      </c>
      <c r="E26" s="7">
        <v>178</v>
      </c>
      <c r="F26" s="15">
        <v>358</v>
      </c>
      <c r="G26" s="15">
        <v>828</v>
      </c>
      <c r="H26" s="15">
        <v>1623</v>
      </c>
      <c r="I26" s="15">
        <v>2662</v>
      </c>
      <c r="J26" s="15">
        <v>294</v>
      </c>
    </row>
    <row r="27" spans="2:10" ht="15" customHeight="1" x14ac:dyDescent="0.15">
      <c r="B27" s="47"/>
      <c r="C27" s="50"/>
      <c r="D27" s="17">
        <v>100</v>
      </c>
      <c r="E27" s="16">
        <v>3</v>
      </c>
      <c r="F27" s="11">
        <v>6</v>
      </c>
      <c r="G27" s="11">
        <v>13.9</v>
      </c>
      <c r="H27" s="11">
        <v>27.3</v>
      </c>
      <c r="I27" s="11">
        <v>44.8</v>
      </c>
      <c r="J27" s="11">
        <v>4.9000000000000004</v>
      </c>
    </row>
    <row r="28" spans="2:10" ht="15" customHeight="1" x14ac:dyDescent="0.15">
      <c r="B28" s="47"/>
      <c r="C28" s="51" t="s">
        <v>11</v>
      </c>
      <c r="D28" s="14">
        <v>6665</v>
      </c>
      <c r="E28" s="7">
        <v>1679</v>
      </c>
      <c r="F28" s="15">
        <v>1479</v>
      </c>
      <c r="G28" s="15">
        <v>1157</v>
      </c>
      <c r="H28" s="15">
        <v>1045</v>
      </c>
      <c r="I28" s="15">
        <v>986</v>
      </c>
      <c r="J28" s="15">
        <v>319</v>
      </c>
    </row>
    <row r="29" spans="2:10" ht="15" customHeight="1" x14ac:dyDescent="0.15">
      <c r="B29" s="47"/>
      <c r="C29" s="50"/>
      <c r="D29" s="17">
        <v>100</v>
      </c>
      <c r="E29" s="16">
        <v>25.2</v>
      </c>
      <c r="F29" s="11">
        <v>22.2</v>
      </c>
      <c r="G29" s="11">
        <v>17.399999999999999</v>
      </c>
      <c r="H29" s="11">
        <v>15.7</v>
      </c>
      <c r="I29" s="11">
        <v>14.8</v>
      </c>
      <c r="J29" s="11">
        <v>4.8</v>
      </c>
    </row>
    <row r="30" spans="2:10" ht="15" customHeight="1" x14ac:dyDescent="0.15">
      <c r="B30" s="47"/>
      <c r="C30" s="51" t="s">
        <v>12</v>
      </c>
      <c r="D30" s="14">
        <v>4440</v>
      </c>
      <c r="E30" s="7">
        <v>678</v>
      </c>
      <c r="F30" s="15">
        <v>781</v>
      </c>
      <c r="G30" s="15">
        <v>819</v>
      </c>
      <c r="H30" s="15">
        <v>966</v>
      </c>
      <c r="I30" s="15">
        <v>991</v>
      </c>
      <c r="J30" s="15">
        <v>205</v>
      </c>
    </row>
    <row r="31" spans="2:10" ht="15" customHeight="1" x14ac:dyDescent="0.15">
      <c r="B31" s="48"/>
      <c r="C31" s="52"/>
      <c r="D31" s="13">
        <v>100</v>
      </c>
      <c r="E31" s="9">
        <v>15.3</v>
      </c>
      <c r="F31" s="6">
        <v>17.600000000000001</v>
      </c>
      <c r="G31" s="6">
        <v>18.399999999999999</v>
      </c>
      <c r="H31" s="6">
        <v>21.8</v>
      </c>
      <c r="I31" s="6">
        <v>22.3</v>
      </c>
      <c r="J31" s="6">
        <v>4.5999999999999996</v>
      </c>
    </row>
    <row r="32" spans="2:10" ht="15" customHeight="1" x14ac:dyDescent="0.15">
      <c r="B32" s="46" t="s">
        <v>63</v>
      </c>
      <c r="C32" s="49" t="s">
        <v>13</v>
      </c>
      <c r="D32" s="12">
        <v>2474</v>
      </c>
      <c r="E32" s="8">
        <v>504</v>
      </c>
      <c r="F32" s="10">
        <v>425</v>
      </c>
      <c r="G32" s="10">
        <v>392</v>
      </c>
      <c r="H32" s="10">
        <v>461</v>
      </c>
      <c r="I32" s="10">
        <v>572</v>
      </c>
      <c r="J32" s="10">
        <v>120</v>
      </c>
    </row>
    <row r="33" spans="2:10" ht="15" customHeight="1" x14ac:dyDescent="0.15">
      <c r="B33" s="47"/>
      <c r="C33" s="50"/>
      <c r="D33" s="17">
        <v>100</v>
      </c>
      <c r="E33" s="16">
        <v>20.399999999999999</v>
      </c>
      <c r="F33" s="11">
        <v>17.2</v>
      </c>
      <c r="G33" s="11">
        <v>15.8</v>
      </c>
      <c r="H33" s="11">
        <v>18.600000000000001</v>
      </c>
      <c r="I33" s="11">
        <v>23.1</v>
      </c>
      <c r="J33" s="11">
        <v>4.9000000000000004</v>
      </c>
    </row>
    <row r="34" spans="2:10" ht="15" customHeight="1" x14ac:dyDescent="0.15">
      <c r="B34" s="47"/>
      <c r="C34" s="51" t="s">
        <v>14</v>
      </c>
      <c r="D34" s="14">
        <v>13198</v>
      </c>
      <c r="E34" s="7">
        <v>1795</v>
      </c>
      <c r="F34" s="15">
        <v>1908</v>
      </c>
      <c r="G34" s="15">
        <v>2177</v>
      </c>
      <c r="H34" s="15">
        <v>2867</v>
      </c>
      <c r="I34" s="15">
        <v>3804</v>
      </c>
      <c r="J34" s="15">
        <v>647</v>
      </c>
    </row>
    <row r="35" spans="2:10" ht="15" customHeight="1" x14ac:dyDescent="0.15">
      <c r="B35" s="47"/>
      <c r="C35" s="50"/>
      <c r="D35" s="17">
        <v>100</v>
      </c>
      <c r="E35" s="16">
        <v>13.6</v>
      </c>
      <c r="F35" s="11">
        <v>14.5</v>
      </c>
      <c r="G35" s="11">
        <v>16.5</v>
      </c>
      <c r="H35" s="11">
        <v>21.7</v>
      </c>
      <c r="I35" s="11">
        <v>28.8</v>
      </c>
      <c r="J35" s="11">
        <v>4.9000000000000004</v>
      </c>
    </row>
    <row r="36" spans="2:10" ht="15" customHeight="1" x14ac:dyDescent="0.15">
      <c r="B36" s="47"/>
      <c r="C36" s="51" t="s">
        <v>15</v>
      </c>
      <c r="D36" s="14">
        <v>2378</v>
      </c>
      <c r="E36" s="7">
        <v>261</v>
      </c>
      <c r="F36" s="15">
        <v>364</v>
      </c>
      <c r="G36" s="15">
        <v>407</v>
      </c>
      <c r="H36" s="15">
        <v>522</v>
      </c>
      <c r="I36" s="15">
        <v>701</v>
      </c>
      <c r="J36" s="15">
        <v>123</v>
      </c>
    </row>
    <row r="37" spans="2:10" ht="15" customHeight="1" x14ac:dyDescent="0.15">
      <c r="B37" s="47"/>
      <c r="C37" s="50"/>
      <c r="D37" s="17">
        <v>100</v>
      </c>
      <c r="E37" s="16">
        <v>11</v>
      </c>
      <c r="F37" s="11">
        <v>15.3</v>
      </c>
      <c r="G37" s="11">
        <v>17.100000000000001</v>
      </c>
      <c r="H37" s="11">
        <v>22</v>
      </c>
      <c r="I37" s="11">
        <v>29.5</v>
      </c>
      <c r="J37" s="11">
        <v>5.2</v>
      </c>
    </row>
    <row r="38" spans="2:10" ht="15" customHeight="1" x14ac:dyDescent="0.15">
      <c r="B38" s="47"/>
      <c r="C38" s="51" t="s">
        <v>16</v>
      </c>
      <c r="D38" s="14">
        <v>747</v>
      </c>
      <c r="E38" s="7">
        <v>76</v>
      </c>
      <c r="F38" s="15">
        <v>94</v>
      </c>
      <c r="G38" s="15">
        <v>116</v>
      </c>
      <c r="H38" s="15">
        <v>158</v>
      </c>
      <c r="I38" s="15">
        <v>259</v>
      </c>
      <c r="J38" s="15">
        <v>44</v>
      </c>
    </row>
    <row r="39" spans="2:10" ht="15" customHeight="1" x14ac:dyDescent="0.15">
      <c r="B39" s="48"/>
      <c r="C39" s="52"/>
      <c r="D39" s="13">
        <v>100</v>
      </c>
      <c r="E39" s="9">
        <v>10.199999999999999</v>
      </c>
      <c r="F39" s="6">
        <v>12.6</v>
      </c>
      <c r="G39" s="6">
        <v>15.5</v>
      </c>
      <c r="H39" s="6">
        <v>21.2</v>
      </c>
      <c r="I39" s="6">
        <v>34.700000000000003</v>
      </c>
      <c r="J39" s="6">
        <v>5.9</v>
      </c>
    </row>
    <row r="40" spans="2:10" ht="15" customHeight="1" x14ac:dyDescent="0.15">
      <c r="B40" s="46" t="s">
        <v>64</v>
      </c>
      <c r="C40" s="49" t="s">
        <v>253</v>
      </c>
      <c r="D40" s="12">
        <v>2161</v>
      </c>
      <c r="E40" s="8">
        <v>363</v>
      </c>
      <c r="F40" s="10">
        <v>381</v>
      </c>
      <c r="G40" s="10">
        <v>385</v>
      </c>
      <c r="H40" s="10">
        <v>416</v>
      </c>
      <c r="I40" s="10">
        <v>580</v>
      </c>
      <c r="J40" s="10">
        <v>36</v>
      </c>
    </row>
    <row r="41" spans="2:10" ht="15" customHeight="1" x14ac:dyDescent="0.15">
      <c r="B41" s="47"/>
      <c r="C41" s="50"/>
      <c r="D41" s="17">
        <v>100</v>
      </c>
      <c r="E41" s="16">
        <v>16.8</v>
      </c>
      <c r="F41" s="11">
        <v>17.600000000000001</v>
      </c>
      <c r="G41" s="11">
        <v>17.8</v>
      </c>
      <c r="H41" s="11">
        <v>19.3</v>
      </c>
      <c r="I41" s="11">
        <v>26.8</v>
      </c>
      <c r="J41" s="11">
        <v>1.7</v>
      </c>
    </row>
    <row r="42" spans="2:10" ht="15" customHeight="1" x14ac:dyDescent="0.15">
      <c r="B42" s="47"/>
      <c r="C42" s="51" t="s">
        <v>19</v>
      </c>
      <c r="D42" s="14">
        <v>1901</v>
      </c>
      <c r="E42" s="7">
        <v>292</v>
      </c>
      <c r="F42" s="15">
        <v>288</v>
      </c>
      <c r="G42" s="15">
        <v>319</v>
      </c>
      <c r="H42" s="15">
        <v>402</v>
      </c>
      <c r="I42" s="15">
        <v>586</v>
      </c>
      <c r="J42" s="15">
        <v>14</v>
      </c>
    </row>
    <row r="43" spans="2:10" ht="15" customHeight="1" x14ac:dyDescent="0.15">
      <c r="B43" s="47"/>
      <c r="C43" s="50"/>
      <c r="D43" s="17">
        <v>100</v>
      </c>
      <c r="E43" s="16">
        <v>15.4</v>
      </c>
      <c r="F43" s="11">
        <v>15.1</v>
      </c>
      <c r="G43" s="11">
        <v>16.8</v>
      </c>
      <c r="H43" s="11">
        <v>21.1</v>
      </c>
      <c r="I43" s="11">
        <v>30.8</v>
      </c>
      <c r="J43" s="11">
        <v>0.7</v>
      </c>
    </row>
    <row r="44" spans="2:10" ht="15" customHeight="1" x14ac:dyDescent="0.15">
      <c r="B44" s="47"/>
      <c r="C44" s="51" t="s">
        <v>20</v>
      </c>
      <c r="D44" s="14">
        <v>1198</v>
      </c>
      <c r="E44" s="7">
        <v>182</v>
      </c>
      <c r="F44" s="15">
        <v>182</v>
      </c>
      <c r="G44" s="15">
        <v>212</v>
      </c>
      <c r="H44" s="15">
        <v>274</v>
      </c>
      <c r="I44" s="15">
        <v>329</v>
      </c>
      <c r="J44" s="15">
        <v>19</v>
      </c>
    </row>
    <row r="45" spans="2:10" ht="15" customHeight="1" x14ac:dyDescent="0.15">
      <c r="B45" s="47"/>
      <c r="C45" s="50"/>
      <c r="D45" s="17">
        <v>100</v>
      </c>
      <c r="E45" s="16">
        <v>15.2</v>
      </c>
      <c r="F45" s="11">
        <v>15.2</v>
      </c>
      <c r="G45" s="11">
        <v>17.7</v>
      </c>
      <c r="H45" s="11">
        <v>22.9</v>
      </c>
      <c r="I45" s="11">
        <v>27.5</v>
      </c>
      <c r="J45" s="11">
        <v>1.6</v>
      </c>
    </row>
    <row r="46" spans="2:10" ht="15" customHeight="1" x14ac:dyDescent="0.15">
      <c r="B46" s="47"/>
      <c r="C46" s="51" t="s">
        <v>21</v>
      </c>
      <c r="D46" s="14">
        <v>1491</v>
      </c>
      <c r="E46" s="7">
        <v>156</v>
      </c>
      <c r="F46" s="15">
        <v>144</v>
      </c>
      <c r="G46" s="15">
        <v>154</v>
      </c>
      <c r="H46" s="15">
        <v>240</v>
      </c>
      <c r="I46" s="15">
        <v>304</v>
      </c>
      <c r="J46" s="15">
        <v>493</v>
      </c>
    </row>
    <row r="47" spans="2:10" ht="15" customHeight="1" x14ac:dyDescent="0.15">
      <c r="B47" s="47"/>
      <c r="C47" s="50"/>
      <c r="D47" s="17">
        <v>100</v>
      </c>
      <c r="E47" s="16">
        <v>10.5</v>
      </c>
      <c r="F47" s="11">
        <v>9.6999999999999993</v>
      </c>
      <c r="G47" s="11">
        <v>10.3</v>
      </c>
      <c r="H47" s="11">
        <v>16.100000000000001</v>
      </c>
      <c r="I47" s="11">
        <v>20.399999999999999</v>
      </c>
      <c r="J47" s="11">
        <v>33.1</v>
      </c>
    </row>
    <row r="48" spans="2:10" ht="15" customHeight="1" x14ac:dyDescent="0.15">
      <c r="B48" s="47"/>
      <c r="C48" s="51" t="s">
        <v>22</v>
      </c>
      <c r="D48" s="14">
        <v>1705</v>
      </c>
      <c r="E48" s="7">
        <v>240</v>
      </c>
      <c r="F48" s="15">
        <v>267</v>
      </c>
      <c r="G48" s="15">
        <v>289</v>
      </c>
      <c r="H48" s="15">
        <v>359</v>
      </c>
      <c r="I48" s="15">
        <v>441</v>
      </c>
      <c r="J48" s="15">
        <v>109</v>
      </c>
    </row>
    <row r="49" spans="2:10" ht="15" customHeight="1" x14ac:dyDescent="0.15">
      <c r="B49" s="47"/>
      <c r="C49" s="50"/>
      <c r="D49" s="17">
        <v>100</v>
      </c>
      <c r="E49" s="16">
        <v>14.1</v>
      </c>
      <c r="F49" s="11">
        <v>15.7</v>
      </c>
      <c r="G49" s="11">
        <v>17</v>
      </c>
      <c r="H49" s="11">
        <v>21.1</v>
      </c>
      <c r="I49" s="11">
        <v>25.9</v>
      </c>
      <c r="J49" s="11">
        <v>6.4</v>
      </c>
    </row>
    <row r="50" spans="2:10" ht="15" customHeight="1" x14ac:dyDescent="0.15">
      <c r="B50" s="47"/>
      <c r="C50" s="51" t="s">
        <v>23</v>
      </c>
      <c r="D50" s="14">
        <v>1546</v>
      </c>
      <c r="E50" s="7">
        <v>200</v>
      </c>
      <c r="F50" s="15">
        <v>236</v>
      </c>
      <c r="G50" s="15">
        <v>236</v>
      </c>
      <c r="H50" s="15">
        <v>353</v>
      </c>
      <c r="I50" s="15">
        <v>480</v>
      </c>
      <c r="J50" s="15">
        <v>41</v>
      </c>
    </row>
    <row r="51" spans="2:10" ht="15" customHeight="1" x14ac:dyDescent="0.15">
      <c r="B51" s="47"/>
      <c r="C51" s="50"/>
      <c r="D51" s="17">
        <v>100</v>
      </c>
      <c r="E51" s="16">
        <v>12.9</v>
      </c>
      <c r="F51" s="11">
        <v>15.3</v>
      </c>
      <c r="G51" s="11">
        <v>15.3</v>
      </c>
      <c r="H51" s="11">
        <v>22.8</v>
      </c>
      <c r="I51" s="11">
        <v>31</v>
      </c>
      <c r="J51" s="11">
        <v>2.7</v>
      </c>
    </row>
    <row r="52" spans="2:10" ht="15" customHeight="1" x14ac:dyDescent="0.15">
      <c r="B52" s="47"/>
      <c r="C52" s="51" t="s">
        <v>24</v>
      </c>
      <c r="D52" s="14">
        <v>2544</v>
      </c>
      <c r="E52" s="7">
        <v>292</v>
      </c>
      <c r="F52" s="15">
        <v>381</v>
      </c>
      <c r="G52" s="15">
        <v>446</v>
      </c>
      <c r="H52" s="15">
        <v>563</v>
      </c>
      <c r="I52" s="15">
        <v>803</v>
      </c>
      <c r="J52" s="15">
        <v>59</v>
      </c>
    </row>
    <row r="53" spans="2:10" ht="15" customHeight="1" x14ac:dyDescent="0.15">
      <c r="B53" s="47"/>
      <c r="C53" s="50"/>
      <c r="D53" s="17">
        <v>100</v>
      </c>
      <c r="E53" s="16">
        <v>11.5</v>
      </c>
      <c r="F53" s="11">
        <v>15</v>
      </c>
      <c r="G53" s="11">
        <v>17.5</v>
      </c>
      <c r="H53" s="11">
        <v>22.1</v>
      </c>
      <c r="I53" s="11">
        <v>31.6</v>
      </c>
      <c r="J53" s="11">
        <v>2.2999999999999998</v>
      </c>
    </row>
    <row r="54" spans="2:10" ht="15" customHeight="1" x14ac:dyDescent="0.15">
      <c r="B54" s="47"/>
      <c r="C54" s="51" t="s">
        <v>25</v>
      </c>
      <c r="D54" s="14">
        <v>1858</v>
      </c>
      <c r="E54" s="7">
        <v>332</v>
      </c>
      <c r="F54" s="15">
        <v>301</v>
      </c>
      <c r="G54" s="15">
        <v>330</v>
      </c>
      <c r="H54" s="15">
        <v>412</v>
      </c>
      <c r="I54" s="15">
        <v>459</v>
      </c>
      <c r="J54" s="15">
        <v>24</v>
      </c>
    </row>
    <row r="55" spans="2:10" ht="15" customHeight="1" x14ac:dyDescent="0.15">
      <c r="B55" s="47"/>
      <c r="C55" s="50"/>
      <c r="D55" s="17">
        <v>100</v>
      </c>
      <c r="E55" s="16">
        <v>17.899999999999999</v>
      </c>
      <c r="F55" s="11">
        <v>16.2</v>
      </c>
      <c r="G55" s="11">
        <v>17.8</v>
      </c>
      <c r="H55" s="11">
        <v>22.2</v>
      </c>
      <c r="I55" s="11">
        <v>24.7</v>
      </c>
      <c r="J55" s="11">
        <v>1.3</v>
      </c>
    </row>
    <row r="56" spans="2:10" ht="15" customHeight="1" x14ac:dyDescent="0.15">
      <c r="B56" s="47"/>
      <c r="C56" s="51" t="s">
        <v>26</v>
      </c>
      <c r="D56" s="14">
        <v>5161</v>
      </c>
      <c r="E56" s="7">
        <v>699</v>
      </c>
      <c r="F56" s="15">
        <v>738</v>
      </c>
      <c r="G56" s="15">
        <v>847</v>
      </c>
      <c r="H56" s="15">
        <v>1147</v>
      </c>
      <c r="I56" s="15">
        <v>1539</v>
      </c>
      <c r="J56" s="15">
        <v>191</v>
      </c>
    </row>
    <row r="57" spans="2:10" ht="15" customHeight="1" x14ac:dyDescent="0.15">
      <c r="B57" s="48"/>
      <c r="C57" s="52"/>
      <c r="D57" s="13">
        <v>100</v>
      </c>
      <c r="E57" s="9">
        <v>13.5</v>
      </c>
      <c r="F57" s="6">
        <v>14.3</v>
      </c>
      <c r="G57" s="6">
        <v>16.399999999999999</v>
      </c>
      <c r="H57" s="6">
        <v>22.2</v>
      </c>
      <c r="I57" s="6">
        <v>29.8</v>
      </c>
      <c r="J57" s="6">
        <v>3.7</v>
      </c>
    </row>
    <row r="58" spans="2:10" x14ac:dyDescent="0.15">
      <c r="B58" s="3"/>
      <c r="C58" s="3"/>
      <c r="D58" s="3"/>
      <c r="E58" s="3"/>
      <c r="F58" s="3"/>
      <c r="G58" s="3"/>
      <c r="H58" s="3"/>
      <c r="I58" s="3"/>
      <c r="J58" s="3"/>
    </row>
    <row r="59" spans="2:10" x14ac:dyDescent="0.15">
      <c r="B59" s="3"/>
      <c r="C59" s="3"/>
      <c r="D59" s="3"/>
      <c r="E59" s="3"/>
      <c r="F59" s="3"/>
      <c r="G59" s="3"/>
      <c r="H59" s="3"/>
      <c r="I59" s="3"/>
      <c r="J59" s="3"/>
    </row>
    <row r="60" spans="2:10" x14ac:dyDescent="0.15">
      <c r="B60" s="3"/>
      <c r="C60" s="3"/>
      <c r="D60" s="3"/>
      <c r="E60" s="3"/>
      <c r="F60" s="3"/>
      <c r="G60" s="3"/>
      <c r="H60" s="3"/>
      <c r="I60" s="3"/>
      <c r="J60" s="3"/>
    </row>
    <row r="61" spans="2:10" x14ac:dyDescent="0.15">
      <c r="B61" s="3"/>
      <c r="C61" s="3"/>
      <c r="D61" s="3"/>
      <c r="E61" s="3"/>
      <c r="F61" s="3"/>
      <c r="G61" s="3"/>
      <c r="H61" s="3"/>
      <c r="I61" s="3"/>
      <c r="J61" s="3"/>
    </row>
    <row r="62" spans="2:10" x14ac:dyDescent="0.15">
      <c r="B62" s="3"/>
      <c r="C62" s="3"/>
      <c r="D62" s="3"/>
      <c r="E62" s="3"/>
      <c r="F62" s="3"/>
      <c r="G62" s="3"/>
      <c r="H62" s="3"/>
      <c r="I62" s="3"/>
      <c r="J62" s="3"/>
    </row>
    <row r="63" spans="2:10" x14ac:dyDescent="0.15">
      <c r="B63" s="3"/>
      <c r="C63" s="3"/>
      <c r="D63" s="3"/>
      <c r="E63" s="3"/>
      <c r="F63" s="3"/>
      <c r="G63" s="3"/>
      <c r="H63" s="3"/>
      <c r="I63" s="3"/>
      <c r="J63" s="3"/>
    </row>
    <row r="64" spans="2:10" x14ac:dyDescent="0.15">
      <c r="B64" s="3"/>
      <c r="C64" s="3"/>
      <c r="D64" s="3"/>
      <c r="E64" s="3"/>
      <c r="F64" s="3"/>
      <c r="G64" s="3"/>
      <c r="H64" s="3"/>
      <c r="I64" s="3"/>
      <c r="J64" s="3"/>
    </row>
    <row r="65" spans="2:10" x14ac:dyDescent="0.15">
      <c r="B65" s="3"/>
      <c r="C65" s="3"/>
      <c r="D65" s="3"/>
      <c r="E65" s="3"/>
      <c r="F65" s="3"/>
      <c r="G65" s="3"/>
      <c r="H65" s="3"/>
      <c r="I65" s="3"/>
      <c r="J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J9">
    <cfRule type="top10" dxfId="1374" priority="98" rank="1"/>
  </conditionalFormatting>
  <conditionalFormatting sqref="E11:J11">
    <cfRule type="top10" dxfId="1373" priority="99" rank="1"/>
  </conditionalFormatting>
  <conditionalFormatting sqref="E13:J13">
    <cfRule type="top10" dxfId="1372" priority="100" rank="1"/>
  </conditionalFormatting>
  <conditionalFormatting sqref="E15:J15">
    <cfRule type="top10" dxfId="1371" priority="101" rank="1"/>
  </conditionalFormatting>
  <conditionalFormatting sqref="E17:J17">
    <cfRule type="top10" dxfId="1370" priority="102" rank="1"/>
  </conditionalFormatting>
  <conditionalFormatting sqref="E19:J19">
    <cfRule type="top10" dxfId="1369" priority="103" rank="1"/>
  </conditionalFormatting>
  <conditionalFormatting sqref="E21:J21">
    <cfRule type="top10" dxfId="1368" priority="104" rank="1"/>
  </conditionalFormatting>
  <conditionalFormatting sqref="E23:J23">
    <cfRule type="top10" dxfId="1367" priority="105" rank="1"/>
  </conditionalFormatting>
  <conditionalFormatting sqref="E25:J25">
    <cfRule type="top10" dxfId="1366" priority="106" rank="1"/>
  </conditionalFormatting>
  <conditionalFormatting sqref="E27:J27">
    <cfRule type="top10" dxfId="1365" priority="107" rank="1"/>
  </conditionalFormatting>
  <conditionalFormatting sqref="E29:J29">
    <cfRule type="top10" dxfId="1364" priority="108" rank="1"/>
  </conditionalFormatting>
  <conditionalFormatting sqref="E31:J31">
    <cfRule type="top10" dxfId="1363" priority="109" rank="1"/>
  </conditionalFormatting>
  <conditionalFormatting sqref="E33:J33">
    <cfRule type="top10" dxfId="1362" priority="110" rank="1"/>
  </conditionalFormatting>
  <conditionalFormatting sqref="E35:J35">
    <cfRule type="top10" dxfId="1361" priority="111" rank="1"/>
  </conditionalFormatting>
  <conditionalFormatting sqref="E37:J37">
    <cfRule type="top10" dxfId="1360" priority="112" rank="1"/>
  </conditionalFormatting>
  <conditionalFormatting sqref="E39:J39">
    <cfRule type="top10" dxfId="1359" priority="113" rank="1"/>
  </conditionalFormatting>
  <conditionalFormatting sqref="E41:J41">
    <cfRule type="top10" dxfId="1358" priority="114" rank="1"/>
  </conditionalFormatting>
  <conditionalFormatting sqref="E43:J43">
    <cfRule type="top10" dxfId="1357" priority="115" rank="1"/>
  </conditionalFormatting>
  <conditionalFormatting sqref="E45:J45">
    <cfRule type="top10" dxfId="1356" priority="116" rank="1"/>
  </conditionalFormatting>
  <conditionalFormatting sqref="E47:J47">
    <cfRule type="top10" dxfId="1355" priority="117" rank="1"/>
  </conditionalFormatting>
  <conditionalFormatting sqref="E49:J49">
    <cfRule type="top10" dxfId="1354" priority="118" rank="1"/>
  </conditionalFormatting>
  <conditionalFormatting sqref="E51:J51">
    <cfRule type="top10" dxfId="1353" priority="119" rank="1"/>
  </conditionalFormatting>
  <conditionalFormatting sqref="E53:J53">
    <cfRule type="top10" dxfId="1352" priority="120" rank="1"/>
  </conditionalFormatting>
  <conditionalFormatting sqref="E55:J55">
    <cfRule type="top10" dxfId="1351" priority="121" rank="1"/>
  </conditionalFormatting>
  <conditionalFormatting sqref="E57:J57">
    <cfRule type="top10" dxfId="1350" priority="122" rank="1"/>
  </conditionalFormatting>
  <pageMargins left="0.7" right="0.7" top="0.75" bottom="0.75" header="0.3" footer="0.3"/>
  <pageSetup paperSize="9" scale="86" orientation="portrait" r:id="rId1"/>
  <headerFoot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28" width="8.625" style="1" customWidth="1"/>
    <col min="29" max="16384" width="6.125" style="1"/>
  </cols>
  <sheetData>
    <row r="3" spans="1:26" x14ac:dyDescent="0.15">
      <c r="B3" s="1" t="s">
        <v>396</v>
      </c>
    </row>
    <row r="5" spans="1:26" x14ac:dyDescent="0.15">
      <c r="B5" s="20"/>
      <c r="C5" s="20"/>
      <c r="D5" s="20"/>
      <c r="E5" s="20"/>
      <c r="F5" s="20"/>
      <c r="G5" s="20"/>
      <c r="H5" s="20"/>
      <c r="I5" s="20"/>
      <c r="J5" s="20"/>
    </row>
    <row r="6" spans="1:26" ht="3.75" customHeight="1" x14ac:dyDescent="0.15">
      <c r="A6" s="31"/>
      <c r="B6" s="29"/>
      <c r="C6" s="36"/>
      <c r="D6" s="29"/>
      <c r="E6" s="37"/>
      <c r="F6" s="32"/>
      <c r="G6" s="29"/>
      <c r="H6" s="33"/>
      <c r="I6" s="33"/>
      <c r="J6" s="33"/>
      <c r="K6" s="35"/>
    </row>
    <row r="7" spans="1:26" s="2" customFormat="1" ht="122.25" customHeight="1" thickBot="1" x14ac:dyDescent="0.2">
      <c r="B7" s="19"/>
      <c r="C7" s="18" t="s">
        <v>251</v>
      </c>
      <c r="D7" s="21" t="s">
        <v>262</v>
      </c>
      <c r="E7" s="22" t="s">
        <v>177</v>
      </c>
      <c r="F7" s="22" t="s">
        <v>178</v>
      </c>
      <c r="G7" s="22" t="s">
        <v>179</v>
      </c>
      <c r="H7" s="22" t="s">
        <v>47</v>
      </c>
      <c r="I7" s="22" t="s">
        <v>180</v>
      </c>
      <c r="J7" s="22" t="s">
        <v>65</v>
      </c>
      <c r="K7" s="41"/>
      <c r="L7" s="41"/>
      <c r="M7" s="41"/>
      <c r="N7" s="41"/>
      <c r="O7" s="41"/>
      <c r="P7" s="41"/>
      <c r="Q7" s="41"/>
      <c r="R7" s="41"/>
      <c r="S7" s="41"/>
      <c r="T7" s="41"/>
      <c r="U7" s="41"/>
      <c r="V7" s="41"/>
      <c r="W7" s="41"/>
      <c r="X7" s="41"/>
      <c r="Y7" s="41"/>
      <c r="Z7" s="41"/>
    </row>
    <row r="8" spans="1:26" ht="15" customHeight="1" thickTop="1" x14ac:dyDescent="0.15">
      <c r="B8" s="43" t="s">
        <v>66</v>
      </c>
      <c r="C8" s="44"/>
      <c r="D8" s="4">
        <v>19565</v>
      </c>
      <c r="E8" s="7">
        <v>840</v>
      </c>
      <c r="F8" s="15">
        <v>3089</v>
      </c>
      <c r="G8" s="15">
        <v>10673</v>
      </c>
      <c r="H8" s="15">
        <v>4119</v>
      </c>
      <c r="I8" s="15">
        <v>264</v>
      </c>
      <c r="J8" s="15">
        <v>580</v>
      </c>
    </row>
    <row r="9" spans="1:26" ht="15" customHeight="1" x14ac:dyDescent="0.15">
      <c r="B9" s="45"/>
      <c r="C9" s="44"/>
      <c r="D9" s="5">
        <v>100</v>
      </c>
      <c r="E9" s="9">
        <v>4.3</v>
      </c>
      <c r="F9" s="6">
        <v>15.8</v>
      </c>
      <c r="G9" s="6">
        <v>54.6</v>
      </c>
      <c r="H9" s="6">
        <v>21.1</v>
      </c>
      <c r="I9" s="6">
        <v>1.3</v>
      </c>
      <c r="J9" s="6">
        <v>3</v>
      </c>
    </row>
    <row r="10" spans="1:26" ht="15" customHeight="1" x14ac:dyDescent="0.15">
      <c r="B10" s="46" t="s">
        <v>60</v>
      </c>
      <c r="C10" s="49" t="s">
        <v>1</v>
      </c>
      <c r="D10" s="12">
        <v>9002</v>
      </c>
      <c r="E10" s="8">
        <v>361</v>
      </c>
      <c r="F10" s="10">
        <v>1474</v>
      </c>
      <c r="G10" s="10">
        <v>4713</v>
      </c>
      <c r="H10" s="10">
        <v>2118</v>
      </c>
      <c r="I10" s="10">
        <v>84</v>
      </c>
      <c r="J10" s="10">
        <v>252</v>
      </c>
    </row>
    <row r="11" spans="1:26" ht="15" customHeight="1" x14ac:dyDescent="0.15">
      <c r="B11" s="47"/>
      <c r="C11" s="50"/>
      <c r="D11" s="17">
        <v>100</v>
      </c>
      <c r="E11" s="16">
        <v>4</v>
      </c>
      <c r="F11" s="11">
        <v>16.399999999999999</v>
      </c>
      <c r="G11" s="11">
        <v>52.4</v>
      </c>
      <c r="H11" s="11">
        <v>23.5</v>
      </c>
      <c r="I11" s="11">
        <v>0.9</v>
      </c>
      <c r="J11" s="11">
        <v>2.8</v>
      </c>
    </row>
    <row r="12" spans="1:26" ht="15" customHeight="1" x14ac:dyDescent="0.15">
      <c r="B12" s="47"/>
      <c r="C12" s="51" t="s">
        <v>2</v>
      </c>
      <c r="D12" s="14">
        <v>10274</v>
      </c>
      <c r="E12" s="7">
        <v>466</v>
      </c>
      <c r="F12" s="15">
        <v>1582</v>
      </c>
      <c r="G12" s="15">
        <v>5832</v>
      </c>
      <c r="H12" s="15">
        <v>1950</v>
      </c>
      <c r="I12" s="15">
        <v>180</v>
      </c>
      <c r="J12" s="15">
        <v>264</v>
      </c>
    </row>
    <row r="13" spans="1:26" ht="15" customHeight="1" x14ac:dyDescent="0.15">
      <c r="B13" s="48"/>
      <c r="C13" s="52"/>
      <c r="D13" s="13">
        <v>100</v>
      </c>
      <c r="E13" s="9">
        <v>4.5</v>
      </c>
      <c r="F13" s="6">
        <v>15.4</v>
      </c>
      <c r="G13" s="6">
        <v>56.8</v>
      </c>
      <c r="H13" s="6">
        <v>19</v>
      </c>
      <c r="I13" s="6">
        <v>1.8</v>
      </c>
      <c r="J13" s="6">
        <v>2.6</v>
      </c>
    </row>
    <row r="14" spans="1:26" ht="15" customHeight="1" x14ac:dyDescent="0.15">
      <c r="B14" s="46" t="s">
        <v>61</v>
      </c>
      <c r="C14" s="49" t="s">
        <v>4</v>
      </c>
      <c r="D14" s="12">
        <v>2756</v>
      </c>
      <c r="E14" s="8">
        <v>110</v>
      </c>
      <c r="F14" s="10">
        <v>397</v>
      </c>
      <c r="G14" s="10">
        <v>1537</v>
      </c>
      <c r="H14" s="10">
        <v>622</v>
      </c>
      <c r="I14" s="10">
        <v>21</v>
      </c>
      <c r="J14" s="10">
        <v>69</v>
      </c>
    </row>
    <row r="15" spans="1:26" ht="15" customHeight="1" x14ac:dyDescent="0.15">
      <c r="B15" s="47"/>
      <c r="C15" s="50"/>
      <c r="D15" s="17">
        <v>100</v>
      </c>
      <c r="E15" s="16">
        <v>4</v>
      </c>
      <c r="F15" s="11">
        <v>14.4</v>
      </c>
      <c r="G15" s="11">
        <v>55.8</v>
      </c>
      <c r="H15" s="11">
        <v>22.6</v>
      </c>
      <c r="I15" s="11">
        <v>0.8</v>
      </c>
      <c r="J15" s="11">
        <v>2.5</v>
      </c>
    </row>
    <row r="16" spans="1:26" ht="15" customHeight="1" x14ac:dyDescent="0.15">
      <c r="B16" s="47"/>
      <c r="C16" s="51" t="s">
        <v>5</v>
      </c>
      <c r="D16" s="14">
        <v>2918</v>
      </c>
      <c r="E16" s="7">
        <v>93</v>
      </c>
      <c r="F16" s="15">
        <v>376</v>
      </c>
      <c r="G16" s="15">
        <v>1701</v>
      </c>
      <c r="H16" s="15">
        <v>651</v>
      </c>
      <c r="I16" s="15">
        <v>27</v>
      </c>
      <c r="J16" s="15">
        <v>70</v>
      </c>
    </row>
    <row r="17" spans="2:10" ht="15" customHeight="1" x14ac:dyDescent="0.15">
      <c r="B17" s="47"/>
      <c r="C17" s="50"/>
      <c r="D17" s="17">
        <v>100</v>
      </c>
      <c r="E17" s="16">
        <v>3.2</v>
      </c>
      <c r="F17" s="11">
        <v>12.9</v>
      </c>
      <c r="G17" s="11">
        <v>58.3</v>
      </c>
      <c r="H17" s="11">
        <v>22.3</v>
      </c>
      <c r="I17" s="11">
        <v>0.9</v>
      </c>
      <c r="J17" s="11">
        <v>2.4</v>
      </c>
    </row>
    <row r="18" spans="2:10" ht="15" customHeight="1" x14ac:dyDescent="0.15">
      <c r="B18" s="47"/>
      <c r="C18" s="51" t="s">
        <v>6</v>
      </c>
      <c r="D18" s="14">
        <v>3218</v>
      </c>
      <c r="E18" s="7">
        <v>129</v>
      </c>
      <c r="F18" s="15">
        <v>473</v>
      </c>
      <c r="G18" s="15">
        <v>1774</v>
      </c>
      <c r="H18" s="15">
        <v>719</v>
      </c>
      <c r="I18" s="15">
        <v>43</v>
      </c>
      <c r="J18" s="15">
        <v>80</v>
      </c>
    </row>
    <row r="19" spans="2:10" ht="15" customHeight="1" x14ac:dyDescent="0.15">
      <c r="B19" s="47"/>
      <c r="C19" s="50"/>
      <c r="D19" s="17">
        <v>100</v>
      </c>
      <c r="E19" s="16">
        <v>4</v>
      </c>
      <c r="F19" s="11">
        <v>14.7</v>
      </c>
      <c r="G19" s="11">
        <v>55.1</v>
      </c>
      <c r="H19" s="11">
        <v>22.3</v>
      </c>
      <c r="I19" s="11">
        <v>1.3</v>
      </c>
      <c r="J19" s="11">
        <v>2.5</v>
      </c>
    </row>
    <row r="20" spans="2:10" ht="15" customHeight="1" x14ac:dyDescent="0.15">
      <c r="B20" s="47"/>
      <c r="C20" s="51" t="s">
        <v>7</v>
      </c>
      <c r="D20" s="14">
        <v>4166</v>
      </c>
      <c r="E20" s="7">
        <v>173</v>
      </c>
      <c r="F20" s="15">
        <v>711</v>
      </c>
      <c r="G20" s="15">
        <v>2293</v>
      </c>
      <c r="H20" s="15">
        <v>805</v>
      </c>
      <c r="I20" s="15">
        <v>76</v>
      </c>
      <c r="J20" s="15">
        <v>108</v>
      </c>
    </row>
    <row r="21" spans="2:10" ht="15" customHeight="1" x14ac:dyDescent="0.15">
      <c r="B21" s="47"/>
      <c r="C21" s="50"/>
      <c r="D21" s="17">
        <v>100</v>
      </c>
      <c r="E21" s="16">
        <v>4.2</v>
      </c>
      <c r="F21" s="11">
        <v>17.100000000000001</v>
      </c>
      <c r="G21" s="11">
        <v>55</v>
      </c>
      <c r="H21" s="11">
        <v>19.3</v>
      </c>
      <c r="I21" s="11">
        <v>1.8</v>
      </c>
      <c r="J21" s="11">
        <v>2.6</v>
      </c>
    </row>
    <row r="22" spans="2:10" ht="15" customHeight="1" x14ac:dyDescent="0.15">
      <c r="B22" s="47"/>
      <c r="C22" s="51" t="s">
        <v>8</v>
      </c>
      <c r="D22" s="14">
        <v>5521</v>
      </c>
      <c r="E22" s="7">
        <v>299</v>
      </c>
      <c r="F22" s="15">
        <v>992</v>
      </c>
      <c r="G22" s="15">
        <v>2855</v>
      </c>
      <c r="H22" s="15">
        <v>1104</v>
      </c>
      <c r="I22" s="15">
        <v>90</v>
      </c>
      <c r="J22" s="15">
        <v>181</v>
      </c>
    </row>
    <row r="23" spans="2:10" ht="15" customHeight="1" x14ac:dyDescent="0.15">
      <c r="B23" s="48"/>
      <c r="C23" s="52"/>
      <c r="D23" s="13">
        <v>100</v>
      </c>
      <c r="E23" s="9">
        <v>5.4</v>
      </c>
      <c r="F23" s="6">
        <v>18</v>
      </c>
      <c r="G23" s="6">
        <v>51.7</v>
      </c>
      <c r="H23" s="6">
        <v>20</v>
      </c>
      <c r="I23" s="6">
        <v>1.6</v>
      </c>
      <c r="J23" s="6">
        <v>3.3</v>
      </c>
    </row>
    <row r="24" spans="2:10" ht="15" customHeight="1" x14ac:dyDescent="0.15">
      <c r="B24" s="46" t="s">
        <v>62</v>
      </c>
      <c r="C24" s="49" t="s">
        <v>9</v>
      </c>
      <c r="D24" s="12">
        <v>2200</v>
      </c>
      <c r="E24" s="8">
        <v>106</v>
      </c>
      <c r="F24" s="10">
        <v>308</v>
      </c>
      <c r="G24" s="10">
        <v>1128</v>
      </c>
      <c r="H24" s="10">
        <v>555</v>
      </c>
      <c r="I24" s="10">
        <v>29</v>
      </c>
      <c r="J24" s="10">
        <v>74</v>
      </c>
    </row>
    <row r="25" spans="2:10" ht="15" customHeight="1" x14ac:dyDescent="0.15">
      <c r="B25" s="47"/>
      <c r="C25" s="50"/>
      <c r="D25" s="17">
        <v>100</v>
      </c>
      <c r="E25" s="16">
        <v>4.8</v>
      </c>
      <c r="F25" s="11">
        <v>14</v>
      </c>
      <c r="G25" s="11">
        <v>51.3</v>
      </c>
      <c r="H25" s="11">
        <v>25.2</v>
      </c>
      <c r="I25" s="11">
        <v>1.3</v>
      </c>
      <c r="J25" s="11">
        <v>3.4</v>
      </c>
    </row>
    <row r="26" spans="2:10" ht="15" customHeight="1" x14ac:dyDescent="0.15">
      <c r="B26" s="47"/>
      <c r="C26" s="51" t="s">
        <v>10</v>
      </c>
      <c r="D26" s="14">
        <v>5943</v>
      </c>
      <c r="E26" s="7">
        <v>301</v>
      </c>
      <c r="F26" s="15">
        <v>1063</v>
      </c>
      <c r="G26" s="15">
        <v>3241</v>
      </c>
      <c r="H26" s="15">
        <v>1104</v>
      </c>
      <c r="I26" s="15">
        <v>95</v>
      </c>
      <c r="J26" s="15">
        <v>139</v>
      </c>
    </row>
    <row r="27" spans="2:10" ht="15" customHeight="1" x14ac:dyDescent="0.15">
      <c r="B27" s="47"/>
      <c r="C27" s="50"/>
      <c r="D27" s="17">
        <v>100</v>
      </c>
      <c r="E27" s="16">
        <v>5.0999999999999996</v>
      </c>
      <c r="F27" s="11">
        <v>17.899999999999999</v>
      </c>
      <c r="G27" s="11">
        <v>54.5</v>
      </c>
      <c r="H27" s="11">
        <v>18.600000000000001</v>
      </c>
      <c r="I27" s="11">
        <v>1.6</v>
      </c>
      <c r="J27" s="11">
        <v>2.2999999999999998</v>
      </c>
    </row>
    <row r="28" spans="2:10" ht="15" customHeight="1" x14ac:dyDescent="0.15">
      <c r="B28" s="47"/>
      <c r="C28" s="51" t="s">
        <v>11</v>
      </c>
      <c r="D28" s="14">
        <v>6665</v>
      </c>
      <c r="E28" s="7">
        <v>274</v>
      </c>
      <c r="F28" s="15">
        <v>1046</v>
      </c>
      <c r="G28" s="15">
        <v>3870</v>
      </c>
      <c r="H28" s="15">
        <v>1278</v>
      </c>
      <c r="I28" s="15">
        <v>71</v>
      </c>
      <c r="J28" s="15">
        <v>126</v>
      </c>
    </row>
    <row r="29" spans="2:10" ht="15" customHeight="1" x14ac:dyDescent="0.15">
      <c r="B29" s="47"/>
      <c r="C29" s="50"/>
      <c r="D29" s="17">
        <v>100</v>
      </c>
      <c r="E29" s="16">
        <v>4.0999999999999996</v>
      </c>
      <c r="F29" s="11">
        <v>15.7</v>
      </c>
      <c r="G29" s="11">
        <v>58.1</v>
      </c>
      <c r="H29" s="11">
        <v>19.2</v>
      </c>
      <c r="I29" s="11">
        <v>1.1000000000000001</v>
      </c>
      <c r="J29" s="11">
        <v>1.9</v>
      </c>
    </row>
    <row r="30" spans="2:10" ht="15" customHeight="1" x14ac:dyDescent="0.15">
      <c r="B30" s="47"/>
      <c r="C30" s="51" t="s">
        <v>12</v>
      </c>
      <c r="D30" s="14">
        <v>4440</v>
      </c>
      <c r="E30" s="7">
        <v>155</v>
      </c>
      <c r="F30" s="15">
        <v>631</v>
      </c>
      <c r="G30" s="15">
        <v>2329</v>
      </c>
      <c r="H30" s="15">
        <v>1119</v>
      </c>
      <c r="I30" s="15">
        <v>66</v>
      </c>
      <c r="J30" s="15">
        <v>140</v>
      </c>
    </row>
    <row r="31" spans="2:10" ht="15" customHeight="1" x14ac:dyDescent="0.15">
      <c r="B31" s="48"/>
      <c r="C31" s="52"/>
      <c r="D31" s="13">
        <v>100</v>
      </c>
      <c r="E31" s="9">
        <v>3.5</v>
      </c>
      <c r="F31" s="6">
        <v>14.2</v>
      </c>
      <c r="G31" s="6">
        <v>52.5</v>
      </c>
      <c r="H31" s="6">
        <v>25.2</v>
      </c>
      <c r="I31" s="6">
        <v>1.5</v>
      </c>
      <c r="J31" s="6">
        <v>3.2</v>
      </c>
    </row>
    <row r="32" spans="2:10" ht="15" customHeight="1" x14ac:dyDescent="0.15">
      <c r="B32" s="46" t="s">
        <v>63</v>
      </c>
      <c r="C32" s="49" t="s">
        <v>13</v>
      </c>
      <c r="D32" s="12">
        <v>2474</v>
      </c>
      <c r="E32" s="8">
        <v>184</v>
      </c>
      <c r="F32" s="10">
        <v>465</v>
      </c>
      <c r="G32" s="10">
        <v>1306</v>
      </c>
      <c r="H32" s="10">
        <v>424</v>
      </c>
      <c r="I32" s="10">
        <v>44</v>
      </c>
      <c r="J32" s="10">
        <v>51</v>
      </c>
    </row>
    <row r="33" spans="2:10" ht="15" customHeight="1" x14ac:dyDescent="0.15">
      <c r="B33" s="47"/>
      <c r="C33" s="50"/>
      <c r="D33" s="17">
        <v>100</v>
      </c>
      <c r="E33" s="16">
        <v>7.4</v>
      </c>
      <c r="F33" s="11">
        <v>18.8</v>
      </c>
      <c r="G33" s="11">
        <v>52.8</v>
      </c>
      <c r="H33" s="11">
        <v>17.100000000000001</v>
      </c>
      <c r="I33" s="11">
        <v>1.8</v>
      </c>
      <c r="J33" s="11">
        <v>2.1</v>
      </c>
    </row>
    <row r="34" spans="2:10" ht="15" customHeight="1" x14ac:dyDescent="0.15">
      <c r="B34" s="47"/>
      <c r="C34" s="51" t="s">
        <v>14</v>
      </c>
      <c r="D34" s="14">
        <v>13198</v>
      </c>
      <c r="E34" s="7">
        <v>534</v>
      </c>
      <c r="F34" s="15">
        <v>2145</v>
      </c>
      <c r="G34" s="15">
        <v>7515</v>
      </c>
      <c r="H34" s="15">
        <v>2580</v>
      </c>
      <c r="I34" s="15">
        <v>165</v>
      </c>
      <c r="J34" s="15">
        <v>259</v>
      </c>
    </row>
    <row r="35" spans="2:10" ht="15" customHeight="1" x14ac:dyDescent="0.15">
      <c r="B35" s="47"/>
      <c r="C35" s="50"/>
      <c r="D35" s="17">
        <v>100</v>
      </c>
      <c r="E35" s="16">
        <v>4</v>
      </c>
      <c r="F35" s="11">
        <v>16.3</v>
      </c>
      <c r="G35" s="11">
        <v>56.9</v>
      </c>
      <c r="H35" s="11">
        <v>19.5</v>
      </c>
      <c r="I35" s="11">
        <v>1.3</v>
      </c>
      <c r="J35" s="11">
        <v>2</v>
      </c>
    </row>
    <row r="36" spans="2:10" ht="15" customHeight="1" x14ac:dyDescent="0.15">
      <c r="B36" s="47"/>
      <c r="C36" s="51" t="s">
        <v>15</v>
      </c>
      <c r="D36" s="14">
        <v>2378</v>
      </c>
      <c r="E36" s="7">
        <v>69</v>
      </c>
      <c r="F36" s="15">
        <v>298</v>
      </c>
      <c r="G36" s="15">
        <v>1239</v>
      </c>
      <c r="H36" s="15">
        <v>683</v>
      </c>
      <c r="I36" s="15">
        <v>32</v>
      </c>
      <c r="J36" s="15">
        <v>57</v>
      </c>
    </row>
    <row r="37" spans="2:10" ht="15" customHeight="1" x14ac:dyDescent="0.15">
      <c r="B37" s="47"/>
      <c r="C37" s="50"/>
      <c r="D37" s="17">
        <v>100</v>
      </c>
      <c r="E37" s="16">
        <v>2.9</v>
      </c>
      <c r="F37" s="11">
        <v>12.5</v>
      </c>
      <c r="G37" s="11">
        <v>52.1</v>
      </c>
      <c r="H37" s="11">
        <v>28.7</v>
      </c>
      <c r="I37" s="11">
        <v>1.3</v>
      </c>
      <c r="J37" s="11">
        <v>2.4</v>
      </c>
    </row>
    <row r="38" spans="2:10" ht="15" customHeight="1" x14ac:dyDescent="0.15">
      <c r="B38" s="47"/>
      <c r="C38" s="51" t="s">
        <v>16</v>
      </c>
      <c r="D38" s="14">
        <v>747</v>
      </c>
      <c r="E38" s="7">
        <v>20</v>
      </c>
      <c r="F38" s="15">
        <v>85</v>
      </c>
      <c r="G38" s="15">
        <v>286</v>
      </c>
      <c r="H38" s="15">
        <v>295</v>
      </c>
      <c r="I38" s="15">
        <v>15</v>
      </c>
      <c r="J38" s="15">
        <v>46</v>
      </c>
    </row>
    <row r="39" spans="2:10" ht="15" customHeight="1" x14ac:dyDescent="0.15">
      <c r="B39" s="48"/>
      <c r="C39" s="52"/>
      <c r="D39" s="13">
        <v>100</v>
      </c>
      <c r="E39" s="9">
        <v>2.7</v>
      </c>
      <c r="F39" s="6">
        <v>11.4</v>
      </c>
      <c r="G39" s="6">
        <v>38.299999999999997</v>
      </c>
      <c r="H39" s="6">
        <v>39.5</v>
      </c>
      <c r="I39" s="6">
        <v>2</v>
      </c>
      <c r="J39" s="6">
        <v>6.2</v>
      </c>
    </row>
    <row r="40" spans="2:10" ht="15" customHeight="1" x14ac:dyDescent="0.15">
      <c r="B40" s="46" t="s">
        <v>64</v>
      </c>
      <c r="C40" s="49" t="s">
        <v>252</v>
      </c>
      <c r="D40" s="12">
        <v>2161</v>
      </c>
      <c r="E40" s="8">
        <v>92</v>
      </c>
      <c r="F40" s="10">
        <v>304</v>
      </c>
      <c r="G40" s="10">
        <v>1145</v>
      </c>
      <c r="H40" s="10">
        <v>543</v>
      </c>
      <c r="I40" s="10">
        <v>28</v>
      </c>
      <c r="J40" s="10">
        <v>49</v>
      </c>
    </row>
    <row r="41" spans="2:10" ht="15" customHeight="1" x14ac:dyDescent="0.15">
      <c r="B41" s="47"/>
      <c r="C41" s="50"/>
      <c r="D41" s="17">
        <v>100</v>
      </c>
      <c r="E41" s="16">
        <v>4.3</v>
      </c>
      <c r="F41" s="11">
        <v>14.1</v>
      </c>
      <c r="G41" s="11">
        <v>53</v>
      </c>
      <c r="H41" s="11">
        <v>25.1</v>
      </c>
      <c r="I41" s="11">
        <v>1.3</v>
      </c>
      <c r="J41" s="11">
        <v>2.2999999999999998</v>
      </c>
    </row>
    <row r="42" spans="2:10" ht="15" customHeight="1" x14ac:dyDescent="0.15">
      <c r="B42" s="47"/>
      <c r="C42" s="51" t="s">
        <v>19</v>
      </c>
      <c r="D42" s="14">
        <v>1901</v>
      </c>
      <c r="E42" s="7">
        <v>82</v>
      </c>
      <c r="F42" s="15">
        <v>307</v>
      </c>
      <c r="G42" s="15">
        <v>1044</v>
      </c>
      <c r="H42" s="15">
        <v>404</v>
      </c>
      <c r="I42" s="15">
        <v>31</v>
      </c>
      <c r="J42" s="15">
        <v>33</v>
      </c>
    </row>
    <row r="43" spans="2:10" ht="15" customHeight="1" x14ac:dyDescent="0.15">
      <c r="B43" s="47"/>
      <c r="C43" s="50"/>
      <c r="D43" s="17">
        <v>100</v>
      </c>
      <c r="E43" s="16">
        <v>4.3</v>
      </c>
      <c r="F43" s="11">
        <v>16.100000000000001</v>
      </c>
      <c r="G43" s="11">
        <v>54.9</v>
      </c>
      <c r="H43" s="11">
        <v>21.3</v>
      </c>
      <c r="I43" s="11">
        <v>1.6</v>
      </c>
      <c r="J43" s="11">
        <v>1.7</v>
      </c>
    </row>
    <row r="44" spans="2:10" ht="15" customHeight="1" x14ac:dyDescent="0.15">
      <c r="B44" s="47"/>
      <c r="C44" s="51" t="s">
        <v>20</v>
      </c>
      <c r="D44" s="14">
        <v>1198</v>
      </c>
      <c r="E44" s="7">
        <v>29</v>
      </c>
      <c r="F44" s="15">
        <v>154</v>
      </c>
      <c r="G44" s="15">
        <v>686</v>
      </c>
      <c r="H44" s="15">
        <v>285</v>
      </c>
      <c r="I44" s="15">
        <v>15</v>
      </c>
      <c r="J44" s="15">
        <v>29</v>
      </c>
    </row>
    <row r="45" spans="2:10" ht="15" customHeight="1" x14ac:dyDescent="0.15">
      <c r="B45" s="47"/>
      <c r="C45" s="50"/>
      <c r="D45" s="17">
        <v>100</v>
      </c>
      <c r="E45" s="16">
        <v>2.4</v>
      </c>
      <c r="F45" s="11">
        <v>12.9</v>
      </c>
      <c r="G45" s="11">
        <v>57.3</v>
      </c>
      <c r="H45" s="11">
        <v>23.8</v>
      </c>
      <c r="I45" s="11">
        <v>1.3</v>
      </c>
      <c r="J45" s="11">
        <v>2.4</v>
      </c>
    </row>
    <row r="46" spans="2:10" ht="15" customHeight="1" x14ac:dyDescent="0.15">
      <c r="B46" s="47"/>
      <c r="C46" s="51" t="s">
        <v>21</v>
      </c>
      <c r="D46" s="14">
        <v>1491</v>
      </c>
      <c r="E46" s="7">
        <v>44</v>
      </c>
      <c r="F46" s="15">
        <v>218</v>
      </c>
      <c r="G46" s="15">
        <v>822</v>
      </c>
      <c r="H46" s="15">
        <v>357</v>
      </c>
      <c r="I46" s="15">
        <v>14</v>
      </c>
      <c r="J46" s="15">
        <v>36</v>
      </c>
    </row>
    <row r="47" spans="2:10" ht="15" customHeight="1" x14ac:dyDescent="0.15">
      <c r="B47" s="47"/>
      <c r="C47" s="50"/>
      <c r="D47" s="17">
        <v>100</v>
      </c>
      <c r="E47" s="16">
        <v>3</v>
      </c>
      <c r="F47" s="11">
        <v>14.6</v>
      </c>
      <c r="G47" s="11">
        <v>55.1</v>
      </c>
      <c r="H47" s="11">
        <v>23.9</v>
      </c>
      <c r="I47" s="11">
        <v>0.9</v>
      </c>
      <c r="J47" s="11">
        <v>2.4</v>
      </c>
    </row>
    <row r="48" spans="2:10" ht="15" customHeight="1" x14ac:dyDescent="0.15">
      <c r="B48" s="47"/>
      <c r="C48" s="51" t="s">
        <v>22</v>
      </c>
      <c r="D48" s="14">
        <v>1705</v>
      </c>
      <c r="E48" s="7">
        <v>53</v>
      </c>
      <c r="F48" s="15">
        <v>230</v>
      </c>
      <c r="G48" s="15">
        <v>973</v>
      </c>
      <c r="H48" s="15">
        <v>392</v>
      </c>
      <c r="I48" s="15">
        <v>17</v>
      </c>
      <c r="J48" s="15">
        <v>40</v>
      </c>
    </row>
    <row r="49" spans="2:10" ht="15" customHeight="1" x14ac:dyDescent="0.15">
      <c r="B49" s="47"/>
      <c r="C49" s="50"/>
      <c r="D49" s="17">
        <v>100</v>
      </c>
      <c r="E49" s="16">
        <v>3.1</v>
      </c>
      <c r="F49" s="11">
        <v>13.5</v>
      </c>
      <c r="G49" s="11">
        <v>57.1</v>
      </c>
      <c r="H49" s="11">
        <v>23</v>
      </c>
      <c r="I49" s="11">
        <v>1</v>
      </c>
      <c r="J49" s="11">
        <v>2.2999999999999998</v>
      </c>
    </row>
    <row r="50" spans="2:10" ht="15" customHeight="1" x14ac:dyDescent="0.15">
      <c r="B50" s="47"/>
      <c r="C50" s="51" t="s">
        <v>23</v>
      </c>
      <c r="D50" s="14">
        <v>1546</v>
      </c>
      <c r="E50" s="7">
        <v>76</v>
      </c>
      <c r="F50" s="15">
        <v>284</v>
      </c>
      <c r="G50" s="15">
        <v>855</v>
      </c>
      <c r="H50" s="15">
        <v>276</v>
      </c>
      <c r="I50" s="15">
        <v>24</v>
      </c>
      <c r="J50" s="15">
        <v>31</v>
      </c>
    </row>
    <row r="51" spans="2:10" ht="15" customHeight="1" x14ac:dyDescent="0.15">
      <c r="B51" s="47"/>
      <c r="C51" s="50"/>
      <c r="D51" s="17">
        <v>100</v>
      </c>
      <c r="E51" s="16">
        <v>4.9000000000000004</v>
      </c>
      <c r="F51" s="11">
        <v>18.399999999999999</v>
      </c>
      <c r="G51" s="11">
        <v>55.3</v>
      </c>
      <c r="H51" s="11">
        <v>17.899999999999999</v>
      </c>
      <c r="I51" s="11">
        <v>1.6</v>
      </c>
      <c r="J51" s="11">
        <v>2</v>
      </c>
    </row>
    <row r="52" spans="2:10" ht="15" customHeight="1" x14ac:dyDescent="0.15">
      <c r="B52" s="47"/>
      <c r="C52" s="51" t="s">
        <v>24</v>
      </c>
      <c r="D52" s="14">
        <v>2544</v>
      </c>
      <c r="E52" s="7">
        <v>90</v>
      </c>
      <c r="F52" s="15">
        <v>338</v>
      </c>
      <c r="G52" s="15">
        <v>1415</v>
      </c>
      <c r="H52" s="15">
        <v>591</v>
      </c>
      <c r="I52" s="15">
        <v>35</v>
      </c>
      <c r="J52" s="15">
        <v>75</v>
      </c>
    </row>
    <row r="53" spans="2:10" ht="15" customHeight="1" x14ac:dyDescent="0.15">
      <c r="B53" s="47"/>
      <c r="C53" s="50"/>
      <c r="D53" s="17">
        <v>100</v>
      </c>
      <c r="E53" s="16">
        <v>3.5</v>
      </c>
      <c r="F53" s="11">
        <v>13.3</v>
      </c>
      <c r="G53" s="11">
        <v>55.6</v>
      </c>
      <c r="H53" s="11">
        <v>23.2</v>
      </c>
      <c r="I53" s="11">
        <v>1.4</v>
      </c>
      <c r="J53" s="11">
        <v>2.9</v>
      </c>
    </row>
    <row r="54" spans="2:10" ht="15" customHeight="1" x14ac:dyDescent="0.15">
      <c r="B54" s="47"/>
      <c r="C54" s="51" t="s">
        <v>25</v>
      </c>
      <c r="D54" s="14">
        <v>1858</v>
      </c>
      <c r="E54" s="7">
        <v>97</v>
      </c>
      <c r="F54" s="15">
        <v>316</v>
      </c>
      <c r="G54" s="15">
        <v>1025</v>
      </c>
      <c r="H54" s="15">
        <v>359</v>
      </c>
      <c r="I54" s="15">
        <v>21</v>
      </c>
      <c r="J54" s="15">
        <v>40</v>
      </c>
    </row>
    <row r="55" spans="2:10" ht="15" customHeight="1" x14ac:dyDescent="0.15">
      <c r="B55" s="47"/>
      <c r="C55" s="50"/>
      <c r="D55" s="17">
        <v>100</v>
      </c>
      <c r="E55" s="16">
        <v>5.2</v>
      </c>
      <c r="F55" s="11">
        <v>17</v>
      </c>
      <c r="G55" s="11">
        <v>55.2</v>
      </c>
      <c r="H55" s="11">
        <v>19.3</v>
      </c>
      <c r="I55" s="11">
        <v>1.1000000000000001</v>
      </c>
      <c r="J55" s="11">
        <v>2.2000000000000002</v>
      </c>
    </row>
    <row r="56" spans="2:10" ht="15" customHeight="1" x14ac:dyDescent="0.15">
      <c r="B56" s="47"/>
      <c r="C56" s="51" t="s">
        <v>26</v>
      </c>
      <c r="D56" s="14">
        <v>5161</v>
      </c>
      <c r="E56" s="7">
        <v>277</v>
      </c>
      <c r="F56" s="15">
        <v>938</v>
      </c>
      <c r="G56" s="15">
        <v>2708</v>
      </c>
      <c r="H56" s="15">
        <v>912</v>
      </c>
      <c r="I56" s="15">
        <v>79</v>
      </c>
      <c r="J56" s="15">
        <v>247</v>
      </c>
    </row>
    <row r="57" spans="2:10" ht="15" customHeight="1" x14ac:dyDescent="0.15">
      <c r="B57" s="48"/>
      <c r="C57" s="52"/>
      <c r="D57" s="13">
        <v>100</v>
      </c>
      <c r="E57" s="9">
        <v>5.4</v>
      </c>
      <c r="F57" s="6">
        <v>18.2</v>
      </c>
      <c r="G57" s="6">
        <v>52.5</v>
      </c>
      <c r="H57" s="6">
        <v>17.7</v>
      </c>
      <c r="I57" s="6">
        <v>1.5</v>
      </c>
      <c r="J57" s="6">
        <v>4.8</v>
      </c>
    </row>
    <row r="58" spans="2:10" x14ac:dyDescent="0.15">
      <c r="B58" s="3"/>
      <c r="C58" s="3"/>
      <c r="D58" s="3"/>
      <c r="E58" s="3"/>
      <c r="F58" s="3"/>
      <c r="G58" s="3"/>
      <c r="H58" s="3"/>
      <c r="I58" s="3"/>
      <c r="J58" s="3"/>
    </row>
    <row r="59" spans="2:10" x14ac:dyDescent="0.15">
      <c r="B59" s="3"/>
      <c r="C59" s="3"/>
      <c r="D59" s="3"/>
      <c r="E59" s="3"/>
      <c r="F59" s="3"/>
      <c r="G59" s="3"/>
      <c r="H59" s="3"/>
      <c r="I59" s="3"/>
      <c r="J59" s="3"/>
    </row>
    <row r="60" spans="2:10" x14ac:dyDescent="0.15">
      <c r="B60" s="3"/>
      <c r="C60" s="3"/>
      <c r="D60" s="3"/>
      <c r="E60" s="3"/>
      <c r="F60" s="3"/>
      <c r="G60" s="3"/>
      <c r="H60" s="3"/>
      <c r="I60" s="3"/>
      <c r="J60" s="3"/>
    </row>
    <row r="61" spans="2:10" x14ac:dyDescent="0.15">
      <c r="B61" s="3"/>
      <c r="C61" s="3"/>
      <c r="D61" s="3"/>
      <c r="E61" s="3"/>
      <c r="F61" s="3"/>
      <c r="G61" s="3"/>
      <c r="H61" s="3"/>
      <c r="I61" s="3"/>
      <c r="J61" s="3"/>
    </row>
    <row r="62" spans="2:10" x14ac:dyDescent="0.15">
      <c r="B62" s="3"/>
      <c r="C62" s="3"/>
      <c r="D62" s="3"/>
      <c r="E62" s="3"/>
      <c r="F62" s="3"/>
      <c r="G62" s="3"/>
      <c r="H62" s="3"/>
      <c r="I62" s="3"/>
      <c r="J62" s="3"/>
    </row>
    <row r="63" spans="2:10" x14ac:dyDescent="0.15">
      <c r="B63" s="3"/>
      <c r="C63" s="3"/>
      <c r="D63" s="3"/>
      <c r="E63" s="3"/>
      <c r="F63" s="3"/>
      <c r="G63" s="3"/>
      <c r="H63" s="3"/>
      <c r="I63" s="3"/>
      <c r="J63" s="3"/>
    </row>
    <row r="64" spans="2:10" x14ac:dyDescent="0.15">
      <c r="B64" s="3"/>
      <c r="C64" s="3"/>
      <c r="D64" s="3"/>
      <c r="E64" s="3"/>
      <c r="F64" s="3"/>
      <c r="G64" s="3"/>
      <c r="H64" s="3"/>
      <c r="I64" s="3"/>
      <c r="J64" s="3"/>
    </row>
    <row r="65" spans="2:10" x14ac:dyDescent="0.15">
      <c r="B65" s="3"/>
      <c r="C65" s="3"/>
      <c r="D65" s="3"/>
      <c r="E65" s="3"/>
      <c r="F65" s="3"/>
      <c r="G65" s="3"/>
      <c r="H65" s="3"/>
      <c r="I65" s="3"/>
      <c r="J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J9">
    <cfRule type="top10" dxfId="699" priority="773" rank="1"/>
  </conditionalFormatting>
  <conditionalFormatting sqref="E11:J11">
    <cfRule type="top10" dxfId="698" priority="774" rank="1"/>
  </conditionalFormatting>
  <conditionalFormatting sqref="E13:J13">
    <cfRule type="top10" dxfId="697" priority="775" rank="1"/>
  </conditionalFormatting>
  <conditionalFormatting sqref="E15:J15">
    <cfRule type="top10" dxfId="696" priority="776" rank="1"/>
  </conditionalFormatting>
  <conditionalFormatting sqref="E17:J17">
    <cfRule type="top10" dxfId="695" priority="777" rank="1"/>
  </conditionalFormatting>
  <conditionalFormatting sqref="E19:J19">
    <cfRule type="top10" dxfId="694" priority="778" rank="1"/>
  </conditionalFormatting>
  <conditionalFormatting sqref="E21:J21">
    <cfRule type="top10" dxfId="693" priority="779" rank="1"/>
  </conditionalFormatting>
  <conditionalFormatting sqref="E23:J23">
    <cfRule type="top10" dxfId="692" priority="780" rank="1"/>
  </conditionalFormatting>
  <conditionalFormatting sqref="E25:J25">
    <cfRule type="top10" dxfId="691" priority="781" rank="1"/>
  </conditionalFormatting>
  <conditionalFormatting sqref="E27:J27">
    <cfRule type="top10" dxfId="690" priority="782" rank="1"/>
  </conditionalFormatting>
  <conditionalFormatting sqref="E29:J29">
    <cfRule type="top10" dxfId="689" priority="783" rank="1"/>
  </conditionalFormatting>
  <conditionalFormatting sqref="E31:J31">
    <cfRule type="top10" dxfId="688" priority="784" rank="1"/>
  </conditionalFormatting>
  <conditionalFormatting sqref="E33:J33">
    <cfRule type="top10" dxfId="687" priority="785" rank="1"/>
  </conditionalFormatting>
  <conditionalFormatting sqref="E35:J35">
    <cfRule type="top10" dxfId="686" priority="786" rank="1"/>
  </conditionalFormatting>
  <conditionalFormatting sqref="E37:J37">
    <cfRule type="top10" dxfId="685" priority="787" rank="1"/>
  </conditionalFormatting>
  <conditionalFormatting sqref="E39:J39">
    <cfRule type="top10" dxfId="684" priority="788" rank="1"/>
  </conditionalFormatting>
  <conditionalFormatting sqref="E41:J41">
    <cfRule type="top10" dxfId="683" priority="789" rank="1"/>
  </conditionalFormatting>
  <conditionalFormatting sqref="E43:J43">
    <cfRule type="top10" dxfId="682" priority="790" rank="1"/>
  </conditionalFormatting>
  <conditionalFormatting sqref="E45:J45">
    <cfRule type="top10" dxfId="681" priority="791" rank="1"/>
  </conditionalFormatting>
  <conditionalFormatting sqref="E47:J47">
    <cfRule type="top10" dxfId="680" priority="792" rank="1"/>
  </conditionalFormatting>
  <conditionalFormatting sqref="E49:J49">
    <cfRule type="top10" dxfId="679" priority="793" rank="1"/>
  </conditionalFormatting>
  <conditionalFormatting sqref="E51:J51">
    <cfRule type="top10" dxfId="678" priority="794" rank="1"/>
  </conditionalFormatting>
  <conditionalFormatting sqref="E53:J53">
    <cfRule type="top10" dxfId="677" priority="795" rank="1"/>
  </conditionalFormatting>
  <conditionalFormatting sqref="E55:J55">
    <cfRule type="top10" dxfId="676" priority="796" rank="1"/>
  </conditionalFormatting>
  <conditionalFormatting sqref="E57:J57">
    <cfRule type="top10" dxfId="675" priority="797" rank="1"/>
  </conditionalFormatting>
  <pageMargins left="0.7" right="0.7" top="0.75" bottom="0.75" header="0.3" footer="0.3"/>
  <pageSetup paperSize="9" scale="86" orientation="portrait" r:id="rId1"/>
  <headerFoot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6" width="8.625" style="1" customWidth="1"/>
    <col min="37" max="16384" width="6.125" style="1"/>
  </cols>
  <sheetData>
    <row r="3" spans="1:26" x14ac:dyDescent="0.15">
      <c r="B3" s="1" t="s">
        <v>291</v>
      </c>
    </row>
    <row r="4" spans="1:26" x14ac:dyDescent="0.15">
      <c r="B4" s="24" t="s">
        <v>294</v>
      </c>
    </row>
    <row r="5" spans="1:26" x14ac:dyDescent="0.15">
      <c r="B5" s="20"/>
      <c r="C5" s="20"/>
      <c r="D5" s="20"/>
      <c r="E5" s="20"/>
      <c r="F5" s="20"/>
      <c r="G5" s="20"/>
      <c r="H5" s="20"/>
      <c r="I5" s="20"/>
      <c r="J5" s="20"/>
      <c r="K5" s="20"/>
      <c r="L5" s="20"/>
      <c r="M5" s="20"/>
      <c r="N5" s="20"/>
    </row>
    <row r="6" spans="1:26" ht="3.75" customHeight="1" x14ac:dyDescent="0.15">
      <c r="A6" s="31"/>
      <c r="B6" s="29"/>
      <c r="C6" s="36"/>
      <c r="D6" s="29"/>
      <c r="E6" s="37"/>
      <c r="F6" s="32"/>
      <c r="G6" s="29"/>
      <c r="H6" s="33"/>
      <c r="I6" s="33"/>
      <c r="J6" s="33"/>
      <c r="K6" s="34"/>
      <c r="L6" s="34"/>
      <c r="M6" s="34"/>
      <c r="N6" s="34"/>
      <c r="O6" s="35"/>
    </row>
    <row r="7" spans="1:26" s="2" customFormat="1" ht="122.25" customHeight="1" thickBot="1" x14ac:dyDescent="0.2">
      <c r="B7" s="19"/>
      <c r="C7" s="18" t="s">
        <v>251</v>
      </c>
      <c r="D7" s="21" t="s">
        <v>259</v>
      </c>
      <c r="E7" s="22" t="s">
        <v>169</v>
      </c>
      <c r="F7" s="22" t="s">
        <v>170</v>
      </c>
      <c r="G7" s="22" t="s">
        <v>171</v>
      </c>
      <c r="H7" s="22" t="s">
        <v>172</v>
      </c>
      <c r="I7" s="22" t="s">
        <v>173</v>
      </c>
      <c r="J7" s="22" t="s">
        <v>174</v>
      </c>
      <c r="K7" s="22" t="s">
        <v>175</v>
      </c>
      <c r="L7" s="22" t="s">
        <v>176</v>
      </c>
      <c r="M7" s="22" t="s">
        <v>12</v>
      </c>
      <c r="N7" s="22" t="s">
        <v>65</v>
      </c>
      <c r="O7" s="41"/>
      <c r="P7" s="41"/>
      <c r="Q7" s="41"/>
      <c r="R7" s="41"/>
      <c r="S7" s="41"/>
      <c r="T7" s="41"/>
      <c r="U7" s="41"/>
      <c r="V7" s="41"/>
      <c r="W7" s="41"/>
      <c r="X7" s="41"/>
      <c r="Y7" s="41"/>
      <c r="Z7" s="41"/>
    </row>
    <row r="8" spans="1:26" ht="15" customHeight="1" thickTop="1" x14ac:dyDescent="0.15">
      <c r="B8" s="43" t="s">
        <v>66</v>
      </c>
      <c r="C8" s="44"/>
      <c r="D8" s="4">
        <v>19565</v>
      </c>
      <c r="E8" s="7">
        <v>7517</v>
      </c>
      <c r="F8" s="15">
        <v>9884</v>
      </c>
      <c r="G8" s="15">
        <v>2578</v>
      </c>
      <c r="H8" s="15">
        <v>3234</v>
      </c>
      <c r="I8" s="15">
        <v>1522</v>
      </c>
      <c r="J8" s="15">
        <v>1537</v>
      </c>
      <c r="K8" s="15">
        <v>3046</v>
      </c>
      <c r="L8" s="15">
        <v>1782</v>
      </c>
      <c r="M8" s="15">
        <v>386</v>
      </c>
      <c r="N8" s="15">
        <v>975</v>
      </c>
    </row>
    <row r="9" spans="1:26" ht="15" customHeight="1" x14ac:dyDescent="0.15">
      <c r="B9" s="45"/>
      <c r="C9" s="44"/>
      <c r="D9" s="5">
        <v>100</v>
      </c>
      <c r="E9" s="9">
        <v>38.4</v>
      </c>
      <c r="F9" s="6">
        <v>50.5</v>
      </c>
      <c r="G9" s="6">
        <v>13.2</v>
      </c>
      <c r="H9" s="6">
        <v>16.5</v>
      </c>
      <c r="I9" s="6">
        <v>7.8</v>
      </c>
      <c r="J9" s="6">
        <v>7.9</v>
      </c>
      <c r="K9" s="6">
        <v>15.6</v>
      </c>
      <c r="L9" s="6">
        <v>9.1</v>
      </c>
      <c r="M9" s="6">
        <v>2</v>
      </c>
      <c r="N9" s="6">
        <v>5</v>
      </c>
    </row>
    <row r="10" spans="1:26" ht="15" customHeight="1" x14ac:dyDescent="0.15">
      <c r="B10" s="46" t="s">
        <v>60</v>
      </c>
      <c r="C10" s="49" t="s">
        <v>1</v>
      </c>
      <c r="D10" s="12">
        <v>9002</v>
      </c>
      <c r="E10" s="8">
        <v>3043</v>
      </c>
      <c r="F10" s="10">
        <v>4412</v>
      </c>
      <c r="G10" s="10">
        <v>1179</v>
      </c>
      <c r="H10" s="10">
        <v>1326</v>
      </c>
      <c r="I10" s="10">
        <v>766</v>
      </c>
      <c r="J10" s="10">
        <v>741</v>
      </c>
      <c r="K10" s="10">
        <v>1703</v>
      </c>
      <c r="L10" s="10">
        <v>972</v>
      </c>
      <c r="M10" s="10">
        <v>205</v>
      </c>
      <c r="N10" s="10">
        <v>408</v>
      </c>
    </row>
    <row r="11" spans="1:26" ht="15" customHeight="1" x14ac:dyDescent="0.15">
      <c r="B11" s="47"/>
      <c r="C11" s="50"/>
      <c r="D11" s="17">
        <v>100</v>
      </c>
      <c r="E11" s="16">
        <v>33.799999999999997</v>
      </c>
      <c r="F11" s="11">
        <v>49</v>
      </c>
      <c r="G11" s="11">
        <v>13.1</v>
      </c>
      <c r="H11" s="11">
        <v>14.7</v>
      </c>
      <c r="I11" s="11">
        <v>8.5</v>
      </c>
      <c r="J11" s="11">
        <v>8.1999999999999993</v>
      </c>
      <c r="K11" s="11">
        <v>18.899999999999999</v>
      </c>
      <c r="L11" s="11">
        <v>10.8</v>
      </c>
      <c r="M11" s="11">
        <v>2.2999999999999998</v>
      </c>
      <c r="N11" s="11">
        <v>4.5</v>
      </c>
    </row>
    <row r="12" spans="1:26" ht="15" customHeight="1" x14ac:dyDescent="0.15">
      <c r="B12" s="47"/>
      <c r="C12" s="51" t="s">
        <v>2</v>
      </c>
      <c r="D12" s="14">
        <v>10274</v>
      </c>
      <c r="E12" s="7">
        <v>4385</v>
      </c>
      <c r="F12" s="15">
        <v>5351</v>
      </c>
      <c r="G12" s="15">
        <v>1354</v>
      </c>
      <c r="H12" s="15">
        <v>1880</v>
      </c>
      <c r="I12" s="15">
        <v>744</v>
      </c>
      <c r="J12" s="15">
        <v>775</v>
      </c>
      <c r="K12" s="15">
        <v>1314</v>
      </c>
      <c r="L12" s="15">
        <v>788</v>
      </c>
      <c r="M12" s="15">
        <v>175</v>
      </c>
      <c r="N12" s="15">
        <v>503</v>
      </c>
    </row>
    <row r="13" spans="1:26" ht="15" customHeight="1" x14ac:dyDescent="0.15">
      <c r="B13" s="48"/>
      <c r="C13" s="52"/>
      <c r="D13" s="13">
        <v>100</v>
      </c>
      <c r="E13" s="9">
        <v>42.7</v>
      </c>
      <c r="F13" s="6">
        <v>52.1</v>
      </c>
      <c r="G13" s="6">
        <v>13.2</v>
      </c>
      <c r="H13" s="6">
        <v>18.3</v>
      </c>
      <c r="I13" s="6">
        <v>7.2</v>
      </c>
      <c r="J13" s="6">
        <v>7.5</v>
      </c>
      <c r="K13" s="6">
        <v>12.8</v>
      </c>
      <c r="L13" s="6">
        <v>7.7</v>
      </c>
      <c r="M13" s="6">
        <v>1.7</v>
      </c>
      <c r="N13" s="6">
        <v>4.9000000000000004</v>
      </c>
    </row>
    <row r="14" spans="1:26" ht="15" customHeight="1" x14ac:dyDescent="0.15">
      <c r="B14" s="46" t="s">
        <v>61</v>
      </c>
      <c r="C14" s="49" t="s">
        <v>4</v>
      </c>
      <c r="D14" s="12">
        <v>2756</v>
      </c>
      <c r="E14" s="8">
        <v>1102</v>
      </c>
      <c r="F14" s="10">
        <v>1450</v>
      </c>
      <c r="G14" s="10">
        <v>344</v>
      </c>
      <c r="H14" s="10">
        <v>455</v>
      </c>
      <c r="I14" s="10">
        <v>215</v>
      </c>
      <c r="J14" s="10">
        <v>179</v>
      </c>
      <c r="K14" s="10">
        <v>491</v>
      </c>
      <c r="L14" s="10">
        <v>225</v>
      </c>
      <c r="M14" s="10">
        <v>50</v>
      </c>
      <c r="N14" s="10">
        <v>110</v>
      </c>
    </row>
    <row r="15" spans="1:26" ht="15" customHeight="1" x14ac:dyDescent="0.15">
      <c r="B15" s="47"/>
      <c r="C15" s="50"/>
      <c r="D15" s="17">
        <v>100</v>
      </c>
      <c r="E15" s="16">
        <v>40</v>
      </c>
      <c r="F15" s="11">
        <v>52.6</v>
      </c>
      <c r="G15" s="11">
        <v>12.5</v>
      </c>
      <c r="H15" s="11">
        <v>16.5</v>
      </c>
      <c r="I15" s="11">
        <v>7.8</v>
      </c>
      <c r="J15" s="11">
        <v>6.5</v>
      </c>
      <c r="K15" s="11">
        <v>17.8</v>
      </c>
      <c r="L15" s="11">
        <v>8.1999999999999993</v>
      </c>
      <c r="M15" s="11">
        <v>1.8</v>
      </c>
      <c r="N15" s="11">
        <v>4</v>
      </c>
    </row>
    <row r="16" spans="1:26" ht="15" customHeight="1" x14ac:dyDescent="0.15">
      <c r="B16" s="47"/>
      <c r="C16" s="51" t="s">
        <v>5</v>
      </c>
      <c r="D16" s="14">
        <v>2918</v>
      </c>
      <c r="E16" s="7">
        <v>1120</v>
      </c>
      <c r="F16" s="15">
        <v>1511</v>
      </c>
      <c r="G16" s="15">
        <v>379</v>
      </c>
      <c r="H16" s="15">
        <v>459</v>
      </c>
      <c r="I16" s="15">
        <v>204</v>
      </c>
      <c r="J16" s="15">
        <v>215</v>
      </c>
      <c r="K16" s="15">
        <v>536</v>
      </c>
      <c r="L16" s="15">
        <v>237</v>
      </c>
      <c r="M16" s="15">
        <v>74</v>
      </c>
      <c r="N16" s="15">
        <v>120</v>
      </c>
    </row>
    <row r="17" spans="2:14" ht="15" customHeight="1" x14ac:dyDescent="0.15">
      <c r="B17" s="47"/>
      <c r="C17" s="50"/>
      <c r="D17" s="17">
        <v>100</v>
      </c>
      <c r="E17" s="16">
        <v>38.4</v>
      </c>
      <c r="F17" s="11">
        <v>51.8</v>
      </c>
      <c r="G17" s="11">
        <v>13</v>
      </c>
      <c r="H17" s="11">
        <v>15.7</v>
      </c>
      <c r="I17" s="11">
        <v>7</v>
      </c>
      <c r="J17" s="11">
        <v>7.4</v>
      </c>
      <c r="K17" s="11">
        <v>18.399999999999999</v>
      </c>
      <c r="L17" s="11">
        <v>8.1</v>
      </c>
      <c r="M17" s="11">
        <v>2.5</v>
      </c>
      <c r="N17" s="11">
        <v>4.0999999999999996</v>
      </c>
    </row>
    <row r="18" spans="2:14" ht="15" customHeight="1" x14ac:dyDescent="0.15">
      <c r="B18" s="47"/>
      <c r="C18" s="51" t="s">
        <v>6</v>
      </c>
      <c r="D18" s="14">
        <v>3218</v>
      </c>
      <c r="E18" s="7">
        <v>1217</v>
      </c>
      <c r="F18" s="15">
        <v>1690</v>
      </c>
      <c r="G18" s="15">
        <v>422</v>
      </c>
      <c r="H18" s="15">
        <v>505</v>
      </c>
      <c r="I18" s="15">
        <v>281</v>
      </c>
      <c r="J18" s="15">
        <v>259</v>
      </c>
      <c r="K18" s="15">
        <v>543</v>
      </c>
      <c r="L18" s="15">
        <v>268</v>
      </c>
      <c r="M18" s="15">
        <v>72</v>
      </c>
      <c r="N18" s="15">
        <v>135</v>
      </c>
    </row>
    <row r="19" spans="2:14" ht="15" customHeight="1" x14ac:dyDescent="0.15">
      <c r="B19" s="47"/>
      <c r="C19" s="50"/>
      <c r="D19" s="17">
        <v>100</v>
      </c>
      <c r="E19" s="16">
        <v>37.799999999999997</v>
      </c>
      <c r="F19" s="11">
        <v>52.5</v>
      </c>
      <c r="G19" s="11">
        <v>13.1</v>
      </c>
      <c r="H19" s="11">
        <v>15.7</v>
      </c>
      <c r="I19" s="11">
        <v>8.6999999999999993</v>
      </c>
      <c r="J19" s="11">
        <v>8</v>
      </c>
      <c r="K19" s="11">
        <v>16.899999999999999</v>
      </c>
      <c r="L19" s="11">
        <v>8.3000000000000007</v>
      </c>
      <c r="M19" s="11">
        <v>2.2000000000000002</v>
      </c>
      <c r="N19" s="11">
        <v>4.2</v>
      </c>
    </row>
    <row r="20" spans="2:14" ht="15" customHeight="1" x14ac:dyDescent="0.15">
      <c r="B20" s="47"/>
      <c r="C20" s="51" t="s">
        <v>7</v>
      </c>
      <c r="D20" s="14">
        <v>4166</v>
      </c>
      <c r="E20" s="7">
        <v>1620</v>
      </c>
      <c r="F20" s="15">
        <v>2130</v>
      </c>
      <c r="G20" s="15">
        <v>566</v>
      </c>
      <c r="H20" s="15">
        <v>705</v>
      </c>
      <c r="I20" s="15">
        <v>338</v>
      </c>
      <c r="J20" s="15">
        <v>348</v>
      </c>
      <c r="K20" s="15">
        <v>610</v>
      </c>
      <c r="L20" s="15">
        <v>378</v>
      </c>
      <c r="M20" s="15">
        <v>54</v>
      </c>
      <c r="N20" s="15">
        <v>187</v>
      </c>
    </row>
    <row r="21" spans="2:14" ht="15" customHeight="1" x14ac:dyDescent="0.15">
      <c r="B21" s="47"/>
      <c r="C21" s="50"/>
      <c r="D21" s="17">
        <v>100</v>
      </c>
      <c r="E21" s="16">
        <v>38.9</v>
      </c>
      <c r="F21" s="11">
        <v>51.1</v>
      </c>
      <c r="G21" s="11">
        <v>13.6</v>
      </c>
      <c r="H21" s="11">
        <v>16.899999999999999</v>
      </c>
      <c r="I21" s="11">
        <v>8.1</v>
      </c>
      <c r="J21" s="11">
        <v>8.4</v>
      </c>
      <c r="K21" s="11">
        <v>14.6</v>
      </c>
      <c r="L21" s="11">
        <v>9.1</v>
      </c>
      <c r="M21" s="11">
        <v>1.3</v>
      </c>
      <c r="N21" s="11">
        <v>4.5</v>
      </c>
    </row>
    <row r="22" spans="2:14" ht="15" customHeight="1" x14ac:dyDescent="0.15">
      <c r="B22" s="47"/>
      <c r="C22" s="51" t="s">
        <v>8</v>
      </c>
      <c r="D22" s="14">
        <v>5521</v>
      </c>
      <c r="E22" s="7">
        <v>2088</v>
      </c>
      <c r="F22" s="15">
        <v>2600</v>
      </c>
      <c r="G22" s="15">
        <v>730</v>
      </c>
      <c r="H22" s="15">
        <v>961</v>
      </c>
      <c r="I22" s="15">
        <v>418</v>
      </c>
      <c r="J22" s="15">
        <v>462</v>
      </c>
      <c r="K22" s="15">
        <v>738</v>
      </c>
      <c r="L22" s="15">
        <v>593</v>
      </c>
      <c r="M22" s="15">
        <v>113</v>
      </c>
      <c r="N22" s="15">
        <v>334</v>
      </c>
    </row>
    <row r="23" spans="2:14" ht="15" customHeight="1" x14ac:dyDescent="0.15">
      <c r="B23" s="48"/>
      <c r="C23" s="52"/>
      <c r="D23" s="13">
        <v>100</v>
      </c>
      <c r="E23" s="9">
        <v>37.799999999999997</v>
      </c>
      <c r="F23" s="6">
        <v>47.1</v>
      </c>
      <c r="G23" s="6">
        <v>13.2</v>
      </c>
      <c r="H23" s="6">
        <v>17.399999999999999</v>
      </c>
      <c r="I23" s="6">
        <v>7.6</v>
      </c>
      <c r="J23" s="6">
        <v>8.4</v>
      </c>
      <c r="K23" s="6">
        <v>13.4</v>
      </c>
      <c r="L23" s="6">
        <v>10.7</v>
      </c>
      <c r="M23" s="6">
        <v>2</v>
      </c>
      <c r="N23" s="6">
        <v>6</v>
      </c>
    </row>
    <row r="24" spans="2:14" ht="15" customHeight="1" x14ac:dyDescent="0.15">
      <c r="B24" s="46" t="s">
        <v>62</v>
      </c>
      <c r="C24" s="49" t="s">
        <v>9</v>
      </c>
      <c r="D24" s="12">
        <v>2200</v>
      </c>
      <c r="E24" s="8">
        <v>715</v>
      </c>
      <c r="F24" s="10">
        <v>976</v>
      </c>
      <c r="G24" s="10">
        <v>271</v>
      </c>
      <c r="H24" s="10">
        <v>314</v>
      </c>
      <c r="I24" s="10">
        <v>159</v>
      </c>
      <c r="J24" s="10">
        <v>190</v>
      </c>
      <c r="K24" s="10">
        <v>344</v>
      </c>
      <c r="L24" s="10">
        <v>312</v>
      </c>
      <c r="M24" s="10">
        <v>67</v>
      </c>
      <c r="N24" s="10">
        <v>125</v>
      </c>
    </row>
    <row r="25" spans="2:14" ht="15" customHeight="1" x14ac:dyDescent="0.15">
      <c r="B25" s="47"/>
      <c r="C25" s="50"/>
      <c r="D25" s="17">
        <v>100</v>
      </c>
      <c r="E25" s="16">
        <v>32.5</v>
      </c>
      <c r="F25" s="11">
        <v>44.4</v>
      </c>
      <c r="G25" s="11">
        <v>12.3</v>
      </c>
      <c r="H25" s="11">
        <v>14.3</v>
      </c>
      <c r="I25" s="11">
        <v>7.2</v>
      </c>
      <c r="J25" s="11">
        <v>8.6</v>
      </c>
      <c r="K25" s="11">
        <v>15.6</v>
      </c>
      <c r="L25" s="11">
        <v>14.2</v>
      </c>
      <c r="M25" s="11">
        <v>3</v>
      </c>
      <c r="N25" s="11">
        <v>5.7</v>
      </c>
    </row>
    <row r="26" spans="2:14" ht="15" customHeight="1" x14ac:dyDescent="0.15">
      <c r="B26" s="47"/>
      <c r="C26" s="51" t="s">
        <v>10</v>
      </c>
      <c r="D26" s="14">
        <v>5943</v>
      </c>
      <c r="E26" s="7">
        <v>2408</v>
      </c>
      <c r="F26" s="15">
        <v>3109</v>
      </c>
      <c r="G26" s="15">
        <v>812</v>
      </c>
      <c r="H26" s="15">
        <v>1021</v>
      </c>
      <c r="I26" s="15">
        <v>465</v>
      </c>
      <c r="J26" s="15">
        <v>476</v>
      </c>
      <c r="K26" s="15">
        <v>845</v>
      </c>
      <c r="L26" s="15">
        <v>499</v>
      </c>
      <c r="M26" s="15">
        <v>84</v>
      </c>
      <c r="N26" s="15">
        <v>270</v>
      </c>
    </row>
    <row r="27" spans="2:14" ht="15" customHeight="1" x14ac:dyDescent="0.15">
      <c r="B27" s="47"/>
      <c r="C27" s="50"/>
      <c r="D27" s="17">
        <v>100</v>
      </c>
      <c r="E27" s="16">
        <v>40.5</v>
      </c>
      <c r="F27" s="11">
        <v>52.3</v>
      </c>
      <c r="G27" s="11">
        <v>13.7</v>
      </c>
      <c r="H27" s="11">
        <v>17.2</v>
      </c>
      <c r="I27" s="11">
        <v>7.8</v>
      </c>
      <c r="J27" s="11">
        <v>8</v>
      </c>
      <c r="K27" s="11">
        <v>14.2</v>
      </c>
      <c r="L27" s="11">
        <v>8.4</v>
      </c>
      <c r="M27" s="11">
        <v>1.4</v>
      </c>
      <c r="N27" s="11">
        <v>4.5</v>
      </c>
    </row>
    <row r="28" spans="2:14" ht="15" customHeight="1" x14ac:dyDescent="0.15">
      <c r="B28" s="47"/>
      <c r="C28" s="51" t="s">
        <v>11</v>
      </c>
      <c r="D28" s="14">
        <v>6665</v>
      </c>
      <c r="E28" s="7">
        <v>2739</v>
      </c>
      <c r="F28" s="15">
        <v>3552</v>
      </c>
      <c r="G28" s="15">
        <v>936</v>
      </c>
      <c r="H28" s="15">
        <v>1149</v>
      </c>
      <c r="I28" s="15">
        <v>524</v>
      </c>
      <c r="J28" s="15">
        <v>476</v>
      </c>
      <c r="K28" s="15">
        <v>1114</v>
      </c>
      <c r="L28" s="15">
        <v>450</v>
      </c>
      <c r="M28" s="15">
        <v>115</v>
      </c>
      <c r="N28" s="15">
        <v>254</v>
      </c>
    </row>
    <row r="29" spans="2:14" ht="15" customHeight="1" x14ac:dyDescent="0.15">
      <c r="B29" s="47"/>
      <c r="C29" s="50"/>
      <c r="D29" s="17">
        <v>100</v>
      </c>
      <c r="E29" s="16">
        <v>41.1</v>
      </c>
      <c r="F29" s="11">
        <v>53.3</v>
      </c>
      <c r="G29" s="11">
        <v>14</v>
      </c>
      <c r="H29" s="11">
        <v>17.2</v>
      </c>
      <c r="I29" s="11">
        <v>7.9</v>
      </c>
      <c r="J29" s="11">
        <v>7.1</v>
      </c>
      <c r="K29" s="11">
        <v>16.7</v>
      </c>
      <c r="L29" s="11">
        <v>6.8</v>
      </c>
      <c r="M29" s="11">
        <v>1.7</v>
      </c>
      <c r="N29" s="11">
        <v>3.8</v>
      </c>
    </row>
    <row r="30" spans="2:14" ht="15" customHeight="1" x14ac:dyDescent="0.15">
      <c r="B30" s="47"/>
      <c r="C30" s="51" t="s">
        <v>12</v>
      </c>
      <c r="D30" s="14">
        <v>4440</v>
      </c>
      <c r="E30" s="7">
        <v>1584</v>
      </c>
      <c r="F30" s="15">
        <v>2144</v>
      </c>
      <c r="G30" s="15">
        <v>535</v>
      </c>
      <c r="H30" s="15">
        <v>705</v>
      </c>
      <c r="I30" s="15">
        <v>357</v>
      </c>
      <c r="J30" s="15">
        <v>382</v>
      </c>
      <c r="K30" s="15">
        <v>712</v>
      </c>
      <c r="L30" s="15">
        <v>491</v>
      </c>
      <c r="M30" s="15">
        <v>113</v>
      </c>
      <c r="N30" s="15">
        <v>219</v>
      </c>
    </row>
    <row r="31" spans="2:14" ht="15" customHeight="1" x14ac:dyDescent="0.15">
      <c r="B31" s="48"/>
      <c r="C31" s="52"/>
      <c r="D31" s="13">
        <v>100</v>
      </c>
      <c r="E31" s="9">
        <v>35.700000000000003</v>
      </c>
      <c r="F31" s="6">
        <v>48.3</v>
      </c>
      <c r="G31" s="6">
        <v>12</v>
      </c>
      <c r="H31" s="6">
        <v>15.9</v>
      </c>
      <c r="I31" s="6">
        <v>8</v>
      </c>
      <c r="J31" s="6">
        <v>8.6</v>
      </c>
      <c r="K31" s="6">
        <v>16</v>
      </c>
      <c r="L31" s="6">
        <v>11.1</v>
      </c>
      <c r="M31" s="6">
        <v>2.5</v>
      </c>
      <c r="N31" s="6">
        <v>4.9000000000000004</v>
      </c>
    </row>
    <row r="32" spans="2:14" ht="15" customHeight="1" x14ac:dyDescent="0.15">
      <c r="B32" s="46" t="s">
        <v>63</v>
      </c>
      <c r="C32" s="49" t="s">
        <v>13</v>
      </c>
      <c r="D32" s="12">
        <v>2474</v>
      </c>
      <c r="E32" s="8">
        <v>1072</v>
      </c>
      <c r="F32" s="10">
        <v>1309</v>
      </c>
      <c r="G32" s="10">
        <v>336</v>
      </c>
      <c r="H32" s="10">
        <v>411</v>
      </c>
      <c r="I32" s="10">
        <v>157</v>
      </c>
      <c r="J32" s="10">
        <v>173</v>
      </c>
      <c r="K32" s="10">
        <v>360</v>
      </c>
      <c r="L32" s="10">
        <v>187</v>
      </c>
      <c r="M32" s="10">
        <v>47</v>
      </c>
      <c r="N32" s="10">
        <v>95</v>
      </c>
    </row>
    <row r="33" spans="2:14" ht="15" customHeight="1" x14ac:dyDescent="0.15">
      <c r="B33" s="47"/>
      <c r="C33" s="50"/>
      <c r="D33" s="17">
        <v>100</v>
      </c>
      <c r="E33" s="16">
        <v>43.3</v>
      </c>
      <c r="F33" s="11">
        <v>52.9</v>
      </c>
      <c r="G33" s="11">
        <v>13.6</v>
      </c>
      <c r="H33" s="11">
        <v>16.600000000000001</v>
      </c>
      <c r="I33" s="11">
        <v>6.3</v>
      </c>
      <c r="J33" s="11">
        <v>7</v>
      </c>
      <c r="K33" s="11">
        <v>14.6</v>
      </c>
      <c r="L33" s="11">
        <v>7.6</v>
      </c>
      <c r="M33" s="11">
        <v>1.9</v>
      </c>
      <c r="N33" s="11">
        <v>3.8</v>
      </c>
    </row>
    <row r="34" spans="2:14" ht="15" customHeight="1" x14ac:dyDescent="0.15">
      <c r="B34" s="47"/>
      <c r="C34" s="51" t="s">
        <v>14</v>
      </c>
      <c r="D34" s="14">
        <v>13198</v>
      </c>
      <c r="E34" s="7">
        <v>5267</v>
      </c>
      <c r="F34" s="15">
        <v>6932</v>
      </c>
      <c r="G34" s="15">
        <v>1774</v>
      </c>
      <c r="H34" s="15">
        <v>2237</v>
      </c>
      <c r="I34" s="15">
        <v>1044</v>
      </c>
      <c r="J34" s="15">
        <v>1047</v>
      </c>
      <c r="K34" s="15">
        <v>2054</v>
      </c>
      <c r="L34" s="15">
        <v>1108</v>
      </c>
      <c r="M34" s="15">
        <v>240</v>
      </c>
      <c r="N34" s="15">
        <v>494</v>
      </c>
    </row>
    <row r="35" spans="2:14" ht="15" customHeight="1" x14ac:dyDescent="0.15">
      <c r="B35" s="47"/>
      <c r="C35" s="50"/>
      <c r="D35" s="17">
        <v>100</v>
      </c>
      <c r="E35" s="16">
        <v>39.9</v>
      </c>
      <c r="F35" s="11">
        <v>52.5</v>
      </c>
      <c r="G35" s="11">
        <v>13.4</v>
      </c>
      <c r="H35" s="11">
        <v>16.899999999999999</v>
      </c>
      <c r="I35" s="11">
        <v>7.9</v>
      </c>
      <c r="J35" s="11">
        <v>7.9</v>
      </c>
      <c r="K35" s="11">
        <v>15.6</v>
      </c>
      <c r="L35" s="11">
        <v>8.4</v>
      </c>
      <c r="M35" s="11">
        <v>1.8</v>
      </c>
      <c r="N35" s="11">
        <v>3.7</v>
      </c>
    </row>
    <row r="36" spans="2:14" ht="15" customHeight="1" x14ac:dyDescent="0.15">
      <c r="B36" s="47"/>
      <c r="C36" s="51" t="s">
        <v>15</v>
      </c>
      <c r="D36" s="14">
        <v>2378</v>
      </c>
      <c r="E36" s="7">
        <v>760</v>
      </c>
      <c r="F36" s="15">
        <v>1079</v>
      </c>
      <c r="G36" s="15">
        <v>321</v>
      </c>
      <c r="H36" s="15">
        <v>382</v>
      </c>
      <c r="I36" s="15">
        <v>214</v>
      </c>
      <c r="J36" s="15">
        <v>212</v>
      </c>
      <c r="K36" s="15">
        <v>417</v>
      </c>
      <c r="L36" s="15">
        <v>300</v>
      </c>
      <c r="M36" s="15">
        <v>60</v>
      </c>
      <c r="N36" s="15">
        <v>106</v>
      </c>
    </row>
    <row r="37" spans="2:14" ht="15" customHeight="1" x14ac:dyDescent="0.15">
      <c r="B37" s="47"/>
      <c r="C37" s="50"/>
      <c r="D37" s="17">
        <v>100</v>
      </c>
      <c r="E37" s="16">
        <v>32</v>
      </c>
      <c r="F37" s="11">
        <v>45.4</v>
      </c>
      <c r="G37" s="11">
        <v>13.5</v>
      </c>
      <c r="H37" s="11">
        <v>16.100000000000001</v>
      </c>
      <c r="I37" s="11">
        <v>9</v>
      </c>
      <c r="J37" s="11">
        <v>8.9</v>
      </c>
      <c r="K37" s="11">
        <v>17.5</v>
      </c>
      <c r="L37" s="11">
        <v>12.6</v>
      </c>
      <c r="M37" s="11">
        <v>2.5</v>
      </c>
      <c r="N37" s="11">
        <v>4.5</v>
      </c>
    </row>
    <row r="38" spans="2:14" ht="15" customHeight="1" x14ac:dyDescent="0.15">
      <c r="B38" s="47"/>
      <c r="C38" s="51" t="s">
        <v>16</v>
      </c>
      <c r="D38" s="14">
        <v>747</v>
      </c>
      <c r="E38" s="7">
        <v>209</v>
      </c>
      <c r="F38" s="15">
        <v>283</v>
      </c>
      <c r="G38" s="15">
        <v>72</v>
      </c>
      <c r="H38" s="15">
        <v>99</v>
      </c>
      <c r="I38" s="15">
        <v>51</v>
      </c>
      <c r="J38" s="15">
        <v>62</v>
      </c>
      <c r="K38" s="15">
        <v>132</v>
      </c>
      <c r="L38" s="15">
        <v>132</v>
      </c>
      <c r="M38" s="15">
        <v>27</v>
      </c>
      <c r="N38" s="15">
        <v>58</v>
      </c>
    </row>
    <row r="39" spans="2:14" ht="15" customHeight="1" x14ac:dyDescent="0.15">
      <c r="B39" s="48"/>
      <c r="C39" s="52"/>
      <c r="D39" s="13">
        <v>100</v>
      </c>
      <c r="E39" s="9">
        <v>28</v>
      </c>
      <c r="F39" s="6">
        <v>37.9</v>
      </c>
      <c r="G39" s="6">
        <v>9.6</v>
      </c>
      <c r="H39" s="6">
        <v>13.3</v>
      </c>
      <c r="I39" s="6">
        <v>6.8</v>
      </c>
      <c r="J39" s="6">
        <v>8.3000000000000007</v>
      </c>
      <c r="K39" s="6">
        <v>17.7</v>
      </c>
      <c r="L39" s="6">
        <v>17.7</v>
      </c>
      <c r="M39" s="6">
        <v>3.6</v>
      </c>
      <c r="N39" s="6">
        <v>7.8</v>
      </c>
    </row>
    <row r="40" spans="2:14" ht="15" customHeight="1" x14ac:dyDescent="0.15">
      <c r="B40" s="46" t="s">
        <v>64</v>
      </c>
      <c r="C40" s="49" t="s">
        <v>254</v>
      </c>
      <c r="D40" s="12">
        <v>2161</v>
      </c>
      <c r="E40" s="8">
        <v>765</v>
      </c>
      <c r="F40" s="10">
        <v>1040</v>
      </c>
      <c r="G40" s="10">
        <v>274</v>
      </c>
      <c r="H40" s="10">
        <v>355</v>
      </c>
      <c r="I40" s="10">
        <v>153</v>
      </c>
      <c r="J40" s="10">
        <v>181</v>
      </c>
      <c r="K40" s="10">
        <v>375</v>
      </c>
      <c r="L40" s="10">
        <v>195</v>
      </c>
      <c r="M40" s="10">
        <v>42</v>
      </c>
      <c r="N40" s="10">
        <v>166</v>
      </c>
    </row>
    <row r="41" spans="2:14" ht="15" customHeight="1" x14ac:dyDescent="0.15">
      <c r="B41" s="47"/>
      <c r="C41" s="50"/>
      <c r="D41" s="17">
        <v>100</v>
      </c>
      <c r="E41" s="16">
        <v>35.4</v>
      </c>
      <c r="F41" s="11">
        <v>48.1</v>
      </c>
      <c r="G41" s="11">
        <v>12.7</v>
      </c>
      <c r="H41" s="11">
        <v>16.399999999999999</v>
      </c>
      <c r="I41" s="11">
        <v>7.1</v>
      </c>
      <c r="J41" s="11">
        <v>8.4</v>
      </c>
      <c r="K41" s="11">
        <v>17.399999999999999</v>
      </c>
      <c r="L41" s="11">
        <v>9</v>
      </c>
      <c r="M41" s="11">
        <v>1.9</v>
      </c>
      <c r="N41" s="11">
        <v>7.7</v>
      </c>
    </row>
    <row r="42" spans="2:14" ht="15" customHeight="1" x14ac:dyDescent="0.15">
      <c r="B42" s="47"/>
      <c r="C42" s="51" t="s">
        <v>19</v>
      </c>
      <c r="D42" s="14">
        <v>1901</v>
      </c>
      <c r="E42" s="7">
        <v>793</v>
      </c>
      <c r="F42" s="15">
        <v>1001</v>
      </c>
      <c r="G42" s="15">
        <v>254</v>
      </c>
      <c r="H42" s="15">
        <v>327</v>
      </c>
      <c r="I42" s="15">
        <v>169</v>
      </c>
      <c r="J42" s="15">
        <v>171</v>
      </c>
      <c r="K42" s="15">
        <v>280</v>
      </c>
      <c r="L42" s="15">
        <v>170</v>
      </c>
      <c r="M42" s="15">
        <v>24</v>
      </c>
      <c r="N42" s="15">
        <v>51</v>
      </c>
    </row>
    <row r="43" spans="2:14" ht="15" customHeight="1" x14ac:dyDescent="0.15">
      <c r="B43" s="47"/>
      <c r="C43" s="50"/>
      <c r="D43" s="17">
        <v>100</v>
      </c>
      <c r="E43" s="16">
        <v>41.7</v>
      </c>
      <c r="F43" s="11">
        <v>52.7</v>
      </c>
      <c r="G43" s="11">
        <v>13.4</v>
      </c>
      <c r="H43" s="11">
        <v>17.2</v>
      </c>
      <c r="I43" s="11">
        <v>8.9</v>
      </c>
      <c r="J43" s="11">
        <v>9</v>
      </c>
      <c r="K43" s="11">
        <v>14.7</v>
      </c>
      <c r="L43" s="11">
        <v>8.9</v>
      </c>
      <c r="M43" s="11">
        <v>1.3</v>
      </c>
      <c r="N43" s="11">
        <v>2.7</v>
      </c>
    </row>
    <row r="44" spans="2:14" ht="15" customHeight="1" x14ac:dyDescent="0.15">
      <c r="B44" s="47"/>
      <c r="C44" s="51" t="s">
        <v>20</v>
      </c>
      <c r="D44" s="14">
        <v>1198</v>
      </c>
      <c r="E44" s="7">
        <v>459</v>
      </c>
      <c r="F44" s="15">
        <v>672</v>
      </c>
      <c r="G44" s="15">
        <v>138</v>
      </c>
      <c r="H44" s="15">
        <v>185</v>
      </c>
      <c r="I44" s="15">
        <v>86</v>
      </c>
      <c r="J44" s="15">
        <v>101</v>
      </c>
      <c r="K44" s="15">
        <v>211</v>
      </c>
      <c r="L44" s="15">
        <v>107</v>
      </c>
      <c r="M44" s="15">
        <v>22</v>
      </c>
      <c r="N44" s="15">
        <v>31</v>
      </c>
    </row>
    <row r="45" spans="2:14" ht="15" customHeight="1" x14ac:dyDescent="0.15">
      <c r="B45" s="47"/>
      <c r="C45" s="50"/>
      <c r="D45" s="17">
        <v>100</v>
      </c>
      <c r="E45" s="16">
        <v>38.299999999999997</v>
      </c>
      <c r="F45" s="11">
        <v>56.1</v>
      </c>
      <c r="G45" s="11">
        <v>11.5</v>
      </c>
      <c r="H45" s="11">
        <v>15.4</v>
      </c>
      <c r="I45" s="11">
        <v>7.2</v>
      </c>
      <c r="J45" s="11">
        <v>8.4</v>
      </c>
      <c r="K45" s="11">
        <v>17.600000000000001</v>
      </c>
      <c r="L45" s="11">
        <v>8.9</v>
      </c>
      <c r="M45" s="11">
        <v>1.8</v>
      </c>
      <c r="N45" s="11">
        <v>2.6</v>
      </c>
    </row>
    <row r="46" spans="2:14" ht="15" customHeight="1" x14ac:dyDescent="0.15">
      <c r="B46" s="47"/>
      <c r="C46" s="51" t="s">
        <v>21</v>
      </c>
      <c r="D46" s="14">
        <v>1491</v>
      </c>
      <c r="E46" s="7">
        <v>535</v>
      </c>
      <c r="F46" s="15">
        <v>782</v>
      </c>
      <c r="G46" s="15">
        <v>189</v>
      </c>
      <c r="H46" s="15">
        <v>237</v>
      </c>
      <c r="I46" s="15">
        <v>126</v>
      </c>
      <c r="J46" s="15">
        <v>106</v>
      </c>
      <c r="K46" s="15">
        <v>223</v>
      </c>
      <c r="L46" s="15">
        <v>154</v>
      </c>
      <c r="M46" s="15">
        <v>34</v>
      </c>
      <c r="N46" s="15">
        <v>81</v>
      </c>
    </row>
    <row r="47" spans="2:14" ht="15" customHeight="1" x14ac:dyDescent="0.15">
      <c r="B47" s="47"/>
      <c r="C47" s="50"/>
      <c r="D47" s="17">
        <v>100</v>
      </c>
      <c r="E47" s="16">
        <v>35.9</v>
      </c>
      <c r="F47" s="11">
        <v>52.4</v>
      </c>
      <c r="G47" s="11">
        <v>12.7</v>
      </c>
      <c r="H47" s="11">
        <v>15.9</v>
      </c>
      <c r="I47" s="11">
        <v>8.5</v>
      </c>
      <c r="J47" s="11">
        <v>7.1</v>
      </c>
      <c r="K47" s="11">
        <v>15</v>
      </c>
      <c r="L47" s="11">
        <v>10.3</v>
      </c>
      <c r="M47" s="11">
        <v>2.2999999999999998</v>
      </c>
      <c r="N47" s="11">
        <v>5.4</v>
      </c>
    </row>
    <row r="48" spans="2:14" ht="15" customHeight="1" x14ac:dyDescent="0.15">
      <c r="B48" s="47"/>
      <c r="C48" s="51" t="s">
        <v>22</v>
      </c>
      <c r="D48" s="14">
        <v>1705</v>
      </c>
      <c r="E48" s="7">
        <v>732</v>
      </c>
      <c r="F48" s="15">
        <v>895</v>
      </c>
      <c r="G48" s="15">
        <v>219</v>
      </c>
      <c r="H48" s="15">
        <v>305</v>
      </c>
      <c r="I48" s="15">
        <v>136</v>
      </c>
      <c r="J48" s="15">
        <v>153</v>
      </c>
      <c r="K48" s="15">
        <v>254</v>
      </c>
      <c r="L48" s="15">
        <v>122</v>
      </c>
      <c r="M48" s="15">
        <v>27</v>
      </c>
      <c r="N48" s="15">
        <v>56</v>
      </c>
    </row>
    <row r="49" spans="2:14" ht="15" customHeight="1" x14ac:dyDescent="0.15">
      <c r="B49" s="47"/>
      <c r="C49" s="50"/>
      <c r="D49" s="17">
        <v>100</v>
      </c>
      <c r="E49" s="16">
        <v>42.9</v>
      </c>
      <c r="F49" s="11">
        <v>52.5</v>
      </c>
      <c r="G49" s="11">
        <v>12.8</v>
      </c>
      <c r="H49" s="11">
        <v>17.899999999999999</v>
      </c>
      <c r="I49" s="11">
        <v>8</v>
      </c>
      <c r="J49" s="11">
        <v>9</v>
      </c>
      <c r="K49" s="11">
        <v>14.9</v>
      </c>
      <c r="L49" s="11">
        <v>7.2</v>
      </c>
      <c r="M49" s="11">
        <v>1.6</v>
      </c>
      <c r="N49" s="11">
        <v>3.3</v>
      </c>
    </row>
    <row r="50" spans="2:14" ht="15" customHeight="1" x14ac:dyDescent="0.15">
      <c r="B50" s="47"/>
      <c r="C50" s="51" t="s">
        <v>23</v>
      </c>
      <c r="D50" s="14">
        <v>1546</v>
      </c>
      <c r="E50" s="7">
        <v>600</v>
      </c>
      <c r="F50" s="15">
        <v>802</v>
      </c>
      <c r="G50" s="15">
        <v>197</v>
      </c>
      <c r="H50" s="15">
        <v>274</v>
      </c>
      <c r="I50" s="15">
        <v>128</v>
      </c>
      <c r="J50" s="15">
        <v>131</v>
      </c>
      <c r="K50" s="15">
        <v>285</v>
      </c>
      <c r="L50" s="15">
        <v>98</v>
      </c>
      <c r="M50" s="15">
        <v>27</v>
      </c>
      <c r="N50" s="15">
        <v>66</v>
      </c>
    </row>
    <row r="51" spans="2:14" ht="15" customHeight="1" x14ac:dyDescent="0.15">
      <c r="B51" s="47"/>
      <c r="C51" s="50"/>
      <c r="D51" s="17">
        <v>100</v>
      </c>
      <c r="E51" s="16">
        <v>38.799999999999997</v>
      </c>
      <c r="F51" s="11">
        <v>51.9</v>
      </c>
      <c r="G51" s="11">
        <v>12.7</v>
      </c>
      <c r="H51" s="11">
        <v>17.7</v>
      </c>
      <c r="I51" s="11">
        <v>8.3000000000000007</v>
      </c>
      <c r="J51" s="11">
        <v>8.5</v>
      </c>
      <c r="K51" s="11">
        <v>18.399999999999999</v>
      </c>
      <c r="L51" s="11">
        <v>6.3</v>
      </c>
      <c r="M51" s="11">
        <v>1.7</v>
      </c>
      <c r="N51" s="11">
        <v>4.3</v>
      </c>
    </row>
    <row r="52" spans="2:14" ht="15" customHeight="1" x14ac:dyDescent="0.15">
      <c r="B52" s="47"/>
      <c r="C52" s="51" t="s">
        <v>24</v>
      </c>
      <c r="D52" s="14">
        <v>2544</v>
      </c>
      <c r="E52" s="7">
        <v>974</v>
      </c>
      <c r="F52" s="15">
        <v>1221</v>
      </c>
      <c r="G52" s="15">
        <v>326</v>
      </c>
      <c r="H52" s="15">
        <v>426</v>
      </c>
      <c r="I52" s="15">
        <v>165</v>
      </c>
      <c r="J52" s="15">
        <v>208</v>
      </c>
      <c r="K52" s="15">
        <v>341</v>
      </c>
      <c r="L52" s="15">
        <v>268</v>
      </c>
      <c r="M52" s="15">
        <v>59</v>
      </c>
      <c r="N52" s="15">
        <v>152</v>
      </c>
    </row>
    <row r="53" spans="2:14" ht="15" customHeight="1" x14ac:dyDescent="0.15">
      <c r="B53" s="47"/>
      <c r="C53" s="50"/>
      <c r="D53" s="17">
        <v>100</v>
      </c>
      <c r="E53" s="16">
        <v>38.299999999999997</v>
      </c>
      <c r="F53" s="11">
        <v>48</v>
      </c>
      <c r="G53" s="11">
        <v>12.8</v>
      </c>
      <c r="H53" s="11">
        <v>16.7</v>
      </c>
      <c r="I53" s="11">
        <v>6.5</v>
      </c>
      <c r="J53" s="11">
        <v>8.1999999999999993</v>
      </c>
      <c r="K53" s="11">
        <v>13.4</v>
      </c>
      <c r="L53" s="11">
        <v>10.5</v>
      </c>
      <c r="M53" s="11">
        <v>2.2999999999999998</v>
      </c>
      <c r="N53" s="11">
        <v>6</v>
      </c>
    </row>
    <row r="54" spans="2:14" ht="15" customHeight="1" x14ac:dyDescent="0.15">
      <c r="B54" s="47"/>
      <c r="C54" s="51" t="s">
        <v>25</v>
      </c>
      <c r="D54" s="14">
        <v>1858</v>
      </c>
      <c r="E54" s="7">
        <v>735</v>
      </c>
      <c r="F54" s="15">
        <v>945</v>
      </c>
      <c r="G54" s="15">
        <v>280</v>
      </c>
      <c r="H54" s="15">
        <v>319</v>
      </c>
      <c r="I54" s="15">
        <v>169</v>
      </c>
      <c r="J54" s="15">
        <v>120</v>
      </c>
      <c r="K54" s="15">
        <v>336</v>
      </c>
      <c r="L54" s="15">
        <v>139</v>
      </c>
      <c r="M54" s="15">
        <v>38</v>
      </c>
      <c r="N54" s="15">
        <v>54</v>
      </c>
    </row>
    <row r="55" spans="2:14" ht="15" customHeight="1" x14ac:dyDescent="0.15">
      <c r="B55" s="47"/>
      <c r="C55" s="50"/>
      <c r="D55" s="17">
        <v>100</v>
      </c>
      <c r="E55" s="16">
        <v>39.6</v>
      </c>
      <c r="F55" s="11">
        <v>50.9</v>
      </c>
      <c r="G55" s="11">
        <v>15.1</v>
      </c>
      <c r="H55" s="11">
        <v>17.2</v>
      </c>
      <c r="I55" s="11">
        <v>9.1</v>
      </c>
      <c r="J55" s="11">
        <v>6.5</v>
      </c>
      <c r="K55" s="11">
        <v>18.100000000000001</v>
      </c>
      <c r="L55" s="11">
        <v>7.5</v>
      </c>
      <c r="M55" s="11">
        <v>2</v>
      </c>
      <c r="N55" s="11">
        <v>2.9</v>
      </c>
    </row>
    <row r="56" spans="2:14" ht="15" customHeight="1" x14ac:dyDescent="0.15">
      <c r="B56" s="47"/>
      <c r="C56" s="51" t="s">
        <v>26</v>
      </c>
      <c r="D56" s="14">
        <v>5161</v>
      </c>
      <c r="E56" s="7">
        <v>1924</v>
      </c>
      <c r="F56" s="15">
        <v>2526</v>
      </c>
      <c r="G56" s="15">
        <v>701</v>
      </c>
      <c r="H56" s="15">
        <v>806</v>
      </c>
      <c r="I56" s="15">
        <v>390</v>
      </c>
      <c r="J56" s="15">
        <v>366</v>
      </c>
      <c r="K56" s="15">
        <v>741</v>
      </c>
      <c r="L56" s="15">
        <v>529</v>
      </c>
      <c r="M56" s="15">
        <v>113</v>
      </c>
      <c r="N56" s="15">
        <v>318</v>
      </c>
    </row>
    <row r="57" spans="2:14" ht="15" customHeight="1" x14ac:dyDescent="0.15">
      <c r="B57" s="48"/>
      <c r="C57" s="52"/>
      <c r="D57" s="13">
        <v>100</v>
      </c>
      <c r="E57" s="9">
        <v>37.299999999999997</v>
      </c>
      <c r="F57" s="6">
        <v>48.9</v>
      </c>
      <c r="G57" s="6">
        <v>13.6</v>
      </c>
      <c r="H57" s="6">
        <v>15.6</v>
      </c>
      <c r="I57" s="6">
        <v>7.6</v>
      </c>
      <c r="J57" s="6">
        <v>7.1</v>
      </c>
      <c r="K57" s="6">
        <v>14.4</v>
      </c>
      <c r="L57" s="6">
        <v>10.199999999999999</v>
      </c>
      <c r="M57" s="6">
        <v>2.2000000000000002</v>
      </c>
      <c r="N57" s="6">
        <v>6.2</v>
      </c>
    </row>
    <row r="58" spans="2:14" x14ac:dyDescent="0.15">
      <c r="B58" s="3"/>
      <c r="C58" s="3"/>
      <c r="D58" s="3"/>
      <c r="E58" s="3"/>
      <c r="F58" s="3"/>
      <c r="G58" s="3"/>
      <c r="H58" s="3"/>
      <c r="I58" s="3"/>
      <c r="J58" s="3"/>
      <c r="K58" s="3"/>
      <c r="L58" s="3"/>
      <c r="M58" s="3"/>
      <c r="N58" s="3"/>
    </row>
    <row r="59" spans="2:14" x14ac:dyDescent="0.15">
      <c r="B59" s="3"/>
      <c r="C59" s="3"/>
      <c r="D59" s="3"/>
      <c r="E59" s="3"/>
      <c r="F59" s="3"/>
      <c r="G59" s="3"/>
      <c r="H59" s="3"/>
      <c r="I59" s="3"/>
      <c r="J59" s="3"/>
      <c r="K59" s="3"/>
      <c r="L59" s="3"/>
      <c r="M59" s="3"/>
      <c r="N59" s="3"/>
    </row>
    <row r="60" spans="2:14" x14ac:dyDescent="0.15">
      <c r="B60" s="3"/>
      <c r="C60" s="3"/>
      <c r="D60" s="3"/>
      <c r="E60" s="3"/>
      <c r="F60" s="3"/>
      <c r="G60" s="3"/>
      <c r="H60" s="3"/>
      <c r="I60" s="3"/>
      <c r="J60" s="3"/>
      <c r="K60" s="3"/>
      <c r="L60" s="3"/>
      <c r="M60" s="3"/>
      <c r="N60" s="3"/>
    </row>
    <row r="61" spans="2:14" x14ac:dyDescent="0.15">
      <c r="B61" s="3"/>
      <c r="C61" s="3"/>
      <c r="D61" s="3"/>
      <c r="E61" s="3"/>
      <c r="F61" s="3"/>
      <c r="G61" s="3"/>
      <c r="H61" s="3"/>
      <c r="I61" s="3"/>
      <c r="J61" s="3"/>
      <c r="K61" s="3"/>
      <c r="L61" s="3"/>
      <c r="M61" s="3"/>
      <c r="N61" s="3"/>
    </row>
    <row r="62" spans="2:14" x14ac:dyDescent="0.15">
      <c r="B62" s="3"/>
      <c r="C62" s="3"/>
      <c r="D62" s="3"/>
      <c r="E62" s="3"/>
      <c r="F62" s="3"/>
      <c r="G62" s="3"/>
      <c r="H62" s="3"/>
      <c r="I62" s="3"/>
      <c r="J62" s="3"/>
      <c r="K62" s="3"/>
      <c r="L62" s="3"/>
      <c r="M62" s="3"/>
      <c r="N62" s="3"/>
    </row>
    <row r="63" spans="2:14" x14ac:dyDescent="0.15">
      <c r="B63" s="3"/>
      <c r="C63" s="3"/>
      <c r="D63" s="3"/>
      <c r="E63" s="3"/>
      <c r="F63" s="3"/>
      <c r="G63" s="3"/>
      <c r="H63" s="3"/>
      <c r="I63" s="3"/>
      <c r="J63" s="3"/>
      <c r="K63" s="3"/>
      <c r="L63" s="3"/>
      <c r="M63" s="3"/>
      <c r="N63" s="3"/>
    </row>
    <row r="64" spans="2:14" x14ac:dyDescent="0.15">
      <c r="B64" s="3"/>
      <c r="C64" s="3"/>
      <c r="D64" s="3"/>
      <c r="E64" s="3"/>
      <c r="F64" s="3"/>
      <c r="G64" s="3"/>
      <c r="H64" s="3"/>
      <c r="I64" s="3"/>
      <c r="J64" s="3"/>
      <c r="K64" s="3"/>
      <c r="L64" s="3"/>
      <c r="M64" s="3"/>
      <c r="N64" s="3"/>
    </row>
    <row r="65" spans="2:14" x14ac:dyDescent="0.15">
      <c r="B65" s="3"/>
      <c r="C65" s="3"/>
      <c r="D65" s="3"/>
      <c r="E65" s="3"/>
      <c r="F65" s="3"/>
      <c r="G65" s="3"/>
      <c r="H65" s="3"/>
      <c r="I65" s="3"/>
      <c r="J65" s="3"/>
      <c r="K65" s="3"/>
      <c r="L65" s="3"/>
      <c r="M65" s="3"/>
      <c r="N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N9">
    <cfRule type="top10" dxfId="674" priority="798" rank="1"/>
  </conditionalFormatting>
  <conditionalFormatting sqref="E11:N11">
    <cfRule type="top10" dxfId="673" priority="799" rank="1"/>
  </conditionalFormatting>
  <conditionalFormatting sqref="E13:N13">
    <cfRule type="top10" dxfId="672" priority="800" rank="1"/>
  </conditionalFormatting>
  <conditionalFormatting sqref="E15:N15">
    <cfRule type="top10" dxfId="671" priority="801" rank="1"/>
  </conditionalFormatting>
  <conditionalFormatting sqref="E17:N17">
    <cfRule type="top10" dxfId="670" priority="802" rank="1"/>
  </conditionalFormatting>
  <conditionalFormatting sqref="E19:N19">
    <cfRule type="top10" dxfId="669" priority="803" rank="1"/>
  </conditionalFormatting>
  <conditionalFormatting sqref="E21:N21">
    <cfRule type="top10" dxfId="668" priority="804" rank="1"/>
  </conditionalFormatting>
  <conditionalFormatting sqref="E23:N23">
    <cfRule type="top10" dxfId="667" priority="805" rank="1"/>
  </conditionalFormatting>
  <conditionalFormatting sqref="E25:N25">
    <cfRule type="top10" dxfId="666" priority="806" rank="1"/>
  </conditionalFormatting>
  <conditionalFormatting sqref="E27:N27">
    <cfRule type="top10" dxfId="665" priority="807" rank="1"/>
  </conditionalFormatting>
  <conditionalFormatting sqref="E29:N29">
    <cfRule type="top10" dxfId="664" priority="808" rank="1"/>
  </conditionalFormatting>
  <conditionalFormatting sqref="E31:N31">
    <cfRule type="top10" dxfId="663" priority="809" rank="1"/>
  </conditionalFormatting>
  <conditionalFormatting sqref="E33:N33">
    <cfRule type="top10" dxfId="662" priority="810" rank="1"/>
  </conditionalFormatting>
  <conditionalFormatting sqref="E35:N35">
    <cfRule type="top10" dxfId="661" priority="811" rank="1"/>
  </conditionalFormatting>
  <conditionalFormatting sqref="E37:N37">
    <cfRule type="top10" dxfId="660" priority="812" rank="1"/>
  </conditionalFormatting>
  <conditionalFormatting sqref="E39:N39">
    <cfRule type="top10" dxfId="659" priority="813" rank="1"/>
  </conditionalFormatting>
  <conditionalFormatting sqref="E41:N41">
    <cfRule type="top10" dxfId="658" priority="814" rank="1"/>
  </conditionalFormatting>
  <conditionalFormatting sqref="E43:N43">
    <cfRule type="top10" dxfId="657" priority="815" rank="1"/>
  </conditionalFormatting>
  <conditionalFormatting sqref="E45:N45">
    <cfRule type="top10" dxfId="656" priority="816" rank="1"/>
  </conditionalFormatting>
  <conditionalFormatting sqref="E47:N47">
    <cfRule type="top10" dxfId="655" priority="817" rank="1"/>
  </conditionalFormatting>
  <conditionalFormatting sqref="E49:N49">
    <cfRule type="top10" dxfId="654" priority="818" rank="1"/>
  </conditionalFormatting>
  <conditionalFormatting sqref="E51:N51">
    <cfRule type="top10" dxfId="653" priority="819" rank="1"/>
  </conditionalFormatting>
  <conditionalFormatting sqref="E53:N53">
    <cfRule type="top10" dxfId="652" priority="820" rank="1"/>
  </conditionalFormatting>
  <conditionalFormatting sqref="E55:N55">
    <cfRule type="top10" dxfId="651" priority="821" rank="1"/>
  </conditionalFormatting>
  <conditionalFormatting sqref="E57:N57">
    <cfRule type="top10" dxfId="650" priority="822" rank="1"/>
  </conditionalFormatting>
  <pageMargins left="0.7" right="0.7" top="0.75" bottom="0.75" header="0.3" footer="0.3"/>
  <pageSetup paperSize="9" scale="68" orientation="portrait" r:id="rId1"/>
  <headerFoot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2" width="8.625" style="1" customWidth="1"/>
    <col min="33" max="16384" width="6.125" style="1"/>
  </cols>
  <sheetData>
    <row r="3" spans="1:26" x14ac:dyDescent="0.15">
      <c r="B3" s="1" t="s">
        <v>292</v>
      </c>
    </row>
    <row r="5" spans="1:26" x14ac:dyDescent="0.15">
      <c r="B5" s="20"/>
      <c r="C5" s="20"/>
      <c r="D5" s="20"/>
      <c r="E5" s="20"/>
      <c r="F5" s="20"/>
      <c r="G5" s="20"/>
      <c r="H5" s="20"/>
      <c r="I5" s="20"/>
      <c r="J5" s="20"/>
      <c r="K5" s="20"/>
      <c r="L5" s="20"/>
    </row>
    <row r="6" spans="1:26" ht="3.75" customHeight="1" x14ac:dyDescent="0.15">
      <c r="A6" s="31"/>
      <c r="B6" s="29"/>
      <c r="C6" s="36"/>
      <c r="D6" s="29"/>
      <c r="E6" s="37"/>
      <c r="F6" s="32"/>
      <c r="G6" s="29"/>
      <c r="H6" s="33"/>
      <c r="I6" s="33"/>
      <c r="J6" s="33"/>
      <c r="K6" s="34"/>
      <c r="L6" s="34"/>
      <c r="M6" s="35"/>
    </row>
    <row r="7" spans="1:26" s="2" customFormat="1" ht="122.25" customHeight="1" thickBot="1" x14ac:dyDescent="0.2">
      <c r="B7" s="19"/>
      <c r="C7" s="18" t="s">
        <v>251</v>
      </c>
      <c r="D7" s="21" t="s">
        <v>261</v>
      </c>
      <c r="E7" s="23" t="s">
        <v>387</v>
      </c>
      <c r="F7" s="23" t="s">
        <v>388</v>
      </c>
      <c r="G7" s="23" t="s">
        <v>389</v>
      </c>
      <c r="H7" s="23" t="s">
        <v>390</v>
      </c>
      <c r="I7" s="23" t="s">
        <v>391</v>
      </c>
      <c r="J7" s="22" t="s">
        <v>167</v>
      </c>
      <c r="K7" s="22" t="s">
        <v>168</v>
      </c>
      <c r="L7" s="22" t="s">
        <v>65</v>
      </c>
      <c r="M7" s="41"/>
      <c r="N7" s="41"/>
      <c r="O7" s="41"/>
      <c r="P7" s="41"/>
      <c r="Q7" s="41"/>
      <c r="R7" s="41"/>
      <c r="S7" s="41"/>
      <c r="T7" s="41"/>
      <c r="U7" s="41"/>
      <c r="V7" s="41"/>
      <c r="W7" s="41"/>
      <c r="X7" s="41"/>
      <c r="Y7" s="41"/>
      <c r="Z7" s="41"/>
    </row>
    <row r="8" spans="1:26" ht="15" customHeight="1" thickTop="1" x14ac:dyDescent="0.15">
      <c r="B8" s="43" t="s">
        <v>66</v>
      </c>
      <c r="C8" s="44"/>
      <c r="D8" s="4">
        <v>19565</v>
      </c>
      <c r="E8" s="7">
        <v>1571</v>
      </c>
      <c r="F8" s="15">
        <v>6320</v>
      </c>
      <c r="G8" s="15">
        <v>4057</v>
      </c>
      <c r="H8" s="15">
        <v>731</v>
      </c>
      <c r="I8" s="15">
        <v>116</v>
      </c>
      <c r="J8" s="15">
        <v>4156</v>
      </c>
      <c r="K8" s="15">
        <v>2122</v>
      </c>
      <c r="L8" s="15">
        <v>492</v>
      </c>
    </row>
    <row r="9" spans="1:26" ht="15" customHeight="1" x14ac:dyDescent="0.15">
      <c r="B9" s="45"/>
      <c r="C9" s="44"/>
      <c r="D9" s="5">
        <v>100</v>
      </c>
      <c r="E9" s="9">
        <v>8</v>
      </c>
      <c r="F9" s="6">
        <v>32.299999999999997</v>
      </c>
      <c r="G9" s="6">
        <v>20.7</v>
      </c>
      <c r="H9" s="6">
        <v>3.7</v>
      </c>
      <c r="I9" s="6">
        <v>0.6</v>
      </c>
      <c r="J9" s="6">
        <v>21.2</v>
      </c>
      <c r="K9" s="6">
        <v>10.8</v>
      </c>
      <c r="L9" s="6">
        <v>2.5</v>
      </c>
    </row>
    <row r="10" spans="1:26" ht="15" customHeight="1" x14ac:dyDescent="0.15">
      <c r="B10" s="46" t="s">
        <v>60</v>
      </c>
      <c r="C10" s="49" t="s">
        <v>1</v>
      </c>
      <c r="D10" s="12">
        <v>9002</v>
      </c>
      <c r="E10" s="8">
        <v>741</v>
      </c>
      <c r="F10" s="10">
        <v>2958</v>
      </c>
      <c r="G10" s="10">
        <v>2100</v>
      </c>
      <c r="H10" s="10">
        <v>435</v>
      </c>
      <c r="I10" s="10">
        <v>69</v>
      </c>
      <c r="J10" s="10">
        <v>1849</v>
      </c>
      <c r="K10" s="10">
        <v>672</v>
      </c>
      <c r="L10" s="10">
        <v>178</v>
      </c>
    </row>
    <row r="11" spans="1:26" ht="15" customHeight="1" x14ac:dyDescent="0.15">
      <c r="B11" s="47"/>
      <c r="C11" s="50"/>
      <c r="D11" s="17">
        <v>100</v>
      </c>
      <c r="E11" s="16">
        <v>8.1999999999999993</v>
      </c>
      <c r="F11" s="11">
        <v>32.9</v>
      </c>
      <c r="G11" s="11">
        <v>23.3</v>
      </c>
      <c r="H11" s="11">
        <v>4.8</v>
      </c>
      <c r="I11" s="11">
        <v>0.8</v>
      </c>
      <c r="J11" s="11">
        <v>20.5</v>
      </c>
      <c r="K11" s="11">
        <v>7.5</v>
      </c>
      <c r="L11" s="11">
        <v>2</v>
      </c>
    </row>
    <row r="12" spans="1:26" ht="15" customHeight="1" x14ac:dyDescent="0.15">
      <c r="B12" s="47"/>
      <c r="C12" s="51" t="s">
        <v>2</v>
      </c>
      <c r="D12" s="14">
        <v>10274</v>
      </c>
      <c r="E12" s="7">
        <v>805</v>
      </c>
      <c r="F12" s="15">
        <v>3268</v>
      </c>
      <c r="G12" s="15">
        <v>1914</v>
      </c>
      <c r="H12" s="15">
        <v>288</v>
      </c>
      <c r="I12" s="15">
        <v>44</v>
      </c>
      <c r="J12" s="15">
        <v>2271</v>
      </c>
      <c r="K12" s="15">
        <v>1429</v>
      </c>
      <c r="L12" s="15">
        <v>255</v>
      </c>
    </row>
    <row r="13" spans="1:26" ht="15" customHeight="1" x14ac:dyDescent="0.15">
      <c r="B13" s="48"/>
      <c r="C13" s="52"/>
      <c r="D13" s="13">
        <v>100</v>
      </c>
      <c r="E13" s="9">
        <v>7.8</v>
      </c>
      <c r="F13" s="6">
        <v>31.8</v>
      </c>
      <c r="G13" s="6">
        <v>18.600000000000001</v>
      </c>
      <c r="H13" s="6">
        <v>2.8</v>
      </c>
      <c r="I13" s="6">
        <v>0.4</v>
      </c>
      <c r="J13" s="6">
        <v>22.1</v>
      </c>
      <c r="K13" s="6">
        <v>13.9</v>
      </c>
      <c r="L13" s="6">
        <v>2.5</v>
      </c>
    </row>
    <row r="14" spans="1:26" ht="15" customHeight="1" x14ac:dyDescent="0.15">
      <c r="B14" s="46" t="s">
        <v>61</v>
      </c>
      <c r="C14" s="49" t="s">
        <v>4</v>
      </c>
      <c r="D14" s="12">
        <v>2756</v>
      </c>
      <c r="E14" s="8">
        <v>353</v>
      </c>
      <c r="F14" s="10">
        <v>934</v>
      </c>
      <c r="G14" s="10">
        <v>459</v>
      </c>
      <c r="H14" s="10">
        <v>75</v>
      </c>
      <c r="I14" s="10">
        <v>7</v>
      </c>
      <c r="J14" s="10">
        <v>698</v>
      </c>
      <c r="K14" s="10">
        <v>180</v>
      </c>
      <c r="L14" s="10">
        <v>50</v>
      </c>
    </row>
    <row r="15" spans="1:26" ht="15" customHeight="1" x14ac:dyDescent="0.15">
      <c r="B15" s="47"/>
      <c r="C15" s="50"/>
      <c r="D15" s="17">
        <v>100</v>
      </c>
      <c r="E15" s="16">
        <v>12.8</v>
      </c>
      <c r="F15" s="11">
        <v>33.9</v>
      </c>
      <c r="G15" s="11">
        <v>16.7</v>
      </c>
      <c r="H15" s="11">
        <v>2.7</v>
      </c>
      <c r="I15" s="11">
        <v>0.3</v>
      </c>
      <c r="J15" s="11">
        <v>25.3</v>
      </c>
      <c r="K15" s="11">
        <v>6.5</v>
      </c>
      <c r="L15" s="11">
        <v>1.8</v>
      </c>
    </row>
    <row r="16" spans="1:26" ht="15" customHeight="1" x14ac:dyDescent="0.15">
      <c r="B16" s="47"/>
      <c r="C16" s="51" t="s">
        <v>5</v>
      </c>
      <c r="D16" s="14">
        <v>2918</v>
      </c>
      <c r="E16" s="7">
        <v>367</v>
      </c>
      <c r="F16" s="15">
        <v>932</v>
      </c>
      <c r="G16" s="15">
        <v>518</v>
      </c>
      <c r="H16" s="15">
        <v>93</v>
      </c>
      <c r="I16" s="15">
        <v>9</v>
      </c>
      <c r="J16" s="15">
        <v>736</v>
      </c>
      <c r="K16" s="15">
        <v>214</v>
      </c>
      <c r="L16" s="15">
        <v>49</v>
      </c>
    </row>
    <row r="17" spans="2:12" ht="15" customHeight="1" x14ac:dyDescent="0.15">
      <c r="B17" s="47"/>
      <c r="C17" s="50"/>
      <c r="D17" s="17">
        <v>100</v>
      </c>
      <c r="E17" s="16">
        <v>12.6</v>
      </c>
      <c r="F17" s="11">
        <v>31.9</v>
      </c>
      <c r="G17" s="11">
        <v>17.8</v>
      </c>
      <c r="H17" s="11">
        <v>3.2</v>
      </c>
      <c r="I17" s="11">
        <v>0.3</v>
      </c>
      <c r="J17" s="11">
        <v>25.2</v>
      </c>
      <c r="K17" s="11">
        <v>7.3</v>
      </c>
      <c r="L17" s="11">
        <v>1.7</v>
      </c>
    </row>
    <row r="18" spans="2:12" ht="15" customHeight="1" x14ac:dyDescent="0.15">
      <c r="B18" s="47"/>
      <c r="C18" s="51" t="s">
        <v>6</v>
      </c>
      <c r="D18" s="14">
        <v>3218</v>
      </c>
      <c r="E18" s="7">
        <v>404</v>
      </c>
      <c r="F18" s="15">
        <v>1114</v>
      </c>
      <c r="G18" s="15">
        <v>554</v>
      </c>
      <c r="H18" s="15">
        <v>89</v>
      </c>
      <c r="I18" s="15">
        <v>18</v>
      </c>
      <c r="J18" s="15">
        <v>740</v>
      </c>
      <c r="K18" s="15">
        <v>243</v>
      </c>
      <c r="L18" s="15">
        <v>56</v>
      </c>
    </row>
    <row r="19" spans="2:12" ht="15" customHeight="1" x14ac:dyDescent="0.15">
      <c r="B19" s="47"/>
      <c r="C19" s="50"/>
      <c r="D19" s="17">
        <v>100</v>
      </c>
      <c r="E19" s="16">
        <v>12.6</v>
      </c>
      <c r="F19" s="11">
        <v>34.6</v>
      </c>
      <c r="G19" s="11">
        <v>17.2</v>
      </c>
      <c r="H19" s="11">
        <v>2.8</v>
      </c>
      <c r="I19" s="11">
        <v>0.6</v>
      </c>
      <c r="J19" s="11">
        <v>23</v>
      </c>
      <c r="K19" s="11">
        <v>7.6</v>
      </c>
      <c r="L19" s="11">
        <v>1.7</v>
      </c>
    </row>
    <row r="20" spans="2:12" ht="15" customHeight="1" x14ac:dyDescent="0.15">
      <c r="B20" s="47"/>
      <c r="C20" s="51" t="s">
        <v>7</v>
      </c>
      <c r="D20" s="14">
        <v>4166</v>
      </c>
      <c r="E20" s="7">
        <v>289</v>
      </c>
      <c r="F20" s="15">
        <v>1598</v>
      </c>
      <c r="G20" s="15">
        <v>811</v>
      </c>
      <c r="H20" s="15">
        <v>147</v>
      </c>
      <c r="I20" s="15">
        <v>18</v>
      </c>
      <c r="J20" s="15">
        <v>821</v>
      </c>
      <c r="K20" s="15">
        <v>381</v>
      </c>
      <c r="L20" s="15">
        <v>101</v>
      </c>
    </row>
    <row r="21" spans="2:12" ht="15" customHeight="1" x14ac:dyDescent="0.15">
      <c r="B21" s="47"/>
      <c r="C21" s="50"/>
      <c r="D21" s="17">
        <v>100</v>
      </c>
      <c r="E21" s="16">
        <v>6.9</v>
      </c>
      <c r="F21" s="11">
        <v>38.4</v>
      </c>
      <c r="G21" s="11">
        <v>19.5</v>
      </c>
      <c r="H21" s="11">
        <v>3.5</v>
      </c>
      <c r="I21" s="11">
        <v>0.4</v>
      </c>
      <c r="J21" s="11">
        <v>19.7</v>
      </c>
      <c r="K21" s="11">
        <v>9.1</v>
      </c>
      <c r="L21" s="11">
        <v>2.4</v>
      </c>
    </row>
    <row r="22" spans="2:12" ht="15" customHeight="1" x14ac:dyDescent="0.15">
      <c r="B22" s="47"/>
      <c r="C22" s="51" t="s">
        <v>8</v>
      </c>
      <c r="D22" s="14">
        <v>5521</v>
      </c>
      <c r="E22" s="7">
        <v>63</v>
      </c>
      <c r="F22" s="15">
        <v>1463</v>
      </c>
      <c r="G22" s="15">
        <v>1510</v>
      </c>
      <c r="H22" s="15">
        <v>284</v>
      </c>
      <c r="I22" s="15">
        <v>52</v>
      </c>
      <c r="J22" s="15">
        <v>982</v>
      </c>
      <c r="K22" s="15">
        <v>995</v>
      </c>
      <c r="L22" s="15">
        <v>172</v>
      </c>
    </row>
    <row r="23" spans="2:12" ht="15" customHeight="1" x14ac:dyDescent="0.15">
      <c r="B23" s="48"/>
      <c r="C23" s="52"/>
      <c r="D23" s="13">
        <v>100</v>
      </c>
      <c r="E23" s="9">
        <v>1.1000000000000001</v>
      </c>
      <c r="F23" s="6">
        <v>26.5</v>
      </c>
      <c r="G23" s="6">
        <v>27.4</v>
      </c>
      <c r="H23" s="6">
        <v>5.0999999999999996</v>
      </c>
      <c r="I23" s="6">
        <v>0.9</v>
      </c>
      <c r="J23" s="6">
        <v>17.8</v>
      </c>
      <c r="K23" s="6">
        <v>18</v>
      </c>
      <c r="L23" s="6">
        <v>3.1</v>
      </c>
    </row>
    <row r="24" spans="2:12" ht="15" customHeight="1" x14ac:dyDescent="0.15">
      <c r="B24" s="46" t="s">
        <v>62</v>
      </c>
      <c r="C24" s="49" t="s">
        <v>9</v>
      </c>
      <c r="D24" s="12">
        <v>2200</v>
      </c>
      <c r="E24" s="8">
        <v>176</v>
      </c>
      <c r="F24" s="10">
        <v>665</v>
      </c>
      <c r="G24" s="10">
        <v>459</v>
      </c>
      <c r="H24" s="10">
        <v>79</v>
      </c>
      <c r="I24" s="10">
        <v>20</v>
      </c>
      <c r="J24" s="10">
        <v>450</v>
      </c>
      <c r="K24" s="10">
        <v>294</v>
      </c>
      <c r="L24" s="10">
        <v>57</v>
      </c>
    </row>
    <row r="25" spans="2:12" ht="15" customHeight="1" x14ac:dyDescent="0.15">
      <c r="B25" s="47"/>
      <c r="C25" s="50"/>
      <c r="D25" s="17">
        <v>100</v>
      </c>
      <c r="E25" s="16">
        <v>8</v>
      </c>
      <c r="F25" s="11">
        <v>30.2</v>
      </c>
      <c r="G25" s="11">
        <v>20.9</v>
      </c>
      <c r="H25" s="11">
        <v>3.6</v>
      </c>
      <c r="I25" s="11">
        <v>0.9</v>
      </c>
      <c r="J25" s="11">
        <v>20.5</v>
      </c>
      <c r="K25" s="11">
        <v>13.4</v>
      </c>
      <c r="L25" s="11">
        <v>2.6</v>
      </c>
    </row>
    <row r="26" spans="2:12" ht="15" customHeight="1" x14ac:dyDescent="0.15">
      <c r="B26" s="47"/>
      <c r="C26" s="51" t="s">
        <v>10</v>
      </c>
      <c r="D26" s="14">
        <v>5943</v>
      </c>
      <c r="E26" s="7">
        <v>349</v>
      </c>
      <c r="F26" s="15">
        <v>1973</v>
      </c>
      <c r="G26" s="15">
        <v>1424</v>
      </c>
      <c r="H26" s="15">
        <v>242</v>
      </c>
      <c r="I26" s="15">
        <v>45</v>
      </c>
      <c r="J26" s="15">
        <v>1075</v>
      </c>
      <c r="K26" s="15">
        <v>710</v>
      </c>
      <c r="L26" s="15">
        <v>125</v>
      </c>
    </row>
    <row r="27" spans="2:12" ht="15" customHeight="1" x14ac:dyDescent="0.15">
      <c r="B27" s="47"/>
      <c r="C27" s="50"/>
      <c r="D27" s="17">
        <v>100</v>
      </c>
      <c r="E27" s="16">
        <v>5.9</v>
      </c>
      <c r="F27" s="11">
        <v>33.200000000000003</v>
      </c>
      <c r="G27" s="11">
        <v>24</v>
      </c>
      <c r="H27" s="11">
        <v>4.0999999999999996</v>
      </c>
      <c r="I27" s="11">
        <v>0.8</v>
      </c>
      <c r="J27" s="11">
        <v>18.100000000000001</v>
      </c>
      <c r="K27" s="11">
        <v>11.9</v>
      </c>
      <c r="L27" s="11">
        <v>2.1</v>
      </c>
    </row>
    <row r="28" spans="2:12" ht="15" customHeight="1" x14ac:dyDescent="0.15">
      <c r="B28" s="47"/>
      <c r="C28" s="51" t="s">
        <v>11</v>
      </c>
      <c r="D28" s="14">
        <v>6665</v>
      </c>
      <c r="E28" s="7">
        <v>693</v>
      </c>
      <c r="F28" s="15">
        <v>2320</v>
      </c>
      <c r="G28" s="15">
        <v>1301</v>
      </c>
      <c r="H28" s="15">
        <v>241</v>
      </c>
      <c r="I28" s="15">
        <v>22</v>
      </c>
      <c r="J28" s="15">
        <v>1480</v>
      </c>
      <c r="K28" s="15">
        <v>508</v>
      </c>
      <c r="L28" s="15">
        <v>100</v>
      </c>
    </row>
    <row r="29" spans="2:12" ht="15" customHeight="1" x14ac:dyDescent="0.15">
      <c r="B29" s="47"/>
      <c r="C29" s="50"/>
      <c r="D29" s="17">
        <v>100</v>
      </c>
      <c r="E29" s="16">
        <v>10.4</v>
      </c>
      <c r="F29" s="11">
        <v>34.799999999999997</v>
      </c>
      <c r="G29" s="11">
        <v>19.5</v>
      </c>
      <c r="H29" s="11">
        <v>3.6</v>
      </c>
      <c r="I29" s="11">
        <v>0.3</v>
      </c>
      <c r="J29" s="11">
        <v>22.2</v>
      </c>
      <c r="K29" s="11">
        <v>7.6</v>
      </c>
      <c r="L29" s="11">
        <v>1.5</v>
      </c>
    </row>
    <row r="30" spans="2:12" ht="15" customHeight="1" x14ac:dyDescent="0.15">
      <c r="B30" s="47"/>
      <c r="C30" s="51" t="s">
        <v>12</v>
      </c>
      <c r="D30" s="14">
        <v>4440</v>
      </c>
      <c r="E30" s="7">
        <v>338</v>
      </c>
      <c r="F30" s="15">
        <v>1297</v>
      </c>
      <c r="G30" s="15">
        <v>817</v>
      </c>
      <c r="H30" s="15">
        <v>164</v>
      </c>
      <c r="I30" s="15">
        <v>27</v>
      </c>
      <c r="J30" s="15">
        <v>1106</v>
      </c>
      <c r="K30" s="15">
        <v>573</v>
      </c>
      <c r="L30" s="15">
        <v>118</v>
      </c>
    </row>
    <row r="31" spans="2:12" ht="15" customHeight="1" x14ac:dyDescent="0.15">
      <c r="B31" s="48"/>
      <c r="C31" s="52"/>
      <c r="D31" s="13">
        <v>100</v>
      </c>
      <c r="E31" s="9">
        <v>7.6</v>
      </c>
      <c r="F31" s="6">
        <v>29.2</v>
      </c>
      <c r="G31" s="6">
        <v>18.399999999999999</v>
      </c>
      <c r="H31" s="6">
        <v>3.7</v>
      </c>
      <c r="I31" s="6">
        <v>0.6</v>
      </c>
      <c r="J31" s="6">
        <v>24.9</v>
      </c>
      <c r="K31" s="6">
        <v>12.9</v>
      </c>
      <c r="L31" s="6">
        <v>2.7</v>
      </c>
    </row>
    <row r="32" spans="2:12" ht="15" customHeight="1" x14ac:dyDescent="0.15">
      <c r="B32" s="46" t="s">
        <v>63</v>
      </c>
      <c r="C32" s="49" t="s">
        <v>13</v>
      </c>
      <c r="D32" s="12">
        <v>2474</v>
      </c>
      <c r="E32" s="8">
        <v>171</v>
      </c>
      <c r="F32" s="10">
        <v>749</v>
      </c>
      <c r="G32" s="10">
        <v>585</v>
      </c>
      <c r="H32" s="10">
        <v>107</v>
      </c>
      <c r="I32" s="10">
        <v>24</v>
      </c>
      <c r="J32" s="10">
        <v>623</v>
      </c>
      <c r="K32" s="10">
        <v>170</v>
      </c>
      <c r="L32" s="10">
        <v>45</v>
      </c>
    </row>
    <row r="33" spans="2:12" ht="15" customHeight="1" x14ac:dyDescent="0.15">
      <c r="B33" s="47"/>
      <c r="C33" s="50"/>
      <c r="D33" s="17">
        <v>100</v>
      </c>
      <c r="E33" s="16">
        <v>6.9</v>
      </c>
      <c r="F33" s="11">
        <v>30.3</v>
      </c>
      <c r="G33" s="11">
        <v>23.6</v>
      </c>
      <c r="H33" s="11">
        <v>4.3</v>
      </c>
      <c r="I33" s="11">
        <v>1</v>
      </c>
      <c r="J33" s="11">
        <v>25.2</v>
      </c>
      <c r="K33" s="11">
        <v>6.9</v>
      </c>
      <c r="L33" s="11">
        <v>1.8</v>
      </c>
    </row>
    <row r="34" spans="2:12" ht="15" customHeight="1" x14ac:dyDescent="0.15">
      <c r="B34" s="47"/>
      <c r="C34" s="51" t="s">
        <v>14</v>
      </c>
      <c r="D34" s="14">
        <v>13198</v>
      </c>
      <c r="E34" s="7">
        <v>1054</v>
      </c>
      <c r="F34" s="15">
        <v>4500</v>
      </c>
      <c r="G34" s="15">
        <v>2847</v>
      </c>
      <c r="H34" s="15">
        <v>506</v>
      </c>
      <c r="I34" s="15">
        <v>74</v>
      </c>
      <c r="J34" s="15">
        <v>2857</v>
      </c>
      <c r="K34" s="15">
        <v>1202</v>
      </c>
      <c r="L34" s="15">
        <v>158</v>
      </c>
    </row>
    <row r="35" spans="2:12" ht="15" customHeight="1" x14ac:dyDescent="0.15">
      <c r="B35" s="47"/>
      <c r="C35" s="50"/>
      <c r="D35" s="17">
        <v>100</v>
      </c>
      <c r="E35" s="16">
        <v>8</v>
      </c>
      <c r="F35" s="11">
        <v>34.1</v>
      </c>
      <c r="G35" s="11">
        <v>21.6</v>
      </c>
      <c r="H35" s="11">
        <v>3.8</v>
      </c>
      <c r="I35" s="11">
        <v>0.6</v>
      </c>
      <c r="J35" s="11">
        <v>21.6</v>
      </c>
      <c r="K35" s="11">
        <v>9.1</v>
      </c>
      <c r="L35" s="11">
        <v>1.2</v>
      </c>
    </row>
    <row r="36" spans="2:12" ht="15" customHeight="1" x14ac:dyDescent="0.15">
      <c r="B36" s="47"/>
      <c r="C36" s="51" t="s">
        <v>15</v>
      </c>
      <c r="D36" s="14">
        <v>2378</v>
      </c>
      <c r="E36" s="7">
        <v>225</v>
      </c>
      <c r="F36" s="15">
        <v>741</v>
      </c>
      <c r="G36" s="15">
        <v>418</v>
      </c>
      <c r="H36" s="15">
        <v>82</v>
      </c>
      <c r="I36" s="15">
        <v>12</v>
      </c>
      <c r="J36" s="15">
        <v>419</v>
      </c>
      <c r="K36" s="15">
        <v>428</v>
      </c>
      <c r="L36" s="15">
        <v>53</v>
      </c>
    </row>
    <row r="37" spans="2:12" ht="15" customHeight="1" x14ac:dyDescent="0.15">
      <c r="B37" s="47"/>
      <c r="C37" s="50"/>
      <c r="D37" s="17">
        <v>100</v>
      </c>
      <c r="E37" s="16">
        <v>9.5</v>
      </c>
      <c r="F37" s="11">
        <v>31.2</v>
      </c>
      <c r="G37" s="11">
        <v>17.600000000000001</v>
      </c>
      <c r="H37" s="11">
        <v>3.4</v>
      </c>
      <c r="I37" s="11">
        <v>0.5</v>
      </c>
      <c r="J37" s="11">
        <v>17.600000000000001</v>
      </c>
      <c r="K37" s="11">
        <v>18</v>
      </c>
      <c r="L37" s="11">
        <v>2.2000000000000002</v>
      </c>
    </row>
    <row r="38" spans="2:12" ht="15" customHeight="1" x14ac:dyDescent="0.15">
      <c r="B38" s="47"/>
      <c r="C38" s="51" t="s">
        <v>16</v>
      </c>
      <c r="D38" s="14">
        <v>747</v>
      </c>
      <c r="E38" s="7">
        <v>68</v>
      </c>
      <c r="F38" s="15">
        <v>137</v>
      </c>
      <c r="G38" s="15">
        <v>79</v>
      </c>
      <c r="H38" s="15">
        <v>14</v>
      </c>
      <c r="I38" s="15">
        <v>4</v>
      </c>
      <c r="J38" s="15">
        <v>134</v>
      </c>
      <c r="K38" s="15">
        <v>275</v>
      </c>
      <c r="L38" s="15">
        <v>36</v>
      </c>
    </row>
    <row r="39" spans="2:12" ht="15" customHeight="1" x14ac:dyDescent="0.15">
      <c r="B39" s="48"/>
      <c r="C39" s="52"/>
      <c r="D39" s="13">
        <v>100</v>
      </c>
      <c r="E39" s="9">
        <v>9.1</v>
      </c>
      <c r="F39" s="6">
        <v>18.3</v>
      </c>
      <c r="G39" s="6">
        <v>10.6</v>
      </c>
      <c r="H39" s="6">
        <v>1.9</v>
      </c>
      <c r="I39" s="6">
        <v>0.5</v>
      </c>
      <c r="J39" s="6">
        <v>17.899999999999999</v>
      </c>
      <c r="K39" s="6">
        <v>36.799999999999997</v>
      </c>
      <c r="L39" s="6">
        <v>4.8</v>
      </c>
    </row>
    <row r="40" spans="2:12" ht="15" customHeight="1" x14ac:dyDescent="0.15">
      <c r="B40" s="46" t="s">
        <v>64</v>
      </c>
      <c r="C40" s="49" t="s">
        <v>253</v>
      </c>
      <c r="D40" s="12">
        <v>2161</v>
      </c>
      <c r="E40" s="8">
        <v>181</v>
      </c>
      <c r="F40" s="10">
        <v>756</v>
      </c>
      <c r="G40" s="10">
        <v>425</v>
      </c>
      <c r="H40" s="10">
        <v>56</v>
      </c>
      <c r="I40" s="10">
        <v>4</v>
      </c>
      <c r="J40" s="10">
        <v>416</v>
      </c>
      <c r="K40" s="10">
        <v>277</v>
      </c>
      <c r="L40" s="10">
        <v>46</v>
      </c>
    </row>
    <row r="41" spans="2:12" ht="15" customHeight="1" x14ac:dyDescent="0.15">
      <c r="B41" s="47"/>
      <c r="C41" s="50"/>
      <c r="D41" s="17">
        <v>100</v>
      </c>
      <c r="E41" s="16">
        <v>8.4</v>
      </c>
      <c r="F41" s="11">
        <v>35</v>
      </c>
      <c r="G41" s="11">
        <v>19.7</v>
      </c>
      <c r="H41" s="11">
        <v>2.6</v>
      </c>
      <c r="I41" s="11">
        <v>0.2</v>
      </c>
      <c r="J41" s="11">
        <v>19.3</v>
      </c>
      <c r="K41" s="11">
        <v>12.8</v>
      </c>
      <c r="L41" s="11">
        <v>2.1</v>
      </c>
    </row>
    <row r="42" spans="2:12" ht="15" customHeight="1" x14ac:dyDescent="0.15">
      <c r="B42" s="47"/>
      <c r="C42" s="51" t="s">
        <v>19</v>
      </c>
      <c r="D42" s="14">
        <v>1901</v>
      </c>
      <c r="E42" s="7">
        <v>127</v>
      </c>
      <c r="F42" s="15">
        <v>617</v>
      </c>
      <c r="G42" s="15">
        <v>392</v>
      </c>
      <c r="H42" s="15">
        <v>60</v>
      </c>
      <c r="I42" s="15">
        <v>7</v>
      </c>
      <c r="J42" s="15">
        <v>422</v>
      </c>
      <c r="K42" s="15">
        <v>244</v>
      </c>
      <c r="L42" s="15">
        <v>32</v>
      </c>
    </row>
    <row r="43" spans="2:12" ht="15" customHeight="1" x14ac:dyDescent="0.15">
      <c r="B43" s="47"/>
      <c r="C43" s="50"/>
      <c r="D43" s="17">
        <v>100</v>
      </c>
      <c r="E43" s="16">
        <v>6.7</v>
      </c>
      <c r="F43" s="11">
        <v>32.5</v>
      </c>
      <c r="G43" s="11">
        <v>20.6</v>
      </c>
      <c r="H43" s="11">
        <v>3.2</v>
      </c>
      <c r="I43" s="11">
        <v>0.4</v>
      </c>
      <c r="J43" s="11">
        <v>22.2</v>
      </c>
      <c r="K43" s="11">
        <v>12.8</v>
      </c>
      <c r="L43" s="11">
        <v>1.7</v>
      </c>
    </row>
    <row r="44" spans="2:12" ht="15" customHeight="1" x14ac:dyDescent="0.15">
      <c r="B44" s="47"/>
      <c r="C44" s="51" t="s">
        <v>20</v>
      </c>
      <c r="D44" s="14">
        <v>1198</v>
      </c>
      <c r="E44" s="7">
        <v>119</v>
      </c>
      <c r="F44" s="15">
        <v>405</v>
      </c>
      <c r="G44" s="15">
        <v>219</v>
      </c>
      <c r="H44" s="15">
        <v>33</v>
      </c>
      <c r="I44" s="15">
        <v>9</v>
      </c>
      <c r="J44" s="15">
        <v>230</v>
      </c>
      <c r="K44" s="15">
        <v>162</v>
      </c>
      <c r="L44" s="15">
        <v>21</v>
      </c>
    </row>
    <row r="45" spans="2:12" ht="15" customHeight="1" x14ac:dyDescent="0.15">
      <c r="B45" s="47"/>
      <c r="C45" s="50"/>
      <c r="D45" s="17">
        <v>100</v>
      </c>
      <c r="E45" s="16">
        <v>9.9</v>
      </c>
      <c r="F45" s="11">
        <v>33.799999999999997</v>
      </c>
      <c r="G45" s="11">
        <v>18.3</v>
      </c>
      <c r="H45" s="11">
        <v>2.8</v>
      </c>
      <c r="I45" s="11">
        <v>0.8</v>
      </c>
      <c r="J45" s="11">
        <v>19.2</v>
      </c>
      <c r="K45" s="11">
        <v>13.5</v>
      </c>
      <c r="L45" s="11">
        <v>1.8</v>
      </c>
    </row>
    <row r="46" spans="2:12" ht="15" customHeight="1" x14ac:dyDescent="0.15">
      <c r="B46" s="47"/>
      <c r="C46" s="51" t="s">
        <v>21</v>
      </c>
      <c r="D46" s="14">
        <v>1491</v>
      </c>
      <c r="E46" s="7">
        <v>110</v>
      </c>
      <c r="F46" s="15">
        <v>489</v>
      </c>
      <c r="G46" s="15">
        <v>318</v>
      </c>
      <c r="H46" s="15">
        <v>57</v>
      </c>
      <c r="I46" s="15">
        <v>10</v>
      </c>
      <c r="J46" s="15">
        <v>334</v>
      </c>
      <c r="K46" s="15">
        <v>150</v>
      </c>
      <c r="L46" s="15">
        <v>23</v>
      </c>
    </row>
    <row r="47" spans="2:12" ht="15" customHeight="1" x14ac:dyDescent="0.15">
      <c r="B47" s="47"/>
      <c r="C47" s="50"/>
      <c r="D47" s="17">
        <v>100</v>
      </c>
      <c r="E47" s="16">
        <v>7.4</v>
      </c>
      <c r="F47" s="11">
        <v>32.799999999999997</v>
      </c>
      <c r="G47" s="11">
        <v>21.3</v>
      </c>
      <c r="H47" s="11">
        <v>3.8</v>
      </c>
      <c r="I47" s="11">
        <v>0.7</v>
      </c>
      <c r="J47" s="11">
        <v>22.4</v>
      </c>
      <c r="K47" s="11">
        <v>10.1</v>
      </c>
      <c r="L47" s="11">
        <v>1.5</v>
      </c>
    </row>
    <row r="48" spans="2:12" ht="15" customHeight="1" x14ac:dyDescent="0.15">
      <c r="B48" s="47"/>
      <c r="C48" s="51" t="s">
        <v>22</v>
      </c>
      <c r="D48" s="14">
        <v>1705</v>
      </c>
      <c r="E48" s="7">
        <v>168</v>
      </c>
      <c r="F48" s="15">
        <v>601</v>
      </c>
      <c r="G48" s="15">
        <v>336</v>
      </c>
      <c r="H48" s="15">
        <v>50</v>
      </c>
      <c r="I48" s="15">
        <v>7</v>
      </c>
      <c r="J48" s="15">
        <v>270</v>
      </c>
      <c r="K48" s="15">
        <v>235</v>
      </c>
      <c r="L48" s="15">
        <v>38</v>
      </c>
    </row>
    <row r="49" spans="2:12" ht="15" customHeight="1" x14ac:dyDescent="0.15">
      <c r="B49" s="47"/>
      <c r="C49" s="50"/>
      <c r="D49" s="17">
        <v>100</v>
      </c>
      <c r="E49" s="16">
        <v>9.9</v>
      </c>
      <c r="F49" s="11">
        <v>35.200000000000003</v>
      </c>
      <c r="G49" s="11">
        <v>19.7</v>
      </c>
      <c r="H49" s="11">
        <v>2.9</v>
      </c>
      <c r="I49" s="11">
        <v>0.4</v>
      </c>
      <c r="J49" s="11">
        <v>15.8</v>
      </c>
      <c r="K49" s="11">
        <v>13.8</v>
      </c>
      <c r="L49" s="11">
        <v>2.2000000000000002</v>
      </c>
    </row>
    <row r="50" spans="2:12" ht="15" customHeight="1" x14ac:dyDescent="0.15">
      <c r="B50" s="47"/>
      <c r="C50" s="51" t="s">
        <v>23</v>
      </c>
      <c r="D50" s="14">
        <v>1546</v>
      </c>
      <c r="E50" s="7">
        <v>108</v>
      </c>
      <c r="F50" s="15">
        <v>516</v>
      </c>
      <c r="G50" s="15">
        <v>367</v>
      </c>
      <c r="H50" s="15">
        <v>72</v>
      </c>
      <c r="I50" s="15">
        <v>10</v>
      </c>
      <c r="J50" s="15">
        <v>300</v>
      </c>
      <c r="K50" s="15">
        <v>149</v>
      </c>
      <c r="L50" s="15">
        <v>24</v>
      </c>
    </row>
    <row r="51" spans="2:12" ht="15" customHeight="1" x14ac:dyDescent="0.15">
      <c r="B51" s="47"/>
      <c r="C51" s="50"/>
      <c r="D51" s="17">
        <v>100</v>
      </c>
      <c r="E51" s="16">
        <v>7</v>
      </c>
      <c r="F51" s="11">
        <v>33.4</v>
      </c>
      <c r="G51" s="11">
        <v>23.7</v>
      </c>
      <c r="H51" s="11">
        <v>4.7</v>
      </c>
      <c r="I51" s="11">
        <v>0.6</v>
      </c>
      <c r="J51" s="11">
        <v>19.399999999999999</v>
      </c>
      <c r="K51" s="11">
        <v>9.6</v>
      </c>
      <c r="L51" s="11">
        <v>1.6</v>
      </c>
    </row>
    <row r="52" spans="2:12" ht="15" customHeight="1" x14ac:dyDescent="0.15">
      <c r="B52" s="47"/>
      <c r="C52" s="51" t="s">
        <v>24</v>
      </c>
      <c r="D52" s="14">
        <v>2544</v>
      </c>
      <c r="E52" s="7">
        <v>177</v>
      </c>
      <c r="F52" s="15">
        <v>783</v>
      </c>
      <c r="G52" s="15">
        <v>548</v>
      </c>
      <c r="H52" s="15">
        <v>90</v>
      </c>
      <c r="I52" s="15">
        <v>15</v>
      </c>
      <c r="J52" s="15">
        <v>538</v>
      </c>
      <c r="K52" s="15">
        <v>316</v>
      </c>
      <c r="L52" s="15">
        <v>77</v>
      </c>
    </row>
    <row r="53" spans="2:12" ht="15" customHeight="1" x14ac:dyDescent="0.15">
      <c r="B53" s="47"/>
      <c r="C53" s="50"/>
      <c r="D53" s="17">
        <v>100</v>
      </c>
      <c r="E53" s="16">
        <v>7</v>
      </c>
      <c r="F53" s="11">
        <v>30.8</v>
      </c>
      <c r="G53" s="11">
        <v>21.5</v>
      </c>
      <c r="H53" s="11">
        <v>3.5</v>
      </c>
      <c r="I53" s="11">
        <v>0.6</v>
      </c>
      <c r="J53" s="11">
        <v>21.1</v>
      </c>
      <c r="K53" s="11">
        <v>12.4</v>
      </c>
      <c r="L53" s="11">
        <v>3</v>
      </c>
    </row>
    <row r="54" spans="2:12" ht="15" customHeight="1" x14ac:dyDescent="0.15">
      <c r="B54" s="47"/>
      <c r="C54" s="51" t="s">
        <v>25</v>
      </c>
      <c r="D54" s="14">
        <v>1858</v>
      </c>
      <c r="E54" s="7">
        <v>167</v>
      </c>
      <c r="F54" s="15">
        <v>628</v>
      </c>
      <c r="G54" s="15">
        <v>390</v>
      </c>
      <c r="H54" s="15">
        <v>82</v>
      </c>
      <c r="I54" s="15">
        <v>10</v>
      </c>
      <c r="J54" s="15">
        <v>409</v>
      </c>
      <c r="K54" s="15">
        <v>136</v>
      </c>
      <c r="L54" s="15">
        <v>36</v>
      </c>
    </row>
    <row r="55" spans="2:12" ht="15" customHeight="1" x14ac:dyDescent="0.15">
      <c r="B55" s="47"/>
      <c r="C55" s="50"/>
      <c r="D55" s="17">
        <v>100</v>
      </c>
      <c r="E55" s="16">
        <v>9</v>
      </c>
      <c r="F55" s="11">
        <v>33.799999999999997</v>
      </c>
      <c r="G55" s="11">
        <v>21</v>
      </c>
      <c r="H55" s="11">
        <v>4.4000000000000004</v>
      </c>
      <c r="I55" s="11">
        <v>0.5</v>
      </c>
      <c r="J55" s="11">
        <v>22</v>
      </c>
      <c r="K55" s="11">
        <v>7.3</v>
      </c>
      <c r="L55" s="11">
        <v>1.9</v>
      </c>
    </row>
    <row r="56" spans="2:12" ht="15" customHeight="1" x14ac:dyDescent="0.15">
      <c r="B56" s="47"/>
      <c r="C56" s="51" t="s">
        <v>26</v>
      </c>
      <c r="D56" s="14">
        <v>5161</v>
      </c>
      <c r="E56" s="7">
        <v>414</v>
      </c>
      <c r="F56" s="15">
        <v>1525</v>
      </c>
      <c r="G56" s="15">
        <v>1062</v>
      </c>
      <c r="H56" s="15">
        <v>231</v>
      </c>
      <c r="I56" s="15">
        <v>44</v>
      </c>
      <c r="J56" s="15">
        <v>1237</v>
      </c>
      <c r="K56" s="15">
        <v>453</v>
      </c>
      <c r="L56" s="15">
        <v>195</v>
      </c>
    </row>
    <row r="57" spans="2:12" ht="15" customHeight="1" x14ac:dyDescent="0.15">
      <c r="B57" s="48"/>
      <c r="C57" s="52"/>
      <c r="D57" s="13">
        <v>100</v>
      </c>
      <c r="E57" s="9">
        <v>8</v>
      </c>
      <c r="F57" s="6">
        <v>29.5</v>
      </c>
      <c r="G57" s="6">
        <v>20.6</v>
      </c>
      <c r="H57" s="6">
        <v>4.5</v>
      </c>
      <c r="I57" s="6">
        <v>0.9</v>
      </c>
      <c r="J57" s="6">
        <v>24</v>
      </c>
      <c r="K57" s="6">
        <v>8.8000000000000007</v>
      </c>
      <c r="L57" s="6">
        <v>3.8</v>
      </c>
    </row>
    <row r="58" spans="2:12" x14ac:dyDescent="0.15">
      <c r="B58" s="3"/>
      <c r="C58" s="3"/>
      <c r="D58" s="3"/>
      <c r="E58" s="3"/>
      <c r="F58" s="3"/>
      <c r="G58" s="3"/>
      <c r="H58" s="3"/>
      <c r="I58" s="3"/>
      <c r="J58" s="3"/>
      <c r="K58" s="3"/>
      <c r="L58" s="3"/>
    </row>
    <row r="59" spans="2:12" x14ac:dyDescent="0.15">
      <c r="B59" s="3"/>
      <c r="C59" s="3"/>
      <c r="D59" s="3"/>
      <c r="E59" s="3"/>
      <c r="F59" s="3"/>
      <c r="G59" s="3"/>
      <c r="H59" s="3"/>
      <c r="I59" s="3"/>
      <c r="J59" s="3"/>
      <c r="K59" s="3"/>
      <c r="L59" s="3"/>
    </row>
    <row r="60" spans="2:12" x14ac:dyDescent="0.15">
      <c r="B60" s="3"/>
      <c r="C60" s="3"/>
      <c r="D60" s="3"/>
      <c r="E60" s="3"/>
      <c r="F60" s="3"/>
      <c r="G60" s="3"/>
      <c r="H60" s="3"/>
      <c r="I60" s="3"/>
      <c r="J60" s="3"/>
      <c r="K60" s="3"/>
      <c r="L60" s="3"/>
    </row>
    <row r="61" spans="2:12" x14ac:dyDescent="0.15">
      <c r="B61" s="3"/>
      <c r="C61" s="3"/>
      <c r="D61" s="3"/>
      <c r="E61" s="3"/>
      <c r="F61" s="3"/>
      <c r="G61" s="3"/>
      <c r="H61" s="3"/>
      <c r="I61" s="3"/>
      <c r="J61" s="3"/>
      <c r="K61" s="3"/>
      <c r="L61" s="3"/>
    </row>
    <row r="62" spans="2:12" x14ac:dyDescent="0.15">
      <c r="B62" s="3"/>
      <c r="C62" s="3"/>
      <c r="D62" s="3"/>
      <c r="E62" s="3"/>
      <c r="F62" s="3"/>
      <c r="G62" s="3"/>
      <c r="H62" s="3"/>
      <c r="I62" s="3"/>
      <c r="J62" s="3"/>
      <c r="K62" s="3"/>
      <c r="L62" s="3"/>
    </row>
    <row r="63" spans="2:12" x14ac:dyDescent="0.15">
      <c r="B63" s="3"/>
      <c r="C63" s="3"/>
      <c r="D63" s="3"/>
      <c r="E63" s="3"/>
      <c r="F63" s="3"/>
      <c r="G63" s="3"/>
      <c r="H63" s="3"/>
      <c r="I63" s="3"/>
      <c r="J63" s="3"/>
      <c r="K63" s="3"/>
      <c r="L63" s="3"/>
    </row>
    <row r="64" spans="2:12" x14ac:dyDescent="0.15">
      <c r="B64" s="3"/>
      <c r="C64" s="3"/>
      <c r="D64" s="3"/>
      <c r="E64" s="3"/>
      <c r="F64" s="3"/>
      <c r="G64" s="3"/>
      <c r="H64" s="3"/>
      <c r="I64" s="3"/>
      <c r="J64" s="3"/>
      <c r="K64" s="3"/>
      <c r="L64" s="3"/>
    </row>
    <row r="65" spans="2:12" x14ac:dyDescent="0.15">
      <c r="B65" s="3"/>
      <c r="C65" s="3"/>
      <c r="D65" s="3"/>
      <c r="E65" s="3"/>
      <c r="F65" s="3"/>
      <c r="G65" s="3"/>
      <c r="H65" s="3"/>
      <c r="I65" s="3"/>
      <c r="J65" s="3"/>
      <c r="K65" s="3"/>
      <c r="L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L9">
    <cfRule type="top10" dxfId="649" priority="823" rank="1"/>
  </conditionalFormatting>
  <conditionalFormatting sqref="E11:L11">
    <cfRule type="top10" dxfId="648" priority="824" rank="1"/>
  </conditionalFormatting>
  <conditionalFormatting sqref="E13:L13">
    <cfRule type="top10" dxfId="647" priority="825" rank="1"/>
  </conditionalFormatting>
  <conditionalFormatting sqref="E15:L15">
    <cfRule type="top10" dxfId="646" priority="826" rank="1"/>
  </conditionalFormatting>
  <conditionalFormatting sqref="E17:L17">
    <cfRule type="top10" dxfId="645" priority="827" rank="1"/>
  </conditionalFormatting>
  <conditionalFormatting sqref="E19:L19">
    <cfRule type="top10" dxfId="644" priority="828" rank="1"/>
  </conditionalFormatting>
  <conditionalFormatting sqref="E21:L21">
    <cfRule type="top10" dxfId="643" priority="829" rank="1"/>
  </conditionalFormatting>
  <conditionalFormatting sqref="E23:L23">
    <cfRule type="top10" dxfId="642" priority="830" rank="1"/>
  </conditionalFormatting>
  <conditionalFormatting sqref="E25:L25">
    <cfRule type="top10" dxfId="641" priority="831" rank="1"/>
  </conditionalFormatting>
  <conditionalFormatting sqref="E27:L27">
    <cfRule type="top10" dxfId="640" priority="832" rank="1"/>
  </conditionalFormatting>
  <conditionalFormatting sqref="E29:L29">
    <cfRule type="top10" dxfId="639" priority="833" rank="1"/>
  </conditionalFormatting>
  <conditionalFormatting sqref="E31:L31">
    <cfRule type="top10" dxfId="638" priority="834" rank="1"/>
  </conditionalFormatting>
  <conditionalFormatting sqref="E33:L33">
    <cfRule type="top10" dxfId="637" priority="835" rank="1"/>
  </conditionalFormatting>
  <conditionalFormatting sqref="E35:L35">
    <cfRule type="top10" dxfId="636" priority="836" rank="1"/>
  </conditionalFormatting>
  <conditionalFormatting sqref="E37:L37">
    <cfRule type="top10" dxfId="635" priority="837" rank="1"/>
  </conditionalFormatting>
  <conditionalFormatting sqref="E39:L39">
    <cfRule type="top10" dxfId="634" priority="838" rank="1"/>
  </conditionalFormatting>
  <conditionalFormatting sqref="E41:L41">
    <cfRule type="top10" dxfId="633" priority="839" rank="1"/>
  </conditionalFormatting>
  <conditionalFormatting sqref="E43:L43">
    <cfRule type="top10" dxfId="632" priority="840" rank="1"/>
  </conditionalFormatting>
  <conditionalFormatting sqref="E45:L45">
    <cfRule type="top10" dxfId="631" priority="841" rank="1"/>
  </conditionalFormatting>
  <conditionalFormatting sqref="E47:L47">
    <cfRule type="top10" dxfId="630" priority="842" rank="1"/>
  </conditionalFormatting>
  <conditionalFormatting sqref="E49:L49">
    <cfRule type="top10" dxfId="629" priority="843" rank="1"/>
  </conditionalFormatting>
  <conditionalFormatting sqref="E51:L51">
    <cfRule type="top10" dxfId="628" priority="844" rank="1"/>
  </conditionalFormatting>
  <conditionalFormatting sqref="E53:L53">
    <cfRule type="top10" dxfId="627" priority="845" rank="1"/>
  </conditionalFormatting>
  <conditionalFormatting sqref="E55:L55">
    <cfRule type="top10" dxfId="626" priority="846" rank="1"/>
  </conditionalFormatting>
  <conditionalFormatting sqref="E57:L57">
    <cfRule type="top10" dxfId="625" priority="847" rank="1"/>
  </conditionalFormatting>
  <pageMargins left="0.7" right="0.7" top="0.75" bottom="0.75" header="0.3" footer="0.3"/>
  <pageSetup paperSize="9" scale="79" orientation="portrait" r:id="rId1"/>
  <headerFoot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41" width="8.625" style="1" customWidth="1"/>
    <col min="42" max="16384" width="6.125" style="1"/>
  </cols>
  <sheetData>
    <row r="3" spans="1:26" x14ac:dyDescent="0.15">
      <c r="B3" s="1" t="s">
        <v>293</v>
      </c>
    </row>
    <row r="4" spans="1:26" x14ac:dyDescent="0.15">
      <c r="B4" s="24" t="s">
        <v>295</v>
      </c>
    </row>
    <row r="5" spans="1:26" x14ac:dyDescent="0.15">
      <c r="B5" s="20"/>
      <c r="C5" s="20"/>
      <c r="D5" s="20"/>
      <c r="E5" s="20"/>
      <c r="F5" s="20"/>
      <c r="G5" s="20"/>
      <c r="H5" s="20"/>
      <c r="I5" s="20"/>
      <c r="J5" s="20"/>
      <c r="K5" s="20"/>
      <c r="L5" s="20"/>
      <c r="M5" s="20"/>
      <c r="N5" s="20"/>
      <c r="O5" s="20"/>
      <c r="P5" s="20"/>
      <c r="Q5" s="20"/>
    </row>
    <row r="6" spans="1:26" ht="3.75" customHeight="1" x14ac:dyDescent="0.15">
      <c r="A6" s="31"/>
      <c r="B6" s="29"/>
      <c r="C6" s="36"/>
      <c r="D6" s="29"/>
      <c r="E6" s="37"/>
      <c r="F6" s="32"/>
      <c r="G6" s="29"/>
      <c r="H6" s="33"/>
      <c r="I6" s="33"/>
      <c r="J6" s="33"/>
      <c r="K6" s="34"/>
      <c r="L6" s="34"/>
      <c r="M6" s="34"/>
      <c r="N6" s="34"/>
      <c r="O6" s="29"/>
      <c r="P6" s="32"/>
      <c r="Q6" s="32"/>
    </row>
    <row r="7" spans="1:26" s="2" customFormat="1" ht="122.25" customHeight="1" thickBot="1" x14ac:dyDescent="0.2">
      <c r="B7" s="19"/>
      <c r="C7" s="18" t="s">
        <v>251</v>
      </c>
      <c r="D7" s="21" t="s">
        <v>261</v>
      </c>
      <c r="E7" s="22" t="s">
        <v>48</v>
      </c>
      <c r="F7" s="22" t="s">
        <v>158</v>
      </c>
      <c r="G7" s="22" t="s">
        <v>159</v>
      </c>
      <c r="H7" s="22" t="s">
        <v>160</v>
      </c>
      <c r="I7" s="22" t="s">
        <v>161</v>
      </c>
      <c r="J7" s="22" t="s">
        <v>162</v>
      </c>
      <c r="K7" s="22" t="s">
        <v>163</v>
      </c>
      <c r="L7" s="22" t="s">
        <v>164</v>
      </c>
      <c r="M7" s="22" t="s">
        <v>165</v>
      </c>
      <c r="N7" s="22" t="s">
        <v>12</v>
      </c>
      <c r="O7" s="22" t="s">
        <v>166</v>
      </c>
      <c r="P7" s="22" t="s">
        <v>126</v>
      </c>
      <c r="Q7" s="22" t="s">
        <v>65</v>
      </c>
      <c r="R7" s="42"/>
      <c r="S7" s="41"/>
      <c r="T7" s="41"/>
      <c r="U7" s="41"/>
      <c r="V7" s="41"/>
      <c r="W7" s="41"/>
      <c r="X7" s="41"/>
      <c r="Y7" s="41"/>
      <c r="Z7" s="41"/>
    </row>
    <row r="8" spans="1:26" ht="15" customHeight="1" thickTop="1" x14ac:dyDescent="0.15">
      <c r="B8" s="43" t="s">
        <v>66</v>
      </c>
      <c r="C8" s="44"/>
      <c r="D8" s="4">
        <v>16951</v>
      </c>
      <c r="E8" s="7">
        <v>13015</v>
      </c>
      <c r="F8" s="15">
        <v>5203</v>
      </c>
      <c r="G8" s="15">
        <v>8390</v>
      </c>
      <c r="H8" s="15">
        <v>1755</v>
      </c>
      <c r="I8" s="15">
        <v>1499</v>
      </c>
      <c r="J8" s="15">
        <v>2546</v>
      </c>
      <c r="K8" s="15">
        <v>301</v>
      </c>
      <c r="L8" s="15">
        <v>5242</v>
      </c>
      <c r="M8" s="15">
        <v>1911</v>
      </c>
      <c r="N8" s="15">
        <v>559</v>
      </c>
      <c r="O8" s="15">
        <v>84</v>
      </c>
      <c r="P8" s="15">
        <v>23</v>
      </c>
      <c r="Q8" s="15">
        <v>213</v>
      </c>
      <c r="R8" s="3"/>
    </row>
    <row r="9" spans="1:26" ht="15" customHeight="1" x14ac:dyDescent="0.15">
      <c r="B9" s="45"/>
      <c r="C9" s="44"/>
      <c r="D9" s="5">
        <v>100</v>
      </c>
      <c r="E9" s="9">
        <v>76.8</v>
      </c>
      <c r="F9" s="6">
        <v>30.7</v>
      </c>
      <c r="G9" s="6">
        <v>49.5</v>
      </c>
      <c r="H9" s="6">
        <v>10.4</v>
      </c>
      <c r="I9" s="6">
        <v>8.8000000000000007</v>
      </c>
      <c r="J9" s="6">
        <v>15</v>
      </c>
      <c r="K9" s="6">
        <v>1.8</v>
      </c>
      <c r="L9" s="6">
        <v>30.9</v>
      </c>
      <c r="M9" s="6">
        <v>11.3</v>
      </c>
      <c r="N9" s="6">
        <v>3.3</v>
      </c>
      <c r="O9" s="6">
        <v>0.5</v>
      </c>
      <c r="P9" s="6">
        <v>0.1</v>
      </c>
      <c r="Q9" s="6">
        <v>1.3</v>
      </c>
      <c r="R9" s="3"/>
    </row>
    <row r="10" spans="1:26" ht="15" customHeight="1" x14ac:dyDescent="0.15">
      <c r="B10" s="46" t="s">
        <v>60</v>
      </c>
      <c r="C10" s="49" t="s">
        <v>1</v>
      </c>
      <c r="D10" s="12">
        <v>8152</v>
      </c>
      <c r="E10" s="8">
        <v>6895</v>
      </c>
      <c r="F10" s="10">
        <v>2224</v>
      </c>
      <c r="G10" s="10">
        <v>3929</v>
      </c>
      <c r="H10" s="10">
        <v>869</v>
      </c>
      <c r="I10" s="10">
        <v>674</v>
      </c>
      <c r="J10" s="10">
        <v>1064</v>
      </c>
      <c r="K10" s="10">
        <v>78</v>
      </c>
      <c r="L10" s="10">
        <v>2182</v>
      </c>
      <c r="M10" s="10">
        <v>836</v>
      </c>
      <c r="N10" s="10">
        <v>214</v>
      </c>
      <c r="O10" s="10">
        <v>43</v>
      </c>
      <c r="P10" s="10">
        <v>14</v>
      </c>
      <c r="Q10" s="10">
        <v>87</v>
      </c>
      <c r="R10" s="3"/>
    </row>
    <row r="11" spans="1:26" ht="15" customHeight="1" x14ac:dyDescent="0.15">
      <c r="B11" s="47"/>
      <c r="C11" s="50"/>
      <c r="D11" s="17">
        <v>100</v>
      </c>
      <c r="E11" s="16">
        <v>84.6</v>
      </c>
      <c r="F11" s="11">
        <v>27.3</v>
      </c>
      <c r="G11" s="11">
        <v>48.2</v>
      </c>
      <c r="H11" s="11">
        <v>10.7</v>
      </c>
      <c r="I11" s="11">
        <v>8.3000000000000007</v>
      </c>
      <c r="J11" s="11">
        <v>13.1</v>
      </c>
      <c r="K11" s="11">
        <v>1</v>
      </c>
      <c r="L11" s="11">
        <v>26.8</v>
      </c>
      <c r="M11" s="11">
        <v>10.3</v>
      </c>
      <c r="N11" s="11">
        <v>2.6</v>
      </c>
      <c r="O11" s="11">
        <v>0.5</v>
      </c>
      <c r="P11" s="11">
        <v>0.2</v>
      </c>
      <c r="Q11" s="11">
        <v>1.1000000000000001</v>
      </c>
      <c r="R11" s="3"/>
    </row>
    <row r="12" spans="1:26" ht="15" customHeight="1" x14ac:dyDescent="0.15">
      <c r="B12" s="47"/>
      <c r="C12" s="51" t="s">
        <v>2</v>
      </c>
      <c r="D12" s="14">
        <v>8590</v>
      </c>
      <c r="E12" s="7">
        <v>5944</v>
      </c>
      <c r="F12" s="15">
        <v>2918</v>
      </c>
      <c r="G12" s="15">
        <v>4360</v>
      </c>
      <c r="H12" s="15">
        <v>872</v>
      </c>
      <c r="I12" s="15">
        <v>811</v>
      </c>
      <c r="J12" s="15">
        <v>1462</v>
      </c>
      <c r="K12" s="15">
        <v>222</v>
      </c>
      <c r="L12" s="15">
        <v>3006</v>
      </c>
      <c r="M12" s="15">
        <v>1054</v>
      </c>
      <c r="N12" s="15">
        <v>340</v>
      </c>
      <c r="O12" s="15">
        <v>40</v>
      </c>
      <c r="P12" s="15">
        <v>9</v>
      </c>
      <c r="Q12" s="15">
        <v>126</v>
      </c>
      <c r="R12" s="3"/>
    </row>
    <row r="13" spans="1:26" ht="15" customHeight="1" x14ac:dyDescent="0.15">
      <c r="B13" s="48"/>
      <c r="C13" s="52"/>
      <c r="D13" s="13">
        <v>100</v>
      </c>
      <c r="E13" s="9">
        <v>69.2</v>
      </c>
      <c r="F13" s="6">
        <v>34</v>
      </c>
      <c r="G13" s="6">
        <v>50.8</v>
      </c>
      <c r="H13" s="6">
        <v>10.199999999999999</v>
      </c>
      <c r="I13" s="6">
        <v>9.4</v>
      </c>
      <c r="J13" s="6">
        <v>17</v>
      </c>
      <c r="K13" s="6">
        <v>2.6</v>
      </c>
      <c r="L13" s="6">
        <v>35</v>
      </c>
      <c r="M13" s="6">
        <v>12.3</v>
      </c>
      <c r="N13" s="6">
        <v>4</v>
      </c>
      <c r="O13" s="6">
        <v>0.5</v>
      </c>
      <c r="P13" s="6">
        <v>0.1</v>
      </c>
      <c r="Q13" s="6">
        <v>1.5</v>
      </c>
      <c r="R13" s="3"/>
    </row>
    <row r="14" spans="1:26" ht="15" customHeight="1" x14ac:dyDescent="0.15">
      <c r="B14" s="46" t="s">
        <v>61</v>
      </c>
      <c r="C14" s="49" t="s">
        <v>4</v>
      </c>
      <c r="D14" s="12">
        <v>2526</v>
      </c>
      <c r="E14" s="8">
        <v>2127</v>
      </c>
      <c r="F14" s="10">
        <v>762</v>
      </c>
      <c r="G14" s="10">
        <v>1432</v>
      </c>
      <c r="H14" s="10">
        <v>313</v>
      </c>
      <c r="I14" s="10">
        <v>218</v>
      </c>
      <c r="J14" s="10">
        <v>170</v>
      </c>
      <c r="K14" s="10">
        <v>26</v>
      </c>
      <c r="L14" s="10">
        <v>658</v>
      </c>
      <c r="M14" s="10">
        <v>267</v>
      </c>
      <c r="N14" s="10">
        <v>97</v>
      </c>
      <c r="O14" s="10">
        <v>12</v>
      </c>
      <c r="P14" s="10">
        <v>9</v>
      </c>
      <c r="Q14" s="10">
        <v>41</v>
      </c>
      <c r="R14" s="3"/>
    </row>
    <row r="15" spans="1:26" ht="15" customHeight="1" x14ac:dyDescent="0.15">
      <c r="B15" s="47"/>
      <c r="C15" s="50"/>
      <c r="D15" s="17">
        <v>100</v>
      </c>
      <c r="E15" s="16">
        <v>84.2</v>
      </c>
      <c r="F15" s="11">
        <v>30.2</v>
      </c>
      <c r="G15" s="11">
        <v>56.7</v>
      </c>
      <c r="H15" s="11">
        <v>12.4</v>
      </c>
      <c r="I15" s="11">
        <v>8.6</v>
      </c>
      <c r="J15" s="11">
        <v>6.7</v>
      </c>
      <c r="K15" s="11">
        <v>1</v>
      </c>
      <c r="L15" s="11">
        <v>26</v>
      </c>
      <c r="M15" s="11">
        <v>10.6</v>
      </c>
      <c r="N15" s="11">
        <v>3.8</v>
      </c>
      <c r="O15" s="11">
        <v>0.5</v>
      </c>
      <c r="P15" s="11">
        <v>0.4</v>
      </c>
      <c r="Q15" s="11">
        <v>1.6</v>
      </c>
      <c r="R15" s="3"/>
    </row>
    <row r="16" spans="1:26" ht="15" customHeight="1" x14ac:dyDescent="0.15">
      <c r="B16" s="47"/>
      <c r="C16" s="51" t="s">
        <v>5</v>
      </c>
      <c r="D16" s="14">
        <v>2655</v>
      </c>
      <c r="E16" s="7">
        <v>2183</v>
      </c>
      <c r="F16" s="15">
        <v>802</v>
      </c>
      <c r="G16" s="15">
        <v>1431</v>
      </c>
      <c r="H16" s="15">
        <v>323</v>
      </c>
      <c r="I16" s="15">
        <v>214</v>
      </c>
      <c r="J16" s="15">
        <v>210</v>
      </c>
      <c r="K16" s="15">
        <v>39</v>
      </c>
      <c r="L16" s="15">
        <v>710</v>
      </c>
      <c r="M16" s="15">
        <v>229</v>
      </c>
      <c r="N16" s="15">
        <v>95</v>
      </c>
      <c r="O16" s="15">
        <v>15</v>
      </c>
      <c r="P16" s="15">
        <v>5</v>
      </c>
      <c r="Q16" s="15">
        <v>34</v>
      </c>
      <c r="R16" s="3"/>
    </row>
    <row r="17" spans="2:18" ht="15" customHeight="1" x14ac:dyDescent="0.15">
      <c r="B17" s="47"/>
      <c r="C17" s="50"/>
      <c r="D17" s="17">
        <v>100</v>
      </c>
      <c r="E17" s="16">
        <v>82.2</v>
      </c>
      <c r="F17" s="11">
        <v>30.2</v>
      </c>
      <c r="G17" s="11">
        <v>53.9</v>
      </c>
      <c r="H17" s="11">
        <v>12.2</v>
      </c>
      <c r="I17" s="11">
        <v>8.1</v>
      </c>
      <c r="J17" s="11">
        <v>7.9</v>
      </c>
      <c r="K17" s="11">
        <v>1.5</v>
      </c>
      <c r="L17" s="11">
        <v>26.7</v>
      </c>
      <c r="M17" s="11">
        <v>8.6</v>
      </c>
      <c r="N17" s="11">
        <v>3.6</v>
      </c>
      <c r="O17" s="11">
        <v>0.6</v>
      </c>
      <c r="P17" s="11">
        <v>0.2</v>
      </c>
      <c r="Q17" s="11">
        <v>1.3</v>
      </c>
      <c r="R17" s="3"/>
    </row>
    <row r="18" spans="2:18" ht="15" customHeight="1" x14ac:dyDescent="0.15">
      <c r="B18" s="47"/>
      <c r="C18" s="51" t="s">
        <v>6</v>
      </c>
      <c r="D18" s="14">
        <v>2919</v>
      </c>
      <c r="E18" s="7">
        <v>2380</v>
      </c>
      <c r="F18" s="15">
        <v>862</v>
      </c>
      <c r="G18" s="15">
        <v>1501</v>
      </c>
      <c r="H18" s="15">
        <v>318</v>
      </c>
      <c r="I18" s="15">
        <v>245</v>
      </c>
      <c r="J18" s="15">
        <v>318</v>
      </c>
      <c r="K18" s="15">
        <v>40</v>
      </c>
      <c r="L18" s="15">
        <v>832</v>
      </c>
      <c r="M18" s="15">
        <v>281</v>
      </c>
      <c r="N18" s="15">
        <v>95</v>
      </c>
      <c r="O18" s="15">
        <v>12</v>
      </c>
      <c r="P18" s="15">
        <v>3</v>
      </c>
      <c r="Q18" s="15">
        <v>27</v>
      </c>
      <c r="R18" s="3"/>
    </row>
    <row r="19" spans="2:18" ht="15" customHeight="1" x14ac:dyDescent="0.15">
      <c r="B19" s="47"/>
      <c r="C19" s="50"/>
      <c r="D19" s="17">
        <v>100</v>
      </c>
      <c r="E19" s="16">
        <v>81.5</v>
      </c>
      <c r="F19" s="11">
        <v>29.5</v>
      </c>
      <c r="G19" s="11">
        <v>51.4</v>
      </c>
      <c r="H19" s="11">
        <v>10.9</v>
      </c>
      <c r="I19" s="11">
        <v>8.4</v>
      </c>
      <c r="J19" s="11">
        <v>10.9</v>
      </c>
      <c r="K19" s="11">
        <v>1.4</v>
      </c>
      <c r="L19" s="11">
        <v>28.5</v>
      </c>
      <c r="M19" s="11">
        <v>9.6</v>
      </c>
      <c r="N19" s="11">
        <v>3.3</v>
      </c>
      <c r="O19" s="11">
        <v>0.4</v>
      </c>
      <c r="P19" s="11">
        <v>0.1</v>
      </c>
      <c r="Q19" s="11">
        <v>0.9</v>
      </c>
      <c r="R19" s="3"/>
    </row>
    <row r="20" spans="2:18" ht="15" customHeight="1" x14ac:dyDescent="0.15">
      <c r="B20" s="47"/>
      <c r="C20" s="51" t="s">
        <v>7</v>
      </c>
      <c r="D20" s="14">
        <v>3684</v>
      </c>
      <c r="E20" s="7">
        <v>2826</v>
      </c>
      <c r="F20" s="15">
        <v>1100</v>
      </c>
      <c r="G20" s="15">
        <v>1863</v>
      </c>
      <c r="H20" s="15">
        <v>320</v>
      </c>
      <c r="I20" s="15">
        <v>314</v>
      </c>
      <c r="J20" s="15">
        <v>611</v>
      </c>
      <c r="K20" s="15">
        <v>89</v>
      </c>
      <c r="L20" s="15">
        <v>1194</v>
      </c>
      <c r="M20" s="15">
        <v>383</v>
      </c>
      <c r="N20" s="15">
        <v>106</v>
      </c>
      <c r="O20" s="15">
        <v>17</v>
      </c>
      <c r="P20" s="15">
        <v>5</v>
      </c>
      <c r="Q20" s="15">
        <v>36</v>
      </c>
      <c r="R20" s="3"/>
    </row>
    <row r="21" spans="2:18" ht="15" customHeight="1" x14ac:dyDescent="0.15">
      <c r="B21" s="47"/>
      <c r="C21" s="50"/>
      <c r="D21" s="17">
        <v>100</v>
      </c>
      <c r="E21" s="16">
        <v>76.7</v>
      </c>
      <c r="F21" s="11">
        <v>29.9</v>
      </c>
      <c r="G21" s="11">
        <v>50.6</v>
      </c>
      <c r="H21" s="11">
        <v>8.6999999999999993</v>
      </c>
      <c r="I21" s="11">
        <v>8.5</v>
      </c>
      <c r="J21" s="11">
        <v>16.600000000000001</v>
      </c>
      <c r="K21" s="11">
        <v>2.4</v>
      </c>
      <c r="L21" s="11">
        <v>32.4</v>
      </c>
      <c r="M21" s="11">
        <v>10.4</v>
      </c>
      <c r="N21" s="11">
        <v>2.9</v>
      </c>
      <c r="O21" s="11">
        <v>0.5</v>
      </c>
      <c r="P21" s="11">
        <v>0.1</v>
      </c>
      <c r="Q21" s="11">
        <v>1</v>
      </c>
      <c r="R21" s="3"/>
    </row>
    <row r="22" spans="2:18" ht="15" customHeight="1" x14ac:dyDescent="0.15">
      <c r="B22" s="47"/>
      <c r="C22" s="51" t="s">
        <v>8</v>
      </c>
      <c r="D22" s="14">
        <v>4354</v>
      </c>
      <c r="E22" s="7">
        <v>2878</v>
      </c>
      <c r="F22" s="15">
        <v>1443</v>
      </c>
      <c r="G22" s="15">
        <v>1763</v>
      </c>
      <c r="H22" s="15">
        <v>397</v>
      </c>
      <c r="I22" s="15">
        <v>424</v>
      </c>
      <c r="J22" s="15">
        <v>1109</v>
      </c>
      <c r="K22" s="15">
        <v>91</v>
      </c>
      <c r="L22" s="15">
        <v>1585</v>
      </c>
      <c r="M22" s="15">
        <v>660</v>
      </c>
      <c r="N22" s="15">
        <v>140</v>
      </c>
      <c r="O22" s="15">
        <v>25</v>
      </c>
      <c r="P22" s="15">
        <v>1</v>
      </c>
      <c r="Q22" s="15">
        <v>69</v>
      </c>
      <c r="R22" s="3"/>
    </row>
    <row r="23" spans="2:18" ht="15" customHeight="1" x14ac:dyDescent="0.15">
      <c r="B23" s="48"/>
      <c r="C23" s="52"/>
      <c r="D23" s="13">
        <v>100</v>
      </c>
      <c r="E23" s="9">
        <v>66.099999999999994</v>
      </c>
      <c r="F23" s="6">
        <v>33.1</v>
      </c>
      <c r="G23" s="6">
        <v>40.5</v>
      </c>
      <c r="H23" s="6">
        <v>9.1</v>
      </c>
      <c r="I23" s="6">
        <v>9.6999999999999993</v>
      </c>
      <c r="J23" s="6">
        <v>25.5</v>
      </c>
      <c r="K23" s="6">
        <v>2.1</v>
      </c>
      <c r="L23" s="6">
        <v>36.4</v>
      </c>
      <c r="M23" s="6">
        <v>15.2</v>
      </c>
      <c r="N23" s="6">
        <v>3.2</v>
      </c>
      <c r="O23" s="6">
        <v>0.6</v>
      </c>
      <c r="P23" s="6">
        <v>0</v>
      </c>
      <c r="Q23" s="6">
        <v>1.6</v>
      </c>
      <c r="R23" s="3"/>
    </row>
    <row r="24" spans="2:18" ht="15" customHeight="1" x14ac:dyDescent="0.15">
      <c r="B24" s="46" t="s">
        <v>62</v>
      </c>
      <c r="C24" s="49" t="s">
        <v>9</v>
      </c>
      <c r="D24" s="12">
        <v>1849</v>
      </c>
      <c r="E24" s="8">
        <v>1548</v>
      </c>
      <c r="F24" s="10">
        <v>411</v>
      </c>
      <c r="G24" s="10">
        <v>818</v>
      </c>
      <c r="H24" s="10">
        <v>107</v>
      </c>
      <c r="I24" s="10">
        <v>103</v>
      </c>
      <c r="J24" s="10">
        <v>306</v>
      </c>
      <c r="K24" s="10">
        <v>38</v>
      </c>
      <c r="L24" s="10">
        <v>600</v>
      </c>
      <c r="M24" s="10">
        <v>256</v>
      </c>
      <c r="N24" s="10">
        <v>65</v>
      </c>
      <c r="O24" s="10">
        <v>13</v>
      </c>
      <c r="P24" s="10">
        <v>2</v>
      </c>
      <c r="Q24" s="10">
        <v>21</v>
      </c>
      <c r="R24" s="3"/>
    </row>
    <row r="25" spans="2:18" ht="15" customHeight="1" x14ac:dyDescent="0.15">
      <c r="B25" s="47"/>
      <c r="C25" s="50"/>
      <c r="D25" s="17">
        <v>100</v>
      </c>
      <c r="E25" s="16">
        <v>83.7</v>
      </c>
      <c r="F25" s="11">
        <v>22.2</v>
      </c>
      <c r="G25" s="11">
        <v>44.2</v>
      </c>
      <c r="H25" s="11">
        <v>5.8</v>
      </c>
      <c r="I25" s="11">
        <v>5.6</v>
      </c>
      <c r="J25" s="11">
        <v>16.5</v>
      </c>
      <c r="K25" s="11">
        <v>2.1</v>
      </c>
      <c r="L25" s="11">
        <v>32.4</v>
      </c>
      <c r="M25" s="11">
        <v>13.8</v>
      </c>
      <c r="N25" s="11">
        <v>3.5</v>
      </c>
      <c r="O25" s="11">
        <v>0.7</v>
      </c>
      <c r="P25" s="11">
        <v>0.1</v>
      </c>
      <c r="Q25" s="11">
        <v>1.1000000000000001</v>
      </c>
      <c r="R25" s="3"/>
    </row>
    <row r="26" spans="2:18" ht="15" customHeight="1" x14ac:dyDescent="0.15">
      <c r="B26" s="47"/>
      <c r="C26" s="51" t="s">
        <v>10</v>
      </c>
      <c r="D26" s="14">
        <v>5108</v>
      </c>
      <c r="E26" s="7">
        <v>3502</v>
      </c>
      <c r="F26" s="15">
        <v>1620</v>
      </c>
      <c r="G26" s="15">
        <v>2448</v>
      </c>
      <c r="H26" s="15">
        <v>444</v>
      </c>
      <c r="I26" s="15">
        <v>536</v>
      </c>
      <c r="J26" s="15">
        <v>1029</v>
      </c>
      <c r="K26" s="15">
        <v>108</v>
      </c>
      <c r="L26" s="15">
        <v>1818</v>
      </c>
      <c r="M26" s="15">
        <v>692</v>
      </c>
      <c r="N26" s="15">
        <v>151</v>
      </c>
      <c r="O26" s="15">
        <v>23</v>
      </c>
      <c r="P26" s="15">
        <v>4</v>
      </c>
      <c r="Q26" s="15">
        <v>70</v>
      </c>
      <c r="R26" s="3"/>
    </row>
    <row r="27" spans="2:18" ht="15" customHeight="1" x14ac:dyDescent="0.15">
      <c r="B27" s="47"/>
      <c r="C27" s="50"/>
      <c r="D27" s="17">
        <v>100</v>
      </c>
      <c r="E27" s="16">
        <v>68.599999999999994</v>
      </c>
      <c r="F27" s="11">
        <v>31.7</v>
      </c>
      <c r="G27" s="11">
        <v>47.9</v>
      </c>
      <c r="H27" s="11">
        <v>8.6999999999999993</v>
      </c>
      <c r="I27" s="11">
        <v>10.5</v>
      </c>
      <c r="J27" s="11">
        <v>20.100000000000001</v>
      </c>
      <c r="K27" s="11">
        <v>2.1</v>
      </c>
      <c r="L27" s="11">
        <v>35.6</v>
      </c>
      <c r="M27" s="11">
        <v>13.5</v>
      </c>
      <c r="N27" s="11">
        <v>3</v>
      </c>
      <c r="O27" s="11">
        <v>0.5</v>
      </c>
      <c r="P27" s="11">
        <v>0.1</v>
      </c>
      <c r="Q27" s="11">
        <v>1.4</v>
      </c>
      <c r="R27" s="3"/>
    </row>
    <row r="28" spans="2:18" ht="15" customHeight="1" x14ac:dyDescent="0.15">
      <c r="B28" s="47"/>
      <c r="C28" s="51" t="s">
        <v>11</v>
      </c>
      <c r="D28" s="14">
        <v>6057</v>
      </c>
      <c r="E28" s="7">
        <v>4755</v>
      </c>
      <c r="F28" s="15">
        <v>2070</v>
      </c>
      <c r="G28" s="15">
        <v>3259</v>
      </c>
      <c r="H28" s="15">
        <v>863</v>
      </c>
      <c r="I28" s="15">
        <v>512</v>
      </c>
      <c r="J28" s="15">
        <v>696</v>
      </c>
      <c r="K28" s="15">
        <v>80</v>
      </c>
      <c r="L28" s="15">
        <v>1720</v>
      </c>
      <c r="M28" s="15">
        <v>569</v>
      </c>
      <c r="N28" s="15">
        <v>195</v>
      </c>
      <c r="O28" s="15">
        <v>24</v>
      </c>
      <c r="P28" s="15">
        <v>5</v>
      </c>
      <c r="Q28" s="15">
        <v>68</v>
      </c>
      <c r="R28" s="3"/>
    </row>
    <row r="29" spans="2:18" ht="15" customHeight="1" x14ac:dyDescent="0.15">
      <c r="B29" s="47"/>
      <c r="C29" s="50"/>
      <c r="D29" s="17">
        <v>100</v>
      </c>
      <c r="E29" s="16">
        <v>78.5</v>
      </c>
      <c r="F29" s="11">
        <v>34.200000000000003</v>
      </c>
      <c r="G29" s="11">
        <v>53.8</v>
      </c>
      <c r="H29" s="11">
        <v>14.2</v>
      </c>
      <c r="I29" s="11">
        <v>8.5</v>
      </c>
      <c r="J29" s="11">
        <v>11.5</v>
      </c>
      <c r="K29" s="11">
        <v>1.3</v>
      </c>
      <c r="L29" s="11">
        <v>28.4</v>
      </c>
      <c r="M29" s="11">
        <v>9.4</v>
      </c>
      <c r="N29" s="11">
        <v>3.2</v>
      </c>
      <c r="O29" s="11">
        <v>0.4</v>
      </c>
      <c r="P29" s="11">
        <v>0.1</v>
      </c>
      <c r="Q29" s="11">
        <v>1.1000000000000001</v>
      </c>
      <c r="R29" s="3"/>
    </row>
    <row r="30" spans="2:18" ht="15" customHeight="1" x14ac:dyDescent="0.15">
      <c r="B30" s="47"/>
      <c r="C30" s="51" t="s">
        <v>12</v>
      </c>
      <c r="D30" s="14">
        <v>3749</v>
      </c>
      <c r="E30" s="7">
        <v>3071</v>
      </c>
      <c r="F30" s="15">
        <v>1045</v>
      </c>
      <c r="G30" s="15">
        <v>1796</v>
      </c>
      <c r="H30" s="15">
        <v>319</v>
      </c>
      <c r="I30" s="15">
        <v>331</v>
      </c>
      <c r="J30" s="15">
        <v>492</v>
      </c>
      <c r="K30" s="15">
        <v>70</v>
      </c>
      <c r="L30" s="15">
        <v>1055</v>
      </c>
      <c r="M30" s="15">
        <v>375</v>
      </c>
      <c r="N30" s="15">
        <v>143</v>
      </c>
      <c r="O30" s="15">
        <v>21</v>
      </c>
      <c r="P30" s="15">
        <v>12</v>
      </c>
      <c r="Q30" s="15">
        <v>51</v>
      </c>
      <c r="R30" s="3"/>
    </row>
    <row r="31" spans="2:18" ht="15" customHeight="1" x14ac:dyDescent="0.15">
      <c r="B31" s="48"/>
      <c r="C31" s="52"/>
      <c r="D31" s="13">
        <v>100</v>
      </c>
      <c r="E31" s="9">
        <v>81.900000000000006</v>
      </c>
      <c r="F31" s="6">
        <v>27.9</v>
      </c>
      <c r="G31" s="6">
        <v>47.9</v>
      </c>
      <c r="H31" s="6">
        <v>8.5</v>
      </c>
      <c r="I31" s="6">
        <v>8.8000000000000007</v>
      </c>
      <c r="J31" s="6">
        <v>13.1</v>
      </c>
      <c r="K31" s="6">
        <v>1.9</v>
      </c>
      <c r="L31" s="6">
        <v>28.1</v>
      </c>
      <c r="M31" s="6">
        <v>10</v>
      </c>
      <c r="N31" s="6">
        <v>3.8</v>
      </c>
      <c r="O31" s="6">
        <v>0.6</v>
      </c>
      <c r="P31" s="6">
        <v>0.3</v>
      </c>
      <c r="Q31" s="6">
        <v>1.4</v>
      </c>
      <c r="R31" s="3"/>
    </row>
    <row r="32" spans="2:18" ht="15" customHeight="1" x14ac:dyDescent="0.15">
      <c r="B32" s="46" t="s">
        <v>63</v>
      </c>
      <c r="C32" s="49" t="s">
        <v>13</v>
      </c>
      <c r="D32" s="12">
        <v>2259</v>
      </c>
      <c r="E32" s="8">
        <v>1686</v>
      </c>
      <c r="F32" s="10">
        <v>591</v>
      </c>
      <c r="G32" s="10">
        <v>1193</v>
      </c>
      <c r="H32" s="10">
        <v>243</v>
      </c>
      <c r="I32" s="10">
        <v>198</v>
      </c>
      <c r="J32" s="10">
        <v>395</v>
      </c>
      <c r="K32" s="10">
        <v>45</v>
      </c>
      <c r="L32" s="10">
        <v>875</v>
      </c>
      <c r="M32" s="10">
        <v>246</v>
      </c>
      <c r="N32" s="10">
        <v>59</v>
      </c>
      <c r="O32" s="10">
        <v>12</v>
      </c>
      <c r="P32" s="10">
        <v>4</v>
      </c>
      <c r="Q32" s="10">
        <v>34</v>
      </c>
      <c r="R32" s="3"/>
    </row>
    <row r="33" spans="2:18" ht="15" customHeight="1" x14ac:dyDescent="0.15">
      <c r="B33" s="47"/>
      <c r="C33" s="50"/>
      <c r="D33" s="17">
        <v>100</v>
      </c>
      <c r="E33" s="16">
        <v>74.599999999999994</v>
      </c>
      <c r="F33" s="11">
        <v>26.2</v>
      </c>
      <c r="G33" s="11">
        <v>52.8</v>
      </c>
      <c r="H33" s="11">
        <v>10.8</v>
      </c>
      <c r="I33" s="11">
        <v>8.8000000000000007</v>
      </c>
      <c r="J33" s="11">
        <v>17.5</v>
      </c>
      <c r="K33" s="11">
        <v>2</v>
      </c>
      <c r="L33" s="11">
        <v>38.700000000000003</v>
      </c>
      <c r="M33" s="11">
        <v>10.9</v>
      </c>
      <c r="N33" s="11">
        <v>2.6</v>
      </c>
      <c r="O33" s="11">
        <v>0.5</v>
      </c>
      <c r="P33" s="11">
        <v>0.2</v>
      </c>
      <c r="Q33" s="11">
        <v>1.5</v>
      </c>
      <c r="R33" s="3"/>
    </row>
    <row r="34" spans="2:18" ht="15" customHeight="1" x14ac:dyDescent="0.15">
      <c r="B34" s="47"/>
      <c r="C34" s="51" t="s">
        <v>14</v>
      </c>
      <c r="D34" s="14">
        <v>11838</v>
      </c>
      <c r="E34" s="7">
        <v>9034</v>
      </c>
      <c r="F34" s="15">
        <v>3659</v>
      </c>
      <c r="G34" s="15">
        <v>5947</v>
      </c>
      <c r="H34" s="15">
        <v>1235</v>
      </c>
      <c r="I34" s="15">
        <v>1045</v>
      </c>
      <c r="J34" s="15">
        <v>1834</v>
      </c>
      <c r="K34" s="15">
        <v>215</v>
      </c>
      <c r="L34" s="15">
        <v>3692</v>
      </c>
      <c r="M34" s="15">
        <v>1380</v>
      </c>
      <c r="N34" s="15">
        <v>394</v>
      </c>
      <c r="O34" s="15">
        <v>57</v>
      </c>
      <c r="P34" s="15">
        <v>10</v>
      </c>
      <c r="Q34" s="15">
        <v>121</v>
      </c>
      <c r="R34" s="3"/>
    </row>
    <row r="35" spans="2:18" ht="15" customHeight="1" x14ac:dyDescent="0.15">
      <c r="B35" s="47"/>
      <c r="C35" s="50"/>
      <c r="D35" s="17">
        <v>100</v>
      </c>
      <c r="E35" s="16">
        <v>76.3</v>
      </c>
      <c r="F35" s="11">
        <v>30.9</v>
      </c>
      <c r="G35" s="11">
        <v>50.2</v>
      </c>
      <c r="H35" s="11">
        <v>10.4</v>
      </c>
      <c r="I35" s="11">
        <v>8.8000000000000007</v>
      </c>
      <c r="J35" s="11">
        <v>15.5</v>
      </c>
      <c r="K35" s="11">
        <v>1.8</v>
      </c>
      <c r="L35" s="11">
        <v>31.2</v>
      </c>
      <c r="M35" s="11">
        <v>11.7</v>
      </c>
      <c r="N35" s="11">
        <v>3.3</v>
      </c>
      <c r="O35" s="11">
        <v>0.5</v>
      </c>
      <c r="P35" s="11">
        <v>0.1</v>
      </c>
      <c r="Q35" s="11">
        <v>1</v>
      </c>
      <c r="R35" s="3"/>
    </row>
    <row r="36" spans="2:18" ht="15" customHeight="1" x14ac:dyDescent="0.15">
      <c r="B36" s="47"/>
      <c r="C36" s="51" t="s">
        <v>15</v>
      </c>
      <c r="D36" s="14">
        <v>1897</v>
      </c>
      <c r="E36" s="7">
        <v>1537</v>
      </c>
      <c r="F36" s="15">
        <v>647</v>
      </c>
      <c r="G36" s="15">
        <v>859</v>
      </c>
      <c r="H36" s="15">
        <v>180</v>
      </c>
      <c r="I36" s="15">
        <v>172</v>
      </c>
      <c r="J36" s="15">
        <v>220</v>
      </c>
      <c r="K36" s="15">
        <v>24</v>
      </c>
      <c r="L36" s="15">
        <v>444</v>
      </c>
      <c r="M36" s="15">
        <v>206</v>
      </c>
      <c r="N36" s="15">
        <v>64</v>
      </c>
      <c r="O36" s="15">
        <v>11</v>
      </c>
      <c r="P36" s="15">
        <v>3</v>
      </c>
      <c r="Q36" s="15">
        <v>21</v>
      </c>
      <c r="R36" s="3"/>
    </row>
    <row r="37" spans="2:18" ht="15" customHeight="1" x14ac:dyDescent="0.15">
      <c r="B37" s="47"/>
      <c r="C37" s="50"/>
      <c r="D37" s="17">
        <v>100</v>
      </c>
      <c r="E37" s="16">
        <v>81</v>
      </c>
      <c r="F37" s="11">
        <v>34.1</v>
      </c>
      <c r="G37" s="11">
        <v>45.3</v>
      </c>
      <c r="H37" s="11">
        <v>9.5</v>
      </c>
      <c r="I37" s="11">
        <v>9.1</v>
      </c>
      <c r="J37" s="11">
        <v>11.6</v>
      </c>
      <c r="K37" s="11">
        <v>1.3</v>
      </c>
      <c r="L37" s="11">
        <v>23.4</v>
      </c>
      <c r="M37" s="11">
        <v>10.9</v>
      </c>
      <c r="N37" s="11">
        <v>3.4</v>
      </c>
      <c r="O37" s="11">
        <v>0.6</v>
      </c>
      <c r="P37" s="11">
        <v>0.2</v>
      </c>
      <c r="Q37" s="11">
        <v>1.1000000000000001</v>
      </c>
      <c r="R37" s="3"/>
    </row>
    <row r="38" spans="2:18" ht="15" customHeight="1" x14ac:dyDescent="0.15">
      <c r="B38" s="47"/>
      <c r="C38" s="51" t="s">
        <v>16</v>
      </c>
      <c r="D38" s="14">
        <v>436</v>
      </c>
      <c r="E38" s="7">
        <v>361</v>
      </c>
      <c r="F38" s="15">
        <v>152</v>
      </c>
      <c r="G38" s="15">
        <v>147</v>
      </c>
      <c r="H38" s="15">
        <v>44</v>
      </c>
      <c r="I38" s="15">
        <v>39</v>
      </c>
      <c r="J38" s="15">
        <v>44</v>
      </c>
      <c r="K38" s="15">
        <v>6</v>
      </c>
      <c r="L38" s="15">
        <v>83</v>
      </c>
      <c r="M38" s="15">
        <v>30</v>
      </c>
      <c r="N38" s="15">
        <v>28</v>
      </c>
      <c r="O38" s="15">
        <v>2</v>
      </c>
      <c r="P38" s="15">
        <v>2</v>
      </c>
      <c r="Q38" s="15">
        <v>9</v>
      </c>
      <c r="R38" s="3"/>
    </row>
    <row r="39" spans="2:18" ht="15" customHeight="1" x14ac:dyDescent="0.15">
      <c r="B39" s="48"/>
      <c r="C39" s="52"/>
      <c r="D39" s="13">
        <v>100</v>
      </c>
      <c r="E39" s="9">
        <v>82.8</v>
      </c>
      <c r="F39" s="6">
        <v>34.9</v>
      </c>
      <c r="G39" s="6">
        <v>33.700000000000003</v>
      </c>
      <c r="H39" s="6">
        <v>10.1</v>
      </c>
      <c r="I39" s="6">
        <v>8.9</v>
      </c>
      <c r="J39" s="6">
        <v>10.1</v>
      </c>
      <c r="K39" s="6">
        <v>1.4</v>
      </c>
      <c r="L39" s="6">
        <v>19</v>
      </c>
      <c r="M39" s="6">
        <v>6.9</v>
      </c>
      <c r="N39" s="6">
        <v>6.4</v>
      </c>
      <c r="O39" s="6">
        <v>0.5</v>
      </c>
      <c r="P39" s="6">
        <v>0.5</v>
      </c>
      <c r="Q39" s="6">
        <v>2.1</v>
      </c>
      <c r="R39" s="3"/>
    </row>
    <row r="40" spans="2:18" ht="15" customHeight="1" x14ac:dyDescent="0.15">
      <c r="B40" s="46" t="s">
        <v>64</v>
      </c>
      <c r="C40" s="49" t="s">
        <v>252</v>
      </c>
      <c r="D40" s="12">
        <v>1838</v>
      </c>
      <c r="E40" s="8">
        <v>1347</v>
      </c>
      <c r="F40" s="10">
        <v>582</v>
      </c>
      <c r="G40" s="10">
        <v>920</v>
      </c>
      <c r="H40" s="10">
        <v>136</v>
      </c>
      <c r="I40" s="10">
        <v>167</v>
      </c>
      <c r="J40" s="10">
        <v>274</v>
      </c>
      <c r="K40" s="10">
        <v>34</v>
      </c>
      <c r="L40" s="10">
        <v>595</v>
      </c>
      <c r="M40" s="10">
        <v>200</v>
      </c>
      <c r="N40" s="10">
        <v>70</v>
      </c>
      <c r="O40" s="10">
        <v>14</v>
      </c>
      <c r="P40" s="10">
        <v>1</v>
      </c>
      <c r="Q40" s="10">
        <v>50</v>
      </c>
      <c r="R40" s="3"/>
    </row>
    <row r="41" spans="2:18" ht="15" customHeight="1" x14ac:dyDescent="0.15">
      <c r="B41" s="47"/>
      <c r="C41" s="50"/>
      <c r="D41" s="17">
        <v>100</v>
      </c>
      <c r="E41" s="16">
        <v>73.3</v>
      </c>
      <c r="F41" s="11">
        <v>31.7</v>
      </c>
      <c r="G41" s="11">
        <v>50.1</v>
      </c>
      <c r="H41" s="11">
        <v>7.4</v>
      </c>
      <c r="I41" s="11">
        <v>9.1</v>
      </c>
      <c r="J41" s="11">
        <v>14.9</v>
      </c>
      <c r="K41" s="11">
        <v>1.8</v>
      </c>
      <c r="L41" s="11">
        <v>32.4</v>
      </c>
      <c r="M41" s="11">
        <v>10.9</v>
      </c>
      <c r="N41" s="11">
        <v>3.8</v>
      </c>
      <c r="O41" s="11">
        <v>0.8</v>
      </c>
      <c r="P41" s="11">
        <v>0.1</v>
      </c>
      <c r="Q41" s="11">
        <v>2.7</v>
      </c>
      <c r="R41" s="3"/>
    </row>
    <row r="42" spans="2:18" ht="15" customHeight="1" x14ac:dyDescent="0.15">
      <c r="B42" s="47"/>
      <c r="C42" s="51" t="s">
        <v>19</v>
      </c>
      <c r="D42" s="14">
        <v>1625</v>
      </c>
      <c r="E42" s="7">
        <v>1246</v>
      </c>
      <c r="F42" s="15">
        <v>517</v>
      </c>
      <c r="G42" s="15">
        <v>856</v>
      </c>
      <c r="H42" s="15">
        <v>163</v>
      </c>
      <c r="I42" s="15">
        <v>159</v>
      </c>
      <c r="J42" s="15">
        <v>239</v>
      </c>
      <c r="K42" s="15">
        <v>34</v>
      </c>
      <c r="L42" s="15">
        <v>489</v>
      </c>
      <c r="M42" s="15">
        <v>210</v>
      </c>
      <c r="N42" s="15">
        <v>40</v>
      </c>
      <c r="O42" s="15">
        <v>8</v>
      </c>
      <c r="P42" s="15">
        <v>4</v>
      </c>
      <c r="Q42" s="15">
        <v>11</v>
      </c>
      <c r="R42" s="3"/>
    </row>
    <row r="43" spans="2:18" ht="15" customHeight="1" x14ac:dyDescent="0.15">
      <c r="B43" s="47"/>
      <c r="C43" s="50"/>
      <c r="D43" s="17">
        <v>100</v>
      </c>
      <c r="E43" s="16">
        <v>76.7</v>
      </c>
      <c r="F43" s="11">
        <v>31.8</v>
      </c>
      <c r="G43" s="11">
        <v>52.7</v>
      </c>
      <c r="H43" s="11">
        <v>10</v>
      </c>
      <c r="I43" s="11">
        <v>9.8000000000000007</v>
      </c>
      <c r="J43" s="11">
        <v>14.7</v>
      </c>
      <c r="K43" s="11">
        <v>2.1</v>
      </c>
      <c r="L43" s="11">
        <v>30.1</v>
      </c>
      <c r="M43" s="11">
        <v>12.9</v>
      </c>
      <c r="N43" s="11">
        <v>2.5</v>
      </c>
      <c r="O43" s="11">
        <v>0.5</v>
      </c>
      <c r="P43" s="11">
        <v>0.2</v>
      </c>
      <c r="Q43" s="11">
        <v>0.7</v>
      </c>
      <c r="R43" s="3"/>
    </row>
    <row r="44" spans="2:18" ht="15" customHeight="1" x14ac:dyDescent="0.15">
      <c r="B44" s="47"/>
      <c r="C44" s="51" t="s">
        <v>20</v>
      </c>
      <c r="D44" s="14">
        <v>1015</v>
      </c>
      <c r="E44" s="7">
        <v>784</v>
      </c>
      <c r="F44" s="15">
        <v>328</v>
      </c>
      <c r="G44" s="15">
        <v>528</v>
      </c>
      <c r="H44" s="15">
        <v>94</v>
      </c>
      <c r="I44" s="15">
        <v>125</v>
      </c>
      <c r="J44" s="15">
        <v>163</v>
      </c>
      <c r="K44" s="15">
        <v>22</v>
      </c>
      <c r="L44" s="15">
        <v>312</v>
      </c>
      <c r="M44" s="15">
        <v>126</v>
      </c>
      <c r="N44" s="15">
        <v>36</v>
      </c>
      <c r="O44" s="15">
        <v>4</v>
      </c>
      <c r="P44" s="15">
        <v>0</v>
      </c>
      <c r="Q44" s="15">
        <v>5</v>
      </c>
      <c r="R44" s="3"/>
    </row>
    <row r="45" spans="2:18" ht="15" customHeight="1" x14ac:dyDescent="0.15">
      <c r="B45" s="47"/>
      <c r="C45" s="50"/>
      <c r="D45" s="17">
        <v>100</v>
      </c>
      <c r="E45" s="16">
        <v>77.2</v>
      </c>
      <c r="F45" s="11">
        <v>32.299999999999997</v>
      </c>
      <c r="G45" s="11">
        <v>52</v>
      </c>
      <c r="H45" s="11">
        <v>9.3000000000000007</v>
      </c>
      <c r="I45" s="11">
        <v>12.3</v>
      </c>
      <c r="J45" s="11">
        <v>16.100000000000001</v>
      </c>
      <c r="K45" s="11">
        <v>2.2000000000000002</v>
      </c>
      <c r="L45" s="11">
        <v>30.7</v>
      </c>
      <c r="M45" s="11">
        <v>12.4</v>
      </c>
      <c r="N45" s="11">
        <v>3.5</v>
      </c>
      <c r="O45" s="11">
        <v>0.4</v>
      </c>
      <c r="P45" s="11">
        <v>0</v>
      </c>
      <c r="Q45" s="11">
        <v>0.5</v>
      </c>
      <c r="R45" s="3"/>
    </row>
    <row r="46" spans="2:18" ht="15" customHeight="1" x14ac:dyDescent="0.15">
      <c r="B46" s="47"/>
      <c r="C46" s="51" t="s">
        <v>21</v>
      </c>
      <c r="D46" s="14">
        <v>1318</v>
      </c>
      <c r="E46" s="7">
        <v>1043</v>
      </c>
      <c r="F46" s="15">
        <v>388</v>
      </c>
      <c r="G46" s="15">
        <v>661</v>
      </c>
      <c r="H46" s="15">
        <v>164</v>
      </c>
      <c r="I46" s="15">
        <v>123</v>
      </c>
      <c r="J46" s="15">
        <v>199</v>
      </c>
      <c r="K46" s="15">
        <v>17</v>
      </c>
      <c r="L46" s="15">
        <v>398</v>
      </c>
      <c r="M46" s="15">
        <v>148</v>
      </c>
      <c r="N46" s="15">
        <v>26</v>
      </c>
      <c r="O46" s="15">
        <v>6</v>
      </c>
      <c r="P46" s="15">
        <v>1</v>
      </c>
      <c r="Q46" s="15">
        <v>20</v>
      </c>
      <c r="R46" s="3"/>
    </row>
    <row r="47" spans="2:18" ht="15" customHeight="1" x14ac:dyDescent="0.15">
      <c r="B47" s="47"/>
      <c r="C47" s="50"/>
      <c r="D47" s="17">
        <v>100</v>
      </c>
      <c r="E47" s="16">
        <v>79.099999999999994</v>
      </c>
      <c r="F47" s="11">
        <v>29.4</v>
      </c>
      <c r="G47" s="11">
        <v>50.2</v>
      </c>
      <c r="H47" s="11">
        <v>12.4</v>
      </c>
      <c r="I47" s="11">
        <v>9.3000000000000007</v>
      </c>
      <c r="J47" s="11">
        <v>15.1</v>
      </c>
      <c r="K47" s="11">
        <v>1.3</v>
      </c>
      <c r="L47" s="11">
        <v>30.2</v>
      </c>
      <c r="M47" s="11">
        <v>11.2</v>
      </c>
      <c r="N47" s="11">
        <v>2</v>
      </c>
      <c r="O47" s="11">
        <v>0.5</v>
      </c>
      <c r="P47" s="11">
        <v>0.1</v>
      </c>
      <c r="Q47" s="11">
        <v>1.5</v>
      </c>
      <c r="R47" s="3"/>
    </row>
    <row r="48" spans="2:18" ht="15" customHeight="1" x14ac:dyDescent="0.15">
      <c r="B48" s="47"/>
      <c r="C48" s="51" t="s">
        <v>22</v>
      </c>
      <c r="D48" s="14">
        <v>1432</v>
      </c>
      <c r="E48" s="7">
        <v>1090</v>
      </c>
      <c r="F48" s="15">
        <v>473</v>
      </c>
      <c r="G48" s="15">
        <v>699</v>
      </c>
      <c r="H48" s="15">
        <v>122</v>
      </c>
      <c r="I48" s="15">
        <v>158</v>
      </c>
      <c r="J48" s="15">
        <v>223</v>
      </c>
      <c r="K48" s="15">
        <v>29</v>
      </c>
      <c r="L48" s="15">
        <v>431</v>
      </c>
      <c r="M48" s="15">
        <v>167</v>
      </c>
      <c r="N48" s="15">
        <v>53</v>
      </c>
      <c r="O48" s="15">
        <v>3</v>
      </c>
      <c r="P48" s="15">
        <v>2</v>
      </c>
      <c r="Q48" s="15">
        <v>11</v>
      </c>
      <c r="R48" s="3"/>
    </row>
    <row r="49" spans="2:18" ht="15" customHeight="1" x14ac:dyDescent="0.15">
      <c r="B49" s="47"/>
      <c r="C49" s="50"/>
      <c r="D49" s="17">
        <v>100</v>
      </c>
      <c r="E49" s="16">
        <v>76.099999999999994</v>
      </c>
      <c r="F49" s="11">
        <v>33</v>
      </c>
      <c r="G49" s="11">
        <v>48.8</v>
      </c>
      <c r="H49" s="11">
        <v>8.5</v>
      </c>
      <c r="I49" s="11">
        <v>11</v>
      </c>
      <c r="J49" s="11">
        <v>15.6</v>
      </c>
      <c r="K49" s="11">
        <v>2</v>
      </c>
      <c r="L49" s="11">
        <v>30.1</v>
      </c>
      <c r="M49" s="11">
        <v>11.7</v>
      </c>
      <c r="N49" s="11">
        <v>3.7</v>
      </c>
      <c r="O49" s="11">
        <v>0.2</v>
      </c>
      <c r="P49" s="11">
        <v>0.1</v>
      </c>
      <c r="Q49" s="11">
        <v>0.8</v>
      </c>
      <c r="R49" s="3"/>
    </row>
    <row r="50" spans="2:18" ht="15" customHeight="1" x14ac:dyDescent="0.15">
      <c r="B50" s="47"/>
      <c r="C50" s="51" t="s">
        <v>23</v>
      </c>
      <c r="D50" s="14">
        <v>1373</v>
      </c>
      <c r="E50" s="7">
        <v>1067</v>
      </c>
      <c r="F50" s="15">
        <v>392</v>
      </c>
      <c r="G50" s="15">
        <v>733</v>
      </c>
      <c r="H50" s="15">
        <v>166</v>
      </c>
      <c r="I50" s="15">
        <v>117</v>
      </c>
      <c r="J50" s="15">
        <v>240</v>
      </c>
      <c r="K50" s="15">
        <v>30</v>
      </c>
      <c r="L50" s="15">
        <v>440</v>
      </c>
      <c r="M50" s="15">
        <v>142</v>
      </c>
      <c r="N50" s="15">
        <v>36</v>
      </c>
      <c r="O50" s="15">
        <v>4</v>
      </c>
      <c r="P50" s="15">
        <v>3</v>
      </c>
      <c r="Q50" s="15">
        <v>11</v>
      </c>
      <c r="R50" s="3"/>
    </row>
    <row r="51" spans="2:18" ht="15" customHeight="1" x14ac:dyDescent="0.15">
      <c r="B51" s="47"/>
      <c r="C51" s="50"/>
      <c r="D51" s="17">
        <v>100</v>
      </c>
      <c r="E51" s="16">
        <v>77.7</v>
      </c>
      <c r="F51" s="11">
        <v>28.6</v>
      </c>
      <c r="G51" s="11">
        <v>53.4</v>
      </c>
      <c r="H51" s="11">
        <v>12.1</v>
      </c>
      <c r="I51" s="11">
        <v>8.5</v>
      </c>
      <c r="J51" s="11">
        <v>17.5</v>
      </c>
      <c r="K51" s="11">
        <v>2.2000000000000002</v>
      </c>
      <c r="L51" s="11">
        <v>32</v>
      </c>
      <c r="M51" s="11">
        <v>10.3</v>
      </c>
      <c r="N51" s="11">
        <v>2.6</v>
      </c>
      <c r="O51" s="11">
        <v>0.3</v>
      </c>
      <c r="P51" s="11">
        <v>0.2</v>
      </c>
      <c r="Q51" s="11">
        <v>0.8</v>
      </c>
      <c r="R51" s="3"/>
    </row>
    <row r="52" spans="2:18" ht="15" customHeight="1" x14ac:dyDescent="0.15">
      <c r="B52" s="47"/>
      <c r="C52" s="51" t="s">
        <v>24</v>
      </c>
      <c r="D52" s="14">
        <v>2151</v>
      </c>
      <c r="E52" s="7">
        <v>1662</v>
      </c>
      <c r="F52" s="15">
        <v>638</v>
      </c>
      <c r="G52" s="15">
        <v>1077</v>
      </c>
      <c r="H52" s="15">
        <v>195</v>
      </c>
      <c r="I52" s="15">
        <v>178</v>
      </c>
      <c r="J52" s="15">
        <v>340</v>
      </c>
      <c r="K52" s="15">
        <v>36</v>
      </c>
      <c r="L52" s="15">
        <v>599</v>
      </c>
      <c r="M52" s="15">
        <v>225</v>
      </c>
      <c r="N52" s="15">
        <v>85</v>
      </c>
      <c r="O52" s="15">
        <v>12</v>
      </c>
      <c r="P52" s="15">
        <v>1</v>
      </c>
      <c r="Q52" s="15">
        <v>30</v>
      </c>
      <c r="R52" s="3"/>
    </row>
    <row r="53" spans="2:18" ht="15" customHeight="1" x14ac:dyDescent="0.15">
      <c r="B53" s="47"/>
      <c r="C53" s="50"/>
      <c r="D53" s="17">
        <v>100</v>
      </c>
      <c r="E53" s="16">
        <v>77.3</v>
      </c>
      <c r="F53" s="11">
        <v>29.7</v>
      </c>
      <c r="G53" s="11">
        <v>50.1</v>
      </c>
      <c r="H53" s="11">
        <v>9.1</v>
      </c>
      <c r="I53" s="11">
        <v>8.3000000000000007</v>
      </c>
      <c r="J53" s="11">
        <v>15.8</v>
      </c>
      <c r="K53" s="11">
        <v>1.7</v>
      </c>
      <c r="L53" s="11">
        <v>27.8</v>
      </c>
      <c r="M53" s="11">
        <v>10.5</v>
      </c>
      <c r="N53" s="11">
        <v>4</v>
      </c>
      <c r="O53" s="11">
        <v>0.6</v>
      </c>
      <c r="P53" s="11">
        <v>0</v>
      </c>
      <c r="Q53" s="11">
        <v>1.4</v>
      </c>
      <c r="R53" s="3"/>
    </row>
    <row r="54" spans="2:18" ht="15" customHeight="1" x14ac:dyDescent="0.15">
      <c r="B54" s="47"/>
      <c r="C54" s="51" t="s">
        <v>25</v>
      </c>
      <c r="D54" s="14">
        <v>1686</v>
      </c>
      <c r="E54" s="7">
        <v>1321</v>
      </c>
      <c r="F54" s="15">
        <v>532</v>
      </c>
      <c r="G54" s="15">
        <v>829</v>
      </c>
      <c r="H54" s="15">
        <v>193</v>
      </c>
      <c r="I54" s="15">
        <v>138</v>
      </c>
      <c r="J54" s="15">
        <v>192</v>
      </c>
      <c r="K54" s="15">
        <v>21</v>
      </c>
      <c r="L54" s="15">
        <v>493</v>
      </c>
      <c r="M54" s="15">
        <v>157</v>
      </c>
      <c r="N54" s="15">
        <v>64</v>
      </c>
      <c r="O54" s="15">
        <v>5</v>
      </c>
      <c r="P54" s="15">
        <v>2</v>
      </c>
      <c r="Q54" s="15">
        <v>36</v>
      </c>
      <c r="R54" s="3"/>
    </row>
    <row r="55" spans="2:18" ht="15" customHeight="1" x14ac:dyDescent="0.15">
      <c r="B55" s="47"/>
      <c r="C55" s="50"/>
      <c r="D55" s="17">
        <v>100</v>
      </c>
      <c r="E55" s="16">
        <v>78.400000000000006</v>
      </c>
      <c r="F55" s="11">
        <v>31.6</v>
      </c>
      <c r="G55" s="11">
        <v>49.2</v>
      </c>
      <c r="H55" s="11">
        <v>11.4</v>
      </c>
      <c r="I55" s="11">
        <v>8.1999999999999993</v>
      </c>
      <c r="J55" s="11">
        <v>11.4</v>
      </c>
      <c r="K55" s="11">
        <v>1.2</v>
      </c>
      <c r="L55" s="11">
        <v>29.2</v>
      </c>
      <c r="M55" s="11">
        <v>9.3000000000000007</v>
      </c>
      <c r="N55" s="11">
        <v>3.8</v>
      </c>
      <c r="O55" s="11">
        <v>0.3</v>
      </c>
      <c r="P55" s="11">
        <v>0.1</v>
      </c>
      <c r="Q55" s="11">
        <v>2.1</v>
      </c>
      <c r="R55" s="3"/>
    </row>
    <row r="56" spans="2:18" ht="15" customHeight="1" x14ac:dyDescent="0.15">
      <c r="B56" s="47"/>
      <c r="C56" s="51" t="s">
        <v>26</v>
      </c>
      <c r="D56" s="14">
        <v>4513</v>
      </c>
      <c r="E56" s="7">
        <v>3455</v>
      </c>
      <c r="F56" s="15">
        <v>1353</v>
      </c>
      <c r="G56" s="15">
        <v>2087</v>
      </c>
      <c r="H56" s="15">
        <v>522</v>
      </c>
      <c r="I56" s="15">
        <v>334</v>
      </c>
      <c r="J56" s="15">
        <v>676</v>
      </c>
      <c r="K56" s="15">
        <v>78</v>
      </c>
      <c r="L56" s="15">
        <v>1485</v>
      </c>
      <c r="M56" s="15">
        <v>536</v>
      </c>
      <c r="N56" s="15">
        <v>149</v>
      </c>
      <c r="O56" s="15">
        <v>28</v>
      </c>
      <c r="P56" s="15">
        <v>9</v>
      </c>
      <c r="Q56" s="15">
        <v>39</v>
      </c>
      <c r="R56" s="3"/>
    </row>
    <row r="57" spans="2:18" ht="15" customHeight="1" x14ac:dyDescent="0.15">
      <c r="B57" s="48"/>
      <c r="C57" s="52"/>
      <c r="D57" s="13">
        <v>100</v>
      </c>
      <c r="E57" s="9">
        <v>76.599999999999994</v>
      </c>
      <c r="F57" s="6">
        <v>30</v>
      </c>
      <c r="G57" s="6">
        <v>46.2</v>
      </c>
      <c r="H57" s="6">
        <v>11.6</v>
      </c>
      <c r="I57" s="6">
        <v>7.4</v>
      </c>
      <c r="J57" s="6">
        <v>15</v>
      </c>
      <c r="K57" s="6">
        <v>1.7</v>
      </c>
      <c r="L57" s="6">
        <v>32.9</v>
      </c>
      <c r="M57" s="6">
        <v>11.9</v>
      </c>
      <c r="N57" s="6">
        <v>3.3</v>
      </c>
      <c r="O57" s="6">
        <v>0.6</v>
      </c>
      <c r="P57" s="6">
        <v>0.2</v>
      </c>
      <c r="Q57" s="6">
        <v>0.9</v>
      </c>
      <c r="R57" s="3"/>
    </row>
    <row r="58" spans="2:18" x14ac:dyDescent="0.15">
      <c r="B58" s="3"/>
      <c r="C58" s="3"/>
      <c r="D58" s="3"/>
      <c r="E58" s="3"/>
      <c r="F58" s="3"/>
      <c r="G58" s="3"/>
      <c r="H58" s="3"/>
      <c r="I58" s="3"/>
      <c r="J58" s="3"/>
      <c r="K58" s="3"/>
      <c r="L58" s="3"/>
      <c r="M58" s="3"/>
      <c r="N58" s="3"/>
      <c r="O58" s="3"/>
      <c r="P58" s="3"/>
      <c r="Q58" s="3"/>
      <c r="R58" s="3"/>
    </row>
    <row r="59" spans="2:18" x14ac:dyDescent="0.15">
      <c r="B59" s="3"/>
      <c r="C59" s="3"/>
      <c r="D59" s="3"/>
      <c r="E59" s="3"/>
      <c r="F59" s="3"/>
      <c r="G59" s="3"/>
      <c r="H59" s="3"/>
      <c r="I59" s="3"/>
      <c r="J59" s="3"/>
      <c r="K59" s="3"/>
      <c r="L59" s="3"/>
      <c r="M59" s="3"/>
      <c r="N59" s="3"/>
      <c r="O59" s="3"/>
      <c r="P59" s="3"/>
      <c r="Q59" s="3"/>
      <c r="R59" s="3"/>
    </row>
    <row r="60" spans="2:18" x14ac:dyDescent="0.15">
      <c r="B60" s="3"/>
      <c r="C60" s="3"/>
      <c r="D60" s="3"/>
      <c r="E60" s="3"/>
      <c r="F60" s="3"/>
      <c r="G60" s="3"/>
      <c r="H60" s="3"/>
      <c r="I60" s="3"/>
      <c r="J60" s="3"/>
      <c r="K60" s="3"/>
      <c r="L60" s="3"/>
      <c r="M60" s="3"/>
      <c r="N60" s="3"/>
      <c r="O60" s="3"/>
      <c r="P60" s="3"/>
      <c r="Q60" s="3"/>
      <c r="R60" s="3"/>
    </row>
    <row r="61" spans="2:18" x14ac:dyDescent="0.15">
      <c r="B61" s="3"/>
      <c r="C61" s="3"/>
      <c r="D61" s="3"/>
      <c r="E61" s="3"/>
      <c r="F61" s="3"/>
      <c r="G61" s="3"/>
      <c r="H61" s="3"/>
      <c r="I61" s="3"/>
      <c r="J61" s="3"/>
      <c r="K61" s="3"/>
      <c r="L61" s="3"/>
      <c r="M61" s="3"/>
      <c r="N61" s="3"/>
      <c r="O61" s="3"/>
      <c r="P61" s="3"/>
      <c r="Q61" s="3"/>
      <c r="R61" s="3"/>
    </row>
    <row r="62" spans="2:18" x14ac:dyDescent="0.15">
      <c r="B62" s="3"/>
      <c r="C62" s="3"/>
      <c r="D62" s="3"/>
      <c r="E62" s="3"/>
      <c r="F62" s="3"/>
      <c r="G62" s="3"/>
      <c r="H62" s="3"/>
      <c r="I62" s="3"/>
      <c r="J62" s="3"/>
      <c r="K62" s="3"/>
      <c r="L62" s="3"/>
      <c r="M62" s="3"/>
      <c r="N62" s="3"/>
      <c r="O62" s="3"/>
      <c r="P62" s="3"/>
      <c r="Q62" s="3"/>
      <c r="R62" s="3"/>
    </row>
    <row r="63" spans="2:18" x14ac:dyDescent="0.15">
      <c r="B63" s="3"/>
      <c r="C63" s="3"/>
      <c r="D63" s="3"/>
      <c r="E63" s="3"/>
      <c r="F63" s="3"/>
      <c r="G63" s="3"/>
      <c r="H63" s="3"/>
      <c r="I63" s="3"/>
      <c r="J63" s="3"/>
      <c r="K63" s="3"/>
      <c r="L63" s="3"/>
      <c r="M63" s="3"/>
      <c r="N63" s="3"/>
      <c r="O63" s="3"/>
      <c r="P63" s="3"/>
      <c r="Q63" s="3"/>
      <c r="R63" s="3"/>
    </row>
    <row r="64" spans="2:18" x14ac:dyDescent="0.15">
      <c r="B64" s="3"/>
      <c r="C64" s="3"/>
      <c r="D64" s="3"/>
      <c r="E64" s="3"/>
      <c r="F64" s="3"/>
      <c r="G64" s="3"/>
      <c r="H64" s="3"/>
      <c r="I64" s="3"/>
      <c r="J64" s="3"/>
      <c r="K64" s="3"/>
      <c r="L64" s="3"/>
      <c r="M64" s="3"/>
      <c r="N64" s="3"/>
      <c r="O64" s="3"/>
      <c r="P64" s="3"/>
      <c r="Q64" s="3"/>
      <c r="R64" s="3"/>
    </row>
    <row r="65" spans="2:18" x14ac:dyDescent="0.15">
      <c r="B65" s="3"/>
      <c r="C65" s="3"/>
      <c r="D65" s="3"/>
      <c r="E65" s="3"/>
      <c r="F65" s="3"/>
      <c r="G65" s="3"/>
      <c r="H65" s="3"/>
      <c r="I65" s="3"/>
      <c r="J65" s="3"/>
      <c r="K65" s="3"/>
      <c r="L65" s="3"/>
      <c r="M65" s="3"/>
      <c r="N65" s="3"/>
      <c r="O65" s="3"/>
      <c r="P65" s="3"/>
      <c r="Q65" s="3"/>
      <c r="R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Q9">
    <cfRule type="top10" dxfId="624" priority="72" rank="1"/>
  </conditionalFormatting>
  <conditionalFormatting sqref="E11:Q11">
    <cfRule type="top10" dxfId="623" priority="47" rank="1"/>
  </conditionalFormatting>
  <conditionalFormatting sqref="E13:Q13">
    <cfRule type="top10" dxfId="622" priority="23" rank="1"/>
  </conditionalFormatting>
  <conditionalFormatting sqref="E15:Q15">
    <cfRule type="top10" dxfId="621" priority="22" rank="1"/>
  </conditionalFormatting>
  <conditionalFormatting sqref="E17:Q17">
    <cfRule type="top10" dxfId="620" priority="21" rank="1"/>
  </conditionalFormatting>
  <conditionalFormatting sqref="E19:Q19">
    <cfRule type="top10" dxfId="619" priority="20" rank="1"/>
  </conditionalFormatting>
  <conditionalFormatting sqref="E21:Q21">
    <cfRule type="top10" dxfId="618" priority="19" rank="1"/>
  </conditionalFormatting>
  <conditionalFormatting sqref="E23:Q23">
    <cfRule type="top10" dxfId="617" priority="18" rank="1"/>
  </conditionalFormatting>
  <conditionalFormatting sqref="E25:Q25">
    <cfRule type="top10" dxfId="616" priority="17" rank="1"/>
  </conditionalFormatting>
  <conditionalFormatting sqref="E27:Q27">
    <cfRule type="top10" dxfId="615" priority="16" rank="1"/>
  </conditionalFormatting>
  <conditionalFormatting sqref="E29:Q29">
    <cfRule type="top10" dxfId="614" priority="15" rank="1"/>
  </conditionalFormatting>
  <conditionalFormatting sqref="E31:Q31">
    <cfRule type="top10" dxfId="613" priority="14" rank="1"/>
  </conditionalFormatting>
  <conditionalFormatting sqref="E33:Q33">
    <cfRule type="top10" dxfId="612" priority="13" rank="1"/>
  </conditionalFormatting>
  <conditionalFormatting sqref="E35:Q35">
    <cfRule type="top10" dxfId="611" priority="12" rank="1"/>
  </conditionalFormatting>
  <conditionalFormatting sqref="E37:Q37">
    <cfRule type="top10" dxfId="610" priority="11" rank="1"/>
  </conditionalFormatting>
  <conditionalFormatting sqref="E39:Q39">
    <cfRule type="top10" dxfId="609" priority="10" rank="1"/>
  </conditionalFormatting>
  <conditionalFormatting sqref="E41:Q41">
    <cfRule type="top10" dxfId="608" priority="9" rank="1"/>
  </conditionalFormatting>
  <conditionalFormatting sqref="E43:Q43">
    <cfRule type="top10" dxfId="607" priority="8" rank="1"/>
  </conditionalFormatting>
  <conditionalFormatting sqref="E45:Q45">
    <cfRule type="top10" dxfId="606" priority="7" rank="1"/>
  </conditionalFormatting>
  <conditionalFormatting sqref="E47:Q47">
    <cfRule type="top10" dxfId="605" priority="6" rank="1"/>
  </conditionalFormatting>
  <conditionalFormatting sqref="E49:Q49">
    <cfRule type="top10" dxfId="604" priority="5" rank="1"/>
  </conditionalFormatting>
  <conditionalFormatting sqref="E51:Q51">
    <cfRule type="top10" dxfId="603" priority="4" rank="1"/>
  </conditionalFormatting>
  <conditionalFormatting sqref="E53:Q53">
    <cfRule type="top10" dxfId="602" priority="3" rank="1"/>
  </conditionalFormatting>
  <conditionalFormatting sqref="E55:Q55">
    <cfRule type="top10" dxfId="601" priority="2" rank="1"/>
  </conditionalFormatting>
  <conditionalFormatting sqref="E57:Q57">
    <cfRule type="top10" dxfId="600" priority="1" rank="1"/>
  </conditionalFormatting>
  <pageMargins left="0.7" right="0.7" top="0.75" bottom="0.75" header="0.3" footer="0.3"/>
  <pageSetup paperSize="9" scale="61" orientation="portrait" r:id="rId1"/>
  <headerFoot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26" width="8.625" style="1" customWidth="1"/>
    <col min="27" max="16384" width="6.125" style="1"/>
  </cols>
  <sheetData>
    <row r="3" spans="1:26" x14ac:dyDescent="0.15">
      <c r="B3" s="1" t="s">
        <v>296</v>
      </c>
    </row>
    <row r="5" spans="1:26" x14ac:dyDescent="0.15">
      <c r="B5" s="20"/>
      <c r="C5" s="20"/>
      <c r="D5" s="20"/>
      <c r="E5" s="20"/>
      <c r="F5" s="20"/>
      <c r="G5" s="20"/>
      <c r="H5" s="20"/>
      <c r="I5" s="20"/>
    </row>
    <row r="6" spans="1:26" ht="3.75" customHeight="1" x14ac:dyDescent="0.15">
      <c r="A6" s="31"/>
      <c r="B6" s="29"/>
      <c r="C6" s="36"/>
      <c r="D6" s="29"/>
      <c r="E6" s="37"/>
      <c r="F6" s="32"/>
      <c r="G6" s="29"/>
      <c r="H6" s="33"/>
      <c r="I6" s="33"/>
      <c r="J6" s="35"/>
    </row>
    <row r="7" spans="1:26" s="2" customFormat="1" ht="122.25" customHeight="1" thickBot="1" x14ac:dyDescent="0.2">
      <c r="B7" s="19"/>
      <c r="C7" s="18" t="s">
        <v>251</v>
      </c>
      <c r="D7" s="21" t="s">
        <v>261</v>
      </c>
      <c r="E7" s="22" t="s">
        <v>13</v>
      </c>
      <c r="F7" s="22" t="s">
        <v>14</v>
      </c>
      <c r="G7" s="22" t="s">
        <v>156</v>
      </c>
      <c r="H7" s="22" t="s">
        <v>157</v>
      </c>
      <c r="I7" s="22" t="s">
        <v>65</v>
      </c>
      <c r="J7" s="41"/>
      <c r="K7" s="41"/>
      <c r="L7" s="41"/>
      <c r="M7" s="41"/>
      <c r="N7" s="41"/>
      <c r="O7" s="41"/>
      <c r="P7" s="41"/>
      <c r="Q7" s="41"/>
      <c r="R7" s="41"/>
      <c r="S7" s="41"/>
      <c r="T7" s="41"/>
      <c r="U7" s="41"/>
      <c r="V7" s="41"/>
      <c r="W7" s="41"/>
      <c r="X7" s="41"/>
      <c r="Y7" s="41"/>
      <c r="Z7" s="41"/>
    </row>
    <row r="8" spans="1:26" ht="15" customHeight="1" thickTop="1" x14ac:dyDescent="0.15">
      <c r="B8" s="43" t="s">
        <v>66</v>
      </c>
      <c r="C8" s="44"/>
      <c r="D8" s="4">
        <v>19565</v>
      </c>
      <c r="E8" s="7">
        <v>2474</v>
      </c>
      <c r="F8" s="15">
        <v>13198</v>
      </c>
      <c r="G8" s="15">
        <v>2378</v>
      </c>
      <c r="H8" s="15">
        <v>747</v>
      </c>
      <c r="I8" s="15">
        <v>768</v>
      </c>
    </row>
    <row r="9" spans="1:26" ht="15" customHeight="1" x14ac:dyDescent="0.15">
      <c r="B9" s="45"/>
      <c r="C9" s="44"/>
      <c r="D9" s="5">
        <v>100</v>
      </c>
      <c r="E9" s="9">
        <v>12.6</v>
      </c>
      <c r="F9" s="6">
        <v>67.5</v>
      </c>
      <c r="G9" s="6">
        <v>12.2</v>
      </c>
      <c r="H9" s="6">
        <v>3.8</v>
      </c>
      <c r="I9" s="6">
        <v>3.9</v>
      </c>
    </row>
    <row r="10" spans="1:26" ht="15" customHeight="1" x14ac:dyDescent="0.15">
      <c r="B10" s="46" t="s">
        <v>60</v>
      </c>
      <c r="C10" s="49" t="s">
        <v>1</v>
      </c>
      <c r="D10" s="12">
        <v>9002</v>
      </c>
      <c r="E10" s="8">
        <v>1067</v>
      </c>
      <c r="F10" s="10">
        <v>5966</v>
      </c>
      <c r="G10" s="10">
        <v>1200</v>
      </c>
      <c r="H10" s="10">
        <v>401</v>
      </c>
      <c r="I10" s="10">
        <v>368</v>
      </c>
    </row>
    <row r="11" spans="1:26" ht="15" customHeight="1" x14ac:dyDescent="0.15">
      <c r="B11" s="47"/>
      <c r="C11" s="50"/>
      <c r="D11" s="17">
        <v>100</v>
      </c>
      <c r="E11" s="16">
        <v>11.9</v>
      </c>
      <c r="F11" s="11">
        <v>66.3</v>
      </c>
      <c r="G11" s="11">
        <v>13.3</v>
      </c>
      <c r="H11" s="11">
        <v>4.5</v>
      </c>
      <c r="I11" s="11">
        <v>4.0999999999999996</v>
      </c>
    </row>
    <row r="12" spans="1:26" ht="15" customHeight="1" x14ac:dyDescent="0.15">
      <c r="B12" s="47"/>
      <c r="C12" s="51" t="s">
        <v>2</v>
      </c>
      <c r="D12" s="14">
        <v>10274</v>
      </c>
      <c r="E12" s="7">
        <v>1371</v>
      </c>
      <c r="F12" s="15">
        <v>7073</v>
      </c>
      <c r="G12" s="15">
        <v>1147</v>
      </c>
      <c r="H12" s="15">
        <v>338</v>
      </c>
      <c r="I12" s="15">
        <v>345</v>
      </c>
    </row>
    <row r="13" spans="1:26" ht="15" customHeight="1" x14ac:dyDescent="0.15">
      <c r="B13" s="48"/>
      <c r="C13" s="52"/>
      <c r="D13" s="13">
        <v>100</v>
      </c>
      <c r="E13" s="9">
        <v>13.3</v>
      </c>
      <c r="F13" s="6">
        <v>68.8</v>
      </c>
      <c r="G13" s="6">
        <v>11.2</v>
      </c>
      <c r="H13" s="6">
        <v>3.3</v>
      </c>
      <c r="I13" s="6">
        <v>3.4</v>
      </c>
    </row>
    <row r="14" spans="1:26" ht="15" customHeight="1" x14ac:dyDescent="0.15">
      <c r="B14" s="46" t="s">
        <v>61</v>
      </c>
      <c r="C14" s="49" t="s">
        <v>4</v>
      </c>
      <c r="D14" s="12">
        <v>2756</v>
      </c>
      <c r="E14" s="8">
        <v>504</v>
      </c>
      <c r="F14" s="10">
        <v>1795</v>
      </c>
      <c r="G14" s="10">
        <v>261</v>
      </c>
      <c r="H14" s="10">
        <v>76</v>
      </c>
      <c r="I14" s="10">
        <v>120</v>
      </c>
    </row>
    <row r="15" spans="1:26" ht="15" customHeight="1" x14ac:dyDescent="0.15">
      <c r="B15" s="47"/>
      <c r="C15" s="50"/>
      <c r="D15" s="17">
        <v>100</v>
      </c>
      <c r="E15" s="16">
        <v>18.3</v>
      </c>
      <c r="F15" s="11">
        <v>65.099999999999994</v>
      </c>
      <c r="G15" s="11">
        <v>9.5</v>
      </c>
      <c r="H15" s="11">
        <v>2.8</v>
      </c>
      <c r="I15" s="11">
        <v>4.4000000000000004</v>
      </c>
    </row>
    <row r="16" spans="1:26" ht="15" customHeight="1" x14ac:dyDescent="0.15">
      <c r="B16" s="47"/>
      <c r="C16" s="51" t="s">
        <v>5</v>
      </c>
      <c r="D16" s="14">
        <v>2918</v>
      </c>
      <c r="E16" s="7">
        <v>425</v>
      </c>
      <c r="F16" s="15">
        <v>1908</v>
      </c>
      <c r="G16" s="15">
        <v>364</v>
      </c>
      <c r="H16" s="15">
        <v>94</v>
      </c>
      <c r="I16" s="15">
        <v>127</v>
      </c>
    </row>
    <row r="17" spans="2:9" ht="15" customHeight="1" x14ac:dyDescent="0.15">
      <c r="B17" s="47"/>
      <c r="C17" s="50"/>
      <c r="D17" s="17">
        <v>100</v>
      </c>
      <c r="E17" s="16">
        <v>14.6</v>
      </c>
      <c r="F17" s="11">
        <v>65.400000000000006</v>
      </c>
      <c r="G17" s="11">
        <v>12.5</v>
      </c>
      <c r="H17" s="11">
        <v>3.2</v>
      </c>
      <c r="I17" s="11">
        <v>4.4000000000000004</v>
      </c>
    </row>
    <row r="18" spans="2:9" ht="15" customHeight="1" x14ac:dyDescent="0.15">
      <c r="B18" s="47"/>
      <c r="C18" s="51" t="s">
        <v>6</v>
      </c>
      <c r="D18" s="14">
        <v>3218</v>
      </c>
      <c r="E18" s="7">
        <v>392</v>
      </c>
      <c r="F18" s="15">
        <v>2177</v>
      </c>
      <c r="G18" s="15">
        <v>407</v>
      </c>
      <c r="H18" s="15">
        <v>116</v>
      </c>
      <c r="I18" s="15">
        <v>126</v>
      </c>
    </row>
    <row r="19" spans="2:9" ht="15" customHeight="1" x14ac:dyDescent="0.15">
      <c r="B19" s="47"/>
      <c r="C19" s="50"/>
      <c r="D19" s="17">
        <v>100</v>
      </c>
      <c r="E19" s="16">
        <v>12.2</v>
      </c>
      <c r="F19" s="11">
        <v>67.7</v>
      </c>
      <c r="G19" s="11">
        <v>12.6</v>
      </c>
      <c r="H19" s="11">
        <v>3.6</v>
      </c>
      <c r="I19" s="11">
        <v>3.9</v>
      </c>
    </row>
    <row r="20" spans="2:9" ht="15" customHeight="1" x14ac:dyDescent="0.15">
      <c r="B20" s="47"/>
      <c r="C20" s="51" t="s">
        <v>7</v>
      </c>
      <c r="D20" s="14">
        <v>4166</v>
      </c>
      <c r="E20" s="7">
        <v>461</v>
      </c>
      <c r="F20" s="15">
        <v>2867</v>
      </c>
      <c r="G20" s="15">
        <v>522</v>
      </c>
      <c r="H20" s="15">
        <v>158</v>
      </c>
      <c r="I20" s="15">
        <v>158</v>
      </c>
    </row>
    <row r="21" spans="2:9" ht="15" customHeight="1" x14ac:dyDescent="0.15">
      <c r="B21" s="47"/>
      <c r="C21" s="50"/>
      <c r="D21" s="17">
        <v>100</v>
      </c>
      <c r="E21" s="16">
        <v>11.1</v>
      </c>
      <c r="F21" s="11">
        <v>68.8</v>
      </c>
      <c r="G21" s="11">
        <v>12.5</v>
      </c>
      <c r="H21" s="11">
        <v>3.8</v>
      </c>
      <c r="I21" s="11">
        <v>3.8</v>
      </c>
    </row>
    <row r="22" spans="2:9" ht="15" customHeight="1" x14ac:dyDescent="0.15">
      <c r="B22" s="47"/>
      <c r="C22" s="51" t="s">
        <v>8</v>
      </c>
      <c r="D22" s="14">
        <v>5521</v>
      </c>
      <c r="E22" s="7">
        <v>572</v>
      </c>
      <c r="F22" s="15">
        <v>3804</v>
      </c>
      <c r="G22" s="15">
        <v>701</v>
      </c>
      <c r="H22" s="15">
        <v>259</v>
      </c>
      <c r="I22" s="15">
        <v>185</v>
      </c>
    </row>
    <row r="23" spans="2:9" ht="15" customHeight="1" x14ac:dyDescent="0.15">
      <c r="B23" s="48"/>
      <c r="C23" s="52"/>
      <c r="D23" s="13">
        <v>100</v>
      </c>
      <c r="E23" s="9">
        <v>10.4</v>
      </c>
      <c r="F23" s="6">
        <v>68.900000000000006</v>
      </c>
      <c r="G23" s="6">
        <v>12.7</v>
      </c>
      <c r="H23" s="6">
        <v>4.7</v>
      </c>
      <c r="I23" s="6">
        <v>3.4</v>
      </c>
    </row>
    <row r="24" spans="2:9" ht="15" customHeight="1" x14ac:dyDescent="0.15">
      <c r="B24" s="46" t="s">
        <v>62</v>
      </c>
      <c r="C24" s="49" t="s">
        <v>9</v>
      </c>
      <c r="D24" s="12">
        <v>2200</v>
      </c>
      <c r="E24" s="8">
        <v>258</v>
      </c>
      <c r="F24" s="10">
        <v>1382</v>
      </c>
      <c r="G24" s="10">
        <v>327</v>
      </c>
      <c r="H24" s="10">
        <v>130</v>
      </c>
      <c r="I24" s="10">
        <v>103</v>
      </c>
    </row>
    <row r="25" spans="2:9" ht="15" customHeight="1" x14ac:dyDescent="0.15">
      <c r="B25" s="47"/>
      <c r="C25" s="50"/>
      <c r="D25" s="17">
        <v>100</v>
      </c>
      <c r="E25" s="16">
        <v>11.7</v>
      </c>
      <c r="F25" s="11">
        <v>62.8</v>
      </c>
      <c r="G25" s="11">
        <v>14.9</v>
      </c>
      <c r="H25" s="11">
        <v>5.9</v>
      </c>
      <c r="I25" s="11">
        <v>4.7</v>
      </c>
    </row>
    <row r="26" spans="2:9" ht="15" customHeight="1" x14ac:dyDescent="0.15">
      <c r="B26" s="47"/>
      <c r="C26" s="51" t="s">
        <v>10</v>
      </c>
      <c r="D26" s="14">
        <v>5943</v>
      </c>
      <c r="E26" s="7">
        <v>698</v>
      </c>
      <c r="F26" s="15">
        <v>4175</v>
      </c>
      <c r="G26" s="15">
        <v>651</v>
      </c>
      <c r="H26" s="15">
        <v>221</v>
      </c>
      <c r="I26" s="15">
        <v>198</v>
      </c>
    </row>
    <row r="27" spans="2:9" ht="15" customHeight="1" x14ac:dyDescent="0.15">
      <c r="B27" s="47"/>
      <c r="C27" s="50"/>
      <c r="D27" s="17">
        <v>100</v>
      </c>
      <c r="E27" s="16">
        <v>11.7</v>
      </c>
      <c r="F27" s="11">
        <v>70.3</v>
      </c>
      <c r="G27" s="11">
        <v>11</v>
      </c>
      <c r="H27" s="11">
        <v>3.7</v>
      </c>
      <c r="I27" s="11">
        <v>3.3</v>
      </c>
    </row>
    <row r="28" spans="2:9" ht="15" customHeight="1" x14ac:dyDescent="0.15">
      <c r="B28" s="47"/>
      <c r="C28" s="51" t="s">
        <v>11</v>
      </c>
      <c r="D28" s="14">
        <v>6665</v>
      </c>
      <c r="E28" s="7">
        <v>975</v>
      </c>
      <c r="F28" s="15">
        <v>4571</v>
      </c>
      <c r="G28" s="15">
        <v>738</v>
      </c>
      <c r="H28" s="15">
        <v>163</v>
      </c>
      <c r="I28" s="15">
        <v>218</v>
      </c>
    </row>
    <row r="29" spans="2:9" ht="15" customHeight="1" x14ac:dyDescent="0.15">
      <c r="B29" s="47"/>
      <c r="C29" s="50"/>
      <c r="D29" s="17">
        <v>100</v>
      </c>
      <c r="E29" s="16">
        <v>14.6</v>
      </c>
      <c r="F29" s="11">
        <v>68.599999999999994</v>
      </c>
      <c r="G29" s="11">
        <v>11.1</v>
      </c>
      <c r="H29" s="11">
        <v>2.4</v>
      </c>
      <c r="I29" s="11">
        <v>3.3</v>
      </c>
    </row>
    <row r="30" spans="2:9" ht="15" customHeight="1" x14ac:dyDescent="0.15">
      <c r="B30" s="47"/>
      <c r="C30" s="51" t="s">
        <v>12</v>
      </c>
      <c r="D30" s="14">
        <v>4440</v>
      </c>
      <c r="E30" s="7">
        <v>527</v>
      </c>
      <c r="F30" s="15">
        <v>2915</v>
      </c>
      <c r="G30" s="15">
        <v>623</v>
      </c>
      <c r="H30" s="15">
        <v>221</v>
      </c>
      <c r="I30" s="15">
        <v>154</v>
      </c>
    </row>
    <row r="31" spans="2:9" ht="15" customHeight="1" x14ac:dyDescent="0.15">
      <c r="B31" s="48"/>
      <c r="C31" s="52"/>
      <c r="D31" s="13">
        <v>100</v>
      </c>
      <c r="E31" s="9">
        <v>11.9</v>
      </c>
      <c r="F31" s="6">
        <v>65.7</v>
      </c>
      <c r="G31" s="6">
        <v>14</v>
      </c>
      <c r="H31" s="6">
        <v>5</v>
      </c>
      <c r="I31" s="6">
        <v>3.5</v>
      </c>
    </row>
    <row r="32" spans="2:9" ht="15" customHeight="1" x14ac:dyDescent="0.15">
      <c r="B32" s="46" t="s">
        <v>63</v>
      </c>
      <c r="C32" s="49" t="s">
        <v>13</v>
      </c>
      <c r="D32" s="12">
        <v>2474</v>
      </c>
      <c r="E32" s="8">
        <v>2474</v>
      </c>
      <c r="F32" s="10">
        <v>0</v>
      </c>
      <c r="G32" s="10">
        <v>0</v>
      </c>
      <c r="H32" s="10">
        <v>0</v>
      </c>
      <c r="I32" s="10">
        <v>0</v>
      </c>
    </row>
    <row r="33" spans="2:9" ht="15" customHeight="1" x14ac:dyDescent="0.15">
      <c r="B33" s="47"/>
      <c r="C33" s="50"/>
      <c r="D33" s="17">
        <v>100</v>
      </c>
      <c r="E33" s="16">
        <v>100</v>
      </c>
      <c r="F33" s="11">
        <v>0</v>
      </c>
      <c r="G33" s="11">
        <v>0</v>
      </c>
      <c r="H33" s="11">
        <v>0</v>
      </c>
      <c r="I33" s="11">
        <v>0</v>
      </c>
    </row>
    <row r="34" spans="2:9" ht="15" customHeight="1" x14ac:dyDescent="0.15">
      <c r="B34" s="47"/>
      <c r="C34" s="51" t="s">
        <v>14</v>
      </c>
      <c r="D34" s="14">
        <v>13198</v>
      </c>
      <c r="E34" s="7">
        <v>0</v>
      </c>
      <c r="F34" s="15">
        <v>13198</v>
      </c>
      <c r="G34" s="15">
        <v>0</v>
      </c>
      <c r="H34" s="15">
        <v>0</v>
      </c>
      <c r="I34" s="15">
        <v>0</v>
      </c>
    </row>
    <row r="35" spans="2:9" ht="15" customHeight="1" x14ac:dyDescent="0.15">
      <c r="B35" s="47"/>
      <c r="C35" s="50"/>
      <c r="D35" s="17">
        <v>100</v>
      </c>
      <c r="E35" s="16">
        <v>0</v>
      </c>
      <c r="F35" s="11">
        <v>100</v>
      </c>
      <c r="G35" s="11">
        <v>0</v>
      </c>
      <c r="H35" s="11">
        <v>0</v>
      </c>
      <c r="I35" s="11">
        <v>0</v>
      </c>
    </row>
    <row r="36" spans="2:9" ht="15" customHeight="1" x14ac:dyDescent="0.15">
      <c r="B36" s="47"/>
      <c r="C36" s="51" t="s">
        <v>15</v>
      </c>
      <c r="D36" s="14">
        <v>2378</v>
      </c>
      <c r="E36" s="7">
        <v>0</v>
      </c>
      <c r="F36" s="15">
        <v>0</v>
      </c>
      <c r="G36" s="15">
        <v>2378</v>
      </c>
      <c r="H36" s="15">
        <v>0</v>
      </c>
      <c r="I36" s="15">
        <v>0</v>
      </c>
    </row>
    <row r="37" spans="2:9" ht="15" customHeight="1" x14ac:dyDescent="0.15">
      <c r="B37" s="47"/>
      <c r="C37" s="50"/>
      <c r="D37" s="17">
        <v>100</v>
      </c>
      <c r="E37" s="16">
        <v>0</v>
      </c>
      <c r="F37" s="11">
        <v>0</v>
      </c>
      <c r="G37" s="11">
        <v>100</v>
      </c>
      <c r="H37" s="11">
        <v>0</v>
      </c>
      <c r="I37" s="11">
        <v>0</v>
      </c>
    </row>
    <row r="38" spans="2:9" ht="15" customHeight="1" x14ac:dyDescent="0.15">
      <c r="B38" s="47"/>
      <c r="C38" s="51" t="s">
        <v>16</v>
      </c>
      <c r="D38" s="14">
        <v>747</v>
      </c>
      <c r="E38" s="7">
        <v>0</v>
      </c>
      <c r="F38" s="15">
        <v>0</v>
      </c>
      <c r="G38" s="15">
        <v>0</v>
      </c>
      <c r="H38" s="15">
        <v>747</v>
      </c>
      <c r="I38" s="15">
        <v>0</v>
      </c>
    </row>
    <row r="39" spans="2:9" ht="15" customHeight="1" x14ac:dyDescent="0.15">
      <c r="B39" s="48"/>
      <c r="C39" s="52"/>
      <c r="D39" s="13">
        <v>100</v>
      </c>
      <c r="E39" s="9">
        <v>0</v>
      </c>
      <c r="F39" s="6">
        <v>0</v>
      </c>
      <c r="G39" s="6">
        <v>0</v>
      </c>
      <c r="H39" s="6">
        <v>100</v>
      </c>
      <c r="I39" s="6">
        <v>0</v>
      </c>
    </row>
    <row r="40" spans="2:9" ht="15" customHeight="1" x14ac:dyDescent="0.15">
      <c r="B40" s="46" t="s">
        <v>64</v>
      </c>
      <c r="C40" s="49" t="s">
        <v>254</v>
      </c>
      <c r="D40" s="12">
        <v>2161</v>
      </c>
      <c r="E40" s="8">
        <v>283</v>
      </c>
      <c r="F40" s="10">
        <v>1489</v>
      </c>
      <c r="G40" s="10">
        <v>269</v>
      </c>
      <c r="H40" s="10">
        <v>86</v>
      </c>
      <c r="I40" s="10">
        <v>34</v>
      </c>
    </row>
    <row r="41" spans="2:9" ht="15" customHeight="1" x14ac:dyDescent="0.15">
      <c r="B41" s="47"/>
      <c r="C41" s="50"/>
      <c r="D41" s="17">
        <v>100</v>
      </c>
      <c r="E41" s="16">
        <v>13.1</v>
      </c>
      <c r="F41" s="11">
        <v>68.900000000000006</v>
      </c>
      <c r="G41" s="11">
        <v>12.4</v>
      </c>
      <c r="H41" s="11">
        <v>4</v>
      </c>
      <c r="I41" s="11">
        <v>1.6</v>
      </c>
    </row>
    <row r="42" spans="2:9" ht="15" customHeight="1" x14ac:dyDescent="0.15">
      <c r="B42" s="47"/>
      <c r="C42" s="51" t="s">
        <v>19</v>
      </c>
      <c r="D42" s="14">
        <v>1901</v>
      </c>
      <c r="E42" s="7">
        <v>249</v>
      </c>
      <c r="F42" s="15">
        <v>1347</v>
      </c>
      <c r="G42" s="15">
        <v>222</v>
      </c>
      <c r="H42" s="15">
        <v>69</v>
      </c>
      <c r="I42" s="15">
        <v>14</v>
      </c>
    </row>
    <row r="43" spans="2:9" ht="15" customHeight="1" x14ac:dyDescent="0.15">
      <c r="B43" s="47"/>
      <c r="C43" s="50"/>
      <c r="D43" s="17">
        <v>100</v>
      </c>
      <c r="E43" s="16">
        <v>13.1</v>
      </c>
      <c r="F43" s="11">
        <v>70.900000000000006</v>
      </c>
      <c r="G43" s="11">
        <v>11.7</v>
      </c>
      <c r="H43" s="11">
        <v>3.6</v>
      </c>
      <c r="I43" s="11">
        <v>0.7</v>
      </c>
    </row>
    <row r="44" spans="2:9" ht="15" customHeight="1" x14ac:dyDescent="0.15">
      <c r="B44" s="47"/>
      <c r="C44" s="51" t="s">
        <v>20</v>
      </c>
      <c r="D44" s="14">
        <v>1198</v>
      </c>
      <c r="E44" s="7">
        <v>147</v>
      </c>
      <c r="F44" s="15">
        <v>817</v>
      </c>
      <c r="G44" s="15">
        <v>164</v>
      </c>
      <c r="H44" s="15">
        <v>54</v>
      </c>
      <c r="I44" s="15">
        <v>16</v>
      </c>
    </row>
    <row r="45" spans="2:9" ht="15" customHeight="1" x14ac:dyDescent="0.15">
      <c r="B45" s="47"/>
      <c r="C45" s="50"/>
      <c r="D45" s="17">
        <v>100</v>
      </c>
      <c r="E45" s="16">
        <v>12.3</v>
      </c>
      <c r="F45" s="11">
        <v>68.2</v>
      </c>
      <c r="G45" s="11">
        <v>13.7</v>
      </c>
      <c r="H45" s="11">
        <v>4.5</v>
      </c>
      <c r="I45" s="11">
        <v>1.3</v>
      </c>
    </row>
    <row r="46" spans="2:9" ht="15" customHeight="1" x14ac:dyDescent="0.15">
      <c r="B46" s="47"/>
      <c r="C46" s="51" t="s">
        <v>21</v>
      </c>
      <c r="D46" s="14">
        <v>1491</v>
      </c>
      <c r="E46" s="7">
        <v>161</v>
      </c>
      <c r="F46" s="15">
        <v>1027</v>
      </c>
      <c r="G46" s="15">
        <v>229</v>
      </c>
      <c r="H46" s="15">
        <v>55</v>
      </c>
      <c r="I46" s="15">
        <v>19</v>
      </c>
    </row>
    <row r="47" spans="2:9" ht="15" customHeight="1" x14ac:dyDescent="0.15">
      <c r="B47" s="47"/>
      <c r="C47" s="50"/>
      <c r="D47" s="17">
        <v>100</v>
      </c>
      <c r="E47" s="16">
        <v>10.8</v>
      </c>
      <c r="F47" s="11">
        <v>68.900000000000006</v>
      </c>
      <c r="G47" s="11">
        <v>15.4</v>
      </c>
      <c r="H47" s="11">
        <v>3.7</v>
      </c>
      <c r="I47" s="11">
        <v>1.3</v>
      </c>
    </row>
    <row r="48" spans="2:9" ht="15" customHeight="1" x14ac:dyDescent="0.15">
      <c r="B48" s="47"/>
      <c r="C48" s="51" t="s">
        <v>22</v>
      </c>
      <c r="D48" s="14">
        <v>1705</v>
      </c>
      <c r="E48" s="7">
        <v>207</v>
      </c>
      <c r="F48" s="15">
        <v>1205</v>
      </c>
      <c r="G48" s="15">
        <v>203</v>
      </c>
      <c r="H48" s="15">
        <v>72</v>
      </c>
      <c r="I48" s="15">
        <v>18</v>
      </c>
    </row>
    <row r="49" spans="2:9" ht="15" customHeight="1" x14ac:dyDescent="0.15">
      <c r="B49" s="47"/>
      <c r="C49" s="50"/>
      <c r="D49" s="17">
        <v>100</v>
      </c>
      <c r="E49" s="16">
        <v>12.1</v>
      </c>
      <c r="F49" s="11">
        <v>70.7</v>
      </c>
      <c r="G49" s="11">
        <v>11.9</v>
      </c>
      <c r="H49" s="11">
        <v>4.2</v>
      </c>
      <c r="I49" s="11">
        <v>1.1000000000000001</v>
      </c>
    </row>
    <row r="50" spans="2:9" ht="15" customHeight="1" x14ac:dyDescent="0.15">
      <c r="B50" s="47"/>
      <c r="C50" s="51" t="s">
        <v>23</v>
      </c>
      <c r="D50" s="14">
        <v>1546</v>
      </c>
      <c r="E50" s="7">
        <v>222</v>
      </c>
      <c r="F50" s="15">
        <v>1113</v>
      </c>
      <c r="G50" s="15">
        <v>156</v>
      </c>
      <c r="H50" s="15">
        <v>44</v>
      </c>
      <c r="I50" s="15">
        <v>11</v>
      </c>
    </row>
    <row r="51" spans="2:9" ht="15" customHeight="1" x14ac:dyDescent="0.15">
      <c r="B51" s="47"/>
      <c r="C51" s="50"/>
      <c r="D51" s="17">
        <v>100</v>
      </c>
      <c r="E51" s="16">
        <v>14.4</v>
      </c>
      <c r="F51" s="11">
        <v>72</v>
      </c>
      <c r="G51" s="11">
        <v>10.1</v>
      </c>
      <c r="H51" s="11">
        <v>2.8</v>
      </c>
      <c r="I51" s="11">
        <v>0.7</v>
      </c>
    </row>
    <row r="52" spans="2:9" ht="15" customHeight="1" x14ac:dyDescent="0.15">
      <c r="B52" s="47"/>
      <c r="C52" s="51" t="s">
        <v>24</v>
      </c>
      <c r="D52" s="14">
        <v>2544</v>
      </c>
      <c r="E52" s="7">
        <v>339</v>
      </c>
      <c r="F52" s="15">
        <v>1746</v>
      </c>
      <c r="G52" s="15">
        <v>314</v>
      </c>
      <c r="H52" s="15">
        <v>104</v>
      </c>
      <c r="I52" s="15">
        <v>41</v>
      </c>
    </row>
    <row r="53" spans="2:9" ht="15" customHeight="1" x14ac:dyDescent="0.15">
      <c r="B53" s="47"/>
      <c r="C53" s="50"/>
      <c r="D53" s="17">
        <v>100</v>
      </c>
      <c r="E53" s="16">
        <v>13.3</v>
      </c>
      <c r="F53" s="11">
        <v>68.599999999999994</v>
      </c>
      <c r="G53" s="11">
        <v>12.3</v>
      </c>
      <c r="H53" s="11">
        <v>4.0999999999999996</v>
      </c>
      <c r="I53" s="11">
        <v>1.6</v>
      </c>
    </row>
    <row r="54" spans="2:9" ht="15" customHeight="1" x14ac:dyDescent="0.15">
      <c r="B54" s="47"/>
      <c r="C54" s="51" t="s">
        <v>25</v>
      </c>
      <c r="D54" s="14">
        <v>1858</v>
      </c>
      <c r="E54" s="7">
        <v>177</v>
      </c>
      <c r="F54" s="15">
        <v>962</v>
      </c>
      <c r="G54" s="15">
        <v>180</v>
      </c>
      <c r="H54" s="15">
        <v>62</v>
      </c>
      <c r="I54" s="15">
        <v>477</v>
      </c>
    </row>
    <row r="55" spans="2:9" ht="15" customHeight="1" x14ac:dyDescent="0.15">
      <c r="B55" s="47"/>
      <c r="C55" s="50"/>
      <c r="D55" s="17">
        <v>100</v>
      </c>
      <c r="E55" s="16">
        <v>9.5</v>
      </c>
      <c r="F55" s="11">
        <v>51.8</v>
      </c>
      <c r="G55" s="11">
        <v>9.6999999999999993</v>
      </c>
      <c r="H55" s="11">
        <v>3.3</v>
      </c>
      <c r="I55" s="11">
        <v>25.7</v>
      </c>
    </row>
    <row r="56" spans="2:9" ht="15" customHeight="1" x14ac:dyDescent="0.15">
      <c r="B56" s="47"/>
      <c r="C56" s="51" t="s">
        <v>26</v>
      </c>
      <c r="D56" s="14">
        <v>5161</v>
      </c>
      <c r="E56" s="7">
        <v>689</v>
      </c>
      <c r="F56" s="15">
        <v>3492</v>
      </c>
      <c r="G56" s="15">
        <v>641</v>
      </c>
      <c r="H56" s="15">
        <v>201</v>
      </c>
      <c r="I56" s="15">
        <v>138</v>
      </c>
    </row>
    <row r="57" spans="2:9" ht="15" customHeight="1" x14ac:dyDescent="0.15">
      <c r="B57" s="48"/>
      <c r="C57" s="52"/>
      <c r="D57" s="13">
        <v>100</v>
      </c>
      <c r="E57" s="9">
        <v>13.4</v>
      </c>
      <c r="F57" s="6">
        <v>67.7</v>
      </c>
      <c r="G57" s="6">
        <v>12.4</v>
      </c>
      <c r="H57" s="6">
        <v>3.9</v>
      </c>
      <c r="I57" s="6">
        <v>2.7</v>
      </c>
    </row>
    <row r="58" spans="2:9" x14ac:dyDescent="0.15">
      <c r="B58" s="3"/>
      <c r="C58" s="3"/>
      <c r="D58" s="3"/>
      <c r="E58" s="3"/>
      <c r="F58" s="3"/>
      <c r="G58" s="3"/>
      <c r="H58" s="3"/>
      <c r="I58" s="3"/>
    </row>
    <row r="59" spans="2:9" x14ac:dyDescent="0.15">
      <c r="B59" s="3"/>
      <c r="C59" s="3"/>
      <c r="D59" s="3"/>
      <c r="E59" s="3"/>
      <c r="F59" s="3"/>
      <c r="G59" s="3"/>
      <c r="H59" s="3"/>
      <c r="I59" s="3"/>
    </row>
    <row r="60" spans="2:9" x14ac:dyDescent="0.15">
      <c r="B60" s="3"/>
      <c r="C60" s="3"/>
      <c r="D60" s="3"/>
      <c r="E60" s="3"/>
      <c r="F60" s="3"/>
      <c r="G60" s="3"/>
      <c r="H60" s="3"/>
      <c r="I60" s="3"/>
    </row>
    <row r="61" spans="2:9" x14ac:dyDescent="0.15">
      <c r="B61" s="3"/>
      <c r="C61" s="3"/>
      <c r="D61" s="3"/>
      <c r="E61" s="3"/>
      <c r="F61" s="3"/>
      <c r="G61" s="3"/>
      <c r="H61" s="3"/>
      <c r="I61" s="3"/>
    </row>
    <row r="62" spans="2:9" x14ac:dyDescent="0.15">
      <c r="B62" s="3"/>
      <c r="C62" s="3"/>
      <c r="D62" s="3"/>
      <c r="E62" s="3"/>
      <c r="F62" s="3"/>
      <c r="G62" s="3"/>
      <c r="H62" s="3"/>
      <c r="I62" s="3"/>
    </row>
    <row r="63" spans="2:9" x14ac:dyDescent="0.15">
      <c r="B63" s="3"/>
      <c r="C63" s="3"/>
      <c r="D63" s="3"/>
      <c r="E63" s="3"/>
      <c r="F63" s="3"/>
      <c r="G63" s="3"/>
      <c r="H63" s="3"/>
      <c r="I63" s="3"/>
    </row>
    <row r="64" spans="2:9" x14ac:dyDescent="0.15">
      <c r="B64" s="3"/>
      <c r="C64" s="3"/>
      <c r="D64" s="3"/>
      <c r="E64" s="3"/>
      <c r="F64" s="3"/>
      <c r="G64" s="3"/>
      <c r="H64" s="3"/>
      <c r="I64" s="3"/>
    </row>
    <row r="65" spans="2:9" x14ac:dyDescent="0.15">
      <c r="B65" s="3"/>
      <c r="C65" s="3"/>
      <c r="D65" s="3"/>
      <c r="E65" s="3"/>
      <c r="F65" s="3"/>
      <c r="G65" s="3"/>
      <c r="H65" s="3"/>
      <c r="I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I9">
    <cfRule type="top10" dxfId="599" priority="848" rank="1"/>
  </conditionalFormatting>
  <conditionalFormatting sqref="E11:I11">
    <cfRule type="top10" dxfId="598" priority="849" rank="1"/>
  </conditionalFormatting>
  <conditionalFormatting sqref="E13:I13">
    <cfRule type="top10" dxfId="597" priority="850" rank="1"/>
  </conditionalFormatting>
  <conditionalFormatting sqref="E15:I15">
    <cfRule type="top10" dxfId="596" priority="851" rank="1"/>
  </conditionalFormatting>
  <conditionalFormatting sqref="E17:I17">
    <cfRule type="top10" dxfId="595" priority="852" rank="1"/>
  </conditionalFormatting>
  <conditionalFormatting sqref="E19:I19">
    <cfRule type="top10" dxfId="594" priority="853" rank="1"/>
  </conditionalFormatting>
  <conditionalFormatting sqref="E21:I21">
    <cfRule type="top10" dxfId="593" priority="854" rank="1"/>
  </conditionalFormatting>
  <conditionalFormatting sqref="E23:I23">
    <cfRule type="top10" dxfId="592" priority="855" rank="1"/>
  </conditionalFormatting>
  <conditionalFormatting sqref="E25:I25">
    <cfRule type="top10" dxfId="591" priority="856" rank="1"/>
  </conditionalFormatting>
  <conditionalFormatting sqref="E27:I27">
    <cfRule type="top10" dxfId="590" priority="857" rank="1"/>
  </conditionalFormatting>
  <conditionalFormatting sqref="E29:I29">
    <cfRule type="top10" dxfId="589" priority="858" rank="1"/>
  </conditionalFormatting>
  <conditionalFormatting sqref="E31:I31">
    <cfRule type="top10" dxfId="588" priority="859" rank="1"/>
  </conditionalFormatting>
  <conditionalFormatting sqref="E33:I33">
    <cfRule type="top10" dxfId="587" priority="860" rank="1"/>
  </conditionalFormatting>
  <conditionalFormatting sqref="E35:I35">
    <cfRule type="top10" dxfId="586" priority="861" rank="1"/>
  </conditionalFormatting>
  <conditionalFormatting sqref="E37:I37">
    <cfRule type="top10" dxfId="585" priority="862" rank="1"/>
  </conditionalFormatting>
  <conditionalFormatting sqref="E39:I39">
    <cfRule type="top10" dxfId="584" priority="863" rank="1"/>
  </conditionalFormatting>
  <conditionalFormatting sqref="E41:I41">
    <cfRule type="top10" dxfId="583" priority="864" rank="1"/>
  </conditionalFormatting>
  <conditionalFormatting sqref="E43:I43">
    <cfRule type="top10" dxfId="582" priority="865" rank="1"/>
  </conditionalFormatting>
  <conditionalFormatting sqref="E45:I45">
    <cfRule type="top10" dxfId="581" priority="866" rank="1"/>
  </conditionalFormatting>
  <conditionalFormatting sqref="E47:I47">
    <cfRule type="top10" dxfId="580" priority="867" rank="1"/>
  </conditionalFormatting>
  <conditionalFormatting sqref="E49:I49">
    <cfRule type="top10" dxfId="579" priority="868" rank="1"/>
  </conditionalFormatting>
  <conditionalFormatting sqref="E51:I51">
    <cfRule type="top10" dxfId="578" priority="869" rank="1"/>
  </conditionalFormatting>
  <conditionalFormatting sqref="E53:I53">
    <cfRule type="top10" dxfId="577" priority="870" rank="1"/>
  </conditionalFormatting>
  <conditionalFormatting sqref="E55:I55">
    <cfRule type="top10" dxfId="576" priority="871" rank="1"/>
  </conditionalFormatting>
  <conditionalFormatting sqref="E57:I57">
    <cfRule type="top10" dxfId="575" priority="872" rank="1"/>
  </conditionalFormatting>
  <pageMargins left="0.7" right="0.7" top="0.75" bottom="0.75" header="0.3" footer="0.3"/>
  <pageSetup paperSize="9" scale="86" orientation="portrait" r:id="rId1"/>
  <headerFoot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28" width="8.625" style="1" customWidth="1"/>
    <col min="29" max="16384" width="6.125" style="1"/>
  </cols>
  <sheetData>
    <row r="3" spans="1:26" x14ac:dyDescent="0.15">
      <c r="B3" s="1" t="s">
        <v>297</v>
      </c>
    </row>
    <row r="5" spans="1:26" x14ac:dyDescent="0.15">
      <c r="B5" s="20"/>
      <c r="C5" s="20"/>
      <c r="D5" s="20"/>
      <c r="E5" s="20"/>
      <c r="F5" s="20"/>
      <c r="G5" s="20"/>
      <c r="H5" s="20"/>
      <c r="I5" s="20"/>
      <c r="J5" s="20"/>
    </row>
    <row r="6" spans="1:26" ht="3.75" customHeight="1" x14ac:dyDescent="0.15">
      <c r="A6" s="31"/>
      <c r="B6" s="29"/>
      <c r="C6" s="36"/>
      <c r="D6" s="29"/>
      <c r="E6" s="37"/>
      <c r="F6" s="32"/>
      <c r="G6" s="29"/>
      <c r="H6" s="33"/>
      <c r="I6" s="33"/>
      <c r="J6" s="33"/>
      <c r="K6" s="35"/>
    </row>
    <row r="7" spans="1:26" s="2" customFormat="1" ht="122.25" customHeight="1" thickBot="1" x14ac:dyDescent="0.2">
      <c r="B7" s="19"/>
      <c r="C7" s="18" t="s">
        <v>251</v>
      </c>
      <c r="D7" s="21" t="s">
        <v>259</v>
      </c>
      <c r="E7" s="22" t="s">
        <v>154</v>
      </c>
      <c r="F7" s="22" t="s">
        <v>49</v>
      </c>
      <c r="G7" s="22" t="s">
        <v>50</v>
      </c>
      <c r="H7" s="22" t="s">
        <v>155</v>
      </c>
      <c r="I7" s="22" t="s">
        <v>126</v>
      </c>
      <c r="J7" s="22" t="s">
        <v>65</v>
      </c>
      <c r="K7" s="41"/>
      <c r="L7" s="41"/>
      <c r="M7" s="41"/>
      <c r="N7" s="41"/>
      <c r="O7" s="41"/>
      <c r="P7" s="41"/>
      <c r="Q7" s="41"/>
      <c r="R7" s="41"/>
      <c r="S7" s="41"/>
      <c r="T7" s="41"/>
      <c r="U7" s="41"/>
      <c r="V7" s="41"/>
      <c r="W7" s="41"/>
      <c r="X7" s="41"/>
      <c r="Y7" s="41"/>
      <c r="Z7" s="41"/>
    </row>
    <row r="8" spans="1:26" ht="15" customHeight="1" thickTop="1" x14ac:dyDescent="0.15">
      <c r="B8" s="43" t="s">
        <v>66</v>
      </c>
      <c r="C8" s="44"/>
      <c r="D8" s="4">
        <v>19565</v>
      </c>
      <c r="E8" s="7">
        <v>1458</v>
      </c>
      <c r="F8" s="15">
        <v>6858</v>
      </c>
      <c r="G8" s="15">
        <v>6022</v>
      </c>
      <c r="H8" s="15">
        <v>3566</v>
      </c>
      <c r="I8" s="15">
        <v>1375</v>
      </c>
      <c r="J8" s="15">
        <v>286</v>
      </c>
    </row>
    <row r="9" spans="1:26" ht="15" customHeight="1" x14ac:dyDescent="0.15">
      <c r="B9" s="45"/>
      <c r="C9" s="44"/>
      <c r="D9" s="5">
        <v>100</v>
      </c>
      <c r="E9" s="9">
        <v>7.5</v>
      </c>
      <c r="F9" s="6">
        <v>35.1</v>
      </c>
      <c r="G9" s="6">
        <v>30.8</v>
      </c>
      <c r="H9" s="6">
        <v>18.2</v>
      </c>
      <c r="I9" s="6">
        <v>7</v>
      </c>
      <c r="J9" s="6">
        <v>1.5</v>
      </c>
    </row>
    <row r="10" spans="1:26" ht="15" customHeight="1" x14ac:dyDescent="0.15">
      <c r="B10" s="46" t="s">
        <v>60</v>
      </c>
      <c r="C10" s="49" t="s">
        <v>1</v>
      </c>
      <c r="D10" s="12">
        <v>9002</v>
      </c>
      <c r="E10" s="8">
        <v>648</v>
      </c>
      <c r="F10" s="10">
        <v>3014</v>
      </c>
      <c r="G10" s="10">
        <v>2750</v>
      </c>
      <c r="H10" s="10">
        <v>1728</v>
      </c>
      <c r="I10" s="10">
        <v>724</v>
      </c>
      <c r="J10" s="10">
        <v>138</v>
      </c>
    </row>
    <row r="11" spans="1:26" ht="15" customHeight="1" x14ac:dyDescent="0.15">
      <c r="B11" s="47"/>
      <c r="C11" s="50"/>
      <c r="D11" s="17">
        <v>100</v>
      </c>
      <c r="E11" s="16">
        <v>7.2</v>
      </c>
      <c r="F11" s="11">
        <v>33.5</v>
      </c>
      <c r="G11" s="11">
        <v>30.5</v>
      </c>
      <c r="H11" s="11">
        <v>19.2</v>
      </c>
      <c r="I11" s="11">
        <v>8</v>
      </c>
      <c r="J11" s="11">
        <v>1.5</v>
      </c>
    </row>
    <row r="12" spans="1:26" ht="15" customHeight="1" x14ac:dyDescent="0.15">
      <c r="B12" s="47"/>
      <c r="C12" s="51" t="s">
        <v>2</v>
      </c>
      <c r="D12" s="14">
        <v>10274</v>
      </c>
      <c r="E12" s="7">
        <v>773</v>
      </c>
      <c r="F12" s="15">
        <v>3753</v>
      </c>
      <c r="G12" s="15">
        <v>3216</v>
      </c>
      <c r="H12" s="15">
        <v>1797</v>
      </c>
      <c r="I12" s="15">
        <v>642</v>
      </c>
      <c r="J12" s="15">
        <v>93</v>
      </c>
    </row>
    <row r="13" spans="1:26" ht="15" customHeight="1" x14ac:dyDescent="0.15">
      <c r="B13" s="48"/>
      <c r="C13" s="52"/>
      <c r="D13" s="13">
        <v>100</v>
      </c>
      <c r="E13" s="9">
        <v>7.5</v>
      </c>
      <c r="F13" s="6">
        <v>36.5</v>
      </c>
      <c r="G13" s="6">
        <v>31.3</v>
      </c>
      <c r="H13" s="6">
        <v>17.5</v>
      </c>
      <c r="I13" s="6">
        <v>6.2</v>
      </c>
      <c r="J13" s="6">
        <v>0.9</v>
      </c>
    </row>
    <row r="14" spans="1:26" ht="15" customHeight="1" x14ac:dyDescent="0.15">
      <c r="B14" s="46" t="s">
        <v>61</v>
      </c>
      <c r="C14" s="49" t="s">
        <v>4</v>
      </c>
      <c r="D14" s="12">
        <v>2756</v>
      </c>
      <c r="E14" s="8">
        <v>172</v>
      </c>
      <c r="F14" s="10">
        <v>663</v>
      </c>
      <c r="G14" s="10">
        <v>889</v>
      </c>
      <c r="H14" s="10">
        <v>722</v>
      </c>
      <c r="I14" s="10">
        <v>280</v>
      </c>
      <c r="J14" s="10">
        <v>30</v>
      </c>
    </row>
    <row r="15" spans="1:26" ht="15" customHeight="1" x14ac:dyDescent="0.15">
      <c r="B15" s="47"/>
      <c r="C15" s="50"/>
      <c r="D15" s="17">
        <v>100</v>
      </c>
      <c r="E15" s="16">
        <v>6.2</v>
      </c>
      <c r="F15" s="11">
        <v>24.1</v>
      </c>
      <c r="G15" s="11">
        <v>32.299999999999997</v>
      </c>
      <c r="H15" s="11">
        <v>26.2</v>
      </c>
      <c r="I15" s="11">
        <v>10.199999999999999</v>
      </c>
      <c r="J15" s="11">
        <v>1.1000000000000001</v>
      </c>
    </row>
    <row r="16" spans="1:26" ht="15" customHeight="1" x14ac:dyDescent="0.15">
      <c r="B16" s="47"/>
      <c r="C16" s="51" t="s">
        <v>5</v>
      </c>
      <c r="D16" s="14">
        <v>2918</v>
      </c>
      <c r="E16" s="7">
        <v>166</v>
      </c>
      <c r="F16" s="15">
        <v>855</v>
      </c>
      <c r="G16" s="15">
        <v>949</v>
      </c>
      <c r="H16" s="15">
        <v>681</v>
      </c>
      <c r="I16" s="15">
        <v>239</v>
      </c>
      <c r="J16" s="15">
        <v>28</v>
      </c>
    </row>
    <row r="17" spans="2:10" ht="15" customHeight="1" x14ac:dyDescent="0.15">
      <c r="B17" s="47"/>
      <c r="C17" s="50"/>
      <c r="D17" s="17">
        <v>100</v>
      </c>
      <c r="E17" s="16">
        <v>5.7</v>
      </c>
      <c r="F17" s="11">
        <v>29.3</v>
      </c>
      <c r="G17" s="11">
        <v>32.5</v>
      </c>
      <c r="H17" s="11">
        <v>23.3</v>
      </c>
      <c r="I17" s="11">
        <v>8.1999999999999993</v>
      </c>
      <c r="J17" s="11">
        <v>1</v>
      </c>
    </row>
    <row r="18" spans="2:10" ht="15" customHeight="1" x14ac:dyDescent="0.15">
      <c r="B18" s="47"/>
      <c r="C18" s="51" t="s">
        <v>6</v>
      </c>
      <c r="D18" s="14">
        <v>3218</v>
      </c>
      <c r="E18" s="7">
        <v>243</v>
      </c>
      <c r="F18" s="15">
        <v>1108</v>
      </c>
      <c r="G18" s="15">
        <v>1025</v>
      </c>
      <c r="H18" s="15">
        <v>599</v>
      </c>
      <c r="I18" s="15">
        <v>207</v>
      </c>
      <c r="J18" s="15">
        <v>36</v>
      </c>
    </row>
    <row r="19" spans="2:10" ht="15" customHeight="1" x14ac:dyDescent="0.15">
      <c r="B19" s="47"/>
      <c r="C19" s="50"/>
      <c r="D19" s="17">
        <v>100</v>
      </c>
      <c r="E19" s="16">
        <v>7.6</v>
      </c>
      <c r="F19" s="11">
        <v>34.4</v>
      </c>
      <c r="G19" s="11">
        <v>31.9</v>
      </c>
      <c r="H19" s="11">
        <v>18.600000000000001</v>
      </c>
      <c r="I19" s="11">
        <v>6.4</v>
      </c>
      <c r="J19" s="11">
        <v>1.1000000000000001</v>
      </c>
    </row>
    <row r="20" spans="2:10" ht="15" customHeight="1" x14ac:dyDescent="0.15">
      <c r="B20" s="47"/>
      <c r="C20" s="51" t="s">
        <v>7</v>
      </c>
      <c r="D20" s="14">
        <v>4166</v>
      </c>
      <c r="E20" s="7">
        <v>327</v>
      </c>
      <c r="F20" s="15">
        <v>1585</v>
      </c>
      <c r="G20" s="15">
        <v>1284</v>
      </c>
      <c r="H20" s="15">
        <v>647</v>
      </c>
      <c r="I20" s="15">
        <v>255</v>
      </c>
      <c r="J20" s="15">
        <v>68</v>
      </c>
    </row>
    <row r="21" spans="2:10" ht="15" customHeight="1" x14ac:dyDescent="0.15">
      <c r="B21" s="47"/>
      <c r="C21" s="50"/>
      <c r="D21" s="17">
        <v>100</v>
      </c>
      <c r="E21" s="16">
        <v>7.8</v>
      </c>
      <c r="F21" s="11">
        <v>38</v>
      </c>
      <c r="G21" s="11">
        <v>30.8</v>
      </c>
      <c r="H21" s="11">
        <v>15.5</v>
      </c>
      <c r="I21" s="11">
        <v>6.1</v>
      </c>
      <c r="J21" s="11">
        <v>1.6</v>
      </c>
    </row>
    <row r="22" spans="2:10" ht="15" customHeight="1" x14ac:dyDescent="0.15">
      <c r="B22" s="47"/>
      <c r="C22" s="51" t="s">
        <v>8</v>
      </c>
      <c r="D22" s="14">
        <v>5521</v>
      </c>
      <c r="E22" s="7">
        <v>453</v>
      </c>
      <c r="F22" s="15">
        <v>2310</v>
      </c>
      <c r="G22" s="15">
        <v>1618</v>
      </c>
      <c r="H22" s="15">
        <v>720</v>
      </c>
      <c r="I22" s="15">
        <v>340</v>
      </c>
      <c r="J22" s="15">
        <v>80</v>
      </c>
    </row>
    <row r="23" spans="2:10" ht="15" customHeight="1" x14ac:dyDescent="0.15">
      <c r="B23" s="48"/>
      <c r="C23" s="52"/>
      <c r="D23" s="13">
        <v>100</v>
      </c>
      <c r="E23" s="9">
        <v>8.1999999999999993</v>
      </c>
      <c r="F23" s="6">
        <v>41.8</v>
      </c>
      <c r="G23" s="6">
        <v>29.3</v>
      </c>
      <c r="H23" s="6">
        <v>13</v>
      </c>
      <c r="I23" s="6">
        <v>6.2</v>
      </c>
      <c r="J23" s="6">
        <v>1.4</v>
      </c>
    </row>
    <row r="24" spans="2:10" ht="15" customHeight="1" x14ac:dyDescent="0.15">
      <c r="B24" s="46" t="s">
        <v>62</v>
      </c>
      <c r="C24" s="49" t="s">
        <v>9</v>
      </c>
      <c r="D24" s="12">
        <v>2200</v>
      </c>
      <c r="E24" s="8">
        <v>175</v>
      </c>
      <c r="F24" s="10">
        <v>744</v>
      </c>
      <c r="G24" s="10">
        <v>616</v>
      </c>
      <c r="H24" s="10">
        <v>400</v>
      </c>
      <c r="I24" s="10">
        <v>224</v>
      </c>
      <c r="J24" s="10">
        <v>41</v>
      </c>
    </row>
    <row r="25" spans="2:10" ht="15" customHeight="1" x14ac:dyDescent="0.15">
      <c r="B25" s="47"/>
      <c r="C25" s="50"/>
      <c r="D25" s="17">
        <v>100</v>
      </c>
      <c r="E25" s="16">
        <v>8</v>
      </c>
      <c r="F25" s="11">
        <v>33.799999999999997</v>
      </c>
      <c r="G25" s="11">
        <v>28</v>
      </c>
      <c r="H25" s="11">
        <v>18.2</v>
      </c>
      <c r="I25" s="11">
        <v>10.199999999999999</v>
      </c>
      <c r="J25" s="11">
        <v>1.9</v>
      </c>
    </row>
    <row r="26" spans="2:10" ht="15" customHeight="1" x14ac:dyDescent="0.15">
      <c r="B26" s="47"/>
      <c r="C26" s="51" t="s">
        <v>10</v>
      </c>
      <c r="D26" s="14">
        <v>5943</v>
      </c>
      <c r="E26" s="7">
        <v>505</v>
      </c>
      <c r="F26" s="15">
        <v>2357</v>
      </c>
      <c r="G26" s="15">
        <v>1839</v>
      </c>
      <c r="H26" s="15">
        <v>888</v>
      </c>
      <c r="I26" s="15">
        <v>306</v>
      </c>
      <c r="J26" s="15">
        <v>48</v>
      </c>
    </row>
    <row r="27" spans="2:10" ht="15" customHeight="1" x14ac:dyDescent="0.15">
      <c r="B27" s="47"/>
      <c r="C27" s="50"/>
      <c r="D27" s="17">
        <v>100</v>
      </c>
      <c r="E27" s="16">
        <v>8.5</v>
      </c>
      <c r="F27" s="11">
        <v>39.700000000000003</v>
      </c>
      <c r="G27" s="11">
        <v>30.9</v>
      </c>
      <c r="H27" s="11">
        <v>14.9</v>
      </c>
      <c r="I27" s="11">
        <v>5.0999999999999996</v>
      </c>
      <c r="J27" s="11">
        <v>0.8</v>
      </c>
    </row>
    <row r="28" spans="2:10" ht="15" customHeight="1" x14ac:dyDescent="0.15">
      <c r="B28" s="47"/>
      <c r="C28" s="51" t="s">
        <v>11</v>
      </c>
      <c r="D28" s="14">
        <v>6665</v>
      </c>
      <c r="E28" s="7">
        <v>470</v>
      </c>
      <c r="F28" s="15">
        <v>2141</v>
      </c>
      <c r="G28" s="15">
        <v>2156</v>
      </c>
      <c r="H28" s="15">
        <v>1452</v>
      </c>
      <c r="I28" s="15">
        <v>391</v>
      </c>
      <c r="J28" s="15">
        <v>55</v>
      </c>
    </row>
    <row r="29" spans="2:10" ht="15" customHeight="1" x14ac:dyDescent="0.15">
      <c r="B29" s="47"/>
      <c r="C29" s="50"/>
      <c r="D29" s="17">
        <v>100</v>
      </c>
      <c r="E29" s="16">
        <v>7.1</v>
      </c>
      <c r="F29" s="11">
        <v>32.1</v>
      </c>
      <c r="G29" s="11">
        <v>32.299999999999997</v>
      </c>
      <c r="H29" s="11">
        <v>21.8</v>
      </c>
      <c r="I29" s="11">
        <v>5.9</v>
      </c>
      <c r="J29" s="11">
        <v>0.8</v>
      </c>
    </row>
    <row r="30" spans="2:10" ht="15" customHeight="1" x14ac:dyDescent="0.15">
      <c r="B30" s="47"/>
      <c r="C30" s="51" t="s">
        <v>12</v>
      </c>
      <c r="D30" s="14">
        <v>4440</v>
      </c>
      <c r="E30" s="7">
        <v>293</v>
      </c>
      <c r="F30" s="15">
        <v>1547</v>
      </c>
      <c r="G30" s="15">
        <v>1337</v>
      </c>
      <c r="H30" s="15">
        <v>788</v>
      </c>
      <c r="I30" s="15">
        <v>420</v>
      </c>
      <c r="J30" s="15">
        <v>55</v>
      </c>
    </row>
    <row r="31" spans="2:10" ht="15" customHeight="1" x14ac:dyDescent="0.15">
      <c r="B31" s="48"/>
      <c r="C31" s="52"/>
      <c r="D31" s="13">
        <v>100</v>
      </c>
      <c r="E31" s="9">
        <v>6.6</v>
      </c>
      <c r="F31" s="6">
        <v>34.799999999999997</v>
      </c>
      <c r="G31" s="6">
        <v>30.1</v>
      </c>
      <c r="H31" s="6">
        <v>17.7</v>
      </c>
      <c r="I31" s="6">
        <v>9.5</v>
      </c>
      <c r="J31" s="6">
        <v>1.2</v>
      </c>
    </row>
    <row r="32" spans="2:10" ht="15" customHeight="1" x14ac:dyDescent="0.15">
      <c r="B32" s="46" t="s">
        <v>63</v>
      </c>
      <c r="C32" s="49" t="s">
        <v>13</v>
      </c>
      <c r="D32" s="12">
        <v>2474</v>
      </c>
      <c r="E32" s="8">
        <v>298</v>
      </c>
      <c r="F32" s="10">
        <v>841</v>
      </c>
      <c r="G32" s="10">
        <v>667</v>
      </c>
      <c r="H32" s="10">
        <v>494</v>
      </c>
      <c r="I32" s="10">
        <v>167</v>
      </c>
      <c r="J32" s="10">
        <v>7</v>
      </c>
    </row>
    <row r="33" spans="2:10" ht="15" customHeight="1" x14ac:dyDescent="0.15">
      <c r="B33" s="47"/>
      <c r="C33" s="50"/>
      <c r="D33" s="17">
        <v>100</v>
      </c>
      <c r="E33" s="16">
        <v>12</v>
      </c>
      <c r="F33" s="11">
        <v>34</v>
      </c>
      <c r="G33" s="11">
        <v>27</v>
      </c>
      <c r="H33" s="11">
        <v>20</v>
      </c>
      <c r="I33" s="11">
        <v>6.8</v>
      </c>
      <c r="J33" s="11">
        <v>0.3</v>
      </c>
    </row>
    <row r="34" spans="2:10" ht="15" customHeight="1" x14ac:dyDescent="0.15">
      <c r="B34" s="47"/>
      <c r="C34" s="51" t="s">
        <v>14</v>
      </c>
      <c r="D34" s="14">
        <v>13198</v>
      </c>
      <c r="E34" s="7">
        <v>894</v>
      </c>
      <c r="F34" s="15">
        <v>4878</v>
      </c>
      <c r="G34" s="15">
        <v>4294</v>
      </c>
      <c r="H34" s="15">
        <v>2326</v>
      </c>
      <c r="I34" s="15">
        <v>755</v>
      </c>
      <c r="J34" s="15">
        <v>51</v>
      </c>
    </row>
    <row r="35" spans="2:10" ht="15" customHeight="1" x14ac:dyDescent="0.15">
      <c r="B35" s="47"/>
      <c r="C35" s="50"/>
      <c r="D35" s="17">
        <v>100</v>
      </c>
      <c r="E35" s="16">
        <v>6.8</v>
      </c>
      <c r="F35" s="11">
        <v>37</v>
      </c>
      <c r="G35" s="11">
        <v>32.5</v>
      </c>
      <c r="H35" s="11">
        <v>17.600000000000001</v>
      </c>
      <c r="I35" s="11">
        <v>5.7</v>
      </c>
      <c r="J35" s="11">
        <v>0.4</v>
      </c>
    </row>
    <row r="36" spans="2:10" ht="15" customHeight="1" x14ac:dyDescent="0.15">
      <c r="B36" s="47"/>
      <c r="C36" s="51" t="s">
        <v>15</v>
      </c>
      <c r="D36" s="14">
        <v>2378</v>
      </c>
      <c r="E36" s="7">
        <v>165</v>
      </c>
      <c r="F36" s="15">
        <v>764</v>
      </c>
      <c r="G36" s="15">
        <v>730</v>
      </c>
      <c r="H36" s="15">
        <v>467</v>
      </c>
      <c r="I36" s="15">
        <v>236</v>
      </c>
      <c r="J36" s="15">
        <v>16</v>
      </c>
    </row>
    <row r="37" spans="2:10" ht="15" customHeight="1" x14ac:dyDescent="0.15">
      <c r="B37" s="47"/>
      <c r="C37" s="50"/>
      <c r="D37" s="17">
        <v>100</v>
      </c>
      <c r="E37" s="16">
        <v>6.9</v>
      </c>
      <c r="F37" s="11">
        <v>32.1</v>
      </c>
      <c r="G37" s="11">
        <v>30.7</v>
      </c>
      <c r="H37" s="11">
        <v>19.600000000000001</v>
      </c>
      <c r="I37" s="11">
        <v>9.9</v>
      </c>
      <c r="J37" s="11">
        <v>0.7</v>
      </c>
    </row>
    <row r="38" spans="2:10" ht="15" customHeight="1" x14ac:dyDescent="0.15">
      <c r="B38" s="47"/>
      <c r="C38" s="51" t="s">
        <v>16</v>
      </c>
      <c r="D38" s="14">
        <v>747</v>
      </c>
      <c r="E38" s="7">
        <v>61</v>
      </c>
      <c r="F38" s="15">
        <v>187</v>
      </c>
      <c r="G38" s="15">
        <v>158</v>
      </c>
      <c r="H38" s="15">
        <v>169</v>
      </c>
      <c r="I38" s="15">
        <v>168</v>
      </c>
      <c r="J38" s="15">
        <v>4</v>
      </c>
    </row>
    <row r="39" spans="2:10" ht="15" customHeight="1" x14ac:dyDescent="0.15">
      <c r="B39" s="48"/>
      <c r="C39" s="52"/>
      <c r="D39" s="13">
        <v>100</v>
      </c>
      <c r="E39" s="9">
        <v>8.1999999999999993</v>
      </c>
      <c r="F39" s="6">
        <v>25</v>
      </c>
      <c r="G39" s="6">
        <v>21.2</v>
      </c>
      <c r="H39" s="6">
        <v>22.6</v>
      </c>
      <c r="I39" s="6">
        <v>22.5</v>
      </c>
      <c r="J39" s="6">
        <v>0.5</v>
      </c>
    </row>
    <row r="40" spans="2:10" ht="15" customHeight="1" x14ac:dyDescent="0.15">
      <c r="B40" s="46" t="s">
        <v>64</v>
      </c>
      <c r="C40" s="49" t="s">
        <v>252</v>
      </c>
      <c r="D40" s="12">
        <v>2161</v>
      </c>
      <c r="E40" s="8">
        <v>141</v>
      </c>
      <c r="F40" s="10">
        <v>679</v>
      </c>
      <c r="G40" s="10">
        <v>703</v>
      </c>
      <c r="H40" s="10">
        <v>456</v>
      </c>
      <c r="I40" s="10">
        <v>156</v>
      </c>
      <c r="J40" s="10">
        <v>26</v>
      </c>
    </row>
    <row r="41" spans="2:10" ht="15" customHeight="1" x14ac:dyDescent="0.15">
      <c r="B41" s="47"/>
      <c r="C41" s="50"/>
      <c r="D41" s="17">
        <v>100</v>
      </c>
      <c r="E41" s="16">
        <v>6.5</v>
      </c>
      <c r="F41" s="11">
        <v>31.4</v>
      </c>
      <c r="G41" s="11">
        <v>32.5</v>
      </c>
      <c r="H41" s="11">
        <v>21.1</v>
      </c>
      <c r="I41" s="11">
        <v>7.2</v>
      </c>
      <c r="J41" s="11">
        <v>1.2</v>
      </c>
    </row>
    <row r="42" spans="2:10" ht="15" customHeight="1" x14ac:dyDescent="0.15">
      <c r="B42" s="47"/>
      <c r="C42" s="51" t="s">
        <v>19</v>
      </c>
      <c r="D42" s="14">
        <v>1901</v>
      </c>
      <c r="E42" s="7">
        <v>123</v>
      </c>
      <c r="F42" s="15">
        <v>670</v>
      </c>
      <c r="G42" s="15">
        <v>614</v>
      </c>
      <c r="H42" s="15">
        <v>366</v>
      </c>
      <c r="I42" s="15">
        <v>114</v>
      </c>
      <c r="J42" s="15">
        <v>14</v>
      </c>
    </row>
    <row r="43" spans="2:10" ht="15" customHeight="1" x14ac:dyDescent="0.15">
      <c r="B43" s="47"/>
      <c r="C43" s="50"/>
      <c r="D43" s="17">
        <v>100</v>
      </c>
      <c r="E43" s="16">
        <v>6.5</v>
      </c>
      <c r="F43" s="11">
        <v>35.200000000000003</v>
      </c>
      <c r="G43" s="11">
        <v>32.299999999999997</v>
      </c>
      <c r="H43" s="11">
        <v>19.3</v>
      </c>
      <c r="I43" s="11">
        <v>6</v>
      </c>
      <c r="J43" s="11">
        <v>0.7</v>
      </c>
    </row>
    <row r="44" spans="2:10" ht="15" customHeight="1" x14ac:dyDescent="0.15">
      <c r="B44" s="47"/>
      <c r="C44" s="51" t="s">
        <v>20</v>
      </c>
      <c r="D44" s="14">
        <v>1198</v>
      </c>
      <c r="E44" s="7">
        <v>72</v>
      </c>
      <c r="F44" s="15">
        <v>348</v>
      </c>
      <c r="G44" s="15">
        <v>439</v>
      </c>
      <c r="H44" s="15">
        <v>234</v>
      </c>
      <c r="I44" s="15">
        <v>89</v>
      </c>
      <c r="J44" s="15">
        <v>16</v>
      </c>
    </row>
    <row r="45" spans="2:10" ht="15" customHeight="1" x14ac:dyDescent="0.15">
      <c r="B45" s="47"/>
      <c r="C45" s="50"/>
      <c r="D45" s="17">
        <v>100</v>
      </c>
      <c r="E45" s="16">
        <v>6</v>
      </c>
      <c r="F45" s="11">
        <v>29</v>
      </c>
      <c r="G45" s="11">
        <v>36.6</v>
      </c>
      <c r="H45" s="11">
        <v>19.5</v>
      </c>
      <c r="I45" s="11">
        <v>7.4</v>
      </c>
      <c r="J45" s="11">
        <v>1.3</v>
      </c>
    </row>
    <row r="46" spans="2:10" ht="15" customHeight="1" x14ac:dyDescent="0.15">
      <c r="B46" s="47"/>
      <c r="C46" s="51" t="s">
        <v>21</v>
      </c>
      <c r="D46" s="14">
        <v>1491</v>
      </c>
      <c r="E46" s="7">
        <v>106</v>
      </c>
      <c r="F46" s="15">
        <v>500</v>
      </c>
      <c r="G46" s="15">
        <v>444</v>
      </c>
      <c r="H46" s="15">
        <v>310</v>
      </c>
      <c r="I46" s="15">
        <v>113</v>
      </c>
      <c r="J46" s="15">
        <v>18</v>
      </c>
    </row>
    <row r="47" spans="2:10" ht="15" customHeight="1" x14ac:dyDescent="0.15">
      <c r="B47" s="47"/>
      <c r="C47" s="50"/>
      <c r="D47" s="17">
        <v>100</v>
      </c>
      <c r="E47" s="16">
        <v>7.1</v>
      </c>
      <c r="F47" s="11">
        <v>33.5</v>
      </c>
      <c r="G47" s="11">
        <v>29.8</v>
      </c>
      <c r="H47" s="11">
        <v>20.8</v>
      </c>
      <c r="I47" s="11">
        <v>7.6</v>
      </c>
      <c r="J47" s="11">
        <v>1.2</v>
      </c>
    </row>
    <row r="48" spans="2:10" ht="15" customHeight="1" x14ac:dyDescent="0.15">
      <c r="B48" s="47"/>
      <c r="C48" s="51" t="s">
        <v>22</v>
      </c>
      <c r="D48" s="14">
        <v>1705</v>
      </c>
      <c r="E48" s="7">
        <v>141</v>
      </c>
      <c r="F48" s="15">
        <v>569</v>
      </c>
      <c r="G48" s="15">
        <v>555</v>
      </c>
      <c r="H48" s="15">
        <v>341</v>
      </c>
      <c r="I48" s="15">
        <v>89</v>
      </c>
      <c r="J48" s="15">
        <v>10</v>
      </c>
    </row>
    <row r="49" spans="2:10" ht="15" customHeight="1" x14ac:dyDescent="0.15">
      <c r="B49" s="47"/>
      <c r="C49" s="50"/>
      <c r="D49" s="17">
        <v>100</v>
      </c>
      <c r="E49" s="16">
        <v>8.3000000000000007</v>
      </c>
      <c r="F49" s="11">
        <v>33.4</v>
      </c>
      <c r="G49" s="11">
        <v>32.6</v>
      </c>
      <c r="H49" s="11">
        <v>20</v>
      </c>
      <c r="I49" s="11">
        <v>5.2</v>
      </c>
      <c r="J49" s="11">
        <v>0.6</v>
      </c>
    </row>
    <row r="50" spans="2:10" ht="15" customHeight="1" x14ac:dyDescent="0.15">
      <c r="B50" s="47"/>
      <c r="C50" s="51" t="s">
        <v>23</v>
      </c>
      <c r="D50" s="14">
        <v>1546</v>
      </c>
      <c r="E50" s="7">
        <v>121</v>
      </c>
      <c r="F50" s="15">
        <v>619</v>
      </c>
      <c r="G50" s="15">
        <v>470</v>
      </c>
      <c r="H50" s="15">
        <v>262</v>
      </c>
      <c r="I50" s="15">
        <v>64</v>
      </c>
      <c r="J50" s="15">
        <v>10</v>
      </c>
    </row>
    <row r="51" spans="2:10" ht="15" customHeight="1" x14ac:dyDescent="0.15">
      <c r="B51" s="47"/>
      <c r="C51" s="50"/>
      <c r="D51" s="17">
        <v>100</v>
      </c>
      <c r="E51" s="16">
        <v>7.8</v>
      </c>
      <c r="F51" s="11">
        <v>40</v>
      </c>
      <c r="G51" s="11">
        <v>30.4</v>
      </c>
      <c r="H51" s="11">
        <v>16.899999999999999</v>
      </c>
      <c r="I51" s="11">
        <v>4.0999999999999996</v>
      </c>
      <c r="J51" s="11">
        <v>0.6</v>
      </c>
    </row>
    <row r="52" spans="2:10" ht="15" customHeight="1" x14ac:dyDescent="0.15">
      <c r="B52" s="47"/>
      <c r="C52" s="51" t="s">
        <v>24</v>
      </c>
      <c r="D52" s="14">
        <v>2544</v>
      </c>
      <c r="E52" s="7">
        <v>198</v>
      </c>
      <c r="F52" s="15">
        <v>924</v>
      </c>
      <c r="G52" s="15">
        <v>706</v>
      </c>
      <c r="H52" s="15">
        <v>475</v>
      </c>
      <c r="I52" s="15">
        <v>203</v>
      </c>
      <c r="J52" s="15">
        <v>38</v>
      </c>
    </row>
    <row r="53" spans="2:10" ht="15" customHeight="1" x14ac:dyDescent="0.15">
      <c r="B53" s="47"/>
      <c r="C53" s="50"/>
      <c r="D53" s="17">
        <v>100</v>
      </c>
      <c r="E53" s="16">
        <v>7.8</v>
      </c>
      <c r="F53" s="11">
        <v>36.299999999999997</v>
      </c>
      <c r="G53" s="11">
        <v>27.8</v>
      </c>
      <c r="H53" s="11">
        <v>18.7</v>
      </c>
      <c r="I53" s="11">
        <v>8</v>
      </c>
      <c r="J53" s="11">
        <v>1.5</v>
      </c>
    </row>
    <row r="54" spans="2:10" ht="15" customHeight="1" x14ac:dyDescent="0.15">
      <c r="B54" s="47"/>
      <c r="C54" s="51" t="s">
        <v>25</v>
      </c>
      <c r="D54" s="14">
        <v>1858</v>
      </c>
      <c r="E54" s="7">
        <v>164</v>
      </c>
      <c r="F54" s="15">
        <v>682</v>
      </c>
      <c r="G54" s="15">
        <v>573</v>
      </c>
      <c r="H54" s="15">
        <v>329</v>
      </c>
      <c r="I54" s="15">
        <v>97</v>
      </c>
      <c r="J54" s="15">
        <v>13</v>
      </c>
    </row>
    <row r="55" spans="2:10" ht="15" customHeight="1" x14ac:dyDescent="0.15">
      <c r="B55" s="47"/>
      <c r="C55" s="50"/>
      <c r="D55" s="17">
        <v>100</v>
      </c>
      <c r="E55" s="16">
        <v>8.8000000000000007</v>
      </c>
      <c r="F55" s="11">
        <v>36.700000000000003</v>
      </c>
      <c r="G55" s="11">
        <v>30.8</v>
      </c>
      <c r="H55" s="11">
        <v>17.7</v>
      </c>
      <c r="I55" s="11">
        <v>5.2</v>
      </c>
      <c r="J55" s="11">
        <v>0.7</v>
      </c>
    </row>
    <row r="56" spans="2:10" ht="15" customHeight="1" x14ac:dyDescent="0.15">
      <c r="B56" s="47"/>
      <c r="C56" s="51" t="s">
        <v>26</v>
      </c>
      <c r="D56" s="14">
        <v>5161</v>
      </c>
      <c r="E56" s="7">
        <v>392</v>
      </c>
      <c r="F56" s="15">
        <v>1867</v>
      </c>
      <c r="G56" s="15">
        <v>1518</v>
      </c>
      <c r="H56" s="15">
        <v>793</v>
      </c>
      <c r="I56" s="15">
        <v>450</v>
      </c>
      <c r="J56" s="15">
        <v>141</v>
      </c>
    </row>
    <row r="57" spans="2:10" ht="15" customHeight="1" x14ac:dyDescent="0.15">
      <c r="B57" s="48"/>
      <c r="C57" s="52"/>
      <c r="D57" s="13">
        <v>100</v>
      </c>
      <c r="E57" s="9">
        <v>7.6</v>
      </c>
      <c r="F57" s="6">
        <v>36.200000000000003</v>
      </c>
      <c r="G57" s="6">
        <v>29.4</v>
      </c>
      <c r="H57" s="6">
        <v>15.4</v>
      </c>
      <c r="I57" s="6">
        <v>8.6999999999999993</v>
      </c>
      <c r="J57" s="6">
        <v>2.7</v>
      </c>
    </row>
    <row r="58" spans="2:10" x14ac:dyDescent="0.15">
      <c r="B58" s="3"/>
      <c r="C58" s="3"/>
      <c r="D58" s="3"/>
      <c r="E58" s="3"/>
      <c r="F58" s="3"/>
      <c r="G58" s="3"/>
      <c r="H58" s="3"/>
      <c r="I58" s="3"/>
      <c r="J58" s="3"/>
    </row>
    <row r="59" spans="2:10" x14ac:dyDescent="0.15">
      <c r="B59" s="3"/>
      <c r="C59" s="3"/>
      <c r="D59" s="3"/>
      <c r="E59" s="3"/>
      <c r="F59" s="3"/>
      <c r="G59" s="3"/>
      <c r="H59" s="3"/>
      <c r="I59" s="3"/>
      <c r="J59" s="3"/>
    </row>
    <row r="60" spans="2:10" x14ac:dyDescent="0.15">
      <c r="B60" s="3"/>
      <c r="C60" s="3"/>
      <c r="D60" s="3"/>
      <c r="E60" s="3"/>
      <c r="F60" s="3"/>
      <c r="G60" s="3"/>
      <c r="H60" s="3"/>
      <c r="I60" s="3"/>
      <c r="J60" s="3"/>
    </row>
    <row r="61" spans="2:10" x14ac:dyDescent="0.15">
      <c r="B61" s="3"/>
      <c r="C61" s="3"/>
      <c r="D61" s="3"/>
      <c r="E61" s="3"/>
      <c r="F61" s="3"/>
      <c r="G61" s="3"/>
      <c r="H61" s="3"/>
      <c r="I61" s="3"/>
      <c r="J61" s="3"/>
    </row>
    <row r="62" spans="2:10" x14ac:dyDescent="0.15">
      <c r="B62" s="3"/>
      <c r="C62" s="3"/>
      <c r="D62" s="3"/>
      <c r="E62" s="3"/>
      <c r="F62" s="3"/>
      <c r="G62" s="3"/>
      <c r="H62" s="3"/>
      <c r="I62" s="3"/>
      <c r="J62" s="3"/>
    </row>
    <row r="63" spans="2:10" x14ac:dyDescent="0.15">
      <c r="B63" s="3"/>
      <c r="C63" s="3"/>
      <c r="D63" s="3"/>
      <c r="E63" s="3"/>
      <c r="F63" s="3"/>
      <c r="G63" s="3"/>
      <c r="H63" s="3"/>
      <c r="I63" s="3"/>
      <c r="J63" s="3"/>
    </row>
    <row r="64" spans="2:10" x14ac:dyDescent="0.15">
      <c r="B64" s="3"/>
      <c r="C64" s="3"/>
      <c r="D64" s="3"/>
      <c r="E64" s="3"/>
      <c r="F64" s="3"/>
      <c r="G64" s="3"/>
      <c r="H64" s="3"/>
      <c r="I64" s="3"/>
      <c r="J64" s="3"/>
    </row>
    <row r="65" spans="2:10" x14ac:dyDescent="0.15">
      <c r="B65" s="3"/>
      <c r="C65" s="3"/>
      <c r="D65" s="3"/>
      <c r="E65" s="3"/>
      <c r="F65" s="3"/>
      <c r="G65" s="3"/>
      <c r="H65" s="3"/>
      <c r="I65" s="3"/>
      <c r="J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J9">
    <cfRule type="top10" dxfId="574" priority="873" rank="1"/>
  </conditionalFormatting>
  <conditionalFormatting sqref="E11:J11">
    <cfRule type="top10" dxfId="573" priority="874" rank="1"/>
  </conditionalFormatting>
  <conditionalFormatting sqref="E13:J13">
    <cfRule type="top10" dxfId="572" priority="875" rank="1"/>
  </conditionalFormatting>
  <conditionalFormatting sqref="E15:J15">
    <cfRule type="top10" dxfId="571" priority="876" rank="1"/>
  </conditionalFormatting>
  <conditionalFormatting sqref="E17:J17">
    <cfRule type="top10" dxfId="570" priority="877" rank="1"/>
  </conditionalFormatting>
  <conditionalFormatting sqref="E19:J19">
    <cfRule type="top10" dxfId="569" priority="878" rank="1"/>
  </conditionalFormatting>
  <conditionalFormatting sqref="E21:J21">
    <cfRule type="top10" dxfId="568" priority="879" rank="1"/>
  </conditionalFormatting>
  <conditionalFormatting sqref="E23:J23">
    <cfRule type="top10" dxfId="567" priority="880" rank="1"/>
  </conditionalFormatting>
  <conditionalFormatting sqref="E25:J25">
    <cfRule type="top10" dxfId="566" priority="881" rank="1"/>
  </conditionalFormatting>
  <conditionalFormatting sqref="E27:J27">
    <cfRule type="top10" dxfId="565" priority="882" rank="1"/>
  </conditionalFormatting>
  <conditionalFormatting sqref="E29:J29">
    <cfRule type="top10" dxfId="564" priority="883" rank="1"/>
  </conditionalFormatting>
  <conditionalFormatting sqref="E31:J31">
    <cfRule type="top10" dxfId="563" priority="884" rank="1"/>
  </conditionalFormatting>
  <conditionalFormatting sqref="E33:J33">
    <cfRule type="top10" dxfId="562" priority="885" rank="1"/>
  </conditionalFormatting>
  <conditionalFormatting sqref="E35:J35">
    <cfRule type="top10" dxfId="561" priority="886" rank="1"/>
  </conditionalFormatting>
  <conditionalFormatting sqref="E37:J37">
    <cfRule type="top10" dxfId="560" priority="887" rank="1"/>
  </conditionalFormatting>
  <conditionalFormatting sqref="E39:J39">
    <cfRule type="top10" dxfId="559" priority="888" rank="1"/>
  </conditionalFormatting>
  <conditionalFormatting sqref="E41:J41">
    <cfRule type="top10" dxfId="558" priority="889" rank="1"/>
  </conditionalFormatting>
  <conditionalFormatting sqref="E43:J43">
    <cfRule type="top10" dxfId="557" priority="890" rank="1"/>
  </conditionalFormatting>
  <conditionalFormatting sqref="E45:J45">
    <cfRule type="top10" dxfId="556" priority="891" rank="1"/>
  </conditionalFormatting>
  <conditionalFormatting sqref="E47:J47">
    <cfRule type="top10" dxfId="555" priority="892" rank="1"/>
  </conditionalFormatting>
  <conditionalFormatting sqref="E49:J49">
    <cfRule type="top10" dxfId="554" priority="893" rank="1"/>
  </conditionalFormatting>
  <conditionalFormatting sqref="E51:J51">
    <cfRule type="top10" dxfId="553" priority="894" rank="1"/>
  </conditionalFormatting>
  <conditionalFormatting sqref="E53:J53">
    <cfRule type="top10" dxfId="552" priority="895" rank="1"/>
  </conditionalFormatting>
  <conditionalFormatting sqref="E55:J55">
    <cfRule type="top10" dxfId="551" priority="896" rank="1"/>
  </conditionalFormatting>
  <conditionalFormatting sqref="E57:J57">
    <cfRule type="top10" dxfId="550" priority="897" rank="1"/>
  </conditionalFormatting>
  <pageMargins left="0.7" right="0.7" top="0.75" bottom="0.75" header="0.3" footer="0.3"/>
  <pageSetup paperSize="9" scale="86" orientation="portrait" r:id="rId1"/>
  <headerFoot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4" width="8.625" style="1" customWidth="1"/>
    <col min="5" max="9" width="10.625" style="1" customWidth="1"/>
    <col min="10" max="26" width="8.625" style="1" customWidth="1"/>
    <col min="27" max="16384" width="6.125" style="1"/>
  </cols>
  <sheetData>
    <row r="3" spans="1:26" x14ac:dyDescent="0.15">
      <c r="B3" s="1" t="s">
        <v>397</v>
      </c>
    </row>
    <row r="5" spans="1:26" x14ac:dyDescent="0.15">
      <c r="B5" s="20"/>
      <c r="C5" s="20"/>
      <c r="D5" s="20"/>
      <c r="E5" s="20"/>
      <c r="F5" s="20"/>
      <c r="G5" s="20"/>
      <c r="H5" s="20"/>
      <c r="I5" s="20"/>
    </row>
    <row r="6" spans="1:26" ht="3.75" customHeight="1" x14ac:dyDescent="0.15">
      <c r="A6" s="31"/>
      <c r="B6" s="29"/>
      <c r="C6" s="36"/>
      <c r="D6" s="29"/>
      <c r="E6" s="37"/>
      <c r="F6" s="32"/>
      <c r="G6" s="29"/>
      <c r="H6" s="33"/>
      <c r="I6" s="33"/>
      <c r="J6" s="35"/>
    </row>
    <row r="7" spans="1:26" s="2" customFormat="1" ht="122.25" customHeight="1" thickBot="1" x14ac:dyDescent="0.2">
      <c r="B7" s="19"/>
      <c r="C7" s="18" t="s">
        <v>251</v>
      </c>
      <c r="D7" s="21" t="s">
        <v>259</v>
      </c>
      <c r="E7" s="22" t="s">
        <v>365</v>
      </c>
      <c r="F7" s="22" t="s">
        <v>366</v>
      </c>
      <c r="G7" s="22" t="s">
        <v>367</v>
      </c>
      <c r="H7" s="22" t="s">
        <v>126</v>
      </c>
      <c r="I7" s="22" t="s">
        <v>65</v>
      </c>
      <c r="J7" s="41"/>
      <c r="K7" s="41"/>
      <c r="L7" s="41"/>
      <c r="M7" s="41"/>
      <c r="N7" s="41"/>
      <c r="O7" s="41"/>
      <c r="P7" s="41"/>
      <c r="Q7" s="41"/>
      <c r="R7" s="41"/>
      <c r="S7" s="41"/>
      <c r="T7" s="41"/>
      <c r="U7" s="41"/>
      <c r="V7" s="41"/>
      <c r="W7" s="41"/>
      <c r="X7" s="41"/>
      <c r="Y7" s="41"/>
      <c r="Z7" s="41"/>
    </row>
    <row r="8" spans="1:26" ht="15" customHeight="1" thickTop="1" x14ac:dyDescent="0.15">
      <c r="B8" s="43" t="s">
        <v>66</v>
      </c>
      <c r="C8" s="44"/>
      <c r="D8" s="4">
        <v>19565</v>
      </c>
      <c r="E8" s="7">
        <v>7981</v>
      </c>
      <c r="F8" s="15">
        <v>4034</v>
      </c>
      <c r="G8" s="15">
        <v>1509</v>
      </c>
      <c r="H8" s="15">
        <v>5397</v>
      </c>
      <c r="I8" s="15">
        <v>644</v>
      </c>
    </row>
    <row r="9" spans="1:26" ht="15" customHeight="1" x14ac:dyDescent="0.15">
      <c r="B9" s="45"/>
      <c r="C9" s="44"/>
      <c r="D9" s="5">
        <v>100</v>
      </c>
      <c r="E9" s="9">
        <v>40.799999999999997</v>
      </c>
      <c r="F9" s="6">
        <v>20.6</v>
      </c>
      <c r="G9" s="6">
        <v>7.7</v>
      </c>
      <c r="H9" s="6">
        <v>27.6</v>
      </c>
      <c r="I9" s="6">
        <v>3.3</v>
      </c>
    </row>
    <row r="10" spans="1:26" ht="15" customHeight="1" x14ac:dyDescent="0.15">
      <c r="B10" s="46" t="s">
        <v>60</v>
      </c>
      <c r="C10" s="49" t="s">
        <v>1</v>
      </c>
      <c r="D10" s="12">
        <v>9002</v>
      </c>
      <c r="E10" s="8">
        <v>3541</v>
      </c>
      <c r="F10" s="10">
        <v>1982</v>
      </c>
      <c r="G10" s="10">
        <v>767</v>
      </c>
      <c r="H10" s="10">
        <v>2440</v>
      </c>
      <c r="I10" s="10">
        <v>272</v>
      </c>
    </row>
    <row r="11" spans="1:26" ht="15" customHeight="1" x14ac:dyDescent="0.15">
      <c r="B11" s="47"/>
      <c r="C11" s="50"/>
      <c r="D11" s="17">
        <v>100</v>
      </c>
      <c r="E11" s="16">
        <v>39.299999999999997</v>
      </c>
      <c r="F11" s="11">
        <v>22</v>
      </c>
      <c r="G11" s="11">
        <v>8.5</v>
      </c>
      <c r="H11" s="11">
        <v>27.1</v>
      </c>
      <c r="I11" s="11">
        <v>3</v>
      </c>
    </row>
    <row r="12" spans="1:26" ht="15" customHeight="1" x14ac:dyDescent="0.15">
      <c r="B12" s="47"/>
      <c r="C12" s="51" t="s">
        <v>2</v>
      </c>
      <c r="D12" s="14">
        <v>10274</v>
      </c>
      <c r="E12" s="7">
        <v>4336</v>
      </c>
      <c r="F12" s="15">
        <v>2011</v>
      </c>
      <c r="G12" s="15">
        <v>709</v>
      </c>
      <c r="H12" s="15">
        <v>2904</v>
      </c>
      <c r="I12" s="15">
        <v>314</v>
      </c>
    </row>
    <row r="13" spans="1:26" ht="15" customHeight="1" x14ac:dyDescent="0.15">
      <c r="B13" s="48"/>
      <c r="C13" s="52"/>
      <c r="D13" s="13">
        <v>100</v>
      </c>
      <c r="E13" s="9">
        <v>42.2</v>
      </c>
      <c r="F13" s="6">
        <v>19.600000000000001</v>
      </c>
      <c r="G13" s="6">
        <v>6.9</v>
      </c>
      <c r="H13" s="6">
        <v>28.3</v>
      </c>
      <c r="I13" s="6">
        <v>3.1</v>
      </c>
    </row>
    <row r="14" spans="1:26" ht="15" customHeight="1" x14ac:dyDescent="0.15">
      <c r="B14" s="46" t="s">
        <v>61</v>
      </c>
      <c r="C14" s="49" t="s">
        <v>4</v>
      </c>
      <c r="D14" s="12">
        <v>2756</v>
      </c>
      <c r="E14" s="8">
        <v>1068</v>
      </c>
      <c r="F14" s="10">
        <v>605</v>
      </c>
      <c r="G14" s="10">
        <v>165</v>
      </c>
      <c r="H14" s="10">
        <v>849</v>
      </c>
      <c r="I14" s="10">
        <v>69</v>
      </c>
    </row>
    <row r="15" spans="1:26" ht="15" customHeight="1" x14ac:dyDescent="0.15">
      <c r="B15" s="47"/>
      <c r="C15" s="50"/>
      <c r="D15" s="17">
        <v>100</v>
      </c>
      <c r="E15" s="16">
        <v>38.799999999999997</v>
      </c>
      <c r="F15" s="11">
        <v>22</v>
      </c>
      <c r="G15" s="11">
        <v>6</v>
      </c>
      <c r="H15" s="11">
        <v>30.8</v>
      </c>
      <c r="I15" s="11">
        <v>2.5</v>
      </c>
    </row>
    <row r="16" spans="1:26" ht="15" customHeight="1" x14ac:dyDescent="0.15">
      <c r="B16" s="47"/>
      <c r="C16" s="51" t="s">
        <v>5</v>
      </c>
      <c r="D16" s="14">
        <v>2918</v>
      </c>
      <c r="E16" s="7">
        <v>1136</v>
      </c>
      <c r="F16" s="15">
        <v>624</v>
      </c>
      <c r="G16" s="15">
        <v>181</v>
      </c>
      <c r="H16" s="15">
        <v>912</v>
      </c>
      <c r="I16" s="15">
        <v>65</v>
      </c>
    </row>
    <row r="17" spans="2:9" ht="15" customHeight="1" x14ac:dyDescent="0.15">
      <c r="B17" s="47"/>
      <c r="C17" s="50"/>
      <c r="D17" s="17">
        <v>100</v>
      </c>
      <c r="E17" s="16">
        <v>38.9</v>
      </c>
      <c r="F17" s="11">
        <v>21.4</v>
      </c>
      <c r="G17" s="11">
        <v>6.2</v>
      </c>
      <c r="H17" s="11">
        <v>31.3</v>
      </c>
      <c r="I17" s="11">
        <v>2.2000000000000002</v>
      </c>
    </row>
    <row r="18" spans="2:9" ht="15" customHeight="1" x14ac:dyDescent="0.15">
      <c r="B18" s="47"/>
      <c r="C18" s="51" t="s">
        <v>6</v>
      </c>
      <c r="D18" s="14">
        <v>3218</v>
      </c>
      <c r="E18" s="7">
        <v>1358</v>
      </c>
      <c r="F18" s="15">
        <v>711</v>
      </c>
      <c r="G18" s="15">
        <v>201</v>
      </c>
      <c r="H18" s="15">
        <v>865</v>
      </c>
      <c r="I18" s="15">
        <v>83</v>
      </c>
    </row>
    <row r="19" spans="2:9" ht="15" customHeight="1" x14ac:dyDescent="0.15">
      <c r="B19" s="47"/>
      <c r="C19" s="50"/>
      <c r="D19" s="17">
        <v>100</v>
      </c>
      <c r="E19" s="16">
        <v>42.2</v>
      </c>
      <c r="F19" s="11">
        <v>22.1</v>
      </c>
      <c r="G19" s="11">
        <v>6.2</v>
      </c>
      <c r="H19" s="11">
        <v>26.9</v>
      </c>
      <c r="I19" s="11">
        <v>2.6</v>
      </c>
    </row>
    <row r="20" spans="2:9" ht="15" customHeight="1" x14ac:dyDescent="0.15">
      <c r="B20" s="47"/>
      <c r="C20" s="51" t="s">
        <v>7</v>
      </c>
      <c r="D20" s="14">
        <v>4166</v>
      </c>
      <c r="E20" s="7">
        <v>1770</v>
      </c>
      <c r="F20" s="15">
        <v>889</v>
      </c>
      <c r="G20" s="15">
        <v>304</v>
      </c>
      <c r="H20" s="15">
        <v>1042</v>
      </c>
      <c r="I20" s="15">
        <v>161</v>
      </c>
    </row>
    <row r="21" spans="2:9" ht="15" customHeight="1" x14ac:dyDescent="0.15">
      <c r="B21" s="47"/>
      <c r="C21" s="50"/>
      <c r="D21" s="17">
        <v>100</v>
      </c>
      <c r="E21" s="16">
        <v>42.5</v>
      </c>
      <c r="F21" s="11">
        <v>21.3</v>
      </c>
      <c r="G21" s="11">
        <v>7.3</v>
      </c>
      <c r="H21" s="11">
        <v>25</v>
      </c>
      <c r="I21" s="11">
        <v>3.9</v>
      </c>
    </row>
    <row r="22" spans="2:9" ht="15" customHeight="1" x14ac:dyDescent="0.15">
      <c r="B22" s="47"/>
      <c r="C22" s="51" t="s">
        <v>8</v>
      </c>
      <c r="D22" s="14">
        <v>5521</v>
      </c>
      <c r="E22" s="7">
        <v>2285</v>
      </c>
      <c r="F22" s="15">
        <v>1015</v>
      </c>
      <c r="G22" s="15">
        <v>541</v>
      </c>
      <c r="H22" s="15">
        <v>1475</v>
      </c>
      <c r="I22" s="15">
        <v>205</v>
      </c>
    </row>
    <row r="23" spans="2:9" ht="15" customHeight="1" x14ac:dyDescent="0.15">
      <c r="B23" s="48"/>
      <c r="C23" s="52"/>
      <c r="D23" s="13">
        <v>100</v>
      </c>
      <c r="E23" s="9">
        <v>41.4</v>
      </c>
      <c r="F23" s="6">
        <v>18.399999999999999</v>
      </c>
      <c r="G23" s="6">
        <v>9.8000000000000007</v>
      </c>
      <c r="H23" s="6">
        <v>26.7</v>
      </c>
      <c r="I23" s="6">
        <v>3.7</v>
      </c>
    </row>
    <row r="24" spans="2:9" ht="15" customHeight="1" x14ac:dyDescent="0.15">
      <c r="B24" s="46" t="s">
        <v>62</v>
      </c>
      <c r="C24" s="49" t="s">
        <v>9</v>
      </c>
      <c r="D24" s="12">
        <v>2200</v>
      </c>
      <c r="E24" s="8">
        <v>821</v>
      </c>
      <c r="F24" s="10">
        <v>446</v>
      </c>
      <c r="G24" s="10">
        <v>169</v>
      </c>
      <c r="H24" s="10">
        <v>678</v>
      </c>
      <c r="I24" s="10">
        <v>86</v>
      </c>
    </row>
    <row r="25" spans="2:9" ht="15" customHeight="1" x14ac:dyDescent="0.15">
      <c r="B25" s="47"/>
      <c r="C25" s="50"/>
      <c r="D25" s="17">
        <v>100</v>
      </c>
      <c r="E25" s="16">
        <v>37.299999999999997</v>
      </c>
      <c r="F25" s="11">
        <v>20.3</v>
      </c>
      <c r="G25" s="11">
        <v>7.7</v>
      </c>
      <c r="H25" s="11">
        <v>30.8</v>
      </c>
      <c r="I25" s="11">
        <v>3.9</v>
      </c>
    </row>
    <row r="26" spans="2:9" ht="15" customHeight="1" x14ac:dyDescent="0.15">
      <c r="B26" s="47"/>
      <c r="C26" s="51" t="s">
        <v>10</v>
      </c>
      <c r="D26" s="14">
        <v>5943</v>
      </c>
      <c r="E26" s="7">
        <v>2629</v>
      </c>
      <c r="F26" s="15">
        <v>1208</v>
      </c>
      <c r="G26" s="15">
        <v>484</v>
      </c>
      <c r="H26" s="15">
        <v>1457</v>
      </c>
      <c r="I26" s="15">
        <v>165</v>
      </c>
    </row>
    <row r="27" spans="2:9" ht="15" customHeight="1" x14ac:dyDescent="0.15">
      <c r="B27" s="47"/>
      <c r="C27" s="50"/>
      <c r="D27" s="17">
        <v>100</v>
      </c>
      <c r="E27" s="16">
        <v>44.2</v>
      </c>
      <c r="F27" s="11">
        <v>20.3</v>
      </c>
      <c r="G27" s="11">
        <v>8.1</v>
      </c>
      <c r="H27" s="11">
        <v>24.5</v>
      </c>
      <c r="I27" s="11">
        <v>2.8</v>
      </c>
    </row>
    <row r="28" spans="2:9" ht="15" customHeight="1" x14ac:dyDescent="0.15">
      <c r="B28" s="47"/>
      <c r="C28" s="51" t="s">
        <v>11</v>
      </c>
      <c r="D28" s="14">
        <v>6665</v>
      </c>
      <c r="E28" s="7">
        <v>2769</v>
      </c>
      <c r="F28" s="15">
        <v>1451</v>
      </c>
      <c r="G28" s="15">
        <v>484</v>
      </c>
      <c r="H28" s="15">
        <v>1810</v>
      </c>
      <c r="I28" s="15">
        <v>151</v>
      </c>
    </row>
    <row r="29" spans="2:9" ht="15" customHeight="1" x14ac:dyDescent="0.15">
      <c r="B29" s="47"/>
      <c r="C29" s="50"/>
      <c r="D29" s="17">
        <v>100</v>
      </c>
      <c r="E29" s="16">
        <v>41.5</v>
      </c>
      <c r="F29" s="11">
        <v>21.8</v>
      </c>
      <c r="G29" s="11">
        <v>7.3</v>
      </c>
      <c r="H29" s="11">
        <v>27.2</v>
      </c>
      <c r="I29" s="11">
        <v>2.2999999999999998</v>
      </c>
    </row>
    <row r="30" spans="2:9" ht="15" customHeight="1" x14ac:dyDescent="0.15">
      <c r="B30" s="47"/>
      <c r="C30" s="51" t="s">
        <v>12</v>
      </c>
      <c r="D30" s="14">
        <v>4440</v>
      </c>
      <c r="E30" s="7">
        <v>1687</v>
      </c>
      <c r="F30" s="15">
        <v>894</v>
      </c>
      <c r="G30" s="15">
        <v>351</v>
      </c>
      <c r="H30" s="15">
        <v>1362</v>
      </c>
      <c r="I30" s="15">
        <v>146</v>
      </c>
    </row>
    <row r="31" spans="2:9" ht="15" customHeight="1" x14ac:dyDescent="0.15">
      <c r="B31" s="48"/>
      <c r="C31" s="52"/>
      <c r="D31" s="13">
        <v>100</v>
      </c>
      <c r="E31" s="9">
        <v>38</v>
      </c>
      <c r="F31" s="6">
        <v>20.100000000000001</v>
      </c>
      <c r="G31" s="6">
        <v>7.9</v>
      </c>
      <c r="H31" s="6">
        <v>30.7</v>
      </c>
      <c r="I31" s="6">
        <v>3.3</v>
      </c>
    </row>
    <row r="32" spans="2:9" ht="15" customHeight="1" x14ac:dyDescent="0.15">
      <c r="B32" s="46" t="s">
        <v>63</v>
      </c>
      <c r="C32" s="49" t="s">
        <v>13</v>
      </c>
      <c r="D32" s="12">
        <v>2474</v>
      </c>
      <c r="E32" s="8">
        <v>1069</v>
      </c>
      <c r="F32" s="10">
        <v>542</v>
      </c>
      <c r="G32" s="10">
        <v>201</v>
      </c>
      <c r="H32" s="10">
        <v>600</v>
      </c>
      <c r="I32" s="10">
        <v>62</v>
      </c>
    </row>
    <row r="33" spans="2:9" ht="15" customHeight="1" x14ac:dyDescent="0.15">
      <c r="B33" s="47"/>
      <c r="C33" s="50"/>
      <c r="D33" s="17">
        <v>100</v>
      </c>
      <c r="E33" s="16">
        <v>43.2</v>
      </c>
      <c r="F33" s="11">
        <v>21.9</v>
      </c>
      <c r="G33" s="11">
        <v>8.1</v>
      </c>
      <c r="H33" s="11">
        <v>24.3</v>
      </c>
      <c r="I33" s="11">
        <v>2.5</v>
      </c>
    </row>
    <row r="34" spans="2:9" ht="15" customHeight="1" x14ac:dyDescent="0.15">
      <c r="B34" s="47"/>
      <c r="C34" s="51" t="s">
        <v>14</v>
      </c>
      <c r="D34" s="14">
        <v>13198</v>
      </c>
      <c r="E34" s="7">
        <v>5639</v>
      </c>
      <c r="F34" s="15">
        <v>2796</v>
      </c>
      <c r="G34" s="15">
        <v>981</v>
      </c>
      <c r="H34" s="15">
        <v>3489</v>
      </c>
      <c r="I34" s="15">
        <v>293</v>
      </c>
    </row>
    <row r="35" spans="2:9" ht="15" customHeight="1" x14ac:dyDescent="0.15">
      <c r="B35" s="47"/>
      <c r="C35" s="50"/>
      <c r="D35" s="17">
        <v>100</v>
      </c>
      <c r="E35" s="16">
        <v>42.7</v>
      </c>
      <c r="F35" s="11">
        <v>21.2</v>
      </c>
      <c r="G35" s="11">
        <v>7.4</v>
      </c>
      <c r="H35" s="11">
        <v>26.4</v>
      </c>
      <c r="I35" s="11">
        <v>2.2000000000000002</v>
      </c>
    </row>
    <row r="36" spans="2:9" ht="15" customHeight="1" x14ac:dyDescent="0.15">
      <c r="B36" s="47"/>
      <c r="C36" s="51" t="s">
        <v>15</v>
      </c>
      <c r="D36" s="14">
        <v>2378</v>
      </c>
      <c r="E36" s="7">
        <v>873</v>
      </c>
      <c r="F36" s="15">
        <v>455</v>
      </c>
      <c r="G36" s="15">
        <v>210</v>
      </c>
      <c r="H36" s="15">
        <v>780</v>
      </c>
      <c r="I36" s="15">
        <v>60</v>
      </c>
    </row>
    <row r="37" spans="2:9" ht="15" customHeight="1" x14ac:dyDescent="0.15">
      <c r="B37" s="47"/>
      <c r="C37" s="50"/>
      <c r="D37" s="17">
        <v>100</v>
      </c>
      <c r="E37" s="16">
        <v>36.700000000000003</v>
      </c>
      <c r="F37" s="11">
        <v>19.100000000000001</v>
      </c>
      <c r="G37" s="11">
        <v>8.8000000000000007</v>
      </c>
      <c r="H37" s="11">
        <v>32.799999999999997</v>
      </c>
      <c r="I37" s="11">
        <v>2.5</v>
      </c>
    </row>
    <row r="38" spans="2:9" ht="15" customHeight="1" x14ac:dyDescent="0.15">
      <c r="B38" s="47"/>
      <c r="C38" s="51" t="s">
        <v>16</v>
      </c>
      <c r="D38" s="14">
        <v>747</v>
      </c>
      <c r="E38" s="7">
        <v>179</v>
      </c>
      <c r="F38" s="15">
        <v>108</v>
      </c>
      <c r="G38" s="15">
        <v>71</v>
      </c>
      <c r="H38" s="15">
        <v>364</v>
      </c>
      <c r="I38" s="15">
        <v>25</v>
      </c>
    </row>
    <row r="39" spans="2:9" ht="15" customHeight="1" x14ac:dyDescent="0.15">
      <c r="B39" s="48"/>
      <c r="C39" s="52"/>
      <c r="D39" s="13">
        <v>100</v>
      </c>
      <c r="E39" s="9">
        <v>24</v>
      </c>
      <c r="F39" s="6">
        <v>14.5</v>
      </c>
      <c r="G39" s="6">
        <v>9.5</v>
      </c>
      <c r="H39" s="6">
        <v>48.7</v>
      </c>
      <c r="I39" s="6">
        <v>3.3</v>
      </c>
    </row>
    <row r="40" spans="2:9" ht="15" customHeight="1" x14ac:dyDescent="0.15">
      <c r="B40" s="46" t="s">
        <v>64</v>
      </c>
      <c r="C40" s="49" t="s">
        <v>252</v>
      </c>
      <c r="D40" s="12">
        <v>2161</v>
      </c>
      <c r="E40" s="8">
        <v>856</v>
      </c>
      <c r="F40" s="10">
        <v>466</v>
      </c>
      <c r="G40" s="10">
        <v>175</v>
      </c>
      <c r="H40" s="10">
        <v>596</v>
      </c>
      <c r="I40" s="10">
        <v>68</v>
      </c>
    </row>
    <row r="41" spans="2:9" ht="15" customHeight="1" x14ac:dyDescent="0.15">
      <c r="B41" s="47"/>
      <c r="C41" s="50"/>
      <c r="D41" s="17">
        <v>100</v>
      </c>
      <c r="E41" s="16">
        <v>39.6</v>
      </c>
      <c r="F41" s="11">
        <v>21.6</v>
      </c>
      <c r="G41" s="11">
        <v>8.1</v>
      </c>
      <c r="H41" s="11">
        <v>27.6</v>
      </c>
      <c r="I41" s="11">
        <v>3.1</v>
      </c>
    </row>
    <row r="42" spans="2:9" ht="15" customHeight="1" x14ac:dyDescent="0.15">
      <c r="B42" s="47"/>
      <c r="C42" s="51" t="s">
        <v>19</v>
      </c>
      <c r="D42" s="14">
        <v>1901</v>
      </c>
      <c r="E42" s="7">
        <v>822</v>
      </c>
      <c r="F42" s="15">
        <v>368</v>
      </c>
      <c r="G42" s="15">
        <v>148</v>
      </c>
      <c r="H42" s="15">
        <v>530</v>
      </c>
      <c r="I42" s="15">
        <v>33</v>
      </c>
    </row>
    <row r="43" spans="2:9" ht="15" customHeight="1" x14ac:dyDescent="0.15">
      <c r="B43" s="47"/>
      <c r="C43" s="50"/>
      <c r="D43" s="17">
        <v>100</v>
      </c>
      <c r="E43" s="16">
        <v>43.2</v>
      </c>
      <c r="F43" s="11">
        <v>19.399999999999999</v>
      </c>
      <c r="G43" s="11">
        <v>7.8</v>
      </c>
      <c r="H43" s="11">
        <v>27.9</v>
      </c>
      <c r="I43" s="11">
        <v>1.7</v>
      </c>
    </row>
    <row r="44" spans="2:9" ht="15" customHeight="1" x14ac:dyDescent="0.15">
      <c r="B44" s="47"/>
      <c r="C44" s="51" t="s">
        <v>20</v>
      </c>
      <c r="D44" s="14">
        <v>1198</v>
      </c>
      <c r="E44" s="7">
        <v>448</v>
      </c>
      <c r="F44" s="15">
        <v>232</v>
      </c>
      <c r="G44" s="15">
        <v>114</v>
      </c>
      <c r="H44" s="15">
        <v>351</v>
      </c>
      <c r="I44" s="15">
        <v>53</v>
      </c>
    </row>
    <row r="45" spans="2:9" ht="15" customHeight="1" x14ac:dyDescent="0.15">
      <c r="B45" s="47"/>
      <c r="C45" s="50"/>
      <c r="D45" s="17">
        <v>100</v>
      </c>
      <c r="E45" s="16">
        <v>37.4</v>
      </c>
      <c r="F45" s="11">
        <v>19.399999999999999</v>
      </c>
      <c r="G45" s="11">
        <v>9.5</v>
      </c>
      <c r="H45" s="11">
        <v>29.3</v>
      </c>
      <c r="I45" s="11">
        <v>4.4000000000000004</v>
      </c>
    </row>
    <row r="46" spans="2:9" ht="15" customHeight="1" x14ac:dyDescent="0.15">
      <c r="B46" s="47"/>
      <c r="C46" s="51" t="s">
        <v>21</v>
      </c>
      <c r="D46" s="14">
        <v>1491</v>
      </c>
      <c r="E46" s="7">
        <v>558</v>
      </c>
      <c r="F46" s="15">
        <v>348</v>
      </c>
      <c r="G46" s="15">
        <v>111</v>
      </c>
      <c r="H46" s="15">
        <v>439</v>
      </c>
      <c r="I46" s="15">
        <v>35</v>
      </c>
    </row>
    <row r="47" spans="2:9" ht="15" customHeight="1" x14ac:dyDescent="0.15">
      <c r="B47" s="47"/>
      <c r="C47" s="50"/>
      <c r="D47" s="17">
        <v>100</v>
      </c>
      <c r="E47" s="16">
        <v>37.4</v>
      </c>
      <c r="F47" s="11">
        <v>23.3</v>
      </c>
      <c r="G47" s="11">
        <v>7.4</v>
      </c>
      <c r="H47" s="11">
        <v>29.4</v>
      </c>
      <c r="I47" s="11">
        <v>2.2999999999999998</v>
      </c>
    </row>
    <row r="48" spans="2:9" ht="15" customHeight="1" x14ac:dyDescent="0.15">
      <c r="B48" s="47"/>
      <c r="C48" s="51" t="s">
        <v>22</v>
      </c>
      <c r="D48" s="14">
        <v>1705</v>
      </c>
      <c r="E48" s="7">
        <v>735</v>
      </c>
      <c r="F48" s="15">
        <v>363</v>
      </c>
      <c r="G48" s="15">
        <v>131</v>
      </c>
      <c r="H48" s="15">
        <v>439</v>
      </c>
      <c r="I48" s="15">
        <v>37</v>
      </c>
    </row>
    <row r="49" spans="2:9" ht="15" customHeight="1" x14ac:dyDescent="0.15">
      <c r="B49" s="47"/>
      <c r="C49" s="50"/>
      <c r="D49" s="17">
        <v>100</v>
      </c>
      <c r="E49" s="16">
        <v>43.1</v>
      </c>
      <c r="F49" s="11">
        <v>21.3</v>
      </c>
      <c r="G49" s="11">
        <v>7.7</v>
      </c>
      <c r="H49" s="11">
        <v>25.7</v>
      </c>
      <c r="I49" s="11">
        <v>2.2000000000000002</v>
      </c>
    </row>
    <row r="50" spans="2:9" ht="15" customHeight="1" x14ac:dyDescent="0.15">
      <c r="B50" s="47"/>
      <c r="C50" s="51" t="s">
        <v>23</v>
      </c>
      <c r="D50" s="14">
        <v>1546</v>
      </c>
      <c r="E50" s="7">
        <v>717</v>
      </c>
      <c r="F50" s="15">
        <v>334</v>
      </c>
      <c r="G50" s="15">
        <v>112</v>
      </c>
      <c r="H50" s="15">
        <v>359</v>
      </c>
      <c r="I50" s="15">
        <v>24</v>
      </c>
    </row>
    <row r="51" spans="2:9" ht="15" customHeight="1" x14ac:dyDescent="0.15">
      <c r="B51" s="47"/>
      <c r="C51" s="50"/>
      <c r="D51" s="17">
        <v>100</v>
      </c>
      <c r="E51" s="16">
        <v>46.4</v>
      </c>
      <c r="F51" s="11">
        <v>21.6</v>
      </c>
      <c r="G51" s="11">
        <v>7.2</v>
      </c>
      <c r="H51" s="11">
        <v>23.2</v>
      </c>
      <c r="I51" s="11">
        <v>1.6</v>
      </c>
    </row>
    <row r="52" spans="2:9" ht="15" customHeight="1" x14ac:dyDescent="0.15">
      <c r="B52" s="47"/>
      <c r="C52" s="51" t="s">
        <v>24</v>
      </c>
      <c r="D52" s="14">
        <v>2544</v>
      </c>
      <c r="E52" s="7">
        <v>998</v>
      </c>
      <c r="F52" s="15">
        <v>464</v>
      </c>
      <c r="G52" s="15">
        <v>235</v>
      </c>
      <c r="H52" s="15">
        <v>763</v>
      </c>
      <c r="I52" s="15">
        <v>84</v>
      </c>
    </row>
    <row r="53" spans="2:9" ht="15" customHeight="1" x14ac:dyDescent="0.15">
      <c r="B53" s="47"/>
      <c r="C53" s="50"/>
      <c r="D53" s="17">
        <v>100</v>
      </c>
      <c r="E53" s="16">
        <v>39.200000000000003</v>
      </c>
      <c r="F53" s="11">
        <v>18.2</v>
      </c>
      <c r="G53" s="11">
        <v>9.1999999999999993</v>
      </c>
      <c r="H53" s="11">
        <v>30</v>
      </c>
      <c r="I53" s="11">
        <v>3.3</v>
      </c>
    </row>
    <row r="54" spans="2:9" ht="15" customHeight="1" x14ac:dyDescent="0.15">
      <c r="B54" s="47"/>
      <c r="C54" s="51" t="s">
        <v>25</v>
      </c>
      <c r="D54" s="14">
        <v>1858</v>
      </c>
      <c r="E54" s="7">
        <v>804</v>
      </c>
      <c r="F54" s="15">
        <v>427</v>
      </c>
      <c r="G54" s="15">
        <v>140</v>
      </c>
      <c r="H54" s="15">
        <v>433</v>
      </c>
      <c r="I54" s="15">
        <v>54</v>
      </c>
    </row>
    <row r="55" spans="2:9" ht="15" customHeight="1" x14ac:dyDescent="0.15">
      <c r="B55" s="47"/>
      <c r="C55" s="50"/>
      <c r="D55" s="17">
        <v>100</v>
      </c>
      <c r="E55" s="16">
        <v>43.3</v>
      </c>
      <c r="F55" s="11">
        <v>23</v>
      </c>
      <c r="G55" s="11">
        <v>7.5</v>
      </c>
      <c r="H55" s="11">
        <v>23.3</v>
      </c>
      <c r="I55" s="11">
        <v>2.9</v>
      </c>
    </row>
    <row r="56" spans="2:9" ht="15" customHeight="1" x14ac:dyDescent="0.15">
      <c r="B56" s="47"/>
      <c r="C56" s="51" t="s">
        <v>26</v>
      </c>
      <c r="D56" s="14">
        <v>5161</v>
      </c>
      <c r="E56" s="7">
        <v>2043</v>
      </c>
      <c r="F56" s="15">
        <v>1032</v>
      </c>
      <c r="G56" s="15">
        <v>343</v>
      </c>
      <c r="H56" s="15">
        <v>1487</v>
      </c>
      <c r="I56" s="15">
        <v>256</v>
      </c>
    </row>
    <row r="57" spans="2:9" ht="15" customHeight="1" x14ac:dyDescent="0.15">
      <c r="B57" s="48"/>
      <c r="C57" s="52"/>
      <c r="D57" s="13">
        <v>100</v>
      </c>
      <c r="E57" s="9">
        <v>39.6</v>
      </c>
      <c r="F57" s="6">
        <v>20</v>
      </c>
      <c r="G57" s="6">
        <v>6.6</v>
      </c>
      <c r="H57" s="6">
        <v>28.8</v>
      </c>
      <c r="I57" s="6">
        <v>5</v>
      </c>
    </row>
    <row r="58" spans="2:9" x14ac:dyDescent="0.15">
      <c r="B58" s="3"/>
      <c r="C58" s="3"/>
      <c r="D58" s="3"/>
      <c r="E58" s="3"/>
      <c r="F58" s="3"/>
      <c r="G58" s="3"/>
      <c r="H58" s="3"/>
      <c r="I58" s="3"/>
    </row>
    <row r="59" spans="2:9" x14ac:dyDescent="0.15">
      <c r="B59" s="3"/>
      <c r="C59" s="3"/>
      <c r="D59" s="3"/>
      <c r="E59" s="3"/>
      <c r="F59" s="3"/>
      <c r="G59" s="3"/>
      <c r="H59" s="3"/>
      <c r="I59" s="3"/>
    </row>
    <row r="60" spans="2:9" x14ac:dyDescent="0.15">
      <c r="B60" s="3"/>
      <c r="C60" s="3"/>
      <c r="D60" s="3"/>
      <c r="E60" s="3"/>
      <c r="F60" s="3"/>
      <c r="G60" s="3"/>
      <c r="H60" s="3"/>
      <c r="I60" s="3"/>
    </row>
    <row r="61" spans="2:9" x14ac:dyDescent="0.15">
      <c r="B61" s="3"/>
      <c r="C61" s="3"/>
      <c r="D61" s="3"/>
      <c r="E61" s="3"/>
      <c r="F61" s="3"/>
      <c r="G61" s="3"/>
      <c r="H61" s="3"/>
      <c r="I61" s="3"/>
    </row>
    <row r="62" spans="2:9" x14ac:dyDescent="0.15">
      <c r="B62" s="3"/>
      <c r="C62" s="3"/>
      <c r="D62" s="3"/>
      <c r="E62" s="3"/>
      <c r="F62" s="3"/>
      <c r="G62" s="3"/>
      <c r="H62" s="3"/>
      <c r="I62" s="3"/>
    </row>
    <row r="63" spans="2:9" x14ac:dyDescent="0.15">
      <c r="B63" s="3"/>
      <c r="C63" s="3"/>
      <c r="D63" s="3"/>
      <c r="E63" s="3"/>
      <c r="F63" s="3"/>
      <c r="G63" s="3"/>
      <c r="H63" s="3"/>
      <c r="I63" s="3"/>
    </row>
    <row r="64" spans="2:9" x14ac:dyDescent="0.15">
      <c r="B64" s="3"/>
      <c r="C64" s="3"/>
      <c r="D64" s="3"/>
      <c r="E64" s="3"/>
      <c r="F64" s="3"/>
      <c r="G64" s="3"/>
      <c r="H64" s="3"/>
      <c r="I64" s="3"/>
    </row>
    <row r="65" spans="2:9" x14ac:dyDescent="0.15">
      <c r="B65" s="3"/>
      <c r="C65" s="3"/>
      <c r="D65" s="3"/>
      <c r="E65" s="3"/>
      <c r="F65" s="3"/>
      <c r="G65" s="3"/>
      <c r="H65" s="3"/>
      <c r="I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I9">
    <cfRule type="top10" dxfId="549" priority="898" rank="1"/>
  </conditionalFormatting>
  <conditionalFormatting sqref="E11:I11">
    <cfRule type="top10" dxfId="548" priority="899" rank="1"/>
  </conditionalFormatting>
  <conditionalFormatting sqref="E13:I13">
    <cfRule type="top10" dxfId="547" priority="900" rank="1"/>
  </conditionalFormatting>
  <conditionalFormatting sqref="E15:I15">
    <cfRule type="top10" dxfId="546" priority="901" rank="1"/>
  </conditionalFormatting>
  <conditionalFormatting sqref="E17:I17">
    <cfRule type="top10" dxfId="545" priority="902" rank="1"/>
  </conditionalFormatting>
  <conditionalFormatting sqref="E19:I19">
    <cfRule type="top10" dxfId="544" priority="903" rank="1"/>
  </conditionalFormatting>
  <conditionalFormatting sqref="E21:I21">
    <cfRule type="top10" dxfId="543" priority="904" rank="1"/>
  </conditionalFormatting>
  <conditionalFormatting sqref="E23:I23">
    <cfRule type="top10" dxfId="542" priority="905" rank="1"/>
  </conditionalFormatting>
  <conditionalFormatting sqref="E25:I25">
    <cfRule type="top10" dxfId="541" priority="906" rank="1"/>
  </conditionalFormatting>
  <conditionalFormatting sqref="E27:I27">
    <cfRule type="top10" dxfId="540" priority="907" rank="1"/>
  </conditionalFormatting>
  <conditionalFormatting sqref="E29:I29">
    <cfRule type="top10" dxfId="539" priority="908" rank="1"/>
  </conditionalFormatting>
  <conditionalFormatting sqref="E31:I31">
    <cfRule type="top10" dxfId="538" priority="909" rank="1"/>
  </conditionalFormatting>
  <conditionalFormatting sqref="E33:I33">
    <cfRule type="top10" dxfId="537" priority="910" rank="1"/>
  </conditionalFormatting>
  <conditionalFormatting sqref="E35:I35">
    <cfRule type="top10" dxfId="536" priority="911" rank="1"/>
  </conditionalFormatting>
  <conditionalFormatting sqref="E37:I37">
    <cfRule type="top10" dxfId="535" priority="912" rank="1"/>
  </conditionalFormatting>
  <conditionalFormatting sqref="E39:I39">
    <cfRule type="top10" dxfId="534" priority="913" rank="1"/>
  </conditionalFormatting>
  <conditionalFormatting sqref="E41:I41">
    <cfRule type="top10" dxfId="533" priority="914" rank="1"/>
  </conditionalFormatting>
  <conditionalFormatting sqref="E43:I43">
    <cfRule type="top10" dxfId="532" priority="915" rank="1"/>
  </conditionalFormatting>
  <conditionalFormatting sqref="E45:I45">
    <cfRule type="top10" dxfId="531" priority="916" rank="1"/>
  </conditionalFormatting>
  <conditionalFormatting sqref="E47:I47">
    <cfRule type="top10" dxfId="530" priority="917" rank="1"/>
  </conditionalFormatting>
  <conditionalFormatting sqref="E49:I49">
    <cfRule type="top10" dxfId="529" priority="918" rank="1"/>
  </conditionalFormatting>
  <conditionalFormatting sqref="E51:I51">
    <cfRule type="top10" dxfId="528" priority="919" rank="1"/>
  </conditionalFormatting>
  <conditionalFormatting sqref="E53:I53">
    <cfRule type="top10" dxfId="527" priority="920" rank="1"/>
  </conditionalFormatting>
  <conditionalFormatting sqref="E55:I55">
    <cfRule type="top10" dxfId="526" priority="921" rank="1"/>
  </conditionalFormatting>
  <conditionalFormatting sqref="E57:I57">
    <cfRule type="top10" dxfId="525" priority="922" rank="1"/>
  </conditionalFormatting>
  <pageMargins left="0.7" right="0.7" top="0.75" bottom="0.75" header="0.3" footer="0.3"/>
  <pageSetup paperSize="9" scale="86" orientation="portrait" r:id="rId1"/>
  <headerFoot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22" width="8.625" style="1" customWidth="1"/>
    <col min="23" max="16384" width="6.125" style="1"/>
  </cols>
  <sheetData>
    <row r="3" spans="1:26" x14ac:dyDescent="0.15">
      <c r="B3" s="1" t="s">
        <v>298</v>
      </c>
    </row>
    <row r="5" spans="1:26" x14ac:dyDescent="0.15">
      <c r="B5" s="20"/>
      <c r="C5" s="20"/>
      <c r="D5" s="20"/>
      <c r="E5" s="20"/>
      <c r="F5" s="20"/>
      <c r="G5" s="20"/>
    </row>
    <row r="6" spans="1:26" ht="3.75" customHeight="1" x14ac:dyDescent="0.15">
      <c r="A6" s="31"/>
      <c r="B6" s="29"/>
      <c r="C6" s="36"/>
      <c r="D6" s="29"/>
      <c r="E6" s="37"/>
      <c r="F6" s="32"/>
      <c r="G6" s="29"/>
      <c r="H6" s="35"/>
    </row>
    <row r="7" spans="1:26" s="2" customFormat="1" ht="122.25" customHeight="1" thickBot="1" x14ac:dyDescent="0.2">
      <c r="B7" s="19"/>
      <c r="C7" s="18" t="s">
        <v>251</v>
      </c>
      <c r="D7" s="21" t="s">
        <v>259</v>
      </c>
      <c r="E7" s="22" t="s">
        <v>152</v>
      </c>
      <c r="F7" s="22" t="s">
        <v>153</v>
      </c>
      <c r="G7" s="22" t="s">
        <v>65</v>
      </c>
      <c r="H7" s="41"/>
      <c r="I7" s="41"/>
      <c r="J7" s="41"/>
      <c r="K7" s="41"/>
      <c r="L7" s="41"/>
      <c r="M7" s="41"/>
      <c r="N7" s="41"/>
      <c r="O7" s="41"/>
      <c r="P7" s="41"/>
      <c r="Q7" s="41"/>
      <c r="R7" s="41"/>
      <c r="S7" s="41"/>
      <c r="T7" s="41"/>
      <c r="U7" s="41"/>
      <c r="V7" s="41"/>
      <c r="W7" s="41"/>
      <c r="X7" s="41"/>
      <c r="Y7" s="41"/>
      <c r="Z7" s="41"/>
    </row>
    <row r="8" spans="1:26" ht="15" customHeight="1" thickTop="1" x14ac:dyDescent="0.15">
      <c r="B8" s="43" t="s">
        <v>66</v>
      </c>
      <c r="C8" s="44"/>
      <c r="D8" s="4">
        <v>19565</v>
      </c>
      <c r="E8" s="7">
        <v>7944</v>
      </c>
      <c r="F8" s="15">
        <v>11145</v>
      </c>
      <c r="G8" s="15">
        <v>476</v>
      </c>
    </row>
    <row r="9" spans="1:26" ht="15" customHeight="1" x14ac:dyDescent="0.15">
      <c r="B9" s="45"/>
      <c r="C9" s="44"/>
      <c r="D9" s="5">
        <v>100</v>
      </c>
      <c r="E9" s="9">
        <v>40.6</v>
      </c>
      <c r="F9" s="6">
        <v>57</v>
      </c>
      <c r="G9" s="6">
        <v>2.4</v>
      </c>
    </row>
    <row r="10" spans="1:26" ht="15" customHeight="1" x14ac:dyDescent="0.15">
      <c r="B10" s="46" t="s">
        <v>60</v>
      </c>
      <c r="C10" s="49" t="s">
        <v>1</v>
      </c>
      <c r="D10" s="12">
        <v>9002</v>
      </c>
      <c r="E10" s="8">
        <v>2940</v>
      </c>
      <c r="F10" s="10">
        <v>5846</v>
      </c>
      <c r="G10" s="10">
        <v>216</v>
      </c>
    </row>
    <row r="11" spans="1:26" ht="15" customHeight="1" x14ac:dyDescent="0.15">
      <c r="B11" s="47"/>
      <c r="C11" s="50"/>
      <c r="D11" s="17">
        <v>100</v>
      </c>
      <c r="E11" s="16">
        <v>32.700000000000003</v>
      </c>
      <c r="F11" s="11">
        <v>64.900000000000006</v>
      </c>
      <c r="G11" s="11">
        <v>2.4</v>
      </c>
    </row>
    <row r="12" spans="1:26" ht="15" customHeight="1" x14ac:dyDescent="0.15">
      <c r="B12" s="47"/>
      <c r="C12" s="51" t="s">
        <v>2</v>
      </c>
      <c r="D12" s="14">
        <v>10274</v>
      </c>
      <c r="E12" s="7">
        <v>4906</v>
      </c>
      <c r="F12" s="15">
        <v>5167</v>
      </c>
      <c r="G12" s="15">
        <v>201</v>
      </c>
    </row>
    <row r="13" spans="1:26" ht="15" customHeight="1" x14ac:dyDescent="0.15">
      <c r="B13" s="48"/>
      <c r="C13" s="52"/>
      <c r="D13" s="13">
        <v>100</v>
      </c>
      <c r="E13" s="9">
        <v>47.8</v>
      </c>
      <c r="F13" s="6">
        <v>50.3</v>
      </c>
      <c r="G13" s="6">
        <v>2</v>
      </c>
    </row>
    <row r="14" spans="1:26" ht="15" customHeight="1" x14ac:dyDescent="0.15">
      <c r="B14" s="46" t="s">
        <v>61</v>
      </c>
      <c r="C14" s="49" t="s">
        <v>4</v>
      </c>
      <c r="D14" s="12">
        <v>2756</v>
      </c>
      <c r="E14" s="8">
        <v>516</v>
      </c>
      <c r="F14" s="10">
        <v>2176</v>
      </c>
      <c r="G14" s="10">
        <v>64</v>
      </c>
    </row>
    <row r="15" spans="1:26" ht="15" customHeight="1" x14ac:dyDescent="0.15">
      <c r="B15" s="47"/>
      <c r="C15" s="50"/>
      <c r="D15" s="17">
        <v>100</v>
      </c>
      <c r="E15" s="16">
        <v>18.7</v>
      </c>
      <c r="F15" s="11">
        <v>79</v>
      </c>
      <c r="G15" s="11">
        <v>2.2999999999999998</v>
      </c>
    </row>
    <row r="16" spans="1:26" ht="15" customHeight="1" x14ac:dyDescent="0.15">
      <c r="B16" s="47"/>
      <c r="C16" s="51" t="s">
        <v>5</v>
      </c>
      <c r="D16" s="14">
        <v>2918</v>
      </c>
      <c r="E16" s="7">
        <v>722</v>
      </c>
      <c r="F16" s="15">
        <v>2136</v>
      </c>
      <c r="G16" s="15">
        <v>60</v>
      </c>
    </row>
    <row r="17" spans="2:7" ht="15" customHeight="1" x14ac:dyDescent="0.15">
      <c r="B17" s="47"/>
      <c r="C17" s="50"/>
      <c r="D17" s="17">
        <v>100</v>
      </c>
      <c r="E17" s="16">
        <v>24.7</v>
      </c>
      <c r="F17" s="11">
        <v>73.2</v>
      </c>
      <c r="G17" s="11">
        <v>2.1</v>
      </c>
    </row>
    <row r="18" spans="2:7" ht="15" customHeight="1" x14ac:dyDescent="0.15">
      <c r="B18" s="47"/>
      <c r="C18" s="51" t="s">
        <v>6</v>
      </c>
      <c r="D18" s="14">
        <v>3218</v>
      </c>
      <c r="E18" s="7">
        <v>1167</v>
      </c>
      <c r="F18" s="15">
        <v>1987</v>
      </c>
      <c r="G18" s="15">
        <v>64</v>
      </c>
    </row>
    <row r="19" spans="2:7" ht="15" customHeight="1" x14ac:dyDescent="0.15">
      <c r="B19" s="47"/>
      <c r="C19" s="50"/>
      <c r="D19" s="17">
        <v>100</v>
      </c>
      <c r="E19" s="16">
        <v>36.299999999999997</v>
      </c>
      <c r="F19" s="11">
        <v>61.7</v>
      </c>
      <c r="G19" s="11">
        <v>2</v>
      </c>
    </row>
    <row r="20" spans="2:7" ht="15" customHeight="1" x14ac:dyDescent="0.15">
      <c r="B20" s="47"/>
      <c r="C20" s="51" t="s">
        <v>7</v>
      </c>
      <c r="D20" s="14">
        <v>4166</v>
      </c>
      <c r="E20" s="7">
        <v>2002</v>
      </c>
      <c r="F20" s="15">
        <v>2063</v>
      </c>
      <c r="G20" s="15">
        <v>101</v>
      </c>
    </row>
    <row r="21" spans="2:7" ht="15" customHeight="1" x14ac:dyDescent="0.15">
      <c r="B21" s="47"/>
      <c r="C21" s="50"/>
      <c r="D21" s="17">
        <v>100</v>
      </c>
      <c r="E21" s="16">
        <v>48.1</v>
      </c>
      <c r="F21" s="11">
        <v>49.5</v>
      </c>
      <c r="G21" s="11">
        <v>2.4</v>
      </c>
    </row>
    <row r="22" spans="2:7" ht="15" customHeight="1" x14ac:dyDescent="0.15">
      <c r="B22" s="47"/>
      <c r="C22" s="51" t="s">
        <v>8</v>
      </c>
      <c r="D22" s="14">
        <v>5521</v>
      </c>
      <c r="E22" s="7">
        <v>3127</v>
      </c>
      <c r="F22" s="15">
        <v>2274</v>
      </c>
      <c r="G22" s="15">
        <v>120</v>
      </c>
    </row>
    <row r="23" spans="2:7" ht="15" customHeight="1" x14ac:dyDescent="0.15">
      <c r="B23" s="48"/>
      <c r="C23" s="52"/>
      <c r="D23" s="13">
        <v>100</v>
      </c>
      <c r="E23" s="9">
        <v>56.6</v>
      </c>
      <c r="F23" s="6">
        <v>41.2</v>
      </c>
      <c r="G23" s="6">
        <v>2.2000000000000002</v>
      </c>
    </row>
    <row r="24" spans="2:7" ht="15" customHeight="1" x14ac:dyDescent="0.15">
      <c r="B24" s="46" t="s">
        <v>62</v>
      </c>
      <c r="C24" s="49" t="s">
        <v>9</v>
      </c>
      <c r="D24" s="12">
        <v>2200</v>
      </c>
      <c r="E24" s="8">
        <v>922</v>
      </c>
      <c r="F24" s="10">
        <v>1218</v>
      </c>
      <c r="G24" s="10">
        <v>60</v>
      </c>
    </row>
    <row r="25" spans="2:7" ht="15" customHeight="1" x14ac:dyDescent="0.15">
      <c r="B25" s="47"/>
      <c r="C25" s="50"/>
      <c r="D25" s="17">
        <v>100</v>
      </c>
      <c r="E25" s="16">
        <v>41.9</v>
      </c>
      <c r="F25" s="11">
        <v>55.4</v>
      </c>
      <c r="G25" s="11">
        <v>2.7</v>
      </c>
    </row>
    <row r="26" spans="2:7" ht="15" customHeight="1" x14ac:dyDescent="0.15">
      <c r="B26" s="47"/>
      <c r="C26" s="51" t="s">
        <v>10</v>
      </c>
      <c r="D26" s="14">
        <v>5943</v>
      </c>
      <c r="E26" s="7">
        <v>2949</v>
      </c>
      <c r="F26" s="15">
        <v>2900</v>
      </c>
      <c r="G26" s="15">
        <v>94</v>
      </c>
    </row>
    <row r="27" spans="2:7" ht="15" customHeight="1" x14ac:dyDescent="0.15">
      <c r="B27" s="47"/>
      <c r="C27" s="50"/>
      <c r="D27" s="17">
        <v>100</v>
      </c>
      <c r="E27" s="16">
        <v>49.6</v>
      </c>
      <c r="F27" s="11">
        <v>48.8</v>
      </c>
      <c r="G27" s="11">
        <v>1.6</v>
      </c>
    </row>
    <row r="28" spans="2:7" ht="15" customHeight="1" x14ac:dyDescent="0.15">
      <c r="B28" s="47"/>
      <c r="C28" s="51" t="s">
        <v>11</v>
      </c>
      <c r="D28" s="14">
        <v>6665</v>
      </c>
      <c r="E28" s="7">
        <v>2185</v>
      </c>
      <c r="F28" s="15">
        <v>4365</v>
      </c>
      <c r="G28" s="15">
        <v>115</v>
      </c>
    </row>
    <row r="29" spans="2:7" ht="15" customHeight="1" x14ac:dyDescent="0.15">
      <c r="B29" s="47"/>
      <c r="C29" s="50"/>
      <c r="D29" s="17">
        <v>100</v>
      </c>
      <c r="E29" s="16">
        <v>32.799999999999997</v>
      </c>
      <c r="F29" s="11">
        <v>65.5</v>
      </c>
      <c r="G29" s="11">
        <v>1.7</v>
      </c>
    </row>
    <row r="30" spans="2:7" ht="15" customHeight="1" x14ac:dyDescent="0.15">
      <c r="B30" s="47"/>
      <c r="C30" s="51" t="s">
        <v>12</v>
      </c>
      <c r="D30" s="14">
        <v>4440</v>
      </c>
      <c r="E30" s="7">
        <v>1790</v>
      </c>
      <c r="F30" s="15">
        <v>2540</v>
      </c>
      <c r="G30" s="15">
        <v>110</v>
      </c>
    </row>
    <row r="31" spans="2:7" ht="15" customHeight="1" x14ac:dyDescent="0.15">
      <c r="B31" s="48"/>
      <c r="C31" s="52"/>
      <c r="D31" s="13">
        <v>100</v>
      </c>
      <c r="E31" s="9">
        <v>40.299999999999997</v>
      </c>
      <c r="F31" s="6">
        <v>57.2</v>
      </c>
      <c r="G31" s="6">
        <v>2.5</v>
      </c>
    </row>
    <row r="32" spans="2:7" ht="15" customHeight="1" x14ac:dyDescent="0.15">
      <c r="B32" s="46" t="s">
        <v>63</v>
      </c>
      <c r="C32" s="49" t="s">
        <v>13</v>
      </c>
      <c r="D32" s="12">
        <v>2474</v>
      </c>
      <c r="E32" s="8">
        <v>899</v>
      </c>
      <c r="F32" s="10">
        <v>1538</v>
      </c>
      <c r="G32" s="10">
        <v>37</v>
      </c>
    </row>
    <row r="33" spans="2:7" ht="15" customHeight="1" x14ac:dyDescent="0.15">
      <c r="B33" s="47"/>
      <c r="C33" s="50"/>
      <c r="D33" s="17">
        <v>100</v>
      </c>
      <c r="E33" s="16">
        <v>36.299999999999997</v>
      </c>
      <c r="F33" s="11">
        <v>62.2</v>
      </c>
      <c r="G33" s="11">
        <v>1.5</v>
      </c>
    </row>
    <row r="34" spans="2:7" ht="15" customHeight="1" x14ac:dyDescent="0.15">
      <c r="B34" s="47"/>
      <c r="C34" s="51" t="s">
        <v>14</v>
      </c>
      <c r="D34" s="14">
        <v>13198</v>
      </c>
      <c r="E34" s="7">
        <v>5447</v>
      </c>
      <c r="F34" s="15">
        <v>7560</v>
      </c>
      <c r="G34" s="15">
        <v>191</v>
      </c>
    </row>
    <row r="35" spans="2:7" ht="15" customHeight="1" x14ac:dyDescent="0.15">
      <c r="B35" s="47"/>
      <c r="C35" s="50"/>
      <c r="D35" s="17">
        <v>100</v>
      </c>
      <c r="E35" s="16">
        <v>41.3</v>
      </c>
      <c r="F35" s="11">
        <v>57.3</v>
      </c>
      <c r="G35" s="11">
        <v>1.4</v>
      </c>
    </row>
    <row r="36" spans="2:7" ht="15" customHeight="1" x14ac:dyDescent="0.15">
      <c r="B36" s="47"/>
      <c r="C36" s="51" t="s">
        <v>15</v>
      </c>
      <c r="D36" s="14">
        <v>2378</v>
      </c>
      <c r="E36" s="7">
        <v>1039</v>
      </c>
      <c r="F36" s="15">
        <v>1293</v>
      </c>
      <c r="G36" s="15">
        <v>46</v>
      </c>
    </row>
    <row r="37" spans="2:7" ht="15" customHeight="1" x14ac:dyDescent="0.15">
      <c r="B37" s="47"/>
      <c r="C37" s="50"/>
      <c r="D37" s="17">
        <v>100</v>
      </c>
      <c r="E37" s="16">
        <v>43.7</v>
      </c>
      <c r="F37" s="11">
        <v>54.4</v>
      </c>
      <c r="G37" s="11">
        <v>1.9</v>
      </c>
    </row>
    <row r="38" spans="2:7" ht="15" customHeight="1" x14ac:dyDescent="0.15">
      <c r="B38" s="47"/>
      <c r="C38" s="51" t="s">
        <v>16</v>
      </c>
      <c r="D38" s="14">
        <v>747</v>
      </c>
      <c r="E38" s="7">
        <v>322</v>
      </c>
      <c r="F38" s="15">
        <v>403</v>
      </c>
      <c r="G38" s="15">
        <v>22</v>
      </c>
    </row>
    <row r="39" spans="2:7" ht="15" customHeight="1" x14ac:dyDescent="0.15">
      <c r="B39" s="48"/>
      <c r="C39" s="52"/>
      <c r="D39" s="13">
        <v>100</v>
      </c>
      <c r="E39" s="9">
        <v>43.1</v>
      </c>
      <c r="F39" s="6">
        <v>53.9</v>
      </c>
      <c r="G39" s="6">
        <v>2.9</v>
      </c>
    </row>
    <row r="40" spans="2:7" ht="15" customHeight="1" x14ac:dyDescent="0.15">
      <c r="B40" s="46" t="s">
        <v>64</v>
      </c>
      <c r="C40" s="49" t="s">
        <v>252</v>
      </c>
      <c r="D40" s="12">
        <v>2161</v>
      </c>
      <c r="E40" s="8">
        <v>783</v>
      </c>
      <c r="F40" s="10">
        <v>1334</v>
      </c>
      <c r="G40" s="10">
        <v>44</v>
      </c>
    </row>
    <row r="41" spans="2:7" ht="15" customHeight="1" x14ac:dyDescent="0.15">
      <c r="B41" s="47"/>
      <c r="C41" s="50"/>
      <c r="D41" s="17">
        <v>100</v>
      </c>
      <c r="E41" s="16">
        <v>36.200000000000003</v>
      </c>
      <c r="F41" s="11">
        <v>61.7</v>
      </c>
      <c r="G41" s="11">
        <v>2</v>
      </c>
    </row>
    <row r="42" spans="2:7" ht="15" customHeight="1" x14ac:dyDescent="0.15">
      <c r="B42" s="47"/>
      <c r="C42" s="51" t="s">
        <v>19</v>
      </c>
      <c r="D42" s="14">
        <v>1901</v>
      </c>
      <c r="E42" s="7">
        <v>815</v>
      </c>
      <c r="F42" s="15">
        <v>1061</v>
      </c>
      <c r="G42" s="15">
        <v>25</v>
      </c>
    </row>
    <row r="43" spans="2:7" ht="15" customHeight="1" x14ac:dyDescent="0.15">
      <c r="B43" s="47"/>
      <c r="C43" s="50"/>
      <c r="D43" s="17">
        <v>100</v>
      </c>
      <c r="E43" s="16">
        <v>42.9</v>
      </c>
      <c r="F43" s="11">
        <v>55.8</v>
      </c>
      <c r="G43" s="11">
        <v>1.3</v>
      </c>
    </row>
    <row r="44" spans="2:7" ht="15" customHeight="1" x14ac:dyDescent="0.15">
      <c r="B44" s="47"/>
      <c r="C44" s="51" t="s">
        <v>20</v>
      </c>
      <c r="D44" s="14">
        <v>1198</v>
      </c>
      <c r="E44" s="7">
        <v>463</v>
      </c>
      <c r="F44" s="15">
        <v>696</v>
      </c>
      <c r="G44" s="15">
        <v>39</v>
      </c>
    </row>
    <row r="45" spans="2:7" ht="15" customHeight="1" x14ac:dyDescent="0.15">
      <c r="B45" s="47"/>
      <c r="C45" s="50"/>
      <c r="D45" s="17">
        <v>100</v>
      </c>
      <c r="E45" s="16">
        <v>38.6</v>
      </c>
      <c r="F45" s="11">
        <v>58.1</v>
      </c>
      <c r="G45" s="11">
        <v>3.3</v>
      </c>
    </row>
    <row r="46" spans="2:7" ht="15" customHeight="1" x14ac:dyDescent="0.15">
      <c r="B46" s="47"/>
      <c r="C46" s="51" t="s">
        <v>21</v>
      </c>
      <c r="D46" s="14">
        <v>1491</v>
      </c>
      <c r="E46" s="7">
        <v>600</v>
      </c>
      <c r="F46" s="15">
        <v>866</v>
      </c>
      <c r="G46" s="15">
        <v>25</v>
      </c>
    </row>
    <row r="47" spans="2:7" ht="15" customHeight="1" x14ac:dyDescent="0.15">
      <c r="B47" s="47"/>
      <c r="C47" s="50"/>
      <c r="D47" s="17">
        <v>100</v>
      </c>
      <c r="E47" s="16">
        <v>40.200000000000003</v>
      </c>
      <c r="F47" s="11">
        <v>58.1</v>
      </c>
      <c r="G47" s="11">
        <v>1.7</v>
      </c>
    </row>
    <row r="48" spans="2:7" ht="15" customHeight="1" x14ac:dyDescent="0.15">
      <c r="B48" s="47"/>
      <c r="C48" s="51" t="s">
        <v>22</v>
      </c>
      <c r="D48" s="14">
        <v>1705</v>
      </c>
      <c r="E48" s="7">
        <v>677</v>
      </c>
      <c r="F48" s="15">
        <v>996</v>
      </c>
      <c r="G48" s="15">
        <v>32</v>
      </c>
    </row>
    <row r="49" spans="2:7" ht="15" customHeight="1" x14ac:dyDescent="0.15">
      <c r="B49" s="47"/>
      <c r="C49" s="50"/>
      <c r="D49" s="17">
        <v>100</v>
      </c>
      <c r="E49" s="16">
        <v>39.700000000000003</v>
      </c>
      <c r="F49" s="11">
        <v>58.4</v>
      </c>
      <c r="G49" s="11">
        <v>1.9</v>
      </c>
    </row>
    <row r="50" spans="2:7" ht="15" customHeight="1" x14ac:dyDescent="0.15">
      <c r="B50" s="47"/>
      <c r="C50" s="51" t="s">
        <v>23</v>
      </c>
      <c r="D50" s="14">
        <v>1546</v>
      </c>
      <c r="E50" s="7">
        <v>659</v>
      </c>
      <c r="F50" s="15">
        <v>871</v>
      </c>
      <c r="G50" s="15">
        <v>16</v>
      </c>
    </row>
    <row r="51" spans="2:7" ht="15" customHeight="1" x14ac:dyDescent="0.15">
      <c r="B51" s="47"/>
      <c r="C51" s="50"/>
      <c r="D51" s="17">
        <v>100</v>
      </c>
      <c r="E51" s="16">
        <v>42.6</v>
      </c>
      <c r="F51" s="11">
        <v>56.3</v>
      </c>
      <c r="G51" s="11">
        <v>1</v>
      </c>
    </row>
    <row r="52" spans="2:7" ht="15" customHeight="1" x14ac:dyDescent="0.15">
      <c r="B52" s="47"/>
      <c r="C52" s="51" t="s">
        <v>24</v>
      </c>
      <c r="D52" s="14">
        <v>2544</v>
      </c>
      <c r="E52" s="7">
        <v>1113</v>
      </c>
      <c r="F52" s="15">
        <v>1381</v>
      </c>
      <c r="G52" s="15">
        <v>50</v>
      </c>
    </row>
    <row r="53" spans="2:7" ht="15" customHeight="1" x14ac:dyDescent="0.15">
      <c r="B53" s="47"/>
      <c r="C53" s="50"/>
      <c r="D53" s="17">
        <v>100</v>
      </c>
      <c r="E53" s="16">
        <v>43.8</v>
      </c>
      <c r="F53" s="11">
        <v>54.3</v>
      </c>
      <c r="G53" s="11">
        <v>2</v>
      </c>
    </row>
    <row r="54" spans="2:7" ht="15" customHeight="1" x14ac:dyDescent="0.15">
      <c r="B54" s="47"/>
      <c r="C54" s="51" t="s">
        <v>25</v>
      </c>
      <c r="D54" s="14">
        <v>1858</v>
      </c>
      <c r="E54" s="7">
        <v>717</v>
      </c>
      <c r="F54" s="15">
        <v>1123</v>
      </c>
      <c r="G54" s="15">
        <v>18</v>
      </c>
    </row>
    <row r="55" spans="2:7" ht="15" customHeight="1" x14ac:dyDescent="0.15">
      <c r="B55" s="47"/>
      <c r="C55" s="50"/>
      <c r="D55" s="17">
        <v>100</v>
      </c>
      <c r="E55" s="16">
        <v>38.6</v>
      </c>
      <c r="F55" s="11">
        <v>60.4</v>
      </c>
      <c r="G55" s="11">
        <v>1</v>
      </c>
    </row>
    <row r="56" spans="2:7" ht="15" customHeight="1" x14ac:dyDescent="0.15">
      <c r="B56" s="47"/>
      <c r="C56" s="51" t="s">
        <v>26</v>
      </c>
      <c r="D56" s="14">
        <v>5161</v>
      </c>
      <c r="E56" s="7">
        <v>2117</v>
      </c>
      <c r="F56" s="15">
        <v>2817</v>
      </c>
      <c r="G56" s="15">
        <v>227</v>
      </c>
    </row>
    <row r="57" spans="2:7" ht="15" customHeight="1" x14ac:dyDescent="0.15">
      <c r="B57" s="48"/>
      <c r="C57" s="52"/>
      <c r="D57" s="13">
        <v>100</v>
      </c>
      <c r="E57" s="9">
        <v>41</v>
      </c>
      <c r="F57" s="6">
        <v>54.6</v>
      </c>
      <c r="G57" s="6">
        <v>4.4000000000000004</v>
      </c>
    </row>
    <row r="58" spans="2:7" x14ac:dyDescent="0.15">
      <c r="B58" s="3"/>
      <c r="C58" s="3"/>
      <c r="D58" s="3"/>
      <c r="E58" s="3"/>
      <c r="F58" s="3"/>
      <c r="G58" s="3"/>
    </row>
    <row r="59" spans="2:7" x14ac:dyDescent="0.15">
      <c r="B59" s="3"/>
      <c r="C59" s="3"/>
      <c r="D59" s="3"/>
      <c r="E59" s="3"/>
      <c r="F59" s="3"/>
      <c r="G59" s="3"/>
    </row>
    <row r="60" spans="2:7" x14ac:dyDescent="0.15">
      <c r="B60" s="3"/>
      <c r="C60" s="3"/>
      <c r="D60" s="3"/>
      <c r="E60" s="3"/>
      <c r="F60" s="3"/>
      <c r="G60" s="3"/>
    </row>
    <row r="61" spans="2:7" x14ac:dyDescent="0.15">
      <c r="B61" s="3"/>
      <c r="C61" s="3"/>
      <c r="D61" s="3"/>
      <c r="E61" s="3"/>
      <c r="F61" s="3"/>
      <c r="G61" s="3"/>
    </row>
    <row r="62" spans="2:7" x14ac:dyDescent="0.15">
      <c r="B62" s="3"/>
      <c r="C62" s="3"/>
      <c r="D62" s="3"/>
      <c r="E62" s="3"/>
      <c r="F62" s="3"/>
      <c r="G62" s="3"/>
    </row>
    <row r="63" spans="2:7" x14ac:dyDescent="0.15">
      <c r="B63" s="3"/>
      <c r="C63" s="3"/>
      <c r="D63" s="3"/>
      <c r="E63" s="3"/>
      <c r="F63" s="3"/>
      <c r="G63" s="3"/>
    </row>
    <row r="64" spans="2:7" x14ac:dyDescent="0.15">
      <c r="B64" s="3"/>
      <c r="C64" s="3"/>
      <c r="D64" s="3"/>
      <c r="E64" s="3"/>
      <c r="F64" s="3"/>
      <c r="G64" s="3"/>
    </row>
    <row r="65" spans="2:7" x14ac:dyDescent="0.15">
      <c r="B65" s="3"/>
      <c r="C65" s="3"/>
      <c r="D65" s="3"/>
      <c r="E65" s="3"/>
      <c r="F65" s="3"/>
      <c r="G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G9">
    <cfRule type="top10" dxfId="524" priority="923" rank="1"/>
  </conditionalFormatting>
  <conditionalFormatting sqref="E11:G11">
    <cfRule type="top10" dxfId="523" priority="924" rank="1"/>
  </conditionalFormatting>
  <conditionalFormatting sqref="E13:G13">
    <cfRule type="top10" dxfId="522" priority="925" rank="1"/>
  </conditionalFormatting>
  <conditionalFormatting sqref="E15:G15">
    <cfRule type="top10" dxfId="521" priority="926" rank="1"/>
  </conditionalFormatting>
  <conditionalFormatting sqref="E17:G17">
    <cfRule type="top10" dxfId="520" priority="927" rank="1"/>
  </conditionalFormatting>
  <conditionalFormatting sqref="E19:G19">
    <cfRule type="top10" dxfId="519" priority="928" rank="1"/>
  </conditionalFormatting>
  <conditionalFormatting sqref="E21:G21">
    <cfRule type="top10" dxfId="518" priority="929" rank="1"/>
  </conditionalFormatting>
  <conditionalFormatting sqref="E23:G23">
    <cfRule type="top10" dxfId="517" priority="930" rank="1"/>
  </conditionalFormatting>
  <conditionalFormatting sqref="E25:G25">
    <cfRule type="top10" dxfId="516" priority="931" rank="1"/>
  </conditionalFormatting>
  <conditionalFormatting sqref="E27:G27">
    <cfRule type="top10" dxfId="515" priority="932" rank="1"/>
  </conditionalFormatting>
  <conditionalFormatting sqref="E29:G29">
    <cfRule type="top10" dxfId="514" priority="933" rank="1"/>
  </conditionalFormatting>
  <conditionalFormatting sqref="E31:G31">
    <cfRule type="top10" dxfId="513" priority="934" rank="1"/>
  </conditionalFormatting>
  <conditionalFormatting sqref="E33:G33">
    <cfRule type="top10" dxfId="512" priority="935" rank="1"/>
  </conditionalFormatting>
  <conditionalFormatting sqref="E35:G35">
    <cfRule type="top10" dxfId="511" priority="936" rank="1"/>
  </conditionalFormatting>
  <conditionalFormatting sqref="E37:G37">
    <cfRule type="top10" dxfId="510" priority="937" rank="1"/>
  </conditionalFormatting>
  <conditionalFormatting sqref="E39:G39">
    <cfRule type="top10" dxfId="509" priority="938" rank="1"/>
  </conditionalFormatting>
  <conditionalFormatting sqref="E41:G41">
    <cfRule type="top10" dxfId="508" priority="939" rank="1"/>
  </conditionalFormatting>
  <conditionalFormatting sqref="E43:G43">
    <cfRule type="top10" dxfId="507" priority="940" rank="1"/>
  </conditionalFormatting>
  <conditionalFormatting sqref="E45:G45">
    <cfRule type="top10" dxfId="506" priority="941" rank="1"/>
  </conditionalFormatting>
  <conditionalFormatting sqref="E47:G47">
    <cfRule type="top10" dxfId="505" priority="942" rank="1"/>
  </conditionalFormatting>
  <conditionalFormatting sqref="E49:G49">
    <cfRule type="top10" dxfId="504" priority="943" rank="1"/>
  </conditionalFormatting>
  <conditionalFormatting sqref="E51:G51">
    <cfRule type="top10" dxfId="503" priority="944" rank="1"/>
  </conditionalFormatting>
  <conditionalFormatting sqref="E53:G53">
    <cfRule type="top10" dxfId="502" priority="945" rank="1"/>
  </conditionalFormatting>
  <conditionalFormatting sqref="E55:G55">
    <cfRule type="top10" dxfId="501" priority="946" rank="1"/>
  </conditionalFormatting>
  <conditionalFormatting sqref="E57:G57">
    <cfRule type="top10" dxfId="500" priority="947" rank="1"/>
  </conditionalFormatting>
  <pageMargins left="0.7" right="0.7" top="0.75" bottom="0.75" header="0.3" footer="0.3"/>
  <pageSetup paperSize="9" scale="86" orientation="portrait" r:id="rId1"/>
  <headerFoot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26" width="8.625" style="1" customWidth="1"/>
    <col min="27" max="16384" width="6.125" style="1"/>
  </cols>
  <sheetData>
    <row r="3" spans="1:26" x14ac:dyDescent="0.15">
      <c r="B3" s="1" t="s">
        <v>299</v>
      </c>
    </row>
    <row r="4" spans="1:26" x14ac:dyDescent="0.15">
      <c r="B4" s="1" t="s">
        <v>300</v>
      </c>
    </row>
    <row r="5" spans="1:26" x14ac:dyDescent="0.15">
      <c r="B5" s="20"/>
      <c r="C5" s="20"/>
      <c r="D5" s="20"/>
      <c r="E5" s="20"/>
      <c r="F5" s="20"/>
      <c r="G5" s="20"/>
      <c r="H5" s="20"/>
      <c r="I5" s="20"/>
    </row>
    <row r="6" spans="1:26" ht="3.75" customHeight="1" x14ac:dyDescent="0.15">
      <c r="A6" s="31"/>
      <c r="B6" s="29"/>
      <c r="C6" s="36"/>
      <c r="D6" s="29"/>
      <c r="E6" s="37"/>
      <c r="F6" s="32"/>
      <c r="G6" s="29"/>
      <c r="H6" s="33"/>
      <c r="I6" s="33"/>
      <c r="J6" s="35"/>
    </row>
    <row r="7" spans="1:26" s="2" customFormat="1" ht="122.25" customHeight="1" thickBot="1" x14ac:dyDescent="0.2">
      <c r="B7" s="19"/>
      <c r="C7" s="18" t="s">
        <v>251</v>
      </c>
      <c r="D7" s="21" t="s">
        <v>261</v>
      </c>
      <c r="E7" s="22" t="s">
        <v>149</v>
      </c>
      <c r="F7" s="22" t="s">
        <v>150</v>
      </c>
      <c r="G7" s="22" t="s">
        <v>151</v>
      </c>
      <c r="H7" s="22" t="s">
        <v>51</v>
      </c>
      <c r="I7" s="22" t="s">
        <v>65</v>
      </c>
      <c r="J7" s="41"/>
      <c r="K7" s="41"/>
      <c r="L7" s="41"/>
      <c r="M7" s="41"/>
      <c r="N7" s="41"/>
      <c r="O7" s="41"/>
      <c r="P7" s="41"/>
      <c r="Q7" s="41"/>
      <c r="R7" s="41"/>
      <c r="S7" s="41"/>
      <c r="T7" s="41"/>
      <c r="U7" s="41"/>
      <c r="V7" s="41"/>
      <c r="W7" s="41"/>
      <c r="X7" s="41"/>
      <c r="Y7" s="41"/>
      <c r="Z7" s="41"/>
    </row>
    <row r="8" spans="1:26" ht="15" customHeight="1" thickTop="1" x14ac:dyDescent="0.15">
      <c r="B8" s="43" t="s">
        <v>66</v>
      </c>
      <c r="C8" s="44"/>
      <c r="D8" s="4">
        <v>7944</v>
      </c>
      <c r="E8" s="7">
        <v>1041</v>
      </c>
      <c r="F8" s="15">
        <v>450</v>
      </c>
      <c r="G8" s="15">
        <v>296</v>
      </c>
      <c r="H8" s="15">
        <v>5864</v>
      </c>
      <c r="I8" s="15">
        <v>293</v>
      </c>
    </row>
    <row r="9" spans="1:26" ht="15" customHeight="1" x14ac:dyDescent="0.15">
      <c r="B9" s="45"/>
      <c r="C9" s="44"/>
      <c r="D9" s="5">
        <v>100</v>
      </c>
      <c r="E9" s="9">
        <v>13.1</v>
      </c>
      <c r="F9" s="6">
        <v>5.7</v>
      </c>
      <c r="G9" s="6">
        <v>3.7</v>
      </c>
      <c r="H9" s="6">
        <v>73.8</v>
      </c>
      <c r="I9" s="6">
        <v>3.7</v>
      </c>
      <c r="J9" s="28"/>
      <c r="K9" s="28"/>
      <c r="L9" s="28"/>
      <c r="M9" s="28"/>
      <c r="N9" s="28"/>
    </row>
    <row r="10" spans="1:26" ht="15" customHeight="1" x14ac:dyDescent="0.15">
      <c r="B10" s="46" t="s">
        <v>60</v>
      </c>
      <c r="C10" s="49" t="s">
        <v>1</v>
      </c>
      <c r="D10" s="12">
        <v>2940</v>
      </c>
      <c r="E10" s="8">
        <v>290</v>
      </c>
      <c r="F10" s="10">
        <v>146</v>
      </c>
      <c r="G10" s="10">
        <v>73</v>
      </c>
      <c r="H10" s="10">
        <v>2341</v>
      </c>
      <c r="I10" s="10">
        <v>90</v>
      </c>
      <c r="J10" s="28"/>
      <c r="K10" s="28"/>
      <c r="L10" s="28"/>
      <c r="M10" s="28"/>
      <c r="N10" s="28"/>
    </row>
    <row r="11" spans="1:26" ht="15" customHeight="1" x14ac:dyDescent="0.15">
      <c r="B11" s="47"/>
      <c r="C11" s="50"/>
      <c r="D11" s="17">
        <v>100</v>
      </c>
      <c r="E11" s="16">
        <v>9.9</v>
      </c>
      <c r="F11" s="11">
        <v>5</v>
      </c>
      <c r="G11" s="11">
        <v>2.5</v>
      </c>
      <c r="H11" s="11">
        <v>79.599999999999994</v>
      </c>
      <c r="I11" s="11">
        <v>3.1</v>
      </c>
      <c r="J11" s="28"/>
      <c r="K11" s="28"/>
      <c r="L11" s="28"/>
      <c r="M11" s="28"/>
      <c r="N11" s="28"/>
    </row>
    <row r="12" spans="1:26" ht="15" customHeight="1" x14ac:dyDescent="0.15">
      <c r="B12" s="47"/>
      <c r="C12" s="51" t="s">
        <v>2</v>
      </c>
      <c r="D12" s="14">
        <v>4906</v>
      </c>
      <c r="E12" s="7">
        <v>744</v>
      </c>
      <c r="F12" s="15">
        <v>302</v>
      </c>
      <c r="G12" s="15">
        <v>220</v>
      </c>
      <c r="H12" s="15">
        <v>3442</v>
      </c>
      <c r="I12" s="15">
        <v>198</v>
      </c>
      <c r="J12" s="28"/>
      <c r="K12" s="28"/>
      <c r="L12" s="28"/>
      <c r="M12" s="28"/>
      <c r="N12" s="28"/>
    </row>
    <row r="13" spans="1:26" ht="15" customHeight="1" x14ac:dyDescent="0.15">
      <c r="B13" s="48"/>
      <c r="C13" s="52"/>
      <c r="D13" s="13">
        <v>100</v>
      </c>
      <c r="E13" s="9">
        <v>15.2</v>
      </c>
      <c r="F13" s="6">
        <v>6.2</v>
      </c>
      <c r="G13" s="6">
        <v>4.5</v>
      </c>
      <c r="H13" s="6">
        <v>70.2</v>
      </c>
      <c r="I13" s="6">
        <v>4</v>
      </c>
      <c r="J13" s="28"/>
      <c r="K13" s="28"/>
      <c r="L13" s="28"/>
      <c r="M13" s="28"/>
      <c r="N13" s="28"/>
    </row>
    <row r="14" spans="1:26" ht="15" customHeight="1" x14ac:dyDescent="0.15">
      <c r="B14" s="46" t="s">
        <v>61</v>
      </c>
      <c r="C14" s="49" t="s">
        <v>4</v>
      </c>
      <c r="D14" s="12">
        <v>516</v>
      </c>
      <c r="E14" s="8">
        <v>46</v>
      </c>
      <c r="F14" s="10">
        <v>31</v>
      </c>
      <c r="G14" s="10">
        <v>23</v>
      </c>
      <c r="H14" s="10">
        <v>396</v>
      </c>
      <c r="I14" s="10">
        <v>20</v>
      </c>
      <c r="J14" s="28"/>
      <c r="K14" s="28"/>
      <c r="L14" s="28"/>
      <c r="M14" s="28"/>
      <c r="N14" s="28"/>
    </row>
    <row r="15" spans="1:26" ht="15" customHeight="1" x14ac:dyDescent="0.15">
      <c r="B15" s="47"/>
      <c r="C15" s="50"/>
      <c r="D15" s="17">
        <v>100</v>
      </c>
      <c r="E15" s="16">
        <v>8.9</v>
      </c>
      <c r="F15" s="11">
        <v>6</v>
      </c>
      <c r="G15" s="11">
        <v>4.5</v>
      </c>
      <c r="H15" s="11">
        <v>76.7</v>
      </c>
      <c r="I15" s="11">
        <v>3.9</v>
      </c>
      <c r="J15" s="28"/>
      <c r="K15" s="28"/>
      <c r="L15" s="28"/>
      <c r="M15" s="28"/>
      <c r="N15" s="28"/>
    </row>
    <row r="16" spans="1:26" ht="15" customHeight="1" x14ac:dyDescent="0.15">
      <c r="B16" s="47"/>
      <c r="C16" s="51" t="s">
        <v>5</v>
      </c>
      <c r="D16" s="14">
        <v>722</v>
      </c>
      <c r="E16" s="7">
        <v>85</v>
      </c>
      <c r="F16" s="15">
        <v>42</v>
      </c>
      <c r="G16" s="15">
        <v>26</v>
      </c>
      <c r="H16" s="15">
        <v>550</v>
      </c>
      <c r="I16" s="15">
        <v>19</v>
      </c>
      <c r="J16" s="28"/>
      <c r="K16" s="28"/>
      <c r="L16" s="28"/>
      <c r="M16" s="28"/>
      <c r="N16" s="28"/>
    </row>
    <row r="17" spans="2:14" ht="15" customHeight="1" x14ac:dyDescent="0.15">
      <c r="B17" s="47"/>
      <c r="C17" s="50"/>
      <c r="D17" s="17">
        <v>100</v>
      </c>
      <c r="E17" s="16">
        <v>11.8</v>
      </c>
      <c r="F17" s="11">
        <v>5.8</v>
      </c>
      <c r="G17" s="11">
        <v>3.6</v>
      </c>
      <c r="H17" s="11">
        <v>76.2</v>
      </c>
      <c r="I17" s="11">
        <v>2.6</v>
      </c>
      <c r="J17" s="28"/>
      <c r="K17" s="28"/>
      <c r="L17" s="28"/>
      <c r="M17" s="28"/>
      <c r="N17" s="28"/>
    </row>
    <row r="18" spans="2:14" ht="15" customHeight="1" x14ac:dyDescent="0.15">
      <c r="B18" s="47"/>
      <c r="C18" s="51" t="s">
        <v>6</v>
      </c>
      <c r="D18" s="14">
        <v>1167</v>
      </c>
      <c r="E18" s="7">
        <v>148</v>
      </c>
      <c r="F18" s="15">
        <v>63</v>
      </c>
      <c r="G18" s="15">
        <v>39</v>
      </c>
      <c r="H18" s="15">
        <v>880</v>
      </c>
      <c r="I18" s="15">
        <v>37</v>
      </c>
      <c r="J18" s="28"/>
      <c r="K18" s="28"/>
      <c r="L18" s="28"/>
      <c r="M18" s="28"/>
      <c r="N18" s="28"/>
    </row>
    <row r="19" spans="2:14" ht="15" customHeight="1" x14ac:dyDescent="0.15">
      <c r="B19" s="47"/>
      <c r="C19" s="50"/>
      <c r="D19" s="17">
        <v>100</v>
      </c>
      <c r="E19" s="16">
        <v>12.7</v>
      </c>
      <c r="F19" s="11">
        <v>5.4</v>
      </c>
      <c r="G19" s="11">
        <v>3.3</v>
      </c>
      <c r="H19" s="11">
        <v>75.400000000000006</v>
      </c>
      <c r="I19" s="11">
        <v>3.2</v>
      </c>
      <c r="J19" s="28"/>
      <c r="K19" s="28"/>
      <c r="L19" s="28"/>
      <c r="M19" s="28"/>
      <c r="N19" s="28"/>
    </row>
    <row r="20" spans="2:14" ht="15" customHeight="1" x14ac:dyDescent="0.15">
      <c r="B20" s="47"/>
      <c r="C20" s="51" t="s">
        <v>7</v>
      </c>
      <c r="D20" s="14">
        <v>2002</v>
      </c>
      <c r="E20" s="7">
        <v>256</v>
      </c>
      <c r="F20" s="15">
        <v>121</v>
      </c>
      <c r="G20" s="15">
        <v>81</v>
      </c>
      <c r="H20" s="15">
        <v>1482</v>
      </c>
      <c r="I20" s="15">
        <v>62</v>
      </c>
      <c r="J20" s="28"/>
      <c r="K20" s="28"/>
      <c r="L20" s="28"/>
      <c r="M20" s="28"/>
      <c r="N20" s="28"/>
    </row>
    <row r="21" spans="2:14" ht="15" customHeight="1" x14ac:dyDescent="0.15">
      <c r="B21" s="47"/>
      <c r="C21" s="50"/>
      <c r="D21" s="17">
        <v>100</v>
      </c>
      <c r="E21" s="16">
        <v>12.8</v>
      </c>
      <c r="F21" s="11">
        <v>6</v>
      </c>
      <c r="G21" s="11">
        <v>4</v>
      </c>
      <c r="H21" s="11">
        <v>74</v>
      </c>
      <c r="I21" s="11">
        <v>3.1</v>
      </c>
      <c r="J21" s="28"/>
      <c r="K21" s="28"/>
      <c r="L21" s="28"/>
      <c r="M21" s="28"/>
      <c r="N21" s="28"/>
    </row>
    <row r="22" spans="2:14" ht="15" customHeight="1" x14ac:dyDescent="0.15">
      <c r="B22" s="47"/>
      <c r="C22" s="51" t="s">
        <v>8</v>
      </c>
      <c r="D22" s="14">
        <v>3127</v>
      </c>
      <c r="E22" s="7">
        <v>456</v>
      </c>
      <c r="F22" s="15">
        <v>174</v>
      </c>
      <c r="G22" s="15">
        <v>111</v>
      </c>
      <c r="H22" s="15">
        <v>2250</v>
      </c>
      <c r="I22" s="15">
        <v>136</v>
      </c>
      <c r="J22" s="28"/>
      <c r="K22" s="28"/>
      <c r="L22" s="28"/>
      <c r="M22" s="28"/>
      <c r="N22" s="28"/>
    </row>
    <row r="23" spans="2:14" ht="15" customHeight="1" x14ac:dyDescent="0.15">
      <c r="B23" s="48"/>
      <c r="C23" s="52"/>
      <c r="D23" s="13">
        <v>100</v>
      </c>
      <c r="E23" s="9">
        <v>14.6</v>
      </c>
      <c r="F23" s="6">
        <v>5.6</v>
      </c>
      <c r="G23" s="6">
        <v>3.5</v>
      </c>
      <c r="H23" s="6">
        <v>72</v>
      </c>
      <c r="I23" s="6">
        <v>4.3</v>
      </c>
      <c r="J23" s="28"/>
      <c r="K23" s="28"/>
      <c r="L23" s="28"/>
      <c r="M23" s="28"/>
      <c r="N23" s="28"/>
    </row>
    <row r="24" spans="2:14" ht="15" customHeight="1" x14ac:dyDescent="0.15">
      <c r="B24" s="46" t="s">
        <v>62</v>
      </c>
      <c r="C24" s="49" t="s">
        <v>9</v>
      </c>
      <c r="D24" s="12">
        <v>922</v>
      </c>
      <c r="E24" s="8">
        <v>168</v>
      </c>
      <c r="F24" s="10">
        <v>63</v>
      </c>
      <c r="G24" s="10">
        <v>42</v>
      </c>
      <c r="H24" s="10">
        <v>618</v>
      </c>
      <c r="I24" s="10">
        <v>31</v>
      </c>
      <c r="J24" s="28"/>
      <c r="K24" s="28"/>
      <c r="L24" s="28"/>
      <c r="M24" s="28"/>
      <c r="N24" s="28"/>
    </row>
    <row r="25" spans="2:14" ht="15" customHeight="1" x14ac:dyDescent="0.15">
      <c r="B25" s="47"/>
      <c r="C25" s="50"/>
      <c r="D25" s="17">
        <v>100</v>
      </c>
      <c r="E25" s="16">
        <v>18.2</v>
      </c>
      <c r="F25" s="11">
        <v>6.8</v>
      </c>
      <c r="G25" s="11">
        <v>4.5999999999999996</v>
      </c>
      <c r="H25" s="11">
        <v>67</v>
      </c>
      <c r="I25" s="11">
        <v>3.4</v>
      </c>
      <c r="J25" s="28"/>
      <c r="K25" s="28"/>
      <c r="L25" s="28"/>
      <c r="M25" s="28"/>
      <c r="N25" s="28"/>
    </row>
    <row r="26" spans="2:14" ht="15" customHeight="1" x14ac:dyDescent="0.15">
      <c r="B26" s="47"/>
      <c r="C26" s="51" t="s">
        <v>10</v>
      </c>
      <c r="D26" s="14">
        <v>2949</v>
      </c>
      <c r="E26" s="7">
        <v>326</v>
      </c>
      <c r="F26" s="15">
        <v>164</v>
      </c>
      <c r="G26" s="15">
        <v>114</v>
      </c>
      <c r="H26" s="15">
        <v>2247</v>
      </c>
      <c r="I26" s="15">
        <v>98</v>
      </c>
      <c r="J26" s="28"/>
      <c r="K26" s="28"/>
      <c r="L26" s="28"/>
      <c r="M26" s="28"/>
      <c r="N26" s="28"/>
    </row>
    <row r="27" spans="2:14" ht="15" customHeight="1" x14ac:dyDescent="0.15">
      <c r="B27" s="47"/>
      <c r="C27" s="50"/>
      <c r="D27" s="17">
        <v>100</v>
      </c>
      <c r="E27" s="16">
        <v>11.1</v>
      </c>
      <c r="F27" s="11">
        <v>5.6</v>
      </c>
      <c r="G27" s="11">
        <v>3.9</v>
      </c>
      <c r="H27" s="11">
        <v>76.2</v>
      </c>
      <c r="I27" s="11">
        <v>3.3</v>
      </c>
      <c r="J27" s="28"/>
      <c r="K27" s="28"/>
      <c r="L27" s="28"/>
      <c r="M27" s="28"/>
      <c r="N27" s="28"/>
    </row>
    <row r="28" spans="2:14" ht="15" customHeight="1" x14ac:dyDescent="0.15">
      <c r="B28" s="47"/>
      <c r="C28" s="51" t="s">
        <v>11</v>
      </c>
      <c r="D28" s="14">
        <v>2185</v>
      </c>
      <c r="E28" s="7">
        <v>211</v>
      </c>
      <c r="F28" s="15">
        <v>116</v>
      </c>
      <c r="G28" s="15">
        <v>73</v>
      </c>
      <c r="H28" s="15">
        <v>1706</v>
      </c>
      <c r="I28" s="15">
        <v>79</v>
      </c>
      <c r="J28" s="28"/>
      <c r="K28" s="28"/>
      <c r="L28" s="28"/>
      <c r="M28" s="28"/>
      <c r="N28" s="28"/>
    </row>
    <row r="29" spans="2:14" ht="15" customHeight="1" x14ac:dyDescent="0.15">
      <c r="B29" s="47"/>
      <c r="C29" s="50"/>
      <c r="D29" s="17">
        <v>100</v>
      </c>
      <c r="E29" s="16">
        <v>9.6999999999999993</v>
      </c>
      <c r="F29" s="11">
        <v>5.3</v>
      </c>
      <c r="G29" s="11">
        <v>3.3</v>
      </c>
      <c r="H29" s="11">
        <v>78.099999999999994</v>
      </c>
      <c r="I29" s="11">
        <v>3.6</v>
      </c>
      <c r="J29" s="28"/>
      <c r="K29" s="28"/>
      <c r="L29" s="28"/>
      <c r="M29" s="28"/>
      <c r="N29" s="28"/>
    </row>
    <row r="30" spans="2:14" ht="15" customHeight="1" x14ac:dyDescent="0.15">
      <c r="B30" s="47"/>
      <c r="C30" s="51" t="s">
        <v>12</v>
      </c>
      <c r="D30" s="14">
        <v>1790</v>
      </c>
      <c r="E30" s="7">
        <v>319</v>
      </c>
      <c r="F30" s="15">
        <v>100</v>
      </c>
      <c r="G30" s="15">
        <v>66</v>
      </c>
      <c r="H30" s="15">
        <v>1226</v>
      </c>
      <c r="I30" s="15">
        <v>79</v>
      </c>
      <c r="J30" s="28"/>
      <c r="K30" s="28"/>
      <c r="L30" s="28"/>
      <c r="M30" s="28"/>
      <c r="N30" s="28"/>
    </row>
    <row r="31" spans="2:14" ht="15" customHeight="1" x14ac:dyDescent="0.15">
      <c r="B31" s="48"/>
      <c r="C31" s="52"/>
      <c r="D31" s="13">
        <v>100</v>
      </c>
      <c r="E31" s="9">
        <v>17.8</v>
      </c>
      <c r="F31" s="6">
        <v>5.6</v>
      </c>
      <c r="G31" s="6">
        <v>3.7</v>
      </c>
      <c r="H31" s="6">
        <v>68.5</v>
      </c>
      <c r="I31" s="6">
        <v>4.4000000000000004</v>
      </c>
      <c r="J31" s="28"/>
      <c r="K31" s="28"/>
      <c r="L31" s="28"/>
      <c r="M31" s="28"/>
      <c r="N31" s="28"/>
    </row>
    <row r="32" spans="2:14" ht="15" customHeight="1" x14ac:dyDescent="0.15">
      <c r="B32" s="46" t="s">
        <v>63</v>
      </c>
      <c r="C32" s="49" t="s">
        <v>13</v>
      </c>
      <c r="D32" s="12">
        <v>899</v>
      </c>
      <c r="E32" s="8">
        <v>86</v>
      </c>
      <c r="F32" s="10">
        <v>46</v>
      </c>
      <c r="G32" s="10">
        <v>39</v>
      </c>
      <c r="H32" s="10">
        <v>700</v>
      </c>
      <c r="I32" s="10">
        <v>28</v>
      </c>
      <c r="J32" s="28"/>
      <c r="K32" s="28"/>
      <c r="L32" s="28"/>
      <c r="M32" s="28"/>
      <c r="N32" s="28"/>
    </row>
    <row r="33" spans="2:14" ht="15" customHeight="1" x14ac:dyDescent="0.15">
      <c r="B33" s="47"/>
      <c r="C33" s="50"/>
      <c r="D33" s="17">
        <v>100</v>
      </c>
      <c r="E33" s="16">
        <v>9.6</v>
      </c>
      <c r="F33" s="11">
        <v>5.0999999999999996</v>
      </c>
      <c r="G33" s="11">
        <v>4.3</v>
      </c>
      <c r="H33" s="11">
        <v>77.900000000000006</v>
      </c>
      <c r="I33" s="11">
        <v>3.1</v>
      </c>
      <c r="J33" s="28"/>
      <c r="K33" s="28"/>
      <c r="L33" s="28"/>
      <c r="M33" s="28"/>
      <c r="N33" s="28"/>
    </row>
    <row r="34" spans="2:14" ht="15" customHeight="1" x14ac:dyDescent="0.15">
      <c r="B34" s="47"/>
      <c r="C34" s="51" t="s">
        <v>14</v>
      </c>
      <c r="D34" s="14">
        <v>5447</v>
      </c>
      <c r="E34" s="7">
        <v>696</v>
      </c>
      <c r="F34" s="15">
        <v>300</v>
      </c>
      <c r="G34" s="15">
        <v>182</v>
      </c>
      <c r="H34" s="15">
        <v>4083</v>
      </c>
      <c r="I34" s="15">
        <v>186</v>
      </c>
      <c r="J34" s="28"/>
      <c r="K34" s="28"/>
      <c r="L34" s="28"/>
      <c r="M34" s="28"/>
      <c r="N34" s="28"/>
    </row>
    <row r="35" spans="2:14" ht="15" customHeight="1" x14ac:dyDescent="0.15">
      <c r="B35" s="47"/>
      <c r="C35" s="50"/>
      <c r="D35" s="17">
        <v>100</v>
      </c>
      <c r="E35" s="16">
        <v>12.8</v>
      </c>
      <c r="F35" s="11">
        <v>5.5</v>
      </c>
      <c r="G35" s="11">
        <v>3.3</v>
      </c>
      <c r="H35" s="11">
        <v>75</v>
      </c>
      <c r="I35" s="11">
        <v>3.4</v>
      </c>
      <c r="J35" s="28"/>
      <c r="K35" s="28"/>
      <c r="L35" s="28"/>
      <c r="M35" s="28"/>
      <c r="N35" s="28"/>
    </row>
    <row r="36" spans="2:14" ht="15" customHeight="1" x14ac:dyDescent="0.15">
      <c r="B36" s="47"/>
      <c r="C36" s="51" t="s">
        <v>15</v>
      </c>
      <c r="D36" s="14">
        <v>1039</v>
      </c>
      <c r="E36" s="7">
        <v>173</v>
      </c>
      <c r="F36" s="15">
        <v>61</v>
      </c>
      <c r="G36" s="15">
        <v>49</v>
      </c>
      <c r="H36" s="15">
        <v>708</v>
      </c>
      <c r="I36" s="15">
        <v>48</v>
      </c>
      <c r="J36" s="28"/>
      <c r="K36" s="28"/>
      <c r="L36" s="28"/>
      <c r="M36" s="28"/>
      <c r="N36" s="28"/>
    </row>
    <row r="37" spans="2:14" ht="15" customHeight="1" x14ac:dyDescent="0.15">
      <c r="B37" s="47"/>
      <c r="C37" s="50"/>
      <c r="D37" s="17">
        <v>100</v>
      </c>
      <c r="E37" s="16">
        <v>16.7</v>
      </c>
      <c r="F37" s="11">
        <v>5.9</v>
      </c>
      <c r="G37" s="11">
        <v>4.7</v>
      </c>
      <c r="H37" s="11">
        <v>68.099999999999994</v>
      </c>
      <c r="I37" s="11">
        <v>4.5999999999999996</v>
      </c>
      <c r="J37" s="28"/>
      <c r="K37" s="28"/>
      <c r="L37" s="28"/>
      <c r="M37" s="28"/>
      <c r="N37" s="28"/>
    </row>
    <row r="38" spans="2:14" ht="15" customHeight="1" x14ac:dyDescent="0.15">
      <c r="B38" s="47"/>
      <c r="C38" s="51" t="s">
        <v>16</v>
      </c>
      <c r="D38" s="14">
        <v>322</v>
      </c>
      <c r="E38" s="7">
        <v>60</v>
      </c>
      <c r="F38" s="15">
        <v>29</v>
      </c>
      <c r="G38" s="15">
        <v>13</v>
      </c>
      <c r="H38" s="15">
        <v>198</v>
      </c>
      <c r="I38" s="15">
        <v>22</v>
      </c>
      <c r="J38" s="28"/>
      <c r="K38" s="28"/>
      <c r="L38" s="28"/>
      <c r="M38" s="28"/>
      <c r="N38" s="28"/>
    </row>
    <row r="39" spans="2:14" ht="15" customHeight="1" x14ac:dyDescent="0.15">
      <c r="B39" s="48"/>
      <c r="C39" s="52"/>
      <c r="D39" s="13">
        <v>100</v>
      </c>
      <c r="E39" s="9">
        <v>18.600000000000001</v>
      </c>
      <c r="F39" s="6">
        <v>9</v>
      </c>
      <c r="G39" s="6">
        <v>4</v>
      </c>
      <c r="H39" s="6">
        <v>61.5</v>
      </c>
      <c r="I39" s="6">
        <v>6.8</v>
      </c>
      <c r="J39" s="28"/>
      <c r="K39" s="28"/>
      <c r="L39" s="28"/>
      <c r="M39" s="28"/>
      <c r="N39" s="28"/>
    </row>
    <row r="40" spans="2:14" ht="15" customHeight="1" x14ac:dyDescent="0.15">
      <c r="B40" s="46" t="s">
        <v>64</v>
      </c>
      <c r="C40" s="49" t="s">
        <v>254</v>
      </c>
      <c r="D40" s="12">
        <v>783</v>
      </c>
      <c r="E40" s="8">
        <v>113</v>
      </c>
      <c r="F40" s="10">
        <v>45</v>
      </c>
      <c r="G40" s="10">
        <v>34</v>
      </c>
      <c r="H40" s="10">
        <v>568</v>
      </c>
      <c r="I40" s="10">
        <v>23</v>
      </c>
      <c r="J40" s="28"/>
      <c r="K40" s="28"/>
      <c r="L40" s="28"/>
      <c r="M40" s="28"/>
      <c r="N40" s="28"/>
    </row>
    <row r="41" spans="2:14" ht="15" customHeight="1" x14ac:dyDescent="0.15">
      <c r="B41" s="47"/>
      <c r="C41" s="50"/>
      <c r="D41" s="17">
        <v>100</v>
      </c>
      <c r="E41" s="16">
        <v>14.4</v>
      </c>
      <c r="F41" s="11">
        <v>5.7</v>
      </c>
      <c r="G41" s="11">
        <v>4.3</v>
      </c>
      <c r="H41" s="11">
        <v>72.5</v>
      </c>
      <c r="I41" s="11">
        <v>2.9</v>
      </c>
      <c r="J41" s="28"/>
      <c r="K41" s="28"/>
      <c r="L41" s="28"/>
      <c r="M41" s="28"/>
      <c r="N41" s="28"/>
    </row>
    <row r="42" spans="2:14" ht="15" customHeight="1" x14ac:dyDescent="0.15">
      <c r="B42" s="47"/>
      <c r="C42" s="51" t="s">
        <v>19</v>
      </c>
      <c r="D42" s="14">
        <v>815</v>
      </c>
      <c r="E42" s="7">
        <v>121</v>
      </c>
      <c r="F42" s="15">
        <v>46</v>
      </c>
      <c r="G42" s="15">
        <v>30</v>
      </c>
      <c r="H42" s="15">
        <v>597</v>
      </c>
      <c r="I42" s="15">
        <v>21</v>
      </c>
      <c r="J42" s="28"/>
      <c r="K42" s="28"/>
      <c r="L42" s="28"/>
      <c r="M42" s="28"/>
      <c r="N42" s="28"/>
    </row>
    <row r="43" spans="2:14" ht="15" customHeight="1" x14ac:dyDescent="0.15">
      <c r="B43" s="47"/>
      <c r="C43" s="50"/>
      <c r="D43" s="17">
        <v>100</v>
      </c>
      <c r="E43" s="16">
        <v>14.8</v>
      </c>
      <c r="F43" s="11">
        <v>5.6</v>
      </c>
      <c r="G43" s="11">
        <v>3.7</v>
      </c>
      <c r="H43" s="11">
        <v>73.3</v>
      </c>
      <c r="I43" s="11">
        <v>2.6</v>
      </c>
      <c r="J43" s="28"/>
      <c r="K43" s="28"/>
      <c r="L43" s="28"/>
      <c r="M43" s="28"/>
      <c r="N43" s="28"/>
    </row>
    <row r="44" spans="2:14" ht="15" customHeight="1" x14ac:dyDescent="0.15">
      <c r="B44" s="47"/>
      <c r="C44" s="51" t="s">
        <v>20</v>
      </c>
      <c r="D44" s="14">
        <v>463</v>
      </c>
      <c r="E44" s="7">
        <v>56</v>
      </c>
      <c r="F44" s="15">
        <v>28</v>
      </c>
      <c r="G44" s="15">
        <v>16</v>
      </c>
      <c r="H44" s="15">
        <v>345</v>
      </c>
      <c r="I44" s="15">
        <v>18</v>
      </c>
      <c r="J44" s="28"/>
      <c r="K44" s="28"/>
      <c r="L44" s="28"/>
      <c r="M44" s="28"/>
      <c r="N44" s="28"/>
    </row>
    <row r="45" spans="2:14" ht="15" customHeight="1" x14ac:dyDescent="0.15">
      <c r="B45" s="47"/>
      <c r="C45" s="50"/>
      <c r="D45" s="17">
        <v>100</v>
      </c>
      <c r="E45" s="16">
        <v>12.1</v>
      </c>
      <c r="F45" s="11">
        <v>6</v>
      </c>
      <c r="G45" s="11">
        <v>3.5</v>
      </c>
      <c r="H45" s="11">
        <v>74.5</v>
      </c>
      <c r="I45" s="11">
        <v>3.9</v>
      </c>
      <c r="J45" s="28"/>
      <c r="K45" s="28"/>
      <c r="L45" s="28"/>
      <c r="M45" s="28"/>
      <c r="N45" s="28"/>
    </row>
    <row r="46" spans="2:14" ht="15" customHeight="1" x14ac:dyDescent="0.15">
      <c r="B46" s="47"/>
      <c r="C46" s="51" t="s">
        <v>21</v>
      </c>
      <c r="D46" s="14">
        <v>600</v>
      </c>
      <c r="E46" s="7">
        <v>63</v>
      </c>
      <c r="F46" s="15">
        <v>37</v>
      </c>
      <c r="G46" s="15">
        <v>17</v>
      </c>
      <c r="H46" s="15">
        <v>460</v>
      </c>
      <c r="I46" s="15">
        <v>23</v>
      </c>
      <c r="J46" s="28"/>
      <c r="K46" s="28"/>
      <c r="L46" s="28"/>
      <c r="M46" s="28"/>
      <c r="N46" s="28"/>
    </row>
    <row r="47" spans="2:14" ht="15" customHeight="1" x14ac:dyDescent="0.15">
      <c r="B47" s="47"/>
      <c r="C47" s="50"/>
      <c r="D47" s="17">
        <v>100</v>
      </c>
      <c r="E47" s="16">
        <v>10.5</v>
      </c>
      <c r="F47" s="11">
        <v>6.2</v>
      </c>
      <c r="G47" s="11">
        <v>2.8</v>
      </c>
      <c r="H47" s="11">
        <v>76.7</v>
      </c>
      <c r="I47" s="11">
        <v>3.8</v>
      </c>
      <c r="J47" s="28"/>
      <c r="K47" s="28"/>
      <c r="L47" s="28"/>
      <c r="M47" s="28"/>
      <c r="N47" s="28"/>
    </row>
    <row r="48" spans="2:14" ht="15" customHeight="1" x14ac:dyDescent="0.15">
      <c r="B48" s="47"/>
      <c r="C48" s="51" t="s">
        <v>22</v>
      </c>
      <c r="D48" s="14">
        <v>677</v>
      </c>
      <c r="E48" s="7">
        <v>93</v>
      </c>
      <c r="F48" s="15">
        <v>26</v>
      </c>
      <c r="G48" s="15">
        <v>24</v>
      </c>
      <c r="H48" s="15">
        <v>514</v>
      </c>
      <c r="I48" s="15">
        <v>20</v>
      </c>
      <c r="J48" s="28"/>
      <c r="K48" s="28"/>
      <c r="L48" s="28"/>
      <c r="M48" s="28"/>
      <c r="N48" s="28"/>
    </row>
    <row r="49" spans="2:14" ht="15" customHeight="1" x14ac:dyDescent="0.15">
      <c r="B49" s="47"/>
      <c r="C49" s="50"/>
      <c r="D49" s="17">
        <v>100</v>
      </c>
      <c r="E49" s="16">
        <v>13.7</v>
      </c>
      <c r="F49" s="11">
        <v>3.8</v>
      </c>
      <c r="G49" s="11">
        <v>3.5</v>
      </c>
      <c r="H49" s="11">
        <v>75.900000000000006</v>
      </c>
      <c r="I49" s="11">
        <v>3</v>
      </c>
      <c r="J49" s="28"/>
      <c r="K49" s="28"/>
      <c r="L49" s="28"/>
      <c r="M49" s="28"/>
      <c r="N49" s="28"/>
    </row>
    <row r="50" spans="2:14" ht="15" customHeight="1" x14ac:dyDescent="0.15">
      <c r="B50" s="47"/>
      <c r="C50" s="51" t="s">
        <v>23</v>
      </c>
      <c r="D50" s="14">
        <v>659</v>
      </c>
      <c r="E50" s="7">
        <v>82</v>
      </c>
      <c r="F50" s="15">
        <v>43</v>
      </c>
      <c r="G50" s="15">
        <v>26</v>
      </c>
      <c r="H50" s="15">
        <v>485</v>
      </c>
      <c r="I50" s="15">
        <v>23</v>
      </c>
      <c r="J50" s="28"/>
      <c r="K50" s="28"/>
      <c r="L50" s="28"/>
      <c r="M50" s="28"/>
      <c r="N50" s="28"/>
    </row>
    <row r="51" spans="2:14" ht="15" customHeight="1" x14ac:dyDescent="0.15">
      <c r="B51" s="47"/>
      <c r="C51" s="50"/>
      <c r="D51" s="17">
        <v>100</v>
      </c>
      <c r="E51" s="16">
        <v>12.4</v>
      </c>
      <c r="F51" s="11">
        <v>6.5</v>
      </c>
      <c r="G51" s="11">
        <v>3.9</v>
      </c>
      <c r="H51" s="11">
        <v>73.599999999999994</v>
      </c>
      <c r="I51" s="11">
        <v>3.5</v>
      </c>
      <c r="J51" s="28"/>
      <c r="K51" s="28"/>
      <c r="L51" s="28"/>
      <c r="M51" s="28"/>
      <c r="N51" s="28"/>
    </row>
    <row r="52" spans="2:14" ht="15" customHeight="1" x14ac:dyDescent="0.15">
      <c r="B52" s="47"/>
      <c r="C52" s="51" t="s">
        <v>24</v>
      </c>
      <c r="D52" s="14">
        <v>1113</v>
      </c>
      <c r="E52" s="7">
        <v>170</v>
      </c>
      <c r="F52" s="15">
        <v>57</v>
      </c>
      <c r="G52" s="15">
        <v>32</v>
      </c>
      <c r="H52" s="15">
        <v>815</v>
      </c>
      <c r="I52" s="15">
        <v>39</v>
      </c>
      <c r="J52" s="28"/>
      <c r="K52" s="28"/>
      <c r="L52" s="28"/>
      <c r="M52" s="28"/>
      <c r="N52" s="28"/>
    </row>
    <row r="53" spans="2:14" ht="15" customHeight="1" x14ac:dyDescent="0.15">
      <c r="B53" s="47"/>
      <c r="C53" s="50"/>
      <c r="D53" s="17">
        <v>100</v>
      </c>
      <c r="E53" s="16">
        <v>15.3</v>
      </c>
      <c r="F53" s="11">
        <v>5.0999999999999996</v>
      </c>
      <c r="G53" s="11">
        <v>2.9</v>
      </c>
      <c r="H53" s="11">
        <v>73.2</v>
      </c>
      <c r="I53" s="11">
        <v>3.5</v>
      </c>
      <c r="J53" s="28"/>
      <c r="K53" s="28"/>
      <c r="L53" s="28"/>
      <c r="M53" s="28"/>
      <c r="N53" s="28"/>
    </row>
    <row r="54" spans="2:14" ht="15" customHeight="1" x14ac:dyDescent="0.15">
      <c r="B54" s="47"/>
      <c r="C54" s="51" t="s">
        <v>25</v>
      </c>
      <c r="D54" s="14">
        <v>717</v>
      </c>
      <c r="E54" s="7">
        <v>79</v>
      </c>
      <c r="F54" s="15">
        <v>39</v>
      </c>
      <c r="G54" s="15">
        <v>29</v>
      </c>
      <c r="H54" s="15">
        <v>547</v>
      </c>
      <c r="I54" s="15">
        <v>23</v>
      </c>
      <c r="J54" s="28"/>
      <c r="K54" s="28"/>
      <c r="L54" s="28"/>
      <c r="M54" s="28"/>
      <c r="N54" s="28"/>
    </row>
    <row r="55" spans="2:14" ht="15" customHeight="1" x14ac:dyDescent="0.15">
      <c r="B55" s="47"/>
      <c r="C55" s="50"/>
      <c r="D55" s="17">
        <v>100</v>
      </c>
      <c r="E55" s="16">
        <v>11</v>
      </c>
      <c r="F55" s="11">
        <v>5.4</v>
      </c>
      <c r="G55" s="11">
        <v>4</v>
      </c>
      <c r="H55" s="11">
        <v>76.3</v>
      </c>
      <c r="I55" s="11">
        <v>3.2</v>
      </c>
      <c r="J55" s="28"/>
      <c r="K55" s="28"/>
      <c r="L55" s="28"/>
      <c r="M55" s="28"/>
      <c r="N55" s="28"/>
    </row>
    <row r="56" spans="2:14" ht="15" customHeight="1" x14ac:dyDescent="0.15">
      <c r="B56" s="47"/>
      <c r="C56" s="51" t="s">
        <v>26</v>
      </c>
      <c r="D56" s="14">
        <v>2117</v>
      </c>
      <c r="E56" s="7">
        <v>264</v>
      </c>
      <c r="F56" s="15">
        <v>129</v>
      </c>
      <c r="G56" s="15">
        <v>88</v>
      </c>
      <c r="H56" s="15">
        <v>1533</v>
      </c>
      <c r="I56" s="15">
        <v>103</v>
      </c>
      <c r="J56" s="28"/>
      <c r="K56" s="28"/>
      <c r="L56" s="28"/>
      <c r="M56" s="28"/>
      <c r="N56" s="28"/>
    </row>
    <row r="57" spans="2:14" ht="15" customHeight="1" x14ac:dyDescent="0.15">
      <c r="B57" s="48"/>
      <c r="C57" s="52"/>
      <c r="D57" s="13">
        <v>100</v>
      </c>
      <c r="E57" s="9">
        <v>12.5</v>
      </c>
      <c r="F57" s="6">
        <v>6.1</v>
      </c>
      <c r="G57" s="6">
        <v>4.2</v>
      </c>
      <c r="H57" s="6">
        <v>72.400000000000006</v>
      </c>
      <c r="I57" s="6">
        <v>4.9000000000000004</v>
      </c>
      <c r="J57" s="28"/>
      <c r="K57" s="28"/>
      <c r="L57" s="28"/>
      <c r="M57" s="28"/>
      <c r="N57" s="28"/>
    </row>
    <row r="58" spans="2:14" x14ac:dyDescent="0.15">
      <c r="B58" s="3"/>
      <c r="C58" s="3"/>
      <c r="D58" s="3"/>
      <c r="E58" s="3"/>
      <c r="F58" s="3"/>
      <c r="G58" s="3"/>
      <c r="H58" s="3"/>
      <c r="I58" s="3"/>
      <c r="J58" s="28"/>
      <c r="K58" s="28"/>
      <c r="L58" s="28"/>
      <c r="M58" s="28"/>
      <c r="N58" s="28"/>
    </row>
    <row r="59" spans="2:14" x14ac:dyDescent="0.15">
      <c r="B59" s="3"/>
      <c r="C59" s="3"/>
      <c r="D59" s="3"/>
      <c r="E59" s="3"/>
      <c r="F59" s="3"/>
      <c r="G59" s="3"/>
      <c r="H59" s="3"/>
      <c r="I59" s="3"/>
      <c r="J59" s="3"/>
      <c r="K59" s="3"/>
      <c r="L59" s="3"/>
      <c r="M59" s="3"/>
      <c r="N59" s="3"/>
    </row>
    <row r="60" spans="2:14" x14ac:dyDescent="0.15">
      <c r="B60" s="3"/>
      <c r="C60" s="3"/>
      <c r="D60" s="3"/>
      <c r="E60" s="3"/>
      <c r="F60" s="3"/>
      <c r="G60" s="3"/>
      <c r="H60" s="3"/>
      <c r="I60" s="3"/>
    </row>
    <row r="61" spans="2:14" x14ac:dyDescent="0.15">
      <c r="B61" s="3"/>
      <c r="C61" s="3"/>
      <c r="D61" s="3"/>
      <c r="E61" s="3"/>
      <c r="F61" s="3"/>
      <c r="G61" s="3"/>
      <c r="H61" s="3"/>
      <c r="I61" s="3"/>
    </row>
    <row r="62" spans="2:14" x14ac:dyDescent="0.15">
      <c r="B62" s="3"/>
      <c r="C62" s="3"/>
      <c r="D62" s="3"/>
      <c r="E62" s="3"/>
      <c r="F62" s="3"/>
      <c r="G62" s="3"/>
      <c r="H62" s="3"/>
      <c r="I62" s="3"/>
    </row>
    <row r="63" spans="2:14" x14ac:dyDescent="0.15">
      <c r="B63" s="3"/>
      <c r="C63" s="3"/>
      <c r="D63" s="3"/>
      <c r="E63" s="3"/>
      <c r="F63" s="3"/>
      <c r="G63" s="3"/>
      <c r="H63" s="3"/>
      <c r="I63" s="3"/>
    </row>
    <row r="64" spans="2:14" x14ac:dyDescent="0.15">
      <c r="B64" s="3"/>
      <c r="C64" s="3"/>
      <c r="D64" s="3"/>
      <c r="E64" s="3"/>
      <c r="F64" s="3"/>
      <c r="G64" s="3"/>
      <c r="H64" s="3"/>
      <c r="I64" s="3"/>
    </row>
    <row r="65" spans="2:9" x14ac:dyDescent="0.15">
      <c r="B65" s="3"/>
      <c r="C65" s="3"/>
      <c r="D65" s="3"/>
      <c r="E65" s="3"/>
      <c r="F65" s="3"/>
      <c r="G65" s="3"/>
      <c r="H65" s="3"/>
      <c r="I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I9">
    <cfRule type="top10" dxfId="499" priority="948" rank="1"/>
  </conditionalFormatting>
  <conditionalFormatting sqref="E11:I11">
    <cfRule type="top10" dxfId="498" priority="949" rank="1"/>
  </conditionalFormatting>
  <conditionalFormatting sqref="E13:I13">
    <cfRule type="top10" dxfId="497" priority="950" rank="1"/>
  </conditionalFormatting>
  <conditionalFormatting sqref="E15:I15">
    <cfRule type="top10" dxfId="496" priority="951" rank="1"/>
  </conditionalFormatting>
  <conditionalFormatting sqref="E17:I17">
    <cfRule type="top10" dxfId="495" priority="952" rank="1"/>
  </conditionalFormatting>
  <conditionalFormatting sqref="E19:I19">
    <cfRule type="top10" dxfId="494" priority="953" rank="1"/>
  </conditionalFormatting>
  <conditionalFormatting sqref="E21:I21">
    <cfRule type="top10" dxfId="493" priority="954" rank="1"/>
  </conditionalFormatting>
  <conditionalFormatting sqref="E23:I23">
    <cfRule type="top10" dxfId="492" priority="955" rank="1"/>
  </conditionalFormatting>
  <conditionalFormatting sqref="E25:I25">
    <cfRule type="top10" dxfId="491" priority="956" rank="1"/>
  </conditionalFormatting>
  <conditionalFormatting sqref="E27:I27">
    <cfRule type="top10" dxfId="490" priority="957" rank="1"/>
  </conditionalFormatting>
  <conditionalFormatting sqref="E29:I29">
    <cfRule type="top10" dxfId="489" priority="958" rank="1"/>
  </conditionalFormatting>
  <conditionalFormatting sqref="E31:I31">
    <cfRule type="top10" dxfId="488" priority="959" rank="1"/>
  </conditionalFormatting>
  <conditionalFormatting sqref="E33:I33">
    <cfRule type="top10" dxfId="487" priority="960" rank="1"/>
  </conditionalFormatting>
  <conditionalFormatting sqref="E35:I35">
    <cfRule type="top10" dxfId="486" priority="961" rank="1"/>
  </conditionalFormatting>
  <conditionalFormatting sqref="E37:I37">
    <cfRule type="top10" dxfId="485" priority="962" rank="1"/>
  </conditionalFormatting>
  <conditionalFormatting sqref="E39:I39">
    <cfRule type="top10" dxfId="484" priority="963" rank="1"/>
  </conditionalFormatting>
  <conditionalFormatting sqref="E41:I41">
    <cfRule type="top10" dxfId="483" priority="964" rank="1"/>
  </conditionalFormatting>
  <conditionalFormatting sqref="E43:I43">
    <cfRule type="top10" dxfId="482" priority="965" rank="1"/>
  </conditionalFormatting>
  <conditionalFormatting sqref="E45:I45">
    <cfRule type="top10" dxfId="481" priority="966" rank="1"/>
  </conditionalFormatting>
  <conditionalFormatting sqref="E47:I47">
    <cfRule type="top10" dxfId="480" priority="967" rank="1"/>
  </conditionalFormatting>
  <conditionalFormatting sqref="E49:I49">
    <cfRule type="top10" dxfId="479" priority="968" rank="1"/>
  </conditionalFormatting>
  <conditionalFormatting sqref="E51:I51">
    <cfRule type="top10" dxfId="478" priority="969" rank="1"/>
  </conditionalFormatting>
  <conditionalFormatting sqref="E53:I53">
    <cfRule type="top10" dxfId="477" priority="970" rank="1"/>
  </conditionalFormatting>
  <conditionalFormatting sqref="E55:I55">
    <cfRule type="top10" dxfId="476" priority="971" rank="1"/>
  </conditionalFormatting>
  <conditionalFormatting sqref="E57:I57">
    <cfRule type="top10" dxfId="475" priority="972" rank="1"/>
  </conditionalFormatting>
  <pageMargins left="0.7" right="0.7" top="0.75" bottom="0.75" header="0.3" footer="0.3"/>
  <pageSetup paperSize="9" scale="86" orientation="portrait" r:id="rId1"/>
  <headerFoot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28" width="8.625" style="1" customWidth="1"/>
    <col min="29" max="16384" width="6.125" style="1"/>
  </cols>
  <sheetData>
    <row r="3" spans="1:26" x14ac:dyDescent="0.15">
      <c r="B3" s="1" t="s">
        <v>301</v>
      </c>
    </row>
    <row r="4" spans="1:26" x14ac:dyDescent="0.15">
      <c r="B4" s="1" t="s">
        <v>384</v>
      </c>
    </row>
    <row r="5" spans="1:26" x14ac:dyDescent="0.15">
      <c r="B5" s="20"/>
      <c r="C5" s="20"/>
      <c r="D5" s="20"/>
      <c r="E5" s="20"/>
      <c r="F5" s="20"/>
      <c r="G5" s="20"/>
      <c r="H5" s="20"/>
      <c r="I5" s="20"/>
      <c r="J5" s="20"/>
    </row>
    <row r="6" spans="1:26" ht="3.75" customHeight="1" x14ac:dyDescent="0.15">
      <c r="A6" s="31"/>
      <c r="B6" s="29"/>
      <c r="C6" s="36"/>
      <c r="D6" s="29"/>
      <c r="E6" s="37"/>
      <c r="F6" s="32"/>
      <c r="G6" s="29"/>
      <c r="H6" s="33"/>
      <c r="I6" s="33"/>
      <c r="J6" s="33"/>
      <c r="K6" s="35"/>
    </row>
    <row r="7" spans="1:26" s="2" customFormat="1" ht="122.25" customHeight="1" thickBot="1" x14ac:dyDescent="0.2">
      <c r="B7" s="19"/>
      <c r="C7" s="18" t="s">
        <v>251</v>
      </c>
      <c r="D7" s="21" t="s">
        <v>261</v>
      </c>
      <c r="E7" s="23" t="s">
        <v>379</v>
      </c>
      <c r="F7" s="23" t="s">
        <v>380</v>
      </c>
      <c r="G7" s="23" t="s">
        <v>381</v>
      </c>
      <c r="H7" s="23" t="s">
        <v>382</v>
      </c>
      <c r="I7" s="23" t="s">
        <v>383</v>
      </c>
      <c r="J7" s="22" t="s">
        <v>65</v>
      </c>
      <c r="K7" s="41"/>
      <c r="L7" s="41"/>
      <c r="M7" s="41"/>
      <c r="N7" s="41"/>
      <c r="O7" s="41"/>
      <c r="P7" s="41"/>
      <c r="Q7" s="41"/>
      <c r="R7" s="41"/>
      <c r="S7" s="41"/>
      <c r="T7" s="41"/>
      <c r="U7" s="41"/>
      <c r="V7" s="41"/>
      <c r="W7" s="41"/>
      <c r="X7" s="41"/>
      <c r="Y7" s="41"/>
      <c r="Z7" s="41"/>
    </row>
    <row r="8" spans="1:26" ht="15" customHeight="1" thickTop="1" x14ac:dyDescent="0.15">
      <c r="B8" s="43" t="s">
        <v>66</v>
      </c>
      <c r="C8" s="44"/>
      <c r="D8" s="4">
        <v>1787</v>
      </c>
      <c r="E8" s="7">
        <v>123</v>
      </c>
      <c r="F8" s="15">
        <v>267</v>
      </c>
      <c r="G8" s="15">
        <v>526</v>
      </c>
      <c r="H8" s="15">
        <v>760</v>
      </c>
      <c r="I8" s="15">
        <v>158</v>
      </c>
      <c r="J8" s="15">
        <v>49</v>
      </c>
    </row>
    <row r="9" spans="1:26" ht="15" customHeight="1" x14ac:dyDescent="0.15">
      <c r="B9" s="45"/>
      <c r="C9" s="44"/>
      <c r="D9" s="5">
        <v>100</v>
      </c>
      <c r="E9" s="9">
        <v>6.9</v>
      </c>
      <c r="F9" s="6">
        <v>14.9</v>
      </c>
      <c r="G9" s="6">
        <v>29.4</v>
      </c>
      <c r="H9" s="6">
        <v>42.5</v>
      </c>
      <c r="I9" s="6">
        <v>8.8000000000000007</v>
      </c>
      <c r="J9" s="6">
        <v>2.7</v>
      </c>
    </row>
    <row r="10" spans="1:26" ht="15" customHeight="1" x14ac:dyDescent="0.15">
      <c r="B10" s="46" t="s">
        <v>60</v>
      </c>
      <c r="C10" s="49" t="s">
        <v>1</v>
      </c>
      <c r="D10" s="12">
        <v>509</v>
      </c>
      <c r="E10" s="8">
        <v>29</v>
      </c>
      <c r="F10" s="10">
        <v>74</v>
      </c>
      <c r="G10" s="10">
        <v>135</v>
      </c>
      <c r="H10" s="10">
        <v>223</v>
      </c>
      <c r="I10" s="10">
        <v>56</v>
      </c>
      <c r="J10" s="10">
        <v>14</v>
      </c>
    </row>
    <row r="11" spans="1:26" ht="15" customHeight="1" x14ac:dyDescent="0.15">
      <c r="B11" s="47"/>
      <c r="C11" s="50"/>
      <c r="D11" s="17">
        <v>100</v>
      </c>
      <c r="E11" s="16">
        <v>5.7</v>
      </c>
      <c r="F11" s="11">
        <v>14.5</v>
      </c>
      <c r="G11" s="11">
        <v>26.5</v>
      </c>
      <c r="H11" s="11">
        <v>43.8</v>
      </c>
      <c r="I11" s="11">
        <v>11</v>
      </c>
      <c r="J11" s="11">
        <v>2.8</v>
      </c>
    </row>
    <row r="12" spans="1:26" ht="15" customHeight="1" x14ac:dyDescent="0.15">
      <c r="B12" s="47"/>
      <c r="C12" s="51" t="s">
        <v>2</v>
      </c>
      <c r="D12" s="14">
        <v>1266</v>
      </c>
      <c r="E12" s="7">
        <v>91</v>
      </c>
      <c r="F12" s="15">
        <v>189</v>
      </c>
      <c r="G12" s="15">
        <v>391</v>
      </c>
      <c r="H12" s="15">
        <v>534</v>
      </c>
      <c r="I12" s="15">
        <v>100</v>
      </c>
      <c r="J12" s="15">
        <v>35</v>
      </c>
    </row>
    <row r="13" spans="1:26" ht="15" customHeight="1" x14ac:dyDescent="0.15">
      <c r="B13" s="48"/>
      <c r="C13" s="52"/>
      <c r="D13" s="13">
        <v>100</v>
      </c>
      <c r="E13" s="9">
        <v>7.2</v>
      </c>
      <c r="F13" s="6">
        <v>14.9</v>
      </c>
      <c r="G13" s="6">
        <v>30.9</v>
      </c>
      <c r="H13" s="6">
        <v>42.2</v>
      </c>
      <c r="I13" s="6">
        <v>7.9</v>
      </c>
      <c r="J13" s="6">
        <v>2.8</v>
      </c>
    </row>
    <row r="14" spans="1:26" ht="15" customHeight="1" x14ac:dyDescent="0.15">
      <c r="B14" s="46" t="s">
        <v>61</v>
      </c>
      <c r="C14" s="49" t="s">
        <v>4</v>
      </c>
      <c r="D14" s="12">
        <v>100</v>
      </c>
      <c r="E14" s="8">
        <v>22</v>
      </c>
      <c r="F14" s="10">
        <v>50</v>
      </c>
      <c r="G14" s="10">
        <v>23</v>
      </c>
      <c r="H14" s="10">
        <v>4</v>
      </c>
      <c r="I14" s="10">
        <v>3</v>
      </c>
      <c r="J14" s="10">
        <v>4</v>
      </c>
    </row>
    <row r="15" spans="1:26" ht="15" customHeight="1" x14ac:dyDescent="0.15">
      <c r="B15" s="47"/>
      <c r="C15" s="50"/>
      <c r="D15" s="17">
        <v>100</v>
      </c>
      <c r="E15" s="16">
        <v>22</v>
      </c>
      <c r="F15" s="11">
        <v>50</v>
      </c>
      <c r="G15" s="11">
        <v>23</v>
      </c>
      <c r="H15" s="11">
        <v>4</v>
      </c>
      <c r="I15" s="11">
        <v>3</v>
      </c>
      <c r="J15" s="11">
        <v>4</v>
      </c>
    </row>
    <row r="16" spans="1:26" ht="15" customHeight="1" x14ac:dyDescent="0.15">
      <c r="B16" s="47"/>
      <c r="C16" s="51" t="s">
        <v>5</v>
      </c>
      <c r="D16" s="14">
        <v>153</v>
      </c>
      <c r="E16" s="7">
        <v>20</v>
      </c>
      <c r="F16" s="15">
        <v>52</v>
      </c>
      <c r="G16" s="15">
        <v>78</v>
      </c>
      <c r="H16" s="15">
        <v>2</v>
      </c>
      <c r="I16" s="15">
        <v>2</v>
      </c>
      <c r="J16" s="15">
        <v>3</v>
      </c>
    </row>
    <row r="17" spans="2:10" ht="15" customHeight="1" x14ac:dyDescent="0.15">
      <c r="B17" s="47"/>
      <c r="C17" s="50"/>
      <c r="D17" s="17">
        <v>100</v>
      </c>
      <c r="E17" s="16">
        <v>13.1</v>
      </c>
      <c r="F17" s="11">
        <v>34</v>
      </c>
      <c r="G17" s="11">
        <v>51</v>
      </c>
      <c r="H17" s="11">
        <v>1.3</v>
      </c>
      <c r="I17" s="11">
        <v>1.3</v>
      </c>
      <c r="J17" s="11">
        <v>2</v>
      </c>
    </row>
    <row r="18" spans="2:10" ht="15" customHeight="1" x14ac:dyDescent="0.15">
      <c r="B18" s="47"/>
      <c r="C18" s="51" t="s">
        <v>6</v>
      </c>
      <c r="D18" s="14">
        <v>250</v>
      </c>
      <c r="E18" s="7">
        <v>27</v>
      </c>
      <c r="F18" s="15">
        <v>48</v>
      </c>
      <c r="G18" s="15">
        <v>111</v>
      </c>
      <c r="H18" s="15">
        <v>65</v>
      </c>
      <c r="I18" s="15">
        <v>4</v>
      </c>
      <c r="J18" s="15">
        <v>8</v>
      </c>
    </row>
    <row r="19" spans="2:10" ht="15" customHeight="1" x14ac:dyDescent="0.15">
      <c r="B19" s="47"/>
      <c r="C19" s="50"/>
      <c r="D19" s="17">
        <v>100</v>
      </c>
      <c r="E19" s="16">
        <v>10.8</v>
      </c>
      <c r="F19" s="11">
        <v>19.2</v>
      </c>
      <c r="G19" s="11">
        <v>44.4</v>
      </c>
      <c r="H19" s="11">
        <v>26</v>
      </c>
      <c r="I19" s="11">
        <v>1.6</v>
      </c>
      <c r="J19" s="11">
        <v>3.2</v>
      </c>
    </row>
    <row r="20" spans="2:10" ht="15" customHeight="1" x14ac:dyDescent="0.15">
      <c r="B20" s="47"/>
      <c r="C20" s="51" t="s">
        <v>7</v>
      </c>
      <c r="D20" s="14">
        <v>458</v>
      </c>
      <c r="E20" s="7">
        <v>20</v>
      </c>
      <c r="F20" s="15">
        <v>48</v>
      </c>
      <c r="G20" s="15">
        <v>135</v>
      </c>
      <c r="H20" s="15">
        <v>260</v>
      </c>
      <c r="I20" s="15">
        <v>0</v>
      </c>
      <c r="J20" s="15">
        <v>15</v>
      </c>
    </row>
    <row r="21" spans="2:10" ht="15" customHeight="1" x14ac:dyDescent="0.15">
      <c r="B21" s="47"/>
      <c r="C21" s="50"/>
      <c r="D21" s="17">
        <v>100</v>
      </c>
      <c r="E21" s="16">
        <v>4.4000000000000004</v>
      </c>
      <c r="F21" s="11">
        <v>10.5</v>
      </c>
      <c r="G21" s="11">
        <v>29.5</v>
      </c>
      <c r="H21" s="11">
        <v>56.8</v>
      </c>
      <c r="I21" s="11">
        <v>0</v>
      </c>
      <c r="J21" s="11">
        <v>3.3</v>
      </c>
    </row>
    <row r="22" spans="2:10" ht="15" customHeight="1" x14ac:dyDescent="0.15">
      <c r="B22" s="47"/>
      <c r="C22" s="51" t="s">
        <v>8</v>
      </c>
      <c r="D22" s="14">
        <v>741</v>
      </c>
      <c r="E22" s="7">
        <v>28</v>
      </c>
      <c r="F22" s="15">
        <v>60</v>
      </c>
      <c r="G22" s="15">
        <v>154</v>
      </c>
      <c r="H22" s="15">
        <v>392</v>
      </c>
      <c r="I22" s="15">
        <v>134</v>
      </c>
      <c r="J22" s="15">
        <v>18</v>
      </c>
    </row>
    <row r="23" spans="2:10" ht="15" customHeight="1" x14ac:dyDescent="0.15">
      <c r="B23" s="48"/>
      <c r="C23" s="52"/>
      <c r="D23" s="13">
        <v>100</v>
      </c>
      <c r="E23" s="9">
        <v>3.8</v>
      </c>
      <c r="F23" s="6">
        <v>8.1</v>
      </c>
      <c r="G23" s="6">
        <v>20.8</v>
      </c>
      <c r="H23" s="6">
        <v>52.9</v>
      </c>
      <c r="I23" s="6">
        <v>18.100000000000001</v>
      </c>
      <c r="J23" s="6">
        <v>2.4</v>
      </c>
    </row>
    <row r="24" spans="2:10" ht="15" customHeight="1" x14ac:dyDescent="0.15">
      <c r="B24" s="46" t="s">
        <v>62</v>
      </c>
      <c r="C24" s="49" t="s">
        <v>9</v>
      </c>
      <c r="D24" s="12">
        <v>273</v>
      </c>
      <c r="E24" s="8">
        <v>15</v>
      </c>
      <c r="F24" s="10">
        <v>35</v>
      </c>
      <c r="G24" s="10">
        <v>94</v>
      </c>
      <c r="H24" s="10">
        <v>121</v>
      </c>
      <c r="I24" s="10">
        <v>21</v>
      </c>
      <c r="J24" s="10">
        <v>4</v>
      </c>
    </row>
    <row r="25" spans="2:10" ht="15" customHeight="1" x14ac:dyDescent="0.15">
      <c r="B25" s="47"/>
      <c r="C25" s="50"/>
      <c r="D25" s="17">
        <v>100</v>
      </c>
      <c r="E25" s="16">
        <v>5.5</v>
      </c>
      <c r="F25" s="11">
        <v>12.8</v>
      </c>
      <c r="G25" s="11">
        <v>34.4</v>
      </c>
      <c r="H25" s="11">
        <v>44.3</v>
      </c>
      <c r="I25" s="11">
        <v>7.7</v>
      </c>
      <c r="J25" s="11">
        <v>1.5</v>
      </c>
    </row>
    <row r="26" spans="2:10" ht="15" customHeight="1" x14ac:dyDescent="0.15">
      <c r="B26" s="47"/>
      <c r="C26" s="51" t="s">
        <v>10</v>
      </c>
      <c r="D26" s="14">
        <v>604</v>
      </c>
      <c r="E26" s="7">
        <v>37</v>
      </c>
      <c r="F26" s="15">
        <v>71</v>
      </c>
      <c r="G26" s="15">
        <v>164</v>
      </c>
      <c r="H26" s="15">
        <v>285</v>
      </c>
      <c r="I26" s="15">
        <v>63</v>
      </c>
      <c r="J26" s="15">
        <v>17</v>
      </c>
    </row>
    <row r="27" spans="2:10" ht="15" customHeight="1" x14ac:dyDescent="0.15">
      <c r="B27" s="47"/>
      <c r="C27" s="50"/>
      <c r="D27" s="17">
        <v>100</v>
      </c>
      <c r="E27" s="16">
        <v>6.1</v>
      </c>
      <c r="F27" s="11">
        <v>11.8</v>
      </c>
      <c r="G27" s="11">
        <v>27.2</v>
      </c>
      <c r="H27" s="11">
        <v>47.2</v>
      </c>
      <c r="I27" s="11">
        <v>10.4</v>
      </c>
      <c r="J27" s="11">
        <v>2.8</v>
      </c>
    </row>
    <row r="28" spans="2:10" ht="15" customHeight="1" x14ac:dyDescent="0.15">
      <c r="B28" s="47"/>
      <c r="C28" s="51" t="s">
        <v>11</v>
      </c>
      <c r="D28" s="14">
        <v>400</v>
      </c>
      <c r="E28" s="7">
        <v>46</v>
      </c>
      <c r="F28" s="15">
        <v>69</v>
      </c>
      <c r="G28" s="15">
        <v>123</v>
      </c>
      <c r="H28" s="15">
        <v>142</v>
      </c>
      <c r="I28" s="15">
        <v>24</v>
      </c>
      <c r="J28" s="15">
        <v>15</v>
      </c>
    </row>
    <row r="29" spans="2:10" ht="15" customHeight="1" x14ac:dyDescent="0.15">
      <c r="B29" s="47"/>
      <c r="C29" s="50"/>
      <c r="D29" s="17">
        <v>100</v>
      </c>
      <c r="E29" s="16">
        <v>11.5</v>
      </c>
      <c r="F29" s="11">
        <v>17.3</v>
      </c>
      <c r="G29" s="11">
        <v>30.8</v>
      </c>
      <c r="H29" s="11">
        <v>35.5</v>
      </c>
      <c r="I29" s="11">
        <v>6</v>
      </c>
      <c r="J29" s="11">
        <v>3.8</v>
      </c>
    </row>
    <row r="30" spans="2:10" ht="15" customHeight="1" x14ac:dyDescent="0.15">
      <c r="B30" s="47"/>
      <c r="C30" s="51" t="s">
        <v>12</v>
      </c>
      <c r="D30" s="14">
        <v>485</v>
      </c>
      <c r="E30" s="7">
        <v>24</v>
      </c>
      <c r="F30" s="15">
        <v>88</v>
      </c>
      <c r="G30" s="15">
        <v>142</v>
      </c>
      <c r="H30" s="15">
        <v>197</v>
      </c>
      <c r="I30" s="15">
        <v>48</v>
      </c>
      <c r="J30" s="15">
        <v>13</v>
      </c>
    </row>
    <row r="31" spans="2:10" ht="15" customHeight="1" x14ac:dyDescent="0.15">
      <c r="B31" s="48"/>
      <c r="C31" s="52"/>
      <c r="D31" s="13">
        <v>100</v>
      </c>
      <c r="E31" s="9">
        <v>4.9000000000000004</v>
      </c>
      <c r="F31" s="6">
        <v>18.100000000000001</v>
      </c>
      <c r="G31" s="6">
        <v>29.3</v>
      </c>
      <c r="H31" s="6">
        <v>40.6</v>
      </c>
      <c r="I31" s="6">
        <v>9.9</v>
      </c>
      <c r="J31" s="6">
        <v>2.7</v>
      </c>
    </row>
    <row r="32" spans="2:10" ht="15" customHeight="1" x14ac:dyDescent="0.15">
      <c r="B32" s="46" t="s">
        <v>63</v>
      </c>
      <c r="C32" s="49" t="s">
        <v>13</v>
      </c>
      <c r="D32" s="12">
        <v>171</v>
      </c>
      <c r="E32" s="8">
        <v>15</v>
      </c>
      <c r="F32" s="10">
        <v>28</v>
      </c>
      <c r="G32" s="10">
        <v>57</v>
      </c>
      <c r="H32" s="10">
        <v>57</v>
      </c>
      <c r="I32" s="10">
        <v>17</v>
      </c>
      <c r="J32" s="10">
        <v>7</v>
      </c>
    </row>
    <row r="33" spans="2:10" ht="15" customHeight="1" x14ac:dyDescent="0.15">
      <c r="B33" s="47"/>
      <c r="C33" s="50"/>
      <c r="D33" s="17">
        <v>100</v>
      </c>
      <c r="E33" s="16">
        <v>8.8000000000000007</v>
      </c>
      <c r="F33" s="11">
        <v>16.399999999999999</v>
      </c>
      <c r="G33" s="11">
        <v>33.299999999999997</v>
      </c>
      <c r="H33" s="11">
        <v>33.299999999999997</v>
      </c>
      <c r="I33" s="11">
        <v>9.9</v>
      </c>
      <c r="J33" s="11">
        <v>4.0999999999999996</v>
      </c>
    </row>
    <row r="34" spans="2:10" ht="15" customHeight="1" x14ac:dyDescent="0.15">
      <c r="B34" s="47"/>
      <c r="C34" s="51" t="s">
        <v>14</v>
      </c>
      <c r="D34" s="14">
        <v>1178</v>
      </c>
      <c r="E34" s="7">
        <v>74</v>
      </c>
      <c r="F34" s="15">
        <v>161</v>
      </c>
      <c r="G34" s="15">
        <v>320</v>
      </c>
      <c r="H34" s="15">
        <v>548</v>
      </c>
      <c r="I34" s="15">
        <v>106</v>
      </c>
      <c r="J34" s="15">
        <v>29</v>
      </c>
    </row>
    <row r="35" spans="2:10" ht="15" customHeight="1" x14ac:dyDescent="0.15">
      <c r="B35" s="47"/>
      <c r="C35" s="50"/>
      <c r="D35" s="17">
        <v>100</v>
      </c>
      <c r="E35" s="16">
        <v>6.3</v>
      </c>
      <c r="F35" s="11">
        <v>13.7</v>
      </c>
      <c r="G35" s="11">
        <v>27.2</v>
      </c>
      <c r="H35" s="11">
        <v>46.5</v>
      </c>
      <c r="I35" s="11">
        <v>9</v>
      </c>
      <c r="J35" s="11">
        <v>2.5</v>
      </c>
    </row>
    <row r="36" spans="2:10" ht="15" customHeight="1" x14ac:dyDescent="0.15">
      <c r="B36" s="47"/>
      <c r="C36" s="51" t="s">
        <v>15</v>
      </c>
      <c r="D36" s="14">
        <v>283</v>
      </c>
      <c r="E36" s="7">
        <v>21</v>
      </c>
      <c r="F36" s="15">
        <v>53</v>
      </c>
      <c r="G36" s="15">
        <v>98</v>
      </c>
      <c r="H36" s="15">
        <v>107</v>
      </c>
      <c r="I36" s="15">
        <v>18</v>
      </c>
      <c r="J36" s="15">
        <v>8</v>
      </c>
    </row>
    <row r="37" spans="2:10" ht="15" customHeight="1" x14ac:dyDescent="0.15">
      <c r="B37" s="47"/>
      <c r="C37" s="50"/>
      <c r="D37" s="17">
        <v>100</v>
      </c>
      <c r="E37" s="16">
        <v>7.4</v>
      </c>
      <c r="F37" s="11">
        <v>18.7</v>
      </c>
      <c r="G37" s="11">
        <v>34.6</v>
      </c>
      <c r="H37" s="11">
        <v>37.799999999999997</v>
      </c>
      <c r="I37" s="11">
        <v>6.4</v>
      </c>
      <c r="J37" s="11">
        <v>2.8</v>
      </c>
    </row>
    <row r="38" spans="2:10" ht="15" customHeight="1" x14ac:dyDescent="0.15">
      <c r="B38" s="47"/>
      <c r="C38" s="51" t="s">
        <v>16</v>
      </c>
      <c r="D38" s="14">
        <v>102</v>
      </c>
      <c r="E38" s="7">
        <v>10</v>
      </c>
      <c r="F38" s="15">
        <v>15</v>
      </c>
      <c r="G38" s="15">
        <v>36</v>
      </c>
      <c r="H38" s="15">
        <v>30</v>
      </c>
      <c r="I38" s="15">
        <v>10</v>
      </c>
      <c r="J38" s="15">
        <v>4</v>
      </c>
    </row>
    <row r="39" spans="2:10" ht="15" customHeight="1" x14ac:dyDescent="0.15">
      <c r="B39" s="48"/>
      <c r="C39" s="52"/>
      <c r="D39" s="13">
        <v>100</v>
      </c>
      <c r="E39" s="9">
        <v>9.8000000000000007</v>
      </c>
      <c r="F39" s="6">
        <v>14.7</v>
      </c>
      <c r="G39" s="6">
        <v>35.299999999999997</v>
      </c>
      <c r="H39" s="6">
        <v>29.4</v>
      </c>
      <c r="I39" s="6">
        <v>9.8000000000000007</v>
      </c>
      <c r="J39" s="6">
        <v>3.9</v>
      </c>
    </row>
    <row r="40" spans="2:10" ht="15" customHeight="1" x14ac:dyDescent="0.15">
      <c r="B40" s="46" t="s">
        <v>64</v>
      </c>
      <c r="C40" s="49" t="s">
        <v>254</v>
      </c>
      <c r="D40" s="12">
        <v>192</v>
      </c>
      <c r="E40" s="8">
        <v>14</v>
      </c>
      <c r="F40" s="10">
        <v>25</v>
      </c>
      <c r="G40" s="10">
        <v>62</v>
      </c>
      <c r="H40" s="10">
        <v>81</v>
      </c>
      <c r="I40" s="10">
        <v>17</v>
      </c>
      <c r="J40" s="10">
        <v>2</v>
      </c>
    </row>
    <row r="41" spans="2:10" ht="15" customHeight="1" x14ac:dyDescent="0.15">
      <c r="B41" s="47"/>
      <c r="C41" s="50"/>
      <c r="D41" s="17">
        <v>100</v>
      </c>
      <c r="E41" s="16">
        <v>7.3</v>
      </c>
      <c r="F41" s="11">
        <v>13</v>
      </c>
      <c r="G41" s="11">
        <v>32.299999999999997</v>
      </c>
      <c r="H41" s="11">
        <v>42.2</v>
      </c>
      <c r="I41" s="11">
        <v>8.9</v>
      </c>
      <c r="J41" s="11">
        <v>1</v>
      </c>
    </row>
    <row r="42" spans="2:10" ht="15" customHeight="1" x14ac:dyDescent="0.15">
      <c r="B42" s="47"/>
      <c r="C42" s="51" t="s">
        <v>19</v>
      </c>
      <c r="D42" s="14">
        <v>197</v>
      </c>
      <c r="E42" s="7">
        <v>19</v>
      </c>
      <c r="F42" s="15">
        <v>28</v>
      </c>
      <c r="G42" s="15">
        <v>59</v>
      </c>
      <c r="H42" s="15">
        <v>86</v>
      </c>
      <c r="I42" s="15">
        <v>15</v>
      </c>
      <c r="J42" s="15">
        <v>4</v>
      </c>
    </row>
    <row r="43" spans="2:10" ht="15" customHeight="1" x14ac:dyDescent="0.15">
      <c r="B43" s="47"/>
      <c r="C43" s="50"/>
      <c r="D43" s="17">
        <v>100</v>
      </c>
      <c r="E43" s="16">
        <v>9.6</v>
      </c>
      <c r="F43" s="11">
        <v>14.2</v>
      </c>
      <c r="G43" s="11">
        <v>29.9</v>
      </c>
      <c r="H43" s="11">
        <v>43.7</v>
      </c>
      <c r="I43" s="11">
        <v>7.6</v>
      </c>
      <c r="J43" s="11">
        <v>2</v>
      </c>
    </row>
    <row r="44" spans="2:10" ht="15" customHeight="1" x14ac:dyDescent="0.15">
      <c r="B44" s="47"/>
      <c r="C44" s="51" t="s">
        <v>20</v>
      </c>
      <c r="D44" s="14">
        <v>100</v>
      </c>
      <c r="E44" s="7">
        <v>5</v>
      </c>
      <c r="F44" s="15">
        <v>11</v>
      </c>
      <c r="G44" s="15">
        <v>33</v>
      </c>
      <c r="H44" s="15">
        <v>40</v>
      </c>
      <c r="I44" s="15">
        <v>14</v>
      </c>
      <c r="J44" s="15">
        <v>2</v>
      </c>
    </row>
    <row r="45" spans="2:10" ht="15" customHeight="1" x14ac:dyDescent="0.15">
      <c r="B45" s="47"/>
      <c r="C45" s="50"/>
      <c r="D45" s="17">
        <v>100</v>
      </c>
      <c r="E45" s="16">
        <v>5</v>
      </c>
      <c r="F45" s="11">
        <v>11</v>
      </c>
      <c r="G45" s="11">
        <v>33</v>
      </c>
      <c r="H45" s="11">
        <v>40</v>
      </c>
      <c r="I45" s="11">
        <v>14</v>
      </c>
      <c r="J45" s="11">
        <v>2</v>
      </c>
    </row>
    <row r="46" spans="2:10" ht="15" customHeight="1" x14ac:dyDescent="0.15">
      <c r="B46" s="47"/>
      <c r="C46" s="51" t="s">
        <v>21</v>
      </c>
      <c r="D46" s="14">
        <v>117</v>
      </c>
      <c r="E46" s="7">
        <v>3</v>
      </c>
      <c r="F46" s="15">
        <v>21</v>
      </c>
      <c r="G46" s="15">
        <v>40</v>
      </c>
      <c r="H46" s="15">
        <v>43</v>
      </c>
      <c r="I46" s="15">
        <v>15</v>
      </c>
      <c r="J46" s="15">
        <v>4</v>
      </c>
    </row>
    <row r="47" spans="2:10" ht="15" customHeight="1" x14ac:dyDescent="0.15">
      <c r="B47" s="47"/>
      <c r="C47" s="50"/>
      <c r="D47" s="17">
        <v>100</v>
      </c>
      <c r="E47" s="16">
        <v>2.6</v>
      </c>
      <c r="F47" s="11">
        <v>17.899999999999999</v>
      </c>
      <c r="G47" s="11">
        <v>34.200000000000003</v>
      </c>
      <c r="H47" s="11">
        <v>36.799999999999997</v>
      </c>
      <c r="I47" s="11">
        <v>12.8</v>
      </c>
      <c r="J47" s="11">
        <v>3.4</v>
      </c>
    </row>
    <row r="48" spans="2:10" ht="15" customHeight="1" x14ac:dyDescent="0.15">
      <c r="B48" s="47"/>
      <c r="C48" s="51" t="s">
        <v>22</v>
      </c>
      <c r="D48" s="14">
        <v>143</v>
      </c>
      <c r="E48" s="7">
        <v>17</v>
      </c>
      <c r="F48" s="15">
        <v>19</v>
      </c>
      <c r="G48" s="15">
        <v>37</v>
      </c>
      <c r="H48" s="15">
        <v>60</v>
      </c>
      <c r="I48" s="15">
        <v>18</v>
      </c>
      <c r="J48" s="15">
        <v>1</v>
      </c>
    </row>
    <row r="49" spans="2:10" ht="15" customHeight="1" x14ac:dyDescent="0.15">
      <c r="B49" s="47"/>
      <c r="C49" s="50"/>
      <c r="D49" s="17">
        <v>100</v>
      </c>
      <c r="E49" s="16">
        <v>11.9</v>
      </c>
      <c r="F49" s="11">
        <v>13.3</v>
      </c>
      <c r="G49" s="11">
        <v>25.9</v>
      </c>
      <c r="H49" s="11">
        <v>42</v>
      </c>
      <c r="I49" s="11">
        <v>12.6</v>
      </c>
      <c r="J49" s="11">
        <v>0.7</v>
      </c>
    </row>
    <row r="50" spans="2:10" ht="15" customHeight="1" x14ac:dyDescent="0.15">
      <c r="B50" s="47"/>
      <c r="C50" s="51" t="s">
        <v>23</v>
      </c>
      <c r="D50" s="14">
        <v>151</v>
      </c>
      <c r="E50" s="7">
        <v>9</v>
      </c>
      <c r="F50" s="15">
        <v>23</v>
      </c>
      <c r="G50" s="15">
        <v>37</v>
      </c>
      <c r="H50" s="15">
        <v>79</v>
      </c>
      <c r="I50" s="15">
        <v>11</v>
      </c>
      <c r="J50" s="15">
        <v>0</v>
      </c>
    </row>
    <row r="51" spans="2:10" ht="15" customHeight="1" x14ac:dyDescent="0.15">
      <c r="B51" s="47"/>
      <c r="C51" s="50"/>
      <c r="D51" s="17">
        <v>100</v>
      </c>
      <c r="E51" s="16">
        <v>6</v>
      </c>
      <c r="F51" s="11">
        <v>15.2</v>
      </c>
      <c r="G51" s="11">
        <v>24.5</v>
      </c>
      <c r="H51" s="11">
        <v>52.3</v>
      </c>
      <c r="I51" s="11">
        <v>7.3</v>
      </c>
      <c r="J51" s="11">
        <v>0</v>
      </c>
    </row>
    <row r="52" spans="2:10" ht="15" customHeight="1" x14ac:dyDescent="0.15">
      <c r="B52" s="47"/>
      <c r="C52" s="51" t="s">
        <v>24</v>
      </c>
      <c r="D52" s="14">
        <v>259</v>
      </c>
      <c r="E52" s="7">
        <v>20</v>
      </c>
      <c r="F52" s="15">
        <v>44</v>
      </c>
      <c r="G52" s="15">
        <v>66</v>
      </c>
      <c r="H52" s="15">
        <v>116</v>
      </c>
      <c r="I52" s="15">
        <v>22</v>
      </c>
      <c r="J52" s="15">
        <v>7</v>
      </c>
    </row>
    <row r="53" spans="2:10" ht="15" customHeight="1" x14ac:dyDescent="0.15">
      <c r="B53" s="47"/>
      <c r="C53" s="50"/>
      <c r="D53" s="17">
        <v>100</v>
      </c>
      <c r="E53" s="16">
        <v>7.7</v>
      </c>
      <c r="F53" s="11">
        <v>17</v>
      </c>
      <c r="G53" s="11">
        <v>25.5</v>
      </c>
      <c r="H53" s="11">
        <v>44.8</v>
      </c>
      <c r="I53" s="11">
        <v>8.5</v>
      </c>
      <c r="J53" s="11">
        <v>2.7</v>
      </c>
    </row>
    <row r="54" spans="2:10" ht="15" customHeight="1" x14ac:dyDescent="0.15">
      <c r="B54" s="47"/>
      <c r="C54" s="51" t="s">
        <v>25</v>
      </c>
      <c r="D54" s="14">
        <v>147</v>
      </c>
      <c r="E54" s="7">
        <v>8</v>
      </c>
      <c r="F54" s="15">
        <v>23</v>
      </c>
      <c r="G54" s="15">
        <v>45</v>
      </c>
      <c r="H54" s="15">
        <v>49</v>
      </c>
      <c r="I54" s="15">
        <v>7</v>
      </c>
      <c r="J54" s="15">
        <v>20</v>
      </c>
    </row>
    <row r="55" spans="2:10" ht="15" customHeight="1" x14ac:dyDescent="0.15">
      <c r="B55" s="47"/>
      <c r="C55" s="50"/>
      <c r="D55" s="17">
        <v>100</v>
      </c>
      <c r="E55" s="16">
        <v>5.4</v>
      </c>
      <c r="F55" s="11">
        <v>15.6</v>
      </c>
      <c r="G55" s="11">
        <v>30.6</v>
      </c>
      <c r="H55" s="11">
        <v>33.299999999999997</v>
      </c>
      <c r="I55" s="11">
        <v>4.8</v>
      </c>
      <c r="J55" s="11">
        <v>13.6</v>
      </c>
    </row>
    <row r="56" spans="2:10" ht="15" customHeight="1" x14ac:dyDescent="0.15">
      <c r="B56" s="47"/>
      <c r="C56" s="51" t="s">
        <v>26</v>
      </c>
      <c r="D56" s="14">
        <v>481</v>
      </c>
      <c r="E56" s="7">
        <v>28</v>
      </c>
      <c r="F56" s="15">
        <v>73</v>
      </c>
      <c r="G56" s="15">
        <v>147</v>
      </c>
      <c r="H56" s="15">
        <v>206</v>
      </c>
      <c r="I56" s="15">
        <v>39</v>
      </c>
      <c r="J56" s="15">
        <v>9</v>
      </c>
    </row>
    <row r="57" spans="2:10" ht="15" customHeight="1" x14ac:dyDescent="0.15">
      <c r="B57" s="48"/>
      <c r="C57" s="52"/>
      <c r="D57" s="13">
        <v>100</v>
      </c>
      <c r="E57" s="9">
        <v>5.8</v>
      </c>
      <c r="F57" s="6">
        <v>15.2</v>
      </c>
      <c r="G57" s="6">
        <v>30.6</v>
      </c>
      <c r="H57" s="6">
        <v>42.8</v>
      </c>
      <c r="I57" s="6">
        <v>8.1</v>
      </c>
      <c r="J57" s="6">
        <v>1.9</v>
      </c>
    </row>
    <row r="58" spans="2:10" x14ac:dyDescent="0.15">
      <c r="B58" s="3"/>
      <c r="C58" s="3"/>
      <c r="D58" s="3"/>
      <c r="E58" s="3"/>
      <c r="F58" s="3"/>
      <c r="G58" s="3"/>
      <c r="H58" s="3"/>
      <c r="I58" s="3"/>
      <c r="J58" s="3"/>
    </row>
    <row r="59" spans="2:10" x14ac:dyDescent="0.15">
      <c r="B59" s="3"/>
      <c r="C59" s="3"/>
      <c r="D59" s="3"/>
      <c r="E59" s="3"/>
      <c r="F59" s="3"/>
      <c r="G59" s="3"/>
      <c r="H59" s="3"/>
      <c r="I59" s="3"/>
      <c r="J59" s="3"/>
    </row>
    <row r="60" spans="2:10" x14ac:dyDescent="0.15">
      <c r="B60" s="3"/>
      <c r="C60" s="3"/>
      <c r="D60" s="3"/>
      <c r="E60" s="3"/>
      <c r="F60" s="3"/>
      <c r="G60" s="3"/>
      <c r="H60" s="3"/>
      <c r="I60" s="3"/>
      <c r="J60" s="3"/>
    </row>
    <row r="61" spans="2:10" x14ac:dyDescent="0.15">
      <c r="B61" s="3"/>
      <c r="C61" s="3"/>
      <c r="D61" s="3"/>
      <c r="E61" s="3"/>
      <c r="F61" s="3"/>
      <c r="G61" s="3"/>
      <c r="H61" s="3"/>
      <c r="I61" s="3"/>
      <c r="J61" s="3"/>
    </row>
    <row r="62" spans="2:10" x14ac:dyDescent="0.15">
      <c r="B62" s="3"/>
      <c r="C62" s="3"/>
      <c r="D62" s="3"/>
      <c r="E62" s="3"/>
      <c r="F62" s="3"/>
      <c r="G62" s="3"/>
      <c r="H62" s="3"/>
      <c r="I62" s="3"/>
      <c r="J62" s="3"/>
    </row>
    <row r="63" spans="2:10" x14ac:dyDescent="0.15">
      <c r="B63" s="3"/>
      <c r="C63" s="3"/>
      <c r="D63" s="3"/>
      <c r="E63" s="3"/>
      <c r="F63" s="3"/>
      <c r="G63" s="3"/>
      <c r="H63" s="3"/>
      <c r="I63" s="3"/>
      <c r="J63" s="3"/>
    </row>
    <row r="64" spans="2:10" x14ac:dyDescent="0.15">
      <c r="B64" s="3"/>
      <c r="C64" s="3"/>
      <c r="D64" s="3"/>
      <c r="E64" s="3"/>
      <c r="F64" s="3"/>
      <c r="G64" s="3"/>
      <c r="H64" s="3"/>
      <c r="I64" s="3"/>
      <c r="J64" s="3"/>
    </row>
    <row r="65" spans="2:10" x14ac:dyDescent="0.15">
      <c r="B65" s="3"/>
      <c r="C65" s="3"/>
      <c r="D65" s="3"/>
      <c r="E65" s="3"/>
      <c r="F65" s="3"/>
      <c r="G65" s="3"/>
      <c r="H65" s="3"/>
      <c r="I65" s="3"/>
      <c r="J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J9">
    <cfRule type="top10" dxfId="474" priority="973" rank="1"/>
  </conditionalFormatting>
  <conditionalFormatting sqref="E11:J11">
    <cfRule type="top10" dxfId="473" priority="974" rank="1"/>
  </conditionalFormatting>
  <conditionalFormatting sqref="E13:J13">
    <cfRule type="top10" dxfId="472" priority="975" rank="1"/>
  </conditionalFormatting>
  <conditionalFormatting sqref="E15:J15">
    <cfRule type="top10" dxfId="471" priority="976" rank="1"/>
  </conditionalFormatting>
  <conditionalFormatting sqref="E17:J17">
    <cfRule type="top10" dxfId="470" priority="977" rank="1"/>
  </conditionalFormatting>
  <conditionalFormatting sqref="E19:J19">
    <cfRule type="top10" dxfId="469" priority="978" rank="1"/>
  </conditionalFormatting>
  <conditionalFormatting sqref="E21:J21">
    <cfRule type="top10" dxfId="468" priority="979" rank="1"/>
  </conditionalFormatting>
  <conditionalFormatting sqref="E23:J23">
    <cfRule type="top10" dxfId="467" priority="980" rank="1"/>
  </conditionalFormatting>
  <conditionalFormatting sqref="E25:J25">
    <cfRule type="top10" dxfId="466" priority="981" rank="1"/>
  </conditionalFormatting>
  <conditionalFormatting sqref="E27:J27">
    <cfRule type="top10" dxfId="465" priority="982" rank="1"/>
  </conditionalFormatting>
  <conditionalFormatting sqref="E29:J29">
    <cfRule type="top10" dxfId="464" priority="983" rank="1"/>
  </conditionalFormatting>
  <conditionalFormatting sqref="E31:J31">
    <cfRule type="top10" dxfId="463" priority="984" rank="1"/>
  </conditionalFormatting>
  <conditionalFormatting sqref="E33:J33">
    <cfRule type="top10" dxfId="462" priority="985" rank="1"/>
  </conditionalFormatting>
  <conditionalFormatting sqref="E35:J35">
    <cfRule type="top10" dxfId="461" priority="986" rank="1"/>
  </conditionalFormatting>
  <conditionalFormatting sqref="E37:J37">
    <cfRule type="top10" dxfId="460" priority="987" rank="1"/>
  </conditionalFormatting>
  <conditionalFormatting sqref="E39:J39">
    <cfRule type="top10" dxfId="459" priority="988" rank="1"/>
  </conditionalFormatting>
  <conditionalFormatting sqref="E41:J41">
    <cfRule type="top10" dxfId="458" priority="989" rank="1"/>
  </conditionalFormatting>
  <conditionalFormatting sqref="E43:J43">
    <cfRule type="top10" dxfId="457" priority="990" rank="1"/>
  </conditionalFormatting>
  <conditionalFormatting sqref="E45:J45">
    <cfRule type="top10" dxfId="456" priority="991" rank="1"/>
  </conditionalFormatting>
  <conditionalFormatting sqref="E47:J47">
    <cfRule type="top10" dxfId="455" priority="992" rank="1"/>
  </conditionalFormatting>
  <conditionalFormatting sqref="E49:J49">
    <cfRule type="top10" dxfId="454" priority="993" rank="1"/>
  </conditionalFormatting>
  <conditionalFormatting sqref="E51:J51">
    <cfRule type="top10" dxfId="453" priority="994" rank="1"/>
  </conditionalFormatting>
  <conditionalFormatting sqref="E53:J53">
    <cfRule type="top10" dxfId="452" priority="995" rank="1"/>
  </conditionalFormatting>
  <conditionalFormatting sqref="E55:J55">
    <cfRule type="top10" dxfId="451" priority="996" rank="1"/>
  </conditionalFormatting>
  <conditionalFormatting sqref="E57:J57">
    <cfRule type="top10" dxfId="450" priority="997" rank="1"/>
  </conditionalFormatting>
  <pageMargins left="0.7" right="0.7" top="0.75" bottom="0.75" header="0.3" footer="0.3"/>
  <pageSetup paperSize="9" scale="86"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65"/>
  <sheetViews>
    <sheetView showGridLines="0" zoomScale="95" zoomScaleNormal="95" workbookViewId="0"/>
  </sheetViews>
  <sheetFormatPr defaultColWidth="6.125" defaultRowHeight="12" x14ac:dyDescent="0.15"/>
  <cols>
    <col min="1" max="2" width="5.625" style="1" customWidth="1"/>
    <col min="3" max="3" width="14.625" style="1" customWidth="1"/>
    <col min="4" max="21" width="8.625" style="1" customWidth="1"/>
    <col min="22" max="16384" width="6.125" style="1"/>
  </cols>
  <sheetData>
    <row r="3" spans="1:16" x14ac:dyDescent="0.15">
      <c r="B3" s="1" t="s">
        <v>17</v>
      </c>
    </row>
    <row r="5" spans="1:16" x14ac:dyDescent="0.15">
      <c r="B5" s="20"/>
      <c r="C5" s="20"/>
      <c r="D5" s="20"/>
      <c r="E5" s="20"/>
      <c r="F5" s="20"/>
      <c r="G5" s="20"/>
      <c r="H5" s="20"/>
      <c r="I5" s="20"/>
      <c r="J5" s="20"/>
      <c r="K5" s="20"/>
      <c r="L5" s="20"/>
      <c r="M5" s="20"/>
      <c r="N5" s="20"/>
    </row>
    <row r="6" spans="1:16" ht="3.75" customHeight="1" x14ac:dyDescent="0.15">
      <c r="A6" s="31"/>
      <c r="B6" s="29"/>
      <c r="C6" s="36"/>
      <c r="D6" s="29"/>
      <c r="E6" s="37"/>
      <c r="F6" s="32"/>
      <c r="G6" s="29"/>
      <c r="H6" s="33"/>
      <c r="I6" s="33"/>
      <c r="J6" s="33"/>
      <c r="K6" s="34"/>
      <c r="L6" s="34"/>
      <c r="M6" s="34"/>
      <c r="N6" s="34"/>
      <c r="O6" s="35"/>
    </row>
    <row r="7" spans="1:16" s="2" customFormat="1" ht="122.25" customHeight="1" thickBot="1" x14ac:dyDescent="0.2">
      <c r="B7" s="19"/>
      <c r="C7" s="18" t="s">
        <v>251</v>
      </c>
      <c r="D7" s="21" t="s">
        <v>261</v>
      </c>
      <c r="E7" s="22" t="s">
        <v>18</v>
      </c>
      <c r="F7" s="22" t="s">
        <v>19</v>
      </c>
      <c r="G7" s="22" t="s">
        <v>20</v>
      </c>
      <c r="H7" s="22" t="s">
        <v>21</v>
      </c>
      <c r="I7" s="22" t="s">
        <v>22</v>
      </c>
      <c r="J7" s="22" t="s">
        <v>23</v>
      </c>
      <c r="K7" s="22" t="s">
        <v>24</v>
      </c>
      <c r="L7" s="22" t="s">
        <v>25</v>
      </c>
      <c r="M7" s="22" t="s">
        <v>26</v>
      </c>
      <c r="N7" s="22" t="s">
        <v>65</v>
      </c>
      <c r="O7" s="41"/>
      <c r="P7" s="41"/>
    </row>
    <row r="8" spans="1:16" ht="15" customHeight="1" thickTop="1" x14ac:dyDescent="0.15">
      <c r="B8" s="43" t="s">
        <v>66</v>
      </c>
      <c r="C8" s="44"/>
      <c r="D8" s="4">
        <v>19565</v>
      </c>
      <c r="E8" s="7">
        <v>2161</v>
      </c>
      <c r="F8" s="15">
        <v>1901</v>
      </c>
      <c r="G8" s="15">
        <v>1198</v>
      </c>
      <c r="H8" s="15">
        <v>1491</v>
      </c>
      <c r="I8" s="15">
        <v>1705</v>
      </c>
      <c r="J8" s="15">
        <v>1546</v>
      </c>
      <c r="K8" s="15">
        <v>2544</v>
      </c>
      <c r="L8" s="15">
        <v>1858</v>
      </c>
      <c r="M8" s="15">
        <v>5161</v>
      </c>
      <c r="N8" s="15">
        <v>0</v>
      </c>
    </row>
    <row r="9" spans="1:16" ht="15" customHeight="1" x14ac:dyDescent="0.15">
      <c r="B9" s="45"/>
      <c r="C9" s="44"/>
      <c r="D9" s="5">
        <v>100</v>
      </c>
      <c r="E9" s="9">
        <v>11</v>
      </c>
      <c r="F9" s="6">
        <v>9.6999999999999993</v>
      </c>
      <c r="G9" s="6">
        <v>6.1</v>
      </c>
      <c r="H9" s="6">
        <v>7.6</v>
      </c>
      <c r="I9" s="6">
        <v>8.6999999999999993</v>
      </c>
      <c r="J9" s="6">
        <v>7.9</v>
      </c>
      <c r="K9" s="6">
        <v>13</v>
      </c>
      <c r="L9" s="6">
        <v>9.5</v>
      </c>
      <c r="M9" s="6">
        <v>26.4</v>
      </c>
      <c r="N9" s="6">
        <v>0</v>
      </c>
    </row>
    <row r="10" spans="1:16" ht="15" customHeight="1" x14ac:dyDescent="0.15">
      <c r="B10" s="46" t="s">
        <v>60</v>
      </c>
      <c r="C10" s="49" t="s">
        <v>1</v>
      </c>
      <c r="D10" s="12">
        <v>9002</v>
      </c>
      <c r="E10" s="8">
        <v>996</v>
      </c>
      <c r="F10" s="10">
        <v>818</v>
      </c>
      <c r="G10" s="10">
        <v>525</v>
      </c>
      <c r="H10" s="10">
        <v>690</v>
      </c>
      <c r="I10" s="10">
        <v>708</v>
      </c>
      <c r="J10" s="10">
        <v>718</v>
      </c>
      <c r="K10" s="10">
        <v>1150</v>
      </c>
      <c r="L10" s="10">
        <v>892</v>
      </c>
      <c r="M10" s="10">
        <v>2505</v>
      </c>
      <c r="N10" s="10">
        <v>0</v>
      </c>
    </row>
    <row r="11" spans="1:16" ht="15" customHeight="1" x14ac:dyDescent="0.15">
      <c r="B11" s="47"/>
      <c r="C11" s="50"/>
      <c r="D11" s="17">
        <v>100</v>
      </c>
      <c r="E11" s="16">
        <v>11.1</v>
      </c>
      <c r="F11" s="11">
        <v>9.1</v>
      </c>
      <c r="G11" s="11">
        <v>5.8</v>
      </c>
      <c r="H11" s="11">
        <v>7.7</v>
      </c>
      <c r="I11" s="11">
        <v>7.9</v>
      </c>
      <c r="J11" s="11">
        <v>8</v>
      </c>
      <c r="K11" s="11">
        <v>12.8</v>
      </c>
      <c r="L11" s="11">
        <v>9.9</v>
      </c>
      <c r="M11" s="11">
        <v>27.8</v>
      </c>
      <c r="N11" s="11">
        <v>0</v>
      </c>
    </row>
    <row r="12" spans="1:16" ht="15" customHeight="1" x14ac:dyDescent="0.15">
      <c r="B12" s="47"/>
      <c r="C12" s="51" t="s">
        <v>2</v>
      </c>
      <c r="D12" s="14">
        <v>10274</v>
      </c>
      <c r="E12" s="7">
        <v>1155</v>
      </c>
      <c r="F12" s="15">
        <v>1077</v>
      </c>
      <c r="G12" s="15">
        <v>655</v>
      </c>
      <c r="H12" s="15">
        <v>796</v>
      </c>
      <c r="I12" s="15">
        <v>888</v>
      </c>
      <c r="J12" s="15">
        <v>812</v>
      </c>
      <c r="K12" s="15">
        <v>1327</v>
      </c>
      <c r="L12" s="15">
        <v>958</v>
      </c>
      <c r="M12" s="15">
        <v>2606</v>
      </c>
      <c r="N12" s="15">
        <v>0</v>
      </c>
    </row>
    <row r="13" spans="1:16" ht="15" customHeight="1" x14ac:dyDescent="0.15">
      <c r="B13" s="48"/>
      <c r="C13" s="52"/>
      <c r="D13" s="13">
        <v>100</v>
      </c>
      <c r="E13" s="9">
        <v>11.2</v>
      </c>
      <c r="F13" s="6">
        <v>10.5</v>
      </c>
      <c r="G13" s="6">
        <v>6.4</v>
      </c>
      <c r="H13" s="6">
        <v>7.7</v>
      </c>
      <c r="I13" s="6">
        <v>8.6</v>
      </c>
      <c r="J13" s="6">
        <v>7.9</v>
      </c>
      <c r="K13" s="6">
        <v>12.9</v>
      </c>
      <c r="L13" s="6">
        <v>9.3000000000000007</v>
      </c>
      <c r="M13" s="6">
        <v>25.4</v>
      </c>
      <c r="N13" s="6">
        <v>0</v>
      </c>
    </row>
    <row r="14" spans="1:16" ht="15" customHeight="1" x14ac:dyDescent="0.15">
      <c r="B14" s="46" t="s">
        <v>61</v>
      </c>
      <c r="C14" s="49" t="s">
        <v>4</v>
      </c>
      <c r="D14" s="12">
        <v>2756</v>
      </c>
      <c r="E14" s="8">
        <v>363</v>
      </c>
      <c r="F14" s="10">
        <v>292</v>
      </c>
      <c r="G14" s="10">
        <v>182</v>
      </c>
      <c r="H14" s="10">
        <v>156</v>
      </c>
      <c r="I14" s="10">
        <v>240</v>
      </c>
      <c r="J14" s="10">
        <v>200</v>
      </c>
      <c r="K14" s="10">
        <v>292</v>
      </c>
      <c r="L14" s="10">
        <v>332</v>
      </c>
      <c r="M14" s="10">
        <v>699</v>
      </c>
      <c r="N14" s="10">
        <v>0</v>
      </c>
    </row>
    <row r="15" spans="1:16" ht="15" customHeight="1" x14ac:dyDescent="0.15">
      <c r="B15" s="47"/>
      <c r="C15" s="50"/>
      <c r="D15" s="17">
        <v>100</v>
      </c>
      <c r="E15" s="16">
        <v>13.2</v>
      </c>
      <c r="F15" s="11">
        <v>10.6</v>
      </c>
      <c r="G15" s="11">
        <v>6.6</v>
      </c>
      <c r="H15" s="11">
        <v>5.7</v>
      </c>
      <c r="I15" s="11">
        <v>8.6999999999999993</v>
      </c>
      <c r="J15" s="11">
        <v>7.3</v>
      </c>
      <c r="K15" s="11">
        <v>10.6</v>
      </c>
      <c r="L15" s="11">
        <v>12</v>
      </c>
      <c r="M15" s="11">
        <v>25.4</v>
      </c>
      <c r="N15" s="11">
        <v>0</v>
      </c>
    </row>
    <row r="16" spans="1:16" ht="15" customHeight="1" x14ac:dyDescent="0.15">
      <c r="B16" s="47"/>
      <c r="C16" s="51" t="s">
        <v>5</v>
      </c>
      <c r="D16" s="14">
        <v>2918</v>
      </c>
      <c r="E16" s="7">
        <v>381</v>
      </c>
      <c r="F16" s="15">
        <v>288</v>
      </c>
      <c r="G16" s="15">
        <v>182</v>
      </c>
      <c r="H16" s="15">
        <v>144</v>
      </c>
      <c r="I16" s="15">
        <v>267</v>
      </c>
      <c r="J16" s="15">
        <v>236</v>
      </c>
      <c r="K16" s="15">
        <v>381</v>
      </c>
      <c r="L16" s="15">
        <v>301</v>
      </c>
      <c r="M16" s="15">
        <v>738</v>
      </c>
      <c r="N16" s="15">
        <v>0</v>
      </c>
    </row>
    <row r="17" spans="2:14" ht="15" customHeight="1" x14ac:dyDescent="0.15">
      <c r="B17" s="47"/>
      <c r="C17" s="50"/>
      <c r="D17" s="17">
        <v>100</v>
      </c>
      <c r="E17" s="16">
        <v>13.1</v>
      </c>
      <c r="F17" s="11">
        <v>9.9</v>
      </c>
      <c r="G17" s="11">
        <v>6.2</v>
      </c>
      <c r="H17" s="11">
        <v>4.9000000000000004</v>
      </c>
      <c r="I17" s="11">
        <v>9.1999999999999993</v>
      </c>
      <c r="J17" s="11">
        <v>8.1</v>
      </c>
      <c r="K17" s="11">
        <v>13.1</v>
      </c>
      <c r="L17" s="11">
        <v>10.3</v>
      </c>
      <c r="M17" s="11">
        <v>25.3</v>
      </c>
      <c r="N17" s="11">
        <v>0</v>
      </c>
    </row>
    <row r="18" spans="2:14" ht="15" customHeight="1" x14ac:dyDescent="0.15">
      <c r="B18" s="47"/>
      <c r="C18" s="51" t="s">
        <v>6</v>
      </c>
      <c r="D18" s="14">
        <v>3218</v>
      </c>
      <c r="E18" s="7">
        <v>385</v>
      </c>
      <c r="F18" s="15">
        <v>319</v>
      </c>
      <c r="G18" s="15">
        <v>212</v>
      </c>
      <c r="H18" s="15">
        <v>154</v>
      </c>
      <c r="I18" s="15">
        <v>289</v>
      </c>
      <c r="J18" s="15">
        <v>236</v>
      </c>
      <c r="K18" s="15">
        <v>446</v>
      </c>
      <c r="L18" s="15">
        <v>330</v>
      </c>
      <c r="M18" s="15">
        <v>847</v>
      </c>
      <c r="N18" s="15">
        <v>0</v>
      </c>
    </row>
    <row r="19" spans="2:14" ht="15" customHeight="1" x14ac:dyDescent="0.15">
      <c r="B19" s="47"/>
      <c r="C19" s="50"/>
      <c r="D19" s="17">
        <v>100</v>
      </c>
      <c r="E19" s="16">
        <v>12</v>
      </c>
      <c r="F19" s="11">
        <v>9.9</v>
      </c>
      <c r="G19" s="11">
        <v>6.6</v>
      </c>
      <c r="H19" s="11">
        <v>4.8</v>
      </c>
      <c r="I19" s="11">
        <v>9</v>
      </c>
      <c r="J19" s="11">
        <v>7.3</v>
      </c>
      <c r="K19" s="11">
        <v>13.9</v>
      </c>
      <c r="L19" s="11">
        <v>10.3</v>
      </c>
      <c r="M19" s="11">
        <v>26.3</v>
      </c>
      <c r="N19" s="11">
        <v>0</v>
      </c>
    </row>
    <row r="20" spans="2:14" ht="15" customHeight="1" x14ac:dyDescent="0.15">
      <c r="B20" s="47"/>
      <c r="C20" s="51" t="s">
        <v>7</v>
      </c>
      <c r="D20" s="14">
        <v>4166</v>
      </c>
      <c r="E20" s="7">
        <v>416</v>
      </c>
      <c r="F20" s="15">
        <v>402</v>
      </c>
      <c r="G20" s="15">
        <v>274</v>
      </c>
      <c r="H20" s="15">
        <v>240</v>
      </c>
      <c r="I20" s="15">
        <v>359</v>
      </c>
      <c r="J20" s="15">
        <v>353</v>
      </c>
      <c r="K20" s="15">
        <v>563</v>
      </c>
      <c r="L20" s="15">
        <v>412</v>
      </c>
      <c r="M20" s="15">
        <v>1147</v>
      </c>
      <c r="N20" s="15">
        <v>0</v>
      </c>
    </row>
    <row r="21" spans="2:14" ht="15" customHeight="1" x14ac:dyDescent="0.15">
      <c r="B21" s="47"/>
      <c r="C21" s="50"/>
      <c r="D21" s="17">
        <v>100</v>
      </c>
      <c r="E21" s="16">
        <v>10</v>
      </c>
      <c r="F21" s="11">
        <v>9.6</v>
      </c>
      <c r="G21" s="11">
        <v>6.6</v>
      </c>
      <c r="H21" s="11">
        <v>5.8</v>
      </c>
      <c r="I21" s="11">
        <v>8.6</v>
      </c>
      <c r="J21" s="11">
        <v>8.5</v>
      </c>
      <c r="K21" s="11">
        <v>13.5</v>
      </c>
      <c r="L21" s="11">
        <v>9.9</v>
      </c>
      <c r="M21" s="11">
        <v>27.5</v>
      </c>
      <c r="N21" s="11">
        <v>0</v>
      </c>
    </row>
    <row r="22" spans="2:14" ht="15" customHeight="1" x14ac:dyDescent="0.15">
      <c r="B22" s="47"/>
      <c r="C22" s="51" t="s">
        <v>8</v>
      </c>
      <c r="D22" s="14">
        <v>5521</v>
      </c>
      <c r="E22" s="7">
        <v>580</v>
      </c>
      <c r="F22" s="15">
        <v>586</v>
      </c>
      <c r="G22" s="15">
        <v>329</v>
      </c>
      <c r="H22" s="15">
        <v>304</v>
      </c>
      <c r="I22" s="15">
        <v>441</v>
      </c>
      <c r="J22" s="15">
        <v>480</v>
      </c>
      <c r="K22" s="15">
        <v>803</v>
      </c>
      <c r="L22" s="15">
        <v>459</v>
      </c>
      <c r="M22" s="15">
        <v>1539</v>
      </c>
      <c r="N22" s="15">
        <v>0</v>
      </c>
    </row>
    <row r="23" spans="2:14" ht="15" customHeight="1" x14ac:dyDescent="0.15">
      <c r="B23" s="48"/>
      <c r="C23" s="52"/>
      <c r="D23" s="13">
        <v>100</v>
      </c>
      <c r="E23" s="9">
        <v>10.5</v>
      </c>
      <c r="F23" s="6">
        <v>10.6</v>
      </c>
      <c r="G23" s="6">
        <v>6</v>
      </c>
      <c r="H23" s="6">
        <v>5.5</v>
      </c>
      <c r="I23" s="6">
        <v>8</v>
      </c>
      <c r="J23" s="6">
        <v>8.6999999999999993</v>
      </c>
      <c r="K23" s="6">
        <v>14.5</v>
      </c>
      <c r="L23" s="6">
        <v>8.3000000000000007</v>
      </c>
      <c r="M23" s="6">
        <v>27.9</v>
      </c>
      <c r="N23" s="6">
        <v>0</v>
      </c>
    </row>
    <row r="24" spans="2:14" ht="15" customHeight="1" x14ac:dyDescent="0.15">
      <c r="B24" s="46" t="s">
        <v>62</v>
      </c>
      <c r="C24" s="49" t="s">
        <v>9</v>
      </c>
      <c r="D24" s="12">
        <v>2200</v>
      </c>
      <c r="E24" s="8">
        <v>278</v>
      </c>
      <c r="F24" s="10">
        <v>146</v>
      </c>
      <c r="G24" s="10">
        <v>123</v>
      </c>
      <c r="H24" s="10">
        <v>112</v>
      </c>
      <c r="I24" s="10">
        <v>163</v>
      </c>
      <c r="J24" s="10">
        <v>99</v>
      </c>
      <c r="K24" s="10">
        <v>281</v>
      </c>
      <c r="L24" s="10">
        <v>223</v>
      </c>
      <c r="M24" s="10">
        <v>775</v>
      </c>
      <c r="N24" s="10">
        <v>0</v>
      </c>
    </row>
    <row r="25" spans="2:14" ht="15" customHeight="1" x14ac:dyDescent="0.15">
      <c r="B25" s="47"/>
      <c r="C25" s="50"/>
      <c r="D25" s="17">
        <v>100</v>
      </c>
      <c r="E25" s="16">
        <v>12.6</v>
      </c>
      <c r="F25" s="11">
        <v>6.6</v>
      </c>
      <c r="G25" s="11">
        <v>5.6</v>
      </c>
      <c r="H25" s="11">
        <v>5.0999999999999996</v>
      </c>
      <c r="I25" s="11">
        <v>7.4</v>
      </c>
      <c r="J25" s="11">
        <v>4.5</v>
      </c>
      <c r="K25" s="11">
        <v>12.8</v>
      </c>
      <c r="L25" s="11">
        <v>10.1</v>
      </c>
      <c r="M25" s="11">
        <v>35.200000000000003</v>
      </c>
      <c r="N25" s="11">
        <v>0</v>
      </c>
    </row>
    <row r="26" spans="2:14" ht="15" customHeight="1" x14ac:dyDescent="0.15">
      <c r="B26" s="47"/>
      <c r="C26" s="51" t="s">
        <v>10</v>
      </c>
      <c r="D26" s="14">
        <v>5943</v>
      </c>
      <c r="E26" s="7">
        <v>587</v>
      </c>
      <c r="F26" s="15">
        <v>586</v>
      </c>
      <c r="G26" s="15">
        <v>348</v>
      </c>
      <c r="H26" s="15">
        <v>429</v>
      </c>
      <c r="I26" s="15">
        <v>566</v>
      </c>
      <c r="J26" s="15">
        <v>553</v>
      </c>
      <c r="K26" s="15">
        <v>759</v>
      </c>
      <c r="L26" s="15">
        <v>596</v>
      </c>
      <c r="M26" s="15">
        <v>1519</v>
      </c>
      <c r="N26" s="15">
        <v>0</v>
      </c>
    </row>
    <row r="27" spans="2:14" ht="15" customHeight="1" x14ac:dyDescent="0.15">
      <c r="B27" s="47"/>
      <c r="C27" s="50"/>
      <c r="D27" s="17">
        <v>100</v>
      </c>
      <c r="E27" s="16">
        <v>9.9</v>
      </c>
      <c r="F27" s="11">
        <v>9.9</v>
      </c>
      <c r="G27" s="11">
        <v>5.9</v>
      </c>
      <c r="H27" s="11">
        <v>7.2</v>
      </c>
      <c r="I27" s="11">
        <v>9.5</v>
      </c>
      <c r="J27" s="11">
        <v>9.3000000000000007</v>
      </c>
      <c r="K27" s="11">
        <v>12.8</v>
      </c>
      <c r="L27" s="11">
        <v>10</v>
      </c>
      <c r="M27" s="11">
        <v>25.6</v>
      </c>
      <c r="N27" s="11">
        <v>0</v>
      </c>
    </row>
    <row r="28" spans="2:14" ht="15" customHeight="1" x14ac:dyDescent="0.15">
      <c r="B28" s="47"/>
      <c r="C28" s="51" t="s">
        <v>11</v>
      </c>
      <c r="D28" s="14">
        <v>6665</v>
      </c>
      <c r="E28" s="7">
        <v>809</v>
      </c>
      <c r="F28" s="15">
        <v>730</v>
      </c>
      <c r="G28" s="15">
        <v>433</v>
      </c>
      <c r="H28" s="15">
        <v>515</v>
      </c>
      <c r="I28" s="15">
        <v>620</v>
      </c>
      <c r="J28" s="15">
        <v>610</v>
      </c>
      <c r="K28" s="15">
        <v>803</v>
      </c>
      <c r="L28" s="15">
        <v>631</v>
      </c>
      <c r="M28" s="15">
        <v>1514</v>
      </c>
      <c r="N28" s="15">
        <v>0</v>
      </c>
    </row>
    <row r="29" spans="2:14" ht="15" customHeight="1" x14ac:dyDescent="0.15">
      <c r="B29" s="47"/>
      <c r="C29" s="50"/>
      <c r="D29" s="17">
        <v>100</v>
      </c>
      <c r="E29" s="16">
        <v>12.1</v>
      </c>
      <c r="F29" s="11">
        <v>11</v>
      </c>
      <c r="G29" s="11">
        <v>6.5</v>
      </c>
      <c r="H29" s="11">
        <v>7.7</v>
      </c>
      <c r="I29" s="11">
        <v>9.3000000000000007</v>
      </c>
      <c r="J29" s="11">
        <v>9.1999999999999993</v>
      </c>
      <c r="K29" s="11">
        <v>12</v>
      </c>
      <c r="L29" s="11">
        <v>9.5</v>
      </c>
      <c r="M29" s="11">
        <v>22.7</v>
      </c>
      <c r="N29" s="11">
        <v>0</v>
      </c>
    </row>
    <row r="30" spans="2:14" ht="15" customHeight="1" x14ac:dyDescent="0.15">
      <c r="B30" s="47"/>
      <c r="C30" s="51" t="s">
        <v>12</v>
      </c>
      <c r="D30" s="14">
        <v>4440</v>
      </c>
      <c r="E30" s="7">
        <v>445</v>
      </c>
      <c r="F30" s="15">
        <v>428</v>
      </c>
      <c r="G30" s="15">
        <v>272</v>
      </c>
      <c r="H30" s="15">
        <v>416</v>
      </c>
      <c r="I30" s="15">
        <v>342</v>
      </c>
      <c r="J30" s="15">
        <v>279</v>
      </c>
      <c r="K30" s="15">
        <v>649</v>
      </c>
      <c r="L30" s="15">
        <v>382</v>
      </c>
      <c r="M30" s="15">
        <v>1227</v>
      </c>
      <c r="N30" s="15">
        <v>0</v>
      </c>
    </row>
    <row r="31" spans="2:14" ht="15" customHeight="1" x14ac:dyDescent="0.15">
      <c r="B31" s="48"/>
      <c r="C31" s="52"/>
      <c r="D31" s="13">
        <v>100</v>
      </c>
      <c r="E31" s="9">
        <v>10</v>
      </c>
      <c r="F31" s="6">
        <v>9.6</v>
      </c>
      <c r="G31" s="6">
        <v>6.1</v>
      </c>
      <c r="H31" s="6">
        <v>9.4</v>
      </c>
      <c r="I31" s="6">
        <v>7.7</v>
      </c>
      <c r="J31" s="6">
        <v>6.3</v>
      </c>
      <c r="K31" s="6">
        <v>14.6</v>
      </c>
      <c r="L31" s="6">
        <v>8.6</v>
      </c>
      <c r="M31" s="6">
        <v>27.6</v>
      </c>
      <c r="N31" s="6">
        <v>0</v>
      </c>
    </row>
    <row r="32" spans="2:14" ht="15" customHeight="1" x14ac:dyDescent="0.15">
      <c r="B32" s="46" t="s">
        <v>63</v>
      </c>
      <c r="C32" s="49" t="s">
        <v>13</v>
      </c>
      <c r="D32" s="12">
        <v>2474</v>
      </c>
      <c r="E32" s="8">
        <v>283</v>
      </c>
      <c r="F32" s="10">
        <v>249</v>
      </c>
      <c r="G32" s="10">
        <v>147</v>
      </c>
      <c r="H32" s="10">
        <v>161</v>
      </c>
      <c r="I32" s="10">
        <v>207</v>
      </c>
      <c r="J32" s="10">
        <v>222</v>
      </c>
      <c r="K32" s="10">
        <v>339</v>
      </c>
      <c r="L32" s="10">
        <v>177</v>
      </c>
      <c r="M32" s="10">
        <v>689</v>
      </c>
      <c r="N32" s="10">
        <v>0</v>
      </c>
    </row>
    <row r="33" spans="2:14" ht="15" customHeight="1" x14ac:dyDescent="0.15">
      <c r="B33" s="47"/>
      <c r="C33" s="50"/>
      <c r="D33" s="17">
        <v>100</v>
      </c>
      <c r="E33" s="16">
        <v>11.4</v>
      </c>
      <c r="F33" s="11">
        <v>10.1</v>
      </c>
      <c r="G33" s="11">
        <v>5.9</v>
      </c>
      <c r="H33" s="11">
        <v>6.5</v>
      </c>
      <c r="I33" s="11">
        <v>8.4</v>
      </c>
      <c r="J33" s="11">
        <v>9</v>
      </c>
      <c r="K33" s="11">
        <v>13.7</v>
      </c>
      <c r="L33" s="11">
        <v>7.2</v>
      </c>
      <c r="M33" s="11">
        <v>27.8</v>
      </c>
      <c r="N33" s="11">
        <v>0</v>
      </c>
    </row>
    <row r="34" spans="2:14" ht="15" customHeight="1" x14ac:dyDescent="0.15">
      <c r="B34" s="47"/>
      <c r="C34" s="51" t="s">
        <v>14</v>
      </c>
      <c r="D34" s="14">
        <v>13198</v>
      </c>
      <c r="E34" s="7">
        <v>1489</v>
      </c>
      <c r="F34" s="15">
        <v>1347</v>
      </c>
      <c r="G34" s="15">
        <v>817</v>
      </c>
      <c r="H34" s="15">
        <v>1027</v>
      </c>
      <c r="I34" s="15">
        <v>1205</v>
      </c>
      <c r="J34" s="15">
        <v>1113</v>
      </c>
      <c r="K34" s="15">
        <v>1746</v>
      </c>
      <c r="L34" s="15">
        <v>962</v>
      </c>
      <c r="M34" s="15">
        <v>3492</v>
      </c>
      <c r="N34" s="15">
        <v>0</v>
      </c>
    </row>
    <row r="35" spans="2:14" ht="15" customHeight="1" x14ac:dyDescent="0.15">
      <c r="B35" s="47"/>
      <c r="C35" s="50"/>
      <c r="D35" s="17">
        <v>100</v>
      </c>
      <c r="E35" s="16">
        <v>11.3</v>
      </c>
      <c r="F35" s="11">
        <v>10.199999999999999</v>
      </c>
      <c r="G35" s="11">
        <v>6.2</v>
      </c>
      <c r="H35" s="11">
        <v>7.8</v>
      </c>
      <c r="I35" s="11">
        <v>9.1</v>
      </c>
      <c r="J35" s="11">
        <v>8.4</v>
      </c>
      <c r="K35" s="11">
        <v>13.2</v>
      </c>
      <c r="L35" s="11">
        <v>7.3</v>
      </c>
      <c r="M35" s="11">
        <v>26.5</v>
      </c>
      <c r="N35" s="11">
        <v>0</v>
      </c>
    </row>
    <row r="36" spans="2:14" ht="15" customHeight="1" x14ac:dyDescent="0.15">
      <c r="B36" s="47"/>
      <c r="C36" s="51" t="s">
        <v>15</v>
      </c>
      <c r="D36" s="14">
        <v>2378</v>
      </c>
      <c r="E36" s="7">
        <v>269</v>
      </c>
      <c r="F36" s="15">
        <v>222</v>
      </c>
      <c r="G36" s="15">
        <v>164</v>
      </c>
      <c r="H36" s="15">
        <v>229</v>
      </c>
      <c r="I36" s="15">
        <v>203</v>
      </c>
      <c r="J36" s="15">
        <v>156</v>
      </c>
      <c r="K36" s="15">
        <v>314</v>
      </c>
      <c r="L36" s="15">
        <v>180</v>
      </c>
      <c r="M36" s="15">
        <v>641</v>
      </c>
      <c r="N36" s="15">
        <v>0</v>
      </c>
    </row>
    <row r="37" spans="2:14" ht="15" customHeight="1" x14ac:dyDescent="0.15">
      <c r="B37" s="47"/>
      <c r="C37" s="50"/>
      <c r="D37" s="17">
        <v>100</v>
      </c>
      <c r="E37" s="16">
        <v>11.3</v>
      </c>
      <c r="F37" s="11">
        <v>9.3000000000000007</v>
      </c>
      <c r="G37" s="11">
        <v>6.9</v>
      </c>
      <c r="H37" s="11">
        <v>9.6</v>
      </c>
      <c r="I37" s="11">
        <v>8.5</v>
      </c>
      <c r="J37" s="11">
        <v>6.6</v>
      </c>
      <c r="K37" s="11">
        <v>13.2</v>
      </c>
      <c r="L37" s="11">
        <v>7.6</v>
      </c>
      <c r="M37" s="11">
        <v>27</v>
      </c>
      <c r="N37" s="11">
        <v>0</v>
      </c>
    </row>
    <row r="38" spans="2:14" ht="15" customHeight="1" x14ac:dyDescent="0.15">
      <c r="B38" s="47"/>
      <c r="C38" s="51" t="s">
        <v>16</v>
      </c>
      <c r="D38" s="14">
        <v>747</v>
      </c>
      <c r="E38" s="7">
        <v>86</v>
      </c>
      <c r="F38" s="15">
        <v>69</v>
      </c>
      <c r="G38" s="15">
        <v>54</v>
      </c>
      <c r="H38" s="15">
        <v>55</v>
      </c>
      <c r="I38" s="15">
        <v>72</v>
      </c>
      <c r="J38" s="15">
        <v>44</v>
      </c>
      <c r="K38" s="15">
        <v>104</v>
      </c>
      <c r="L38" s="15">
        <v>62</v>
      </c>
      <c r="M38" s="15">
        <v>201</v>
      </c>
      <c r="N38" s="15">
        <v>0</v>
      </c>
    </row>
    <row r="39" spans="2:14" ht="15" customHeight="1" x14ac:dyDescent="0.15">
      <c r="B39" s="48"/>
      <c r="C39" s="52"/>
      <c r="D39" s="13">
        <v>100</v>
      </c>
      <c r="E39" s="9">
        <v>11.5</v>
      </c>
      <c r="F39" s="6">
        <v>9.1999999999999993</v>
      </c>
      <c r="G39" s="6">
        <v>7.2</v>
      </c>
      <c r="H39" s="6">
        <v>7.4</v>
      </c>
      <c r="I39" s="6">
        <v>9.6</v>
      </c>
      <c r="J39" s="6">
        <v>5.9</v>
      </c>
      <c r="K39" s="6">
        <v>13.9</v>
      </c>
      <c r="L39" s="6">
        <v>8.3000000000000007</v>
      </c>
      <c r="M39" s="6">
        <v>26.9</v>
      </c>
      <c r="N39" s="6">
        <v>0</v>
      </c>
    </row>
    <row r="40" spans="2:14" ht="15" customHeight="1" x14ac:dyDescent="0.15">
      <c r="B40" s="46" t="s">
        <v>64</v>
      </c>
      <c r="C40" s="49" t="s">
        <v>252</v>
      </c>
      <c r="D40" s="12">
        <v>2161</v>
      </c>
      <c r="E40" s="8">
        <v>2161</v>
      </c>
      <c r="F40" s="10">
        <v>0</v>
      </c>
      <c r="G40" s="10">
        <v>0</v>
      </c>
      <c r="H40" s="10">
        <v>0</v>
      </c>
      <c r="I40" s="10">
        <v>0</v>
      </c>
      <c r="J40" s="10">
        <v>0</v>
      </c>
      <c r="K40" s="10">
        <v>0</v>
      </c>
      <c r="L40" s="10">
        <v>0</v>
      </c>
      <c r="M40" s="10">
        <v>0</v>
      </c>
      <c r="N40" s="10">
        <v>0</v>
      </c>
    </row>
    <row r="41" spans="2:14" ht="15" customHeight="1" x14ac:dyDescent="0.15">
      <c r="B41" s="47"/>
      <c r="C41" s="50"/>
      <c r="D41" s="17">
        <v>100</v>
      </c>
      <c r="E41" s="16">
        <v>100</v>
      </c>
      <c r="F41" s="11">
        <v>0</v>
      </c>
      <c r="G41" s="11">
        <v>0</v>
      </c>
      <c r="H41" s="11">
        <v>0</v>
      </c>
      <c r="I41" s="11">
        <v>0</v>
      </c>
      <c r="J41" s="11">
        <v>0</v>
      </c>
      <c r="K41" s="11">
        <v>0</v>
      </c>
      <c r="L41" s="11">
        <v>0</v>
      </c>
      <c r="M41" s="11">
        <v>0</v>
      </c>
      <c r="N41" s="11">
        <v>0</v>
      </c>
    </row>
    <row r="42" spans="2:14" ht="15" customHeight="1" x14ac:dyDescent="0.15">
      <c r="B42" s="47"/>
      <c r="C42" s="51" t="s">
        <v>19</v>
      </c>
      <c r="D42" s="14">
        <v>1901</v>
      </c>
      <c r="E42" s="7">
        <v>0</v>
      </c>
      <c r="F42" s="15">
        <v>1901</v>
      </c>
      <c r="G42" s="15">
        <v>0</v>
      </c>
      <c r="H42" s="15">
        <v>0</v>
      </c>
      <c r="I42" s="15">
        <v>0</v>
      </c>
      <c r="J42" s="15">
        <v>0</v>
      </c>
      <c r="K42" s="15">
        <v>0</v>
      </c>
      <c r="L42" s="15">
        <v>0</v>
      </c>
      <c r="M42" s="15">
        <v>0</v>
      </c>
      <c r="N42" s="15">
        <v>0</v>
      </c>
    </row>
    <row r="43" spans="2:14" ht="15" customHeight="1" x14ac:dyDescent="0.15">
      <c r="B43" s="47"/>
      <c r="C43" s="50"/>
      <c r="D43" s="17">
        <v>100</v>
      </c>
      <c r="E43" s="16">
        <v>0</v>
      </c>
      <c r="F43" s="11">
        <v>100</v>
      </c>
      <c r="G43" s="11">
        <v>0</v>
      </c>
      <c r="H43" s="11">
        <v>0</v>
      </c>
      <c r="I43" s="11">
        <v>0</v>
      </c>
      <c r="J43" s="11">
        <v>0</v>
      </c>
      <c r="K43" s="11">
        <v>0</v>
      </c>
      <c r="L43" s="11">
        <v>0</v>
      </c>
      <c r="M43" s="11">
        <v>0</v>
      </c>
      <c r="N43" s="11">
        <v>0</v>
      </c>
    </row>
    <row r="44" spans="2:14" ht="15" customHeight="1" x14ac:dyDescent="0.15">
      <c r="B44" s="47"/>
      <c r="C44" s="51" t="s">
        <v>20</v>
      </c>
      <c r="D44" s="14">
        <v>1198</v>
      </c>
      <c r="E44" s="7">
        <v>0</v>
      </c>
      <c r="F44" s="15">
        <v>0</v>
      </c>
      <c r="G44" s="15">
        <v>1198</v>
      </c>
      <c r="H44" s="15">
        <v>0</v>
      </c>
      <c r="I44" s="15">
        <v>0</v>
      </c>
      <c r="J44" s="15">
        <v>0</v>
      </c>
      <c r="K44" s="15">
        <v>0</v>
      </c>
      <c r="L44" s="15">
        <v>0</v>
      </c>
      <c r="M44" s="15">
        <v>0</v>
      </c>
      <c r="N44" s="15">
        <v>0</v>
      </c>
    </row>
    <row r="45" spans="2:14" ht="15" customHeight="1" x14ac:dyDescent="0.15">
      <c r="B45" s="47"/>
      <c r="C45" s="50"/>
      <c r="D45" s="17">
        <v>100</v>
      </c>
      <c r="E45" s="16">
        <v>0</v>
      </c>
      <c r="F45" s="11">
        <v>0</v>
      </c>
      <c r="G45" s="11">
        <v>100</v>
      </c>
      <c r="H45" s="11">
        <v>0</v>
      </c>
      <c r="I45" s="11">
        <v>0</v>
      </c>
      <c r="J45" s="11">
        <v>0</v>
      </c>
      <c r="K45" s="11">
        <v>0</v>
      </c>
      <c r="L45" s="11">
        <v>0</v>
      </c>
      <c r="M45" s="11">
        <v>0</v>
      </c>
      <c r="N45" s="11">
        <v>0</v>
      </c>
    </row>
    <row r="46" spans="2:14" ht="15" customHeight="1" x14ac:dyDescent="0.15">
      <c r="B46" s="47"/>
      <c r="C46" s="51" t="s">
        <v>21</v>
      </c>
      <c r="D46" s="14">
        <v>1491</v>
      </c>
      <c r="E46" s="7">
        <v>0</v>
      </c>
      <c r="F46" s="15">
        <v>0</v>
      </c>
      <c r="G46" s="15">
        <v>0</v>
      </c>
      <c r="H46" s="15">
        <v>1491</v>
      </c>
      <c r="I46" s="15">
        <v>0</v>
      </c>
      <c r="J46" s="15">
        <v>0</v>
      </c>
      <c r="K46" s="15">
        <v>0</v>
      </c>
      <c r="L46" s="15">
        <v>0</v>
      </c>
      <c r="M46" s="15">
        <v>0</v>
      </c>
      <c r="N46" s="15">
        <v>0</v>
      </c>
    </row>
    <row r="47" spans="2:14" ht="15" customHeight="1" x14ac:dyDescent="0.15">
      <c r="B47" s="47"/>
      <c r="C47" s="50"/>
      <c r="D47" s="17">
        <v>100</v>
      </c>
      <c r="E47" s="16">
        <v>0</v>
      </c>
      <c r="F47" s="11">
        <v>0</v>
      </c>
      <c r="G47" s="11">
        <v>0</v>
      </c>
      <c r="H47" s="11">
        <v>100</v>
      </c>
      <c r="I47" s="11">
        <v>0</v>
      </c>
      <c r="J47" s="11">
        <v>0</v>
      </c>
      <c r="K47" s="11">
        <v>0</v>
      </c>
      <c r="L47" s="11">
        <v>0</v>
      </c>
      <c r="M47" s="11">
        <v>0</v>
      </c>
      <c r="N47" s="11">
        <v>0</v>
      </c>
    </row>
    <row r="48" spans="2:14" ht="15" customHeight="1" x14ac:dyDescent="0.15">
      <c r="B48" s="47"/>
      <c r="C48" s="51" t="s">
        <v>22</v>
      </c>
      <c r="D48" s="14">
        <v>1705</v>
      </c>
      <c r="E48" s="7">
        <v>0</v>
      </c>
      <c r="F48" s="15">
        <v>0</v>
      </c>
      <c r="G48" s="15">
        <v>0</v>
      </c>
      <c r="H48" s="15">
        <v>0</v>
      </c>
      <c r="I48" s="15">
        <v>1705</v>
      </c>
      <c r="J48" s="15">
        <v>0</v>
      </c>
      <c r="K48" s="15">
        <v>0</v>
      </c>
      <c r="L48" s="15">
        <v>0</v>
      </c>
      <c r="M48" s="15">
        <v>0</v>
      </c>
      <c r="N48" s="15">
        <v>0</v>
      </c>
    </row>
    <row r="49" spans="2:14" ht="15" customHeight="1" x14ac:dyDescent="0.15">
      <c r="B49" s="47"/>
      <c r="C49" s="50"/>
      <c r="D49" s="17">
        <v>100</v>
      </c>
      <c r="E49" s="16">
        <v>0</v>
      </c>
      <c r="F49" s="11">
        <v>0</v>
      </c>
      <c r="G49" s="11">
        <v>0</v>
      </c>
      <c r="H49" s="11">
        <v>0</v>
      </c>
      <c r="I49" s="11">
        <v>100</v>
      </c>
      <c r="J49" s="11">
        <v>0</v>
      </c>
      <c r="K49" s="11">
        <v>0</v>
      </c>
      <c r="L49" s="11">
        <v>0</v>
      </c>
      <c r="M49" s="11">
        <v>0</v>
      </c>
      <c r="N49" s="11">
        <v>0</v>
      </c>
    </row>
    <row r="50" spans="2:14" ht="15" customHeight="1" x14ac:dyDescent="0.15">
      <c r="B50" s="47"/>
      <c r="C50" s="51" t="s">
        <v>23</v>
      </c>
      <c r="D50" s="14">
        <v>1546</v>
      </c>
      <c r="E50" s="7">
        <v>0</v>
      </c>
      <c r="F50" s="15">
        <v>0</v>
      </c>
      <c r="G50" s="15">
        <v>0</v>
      </c>
      <c r="H50" s="15">
        <v>0</v>
      </c>
      <c r="I50" s="15">
        <v>0</v>
      </c>
      <c r="J50" s="15">
        <v>1546</v>
      </c>
      <c r="K50" s="15">
        <v>0</v>
      </c>
      <c r="L50" s="15">
        <v>0</v>
      </c>
      <c r="M50" s="15">
        <v>0</v>
      </c>
      <c r="N50" s="15">
        <v>0</v>
      </c>
    </row>
    <row r="51" spans="2:14" ht="15" customHeight="1" x14ac:dyDescent="0.15">
      <c r="B51" s="47"/>
      <c r="C51" s="50"/>
      <c r="D51" s="17">
        <v>100</v>
      </c>
      <c r="E51" s="16">
        <v>0</v>
      </c>
      <c r="F51" s="11">
        <v>0</v>
      </c>
      <c r="G51" s="11">
        <v>0</v>
      </c>
      <c r="H51" s="11">
        <v>0</v>
      </c>
      <c r="I51" s="11">
        <v>0</v>
      </c>
      <c r="J51" s="11">
        <v>100</v>
      </c>
      <c r="K51" s="11">
        <v>0</v>
      </c>
      <c r="L51" s="11">
        <v>0</v>
      </c>
      <c r="M51" s="11">
        <v>0</v>
      </c>
      <c r="N51" s="11">
        <v>0</v>
      </c>
    </row>
    <row r="52" spans="2:14" ht="15" customHeight="1" x14ac:dyDescent="0.15">
      <c r="B52" s="47"/>
      <c r="C52" s="51" t="s">
        <v>24</v>
      </c>
      <c r="D52" s="14">
        <v>2544</v>
      </c>
      <c r="E52" s="7">
        <v>0</v>
      </c>
      <c r="F52" s="15">
        <v>0</v>
      </c>
      <c r="G52" s="15">
        <v>0</v>
      </c>
      <c r="H52" s="15">
        <v>0</v>
      </c>
      <c r="I52" s="15">
        <v>0</v>
      </c>
      <c r="J52" s="15">
        <v>0</v>
      </c>
      <c r="K52" s="15">
        <v>2544</v>
      </c>
      <c r="L52" s="15">
        <v>0</v>
      </c>
      <c r="M52" s="15">
        <v>0</v>
      </c>
      <c r="N52" s="15">
        <v>0</v>
      </c>
    </row>
    <row r="53" spans="2:14" ht="15" customHeight="1" x14ac:dyDescent="0.15">
      <c r="B53" s="47"/>
      <c r="C53" s="50"/>
      <c r="D53" s="17">
        <v>100</v>
      </c>
      <c r="E53" s="16">
        <v>0</v>
      </c>
      <c r="F53" s="11">
        <v>0</v>
      </c>
      <c r="G53" s="11">
        <v>0</v>
      </c>
      <c r="H53" s="11">
        <v>0</v>
      </c>
      <c r="I53" s="11">
        <v>0</v>
      </c>
      <c r="J53" s="11">
        <v>0</v>
      </c>
      <c r="K53" s="11">
        <v>100</v>
      </c>
      <c r="L53" s="11">
        <v>0</v>
      </c>
      <c r="M53" s="11">
        <v>0</v>
      </c>
      <c r="N53" s="11">
        <v>0</v>
      </c>
    </row>
    <row r="54" spans="2:14" ht="15" customHeight="1" x14ac:dyDescent="0.15">
      <c r="B54" s="47"/>
      <c r="C54" s="51" t="s">
        <v>25</v>
      </c>
      <c r="D54" s="14">
        <v>1858</v>
      </c>
      <c r="E54" s="7">
        <v>0</v>
      </c>
      <c r="F54" s="15">
        <v>0</v>
      </c>
      <c r="G54" s="15">
        <v>0</v>
      </c>
      <c r="H54" s="15">
        <v>0</v>
      </c>
      <c r="I54" s="15">
        <v>0</v>
      </c>
      <c r="J54" s="15">
        <v>0</v>
      </c>
      <c r="K54" s="15">
        <v>0</v>
      </c>
      <c r="L54" s="15">
        <v>1858</v>
      </c>
      <c r="M54" s="15">
        <v>0</v>
      </c>
      <c r="N54" s="15">
        <v>0</v>
      </c>
    </row>
    <row r="55" spans="2:14" ht="15" customHeight="1" x14ac:dyDescent="0.15">
      <c r="B55" s="47"/>
      <c r="C55" s="50"/>
      <c r="D55" s="17">
        <v>100</v>
      </c>
      <c r="E55" s="16">
        <v>0</v>
      </c>
      <c r="F55" s="11">
        <v>0</v>
      </c>
      <c r="G55" s="11">
        <v>0</v>
      </c>
      <c r="H55" s="11">
        <v>0</v>
      </c>
      <c r="I55" s="11">
        <v>0</v>
      </c>
      <c r="J55" s="11">
        <v>0</v>
      </c>
      <c r="K55" s="11">
        <v>0</v>
      </c>
      <c r="L55" s="11">
        <v>100</v>
      </c>
      <c r="M55" s="11">
        <v>0</v>
      </c>
      <c r="N55" s="11">
        <v>0</v>
      </c>
    </row>
    <row r="56" spans="2:14" ht="15" customHeight="1" x14ac:dyDescent="0.15">
      <c r="B56" s="47"/>
      <c r="C56" s="51" t="s">
        <v>26</v>
      </c>
      <c r="D56" s="14">
        <v>5161</v>
      </c>
      <c r="E56" s="7">
        <v>0</v>
      </c>
      <c r="F56" s="15">
        <v>0</v>
      </c>
      <c r="G56" s="15">
        <v>0</v>
      </c>
      <c r="H56" s="15">
        <v>0</v>
      </c>
      <c r="I56" s="15">
        <v>0</v>
      </c>
      <c r="J56" s="15">
        <v>0</v>
      </c>
      <c r="K56" s="15">
        <v>0</v>
      </c>
      <c r="L56" s="15">
        <v>0</v>
      </c>
      <c r="M56" s="15">
        <v>5161</v>
      </c>
      <c r="N56" s="15">
        <v>0</v>
      </c>
    </row>
    <row r="57" spans="2:14" ht="15" customHeight="1" x14ac:dyDescent="0.15">
      <c r="B57" s="48"/>
      <c r="C57" s="52"/>
      <c r="D57" s="13">
        <v>100</v>
      </c>
      <c r="E57" s="9">
        <v>0</v>
      </c>
      <c r="F57" s="6">
        <v>0</v>
      </c>
      <c r="G57" s="6">
        <v>0</v>
      </c>
      <c r="H57" s="6">
        <v>0</v>
      </c>
      <c r="I57" s="6">
        <v>0</v>
      </c>
      <c r="J57" s="6">
        <v>0</v>
      </c>
      <c r="K57" s="6">
        <v>0</v>
      </c>
      <c r="L57" s="6">
        <v>0</v>
      </c>
      <c r="M57" s="6">
        <v>100</v>
      </c>
      <c r="N57" s="6">
        <v>0</v>
      </c>
    </row>
    <row r="58" spans="2:14" x14ac:dyDescent="0.15">
      <c r="B58" s="3"/>
      <c r="C58" s="3"/>
      <c r="D58" s="3"/>
      <c r="E58" s="3"/>
      <c r="F58" s="3"/>
      <c r="G58" s="3"/>
      <c r="H58" s="3"/>
      <c r="I58" s="3"/>
      <c r="J58" s="3"/>
      <c r="K58" s="3"/>
      <c r="L58" s="3"/>
      <c r="M58" s="3"/>
      <c r="N58" s="3"/>
    </row>
    <row r="59" spans="2:14" x14ac:dyDescent="0.15">
      <c r="B59" s="3"/>
      <c r="C59" s="3"/>
      <c r="D59" s="3"/>
      <c r="E59" s="3"/>
      <c r="F59" s="3"/>
      <c r="G59" s="3"/>
      <c r="H59" s="3"/>
      <c r="I59" s="3"/>
      <c r="J59" s="3"/>
      <c r="K59" s="3"/>
      <c r="L59" s="3"/>
      <c r="M59" s="3"/>
      <c r="N59" s="3"/>
    </row>
    <row r="60" spans="2:14" x14ac:dyDescent="0.15">
      <c r="B60" s="3"/>
      <c r="C60" s="3"/>
      <c r="D60" s="3"/>
      <c r="E60" s="3"/>
      <c r="F60" s="3"/>
      <c r="G60" s="3"/>
      <c r="H60" s="3"/>
      <c r="I60" s="3"/>
      <c r="J60" s="3"/>
      <c r="K60" s="3"/>
      <c r="L60" s="3"/>
      <c r="M60" s="3"/>
      <c r="N60" s="3"/>
    </row>
    <row r="61" spans="2:14" x14ac:dyDescent="0.15">
      <c r="B61" s="3"/>
      <c r="C61" s="3"/>
      <c r="D61" s="3"/>
      <c r="E61" s="3"/>
      <c r="F61" s="3"/>
      <c r="G61" s="3"/>
      <c r="H61" s="3"/>
      <c r="I61" s="3"/>
      <c r="J61" s="3"/>
      <c r="K61" s="3"/>
      <c r="L61" s="3"/>
      <c r="M61" s="3"/>
      <c r="N61" s="3"/>
    </row>
    <row r="62" spans="2:14" x14ac:dyDescent="0.15">
      <c r="B62" s="3"/>
      <c r="C62" s="3"/>
      <c r="D62" s="3"/>
      <c r="E62" s="3"/>
      <c r="F62" s="3"/>
      <c r="G62" s="3"/>
      <c r="H62" s="3"/>
      <c r="I62" s="3"/>
      <c r="J62" s="3"/>
      <c r="K62" s="3"/>
      <c r="L62" s="3"/>
      <c r="M62" s="3"/>
      <c r="N62" s="3"/>
    </row>
    <row r="63" spans="2:14" x14ac:dyDescent="0.15">
      <c r="B63" s="3"/>
      <c r="C63" s="3"/>
      <c r="D63" s="3"/>
      <c r="E63" s="3"/>
      <c r="F63" s="3"/>
      <c r="G63" s="3"/>
      <c r="H63" s="3"/>
      <c r="I63" s="3"/>
      <c r="J63" s="3"/>
      <c r="K63" s="3"/>
      <c r="L63" s="3"/>
      <c r="M63" s="3"/>
      <c r="N63" s="3"/>
    </row>
    <row r="64" spans="2:14" x14ac:dyDescent="0.15">
      <c r="B64" s="3"/>
      <c r="C64" s="3"/>
      <c r="D64" s="3"/>
      <c r="E64" s="3"/>
      <c r="F64" s="3"/>
      <c r="G64" s="3"/>
      <c r="H64" s="3"/>
      <c r="I64" s="3"/>
      <c r="J64" s="3"/>
      <c r="K64" s="3"/>
      <c r="L64" s="3"/>
      <c r="M64" s="3"/>
      <c r="N64" s="3"/>
    </row>
    <row r="65" spans="2:14" x14ac:dyDescent="0.15">
      <c r="B65" s="3"/>
      <c r="C65" s="3"/>
      <c r="D65" s="3"/>
      <c r="E65" s="3"/>
      <c r="F65" s="3"/>
      <c r="G65" s="3"/>
      <c r="H65" s="3"/>
      <c r="I65" s="3"/>
      <c r="J65" s="3"/>
      <c r="K65" s="3"/>
      <c r="L65" s="3"/>
      <c r="M65" s="3"/>
      <c r="N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N9">
    <cfRule type="top10" dxfId="1349" priority="123" rank="1"/>
  </conditionalFormatting>
  <conditionalFormatting sqref="E11:N11">
    <cfRule type="top10" dxfId="1348" priority="124" rank="1"/>
  </conditionalFormatting>
  <conditionalFormatting sqref="E13:N13">
    <cfRule type="top10" dxfId="1347" priority="125" rank="1"/>
  </conditionalFormatting>
  <conditionalFormatting sqref="E15:N15">
    <cfRule type="top10" dxfId="1346" priority="126" rank="1"/>
  </conditionalFormatting>
  <conditionalFormatting sqref="E17:N17">
    <cfRule type="top10" dxfId="1345" priority="127" rank="1"/>
  </conditionalFormatting>
  <conditionalFormatting sqref="E19:N19">
    <cfRule type="top10" dxfId="1344" priority="128" rank="1"/>
  </conditionalFormatting>
  <conditionalFormatting sqref="E21:N21">
    <cfRule type="top10" dxfId="1343" priority="129" rank="1"/>
  </conditionalFormatting>
  <conditionalFormatting sqref="E23:N23">
    <cfRule type="top10" dxfId="1342" priority="130" rank="1"/>
  </conditionalFormatting>
  <conditionalFormatting sqref="E25:N25">
    <cfRule type="top10" dxfId="1341" priority="131" rank="1"/>
  </conditionalFormatting>
  <conditionalFormatting sqref="E27:N27">
    <cfRule type="top10" dxfId="1340" priority="132" rank="1"/>
  </conditionalFormatting>
  <conditionalFormatting sqref="E29:N29">
    <cfRule type="top10" dxfId="1339" priority="133" rank="1"/>
  </conditionalFormatting>
  <conditionalFormatting sqref="E31:N31">
    <cfRule type="top10" dxfId="1338" priority="134" rank="1"/>
  </conditionalFormatting>
  <conditionalFormatting sqref="E33:N33">
    <cfRule type="top10" dxfId="1337" priority="135" rank="1"/>
  </conditionalFormatting>
  <conditionalFormatting sqref="E35:N35">
    <cfRule type="top10" dxfId="1336" priority="136" rank="1"/>
  </conditionalFormatting>
  <conditionalFormatting sqref="E37:N37">
    <cfRule type="top10" dxfId="1335" priority="137" rank="1"/>
  </conditionalFormatting>
  <conditionalFormatting sqref="E39:N39">
    <cfRule type="top10" dxfId="1334" priority="138" rank="1"/>
  </conditionalFormatting>
  <conditionalFormatting sqref="E41:N41">
    <cfRule type="top10" dxfId="1333" priority="139" rank="1"/>
  </conditionalFormatting>
  <conditionalFormatting sqref="E43:N43">
    <cfRule type="top10" dxfId="1332" priority="140" rank="1"/>
  </conditionalFormatting>
  <conditionalFormatting sqref="E45:N45">
    <cfRule type="top10" dxfId="1331" priority="141" rank="1"/>
  </conditionalFormatting>
  <conditionalFormatting sqref="E47:N47">
    <cfRule type="top10" dxfId="1330" priority="142" rank="1"/>
  </conditionalFormatting>
  <conditionalFormatting sqref="E49:N49">
    <cfRule type="top10" dxfId="1329" priority="143" rank="1"/>
  </conditionalFormatting>
  <conditionalFormatting sqref="E51:N51">
    <cfRule type="top10" dxfId="1328" priority="144" rank="1"/>
  </conditionalFormatting>
  <conditionalFormatting sqref="E53:N53">
    <cfRule type="top10" dxfId="1327" priority="145" rank="1"/>
  </conditionalFormatting>
  <conditionalFormatting sqref="E55:N55">
    <cfRule type="top10" dxfId="1326" priority="146" rank="1"/>
  </conditionalFormatting>
  <conditionalFormatting sqref="E57:N57">
    <cfRule type="top10" dxfId="1325" priority="147" rank="1"/>
  </conditionalFormatting>
  <pageMargins left="0.7" right="0.7" top="0.75" bottom="0.75" header="0.3" footer="0.3"/>
  <pageSetup paperSize="9" scale="68" orientation="portrait" r:id="rId1"/>
  <headerFoot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28" width="8.625" style="1" customWidth="1"/>
    <col min="29" max="16384" width="6.125" style="1"/>
  </cols>
  <sheetData>
    <row r="3" spans="1:26" x14ac:dyDescent="0.15">
      <c r="B3" s="1" t="s">
        <v>302</v>
      </c>
    </row>
    <row r="4" spans="1:26" x14ac:dyDescent="0.15">
      <c r="B4" s="1" t="s">
        <v>385</v>
      </c>
    </row>
    <row r="5" spans="1:26" x14ac:dyDescent="0.15">
      <c r="B5" s="20"/>
      <c r="C5" s="20"/>
      <c r="D5" s="20"/>
      <c r="E5" s="20"/>
      <c r="F5" s="20"/>
      <c r="G5" s="20"/>
      <c r="H5" s="20"/>
      <c r="I5" s="20"/>
      <c r="J5" s="20"/>
    </row>
    <row r="6" spans="1:26" ht="3.75" customHeight="1" x14ac:dyDescent="0.15">
      <c r="A6" s="31"/>
      <c r="B6" s="29"/>
      <c r="C6" s="36"/>
      <c r="D6" s="29"/>
      <c r="E6" s="37"/>
      <c r="F6" s="32"/>
      <c r="G6" s="29"/>
      <c r="H6" s="33"/>
      <c r="I6" s="33"/>
      <c r="J6" s="33"/>
      <c r="K6" s="35"/>
    </row>
    <row r="7" spans="1:26" s="2" customFormat="1" ht="122.25" customHeight="1" thickBot="1" x14ac:dyDescent="0.2">
      <c r="B7" s="19"/>
      <c r="C7" s="18" t="s">
        <v>251</v>
      </c>
      <c r="D7" s="21" t="s">
        <v>262</v>
      </c>
      <c r="E7" s="22" t="s">
        <v>144</v>
      </c>
      <c r="F7" s="22" t="s">
        <v>145</v>
      </c>
      <c r="G7" s="22" t="s">
        <v>146</v>
      </c>
      <c r="H7" s="22" t="s">
        <v>147</v>
      </c>
      <c r="I7" s="22" t="s">
        <v>148</v>
      </c>
      <c r="J7" s="22" t="s">
        <v>65</v>
      </c>
      <c r="K7" s="41"/>
      <c r="L7" s="41"/>
      <c r="M7" s="41"/>
      <c r="N7" s="41"/>
      <c r="O7" s="41"/>
      <c r="P7" s="41"/>
      <c r="Q7" s="41"/>
      <c r="R7" s="41"/>
      <c r="S7" s="41"/>
      <c r="T7" s="41"/>
      <c r="U7" s="41"/>
      <c r="V7" s="41"/>
      <c r="W7" s="41"/>
      <c r="X7" s="41"/>
      <c r="Y7" s="41"/>
      <c r="Z7" s="41"/>
    </row>
    <row r="8" spans="1:26" ht="15" customHeight="1" thickTop="1" x14ac:dyDescent="0.15">
      <c r="B8" s="43" t="s">
        <v>66</v>
      </c>
      <c r="C8" s="44"/>
      <c r="D8" s="4">
        <v>7944</v>
      </c>
      <c r="E8" s="7">
        <v>470</v>
      </c>
      <c r="F8" s="15">
        <v>2293</v>
      </c>
      <c r="G8" s="15">
        <v>127</v>
      </c>
      <c r="H8" s="15">
        <v>189</v>
      </c>
      <c r="I8" s="15">
        <v>4600</v>
      </c>
      <c r="J8" s="15">
        <v>265</v>
      </c>
    </row>
    <row r="9" spans="1:26" ht="15" customHeight="1" x14ac:dyDescent="0.15">
      <c r="B9" s="45"/>
      <c r="C9" s="44"/>
      <c r="D9" s="5">
        <v>100</v>
      </c>
      <c r="E9" s="9">
        <v>5.9</v>
      </c>
      <c r="F9" s="6">
        <v>28.9</v>
      </c>
      <c r="G9" s="6">
        <v>1.6</v>
      </c>
      <c r="H9" s="6">
        <v>2.4</v>
      </c>
      <c r="I9" s="6">
        <v>57.9</v>
      </c>
      <c r="J9" s="6">
        <v>3.3</v>
      </c>
    </row>
    <row r="10" spans="1:26" ht="15" customHeight="1" x14ac:dyDescent="0.15">
      <c r="B10" s="46" t="s">
        <v>60</v>
      </c>
      <c r="C10" s="49" t="s">
        <v>1</v>
      </c>
      <c r="D10" s="12">
        <v>2940</v>
      </c>
      <c r="E10" s="8">
        <v>191</v>
      </c>
      <c r="F10" s="10">
        <v>655</v>
      </c>
      <c r="G10" s="10">
        <v>50</v>
      </c>
      <c r="H10" s="10">
        <v>79</v>
      </c>
      <c r="I10" s="10">
        <v>1849</v>
      </c>
      <c r="J10" s="10">
        <v>116</v>
      </c>
    </row>
    <row r="11" spans="1:26" ht="15" customHeight="1" x14ac:dyDescent="0.15">
      <c r="B11" s="47"/>
      <c r="C11" s="50"/>
      <c r="D11" s="17">
        <v>100</v>
      </c>
      <c r="E11" s="16">
        <v>6.5</v>
      </c>
      <c r="F11" s="11">
        <v>22.3</v>
      </c>
      <c r="G11" s="11">
        <v>1.7</v>
      </c>
      <c r="H11" s="11">
        <v>2.7</v>
      </c>
      <c r="I11" s="11">
        <v>62.9</v>
      </c>
      <c r="J11" s="11">
        <v>3.9</v>
      </c>
    </row>
    <row r="12" spans="1:26" ht="15" customHeight="1" x14ac:dyDescent="0.15">
      <c r="B12" s="47"/>
      <c r="C12" s="51" t="s">
        <v>2</v>
      </c>
      <c r="D12" s="14">
        <v>4906</v>
      </c>
      <c r="E12" s="7">
        <v>273</v>
      </c>
      <c r="F12" s="15">
        <v>1611</v>
      </c>
      <c r="G12" s="15">
        <v>77</v>
      </c>
      <c r="H12" s="15">
        <v>107</v>
      </c>
      <c r="I12" s="15">
        <v>2693</v>
      </c>
      <c r="J12" s="15">
        <v>145</v>
      </c>
      <c r="K12" s="28"/>
      <c r="L12" s="28"/>
      <c r="M12" s="28"/>
      <c r="N12" s="28"/>
      <c r="O12" s="28"/>
      <c r="P12" s="28"/>
      <c r="Q12" s="28"/>
    </row>
    <row r="13" spans="1:26" ht="15" customHeight="1" x14ac:dyDescent="0.15">
      <c r="B13" s="48"/>
      <c r="C13" s="52"/>
      <c r="D13" s="13">
        <v>100</v>
      </c>
      <c r="E13" s="9">
        <v>5.6</v>
      </c>
      <c r="F13" s="6">
        <v>32.799999999999997</v>
      </c>
      <c r="G13" s="6">
        <v>1.6</v>
      </c>
      <c r="H13" s="6">
        <v>2.2000000000000002</v>
      </c>
      <c r="I13" s="6">
        <v>54.9</v>
      </c>
      <c r="J13" s="6">
        <v>3</v>
      </c>
      <c r="K13" s="28"/>
      <c r="L13" s="28"/>
      <c r="M13" s="28"/>
      <c r="N13" s="28"/>
      <c r="O13" s="28"/>
      <c r="P13" s="28"/>
      <c r="Q13" s="28"/>
    </row>
    <row r="14" spans="1:26" ht="15" customHeight="1" x14ac:dyDescent="0.15">
      <c r="B14" s="46" t="s">
        <v>61</v>
      </c>
      <c r="C14" s="49" t="s">
        <v>4</v>
      </c>
      <c r="D14" s="12">
        <v>516</v>
      </c>
      <c r="E14" s="8">
        <v>62</v>
      </c>
      <c r="F14" s="10">
        <v>119</v>
      </c>
      <c r="G14" s="10">
        <v>13</v>
      </c>
      <c r="H14" s="10">
        <v>50</v>
      </c>
      <c r="I14" s="10">
        <v>259</v>
      </c>
      <c r="J14" s="10">
        <v>13</v>
      </c>
      <c r="K14" s="28"/>
      <c r="L14" s="28"/>
      <c r="M14" s="28"/>
      <c r="N14" s="28"/>
      <c r="O14" s="28"/>
      <c r="P14" s="28"/>
      <c r="Q14" s="28"/>
    </row>
    <row r="15" spans="1:26" ht="15" customHeight="1" x14ac:dyDescent="0.15">
      <c r="B15" s="47"/>
      <c r="C15" s="50"/>
      <c r="D15" s="17">
        <v>100</v>
      </c>
      <c r="E15" s="16">
        <v>12</v>
      </c>
      <c r="F15" s="11">
        <v>23.1</v>
      </c>
      <c r="G15" s="11">
        <v>2.5</v>
      </c>
      <c r="H15" s="11">
        <v>9.6999999999999993</v>
      </c>
      <c r="I15" s="11">
        <v>50.2</v>
      </c>
      <c r="J15" s="11">
        <v>2.5</v>
      </c>
      <c r="K15" s="28"/>
      <c r="L15" s="28"/>
      <c r="M15" s="28"/>
      <c r="N15" s="28"/>
      <c r="O15" s="28"/>
      <c r="P15" s="28"/>
      <c r="Q15" s="28"/>
    </row>
    <row r="16" spans="1:26" ht="15" customHeight="1" x14ac:dyDescent="0.15">
      <c r="B16" s="47"/>
      <c r="C16" s="51" t="s">
        <v>5</v>
      </c>
      <c r="D16" s="14">
        <v>722</v>
      </c>
      <c r="E16" s="7">
        <v>109</v>
      </c>
      <c r="F16" s="15">
        <v>179</v>
      </c>
      <c r="G16" s="15">
        <v>24</v>
      </c>
      <c r="H16" s="15">
        <v>43</v>
      </c>
      <c r="I16" s="15">
        <v>344</v>
      </c>
      <c r="J16" s="15">
        <v>23</v>
      </c>
      <c r="K16" s="28"/>
      <c r="L16" s="28"/>
      <c r="M16" s="28"/>
      <c r="N16" s="28"/>
      <c r="O16" s="28"/>
      <c r="P16" s="28"/>
      <c r="Q16" s="28"/>
    </row>
    <row r="17" spans="2:17" ht="15" customHeight="1" x14ac:dyDescent="0.15">
      <c r="B17" s="47"/>
      <c r="C17" s="50"/>
      <c r="D17" s="17">
        <v>100</v>
      </c>
      <c r="E17" s="16">
        <v>15.1</v>
      </c>
      <c r="F17" s="11">
        <v>24.8</v>
      </c>
      <c r="G17" s="11">
        <v>3.3</v>
      </c>
      <c r="H17" s="11">
        <v>6</v>
      </c>
      <c r="I17" s="11">
        <v>47.6</v>
      </c>
      <c r="J17" s="11">
        <v>3.2</v>
      </c>
      <c r="K17" s="28"/>
      <c r="L17" s="28"/>
      <c r="M17" s="28"/>
      <c r="N17" s="28"/>
      <c r="O17" s="28"/>
      <c r="P17" s="28"/>
      <c r="Q17" s="28"/>
    </row>
    <row r="18" spans="2:17" ht="15" customHeight="1" x14ac:dyDescent="0.15">
      <c r="B18" s="47"/>
      <c r="C18" s="51" t="s">
        <v>6</v>
      </c>
      <c r="D18" s="14">
        <v>1167</v>
      </c>
      <c r="E18" s="7">
        <v>124</v>
      </c>
      <c r="F18" s="15">
        <v>388</v>
      </c>
      <c r="G18" s="15">
        <v>20</v>
      </c>
      <c r="H18" s="15">
        <v>30</v>
      </c>
      <c r="I18" s="15">
        <v>581</v>
      </c>
      <c r="J18" s="15">
        <v>24</v>
      </c>
      <c r="K18" s="28"/>
      <c r="L18" s="28"/>
      <c r="M18" s="28"/>
      <c r="N18" s="28"/>
      <c r="O18" s="28"/>
      <c r="P18" s="28"/>
      <c r="Q18" s="28"/>
    </row>
    <row r="19" spans="2:17" ht="15" customHeight="1" x14ac:dyDescent="0.15">
      <c r="B19" s="47"/>
      <c r="C19" s="50"/>
      <c r="D19" s="17">
        <v>100</v>
      </c>
      <c r="E19" s="16">
        <v>10.6</v>
      </c>
      <c r="F19" s="11">
        <v>33.200000000000003</v>
      </c>
      <c r="G19" s="11">
        <v>1.7</v>
      </c>
      <c r="H19" s="11">
        <v>2.6</v>
      </c>
      <c r="I19" s="11">
        <v>49.8</v>
      </c>
      <c r="J19" s="11">
        <v>2.1</v>
      </c>
      <c r="K19" s="28"/>
      <c r="L19" s="28"/>
      <c r="M19" s="28"/>
      <c r="N19" s="28"/>
      <c r="O19" s="28"/>
      <c r="P19" s="28"/>
      <c r="Q19" s="28"/>
    </row>
    <row r="20" spans="2:17" ht="15" customHeight="1" x14ac:dyDescent="0.15">
      <c r="B20" s="47"/>
      <c r="C20" s="51" t="s">
        <v>7</v>
      </c>
      <c r="D20" s="14">
        <v>2002</v>
      </c>
      <c r="E20" s="7">
        <v>92</v>
      </c>
      <c r="F20" s="15">
        <v>612</v>
      </c>
      <c r="G20" s="15">
        <v>31</v>
      </c>
      <c r="H20" s="15">
        <v>21</v>
      </c>
      <c r="I20" s="15">
        <v>1182</v>
      </c>
      <c r="J20" s="15">
        <v>64</v>
      </c>
      <c r="K20" s="28"/>
      <c r="L20" s="28"/>
      <c r="M20" s="28"/>
      <c r="N20" s="28"/>
      <c r="O20" s="28"/>
      <c r="P20" s="28"/>
      <c r="Q20" s="28"/>
    </row>
    <row r="21" spans="2:17" ht="15" customHeight="1" x14ac:dyDescent="0.15">
      <c r="B21" s="47"/>
      <c r="C21" s="50"/>
      <c r="D21" s="17">
        <v>100</v>
      </c>
      <c r="E21" s="16">
        <v>4.5999999999999996</v>
      </c>
      <c r="F21" s="11">
        <v>30.6</v>
      </c>
      <c r="G21" s="11">
        <v>1.5</v>
      </c>
      <c r="H21" s="11">
        <v>1</v>
      </c>
      <c r="I21" s="11">
        <v>59</v>
      </c>
      <c r="J21" s="11">
        <v>3.2</v>
      </c>
      <c r="K21" s="28"/>
      <c r="L21" s="28"/>
      <c r="M21" s="28"/>
      <c r="N21" s="28"/>
      <c r="O21" s="28"/>
      <c r="P21" s="28"/>
      <c r="Q21" s="28"/>
    </row>
    <row r="22" spans="2:17" ht="15" customHeight="1" x14ac:dyDescent="0.15">
      <c r="B22" s="47"/>
      <c r="C22" s="51" t="s">
        <v>8</v>
      </c>
      <c r="D22" s="14">
        <v>3127</v>
      </c>
      <c r="E22" s="7">
        <v>63</v>
      </c>
      <c r="F22" s="15">
        <v>891</v>
      </c>
      <c r="G22" s="15">
        <v>35</v>
      </c>
      <c r="H22" s="15">
        <v>34</v>
      </c>
      <c r="I22" s="15">
        <v>1982</v>
      </c>
      <c r="J22" s="15">
        <v>122</v>
      </c>
      <c r="K22" s="28"/>
      <c r="L22" s="28"/>
      <c r="M22" s="28"/>
      <c r="N22" s="28"/>
      <c r="O22" s="28"/>
      <c r="P22" s="28"/>
      <c r="Q22" s="28"/>
    </row>
    <row r="23" spans="2:17" ht="15" customHeight="1" x14ac:dyDescent="0.15">
      <c r="B23" s="48"/>
      <c r="C23" s="52"/>
      <c r="D23" s="13">
        <v>100</v>
      </c>
      <c r="E23" s="9">
        <v>2</v>
      </c>
      <c r="F23" s="6">
        <v>28.5</v>
      </c>
      <c r="G23" s="6">
        <v>1.1000000000000001</v>
      </c>
      <c r="H23" s="6">
        <v>1.1000000000000001</v>
      </c>
      <c r="I23" s="6">
        <v>63.4</v>
      </c>
      <c r="J23" s="6">
        <v>3.9</v>
      </c>
      <c r="K23" s="28"/>
      <c r="L23" s="28"/>
      <c r="M23" s="28"/>
      <c r="N23" s="28"/>
      <c r="O23" s="28"/>
      <c r="P23" s="28"/>
      <c r="Q23" s="28"/>
    </row>
    <row r="24" spans="2:17" ht="15" customHeight="1" x14ac:dyDescent="0.15">
      <c r="B24" s="46" t="s">
        <v>62</v>
      </c>
      <c r="C24" s="49" t="s">
        <v>9</v>
      </c>
      <c r="D24" s="12">
        <v>922</v>
      </c>
      <c r="E24" s="8">
        <v>16</v>
      </c>
      <c r="F24" s="10">
        <v>193</v>
      </c>
      <c r="G24" s="10">
        <v>11</v>
      </c>
      <c r="H24" s="10">
        <v>9</v>
      </c>
      <c r="I24" s="10">
        <v>647</v>
      </c>
      <c r="J24" s="10">
        <v>46</v>
      </c>
      <c r="K24" s="28"/>
      <c r="L24" s="28"/>
      <c r="M24" s="28"/>
      <c r="N24" s="28"/>
      <c r="O24" s="28"/>
      <c r="P24" s="28"/>
      <c r="Q24" s="28"/>
    </row>
    <row r="25" spans="2:17" ht="15" customHeight="1" x14ac:dyDescent="0.15">
      <c r="B25" s="47"/>
      <c r="C25" s="50"/>
      <c r="D25" s="17">
        <v>100</v>
      </c>
      <c r="E25" s="16">
        <v>1.7</v>
      </c>
      <c r="F25" s="11">
        <v>20.9</v>
      </c>
      <c r="G25" s="11">
        <v>1.2</v>
      </c>
      <c r="H25" s="11">
        <v>1</v>
      </c>
      <c r="I25" s="11">
        <v>70.2</v>
      </c>
      <c r="J25" s="11">
        <v>5</v>
      </c>
      <c r="K25" s="28"/>
      <c r="L25" s="28"/>
      <c r="M25" s="28"/>
      <c r="N25" s="28"/>
      <c r="O25" s="28"/>
      <c r="P25" s="28"/>
      <c r="Q25" s="28"/>
    </row>
    <row r="26" spans="2:17" ht="15" customHeight="1" x14ac:dyDescent="0.15">
      <c r="B26" s="47"/>
      <c r="C26" s="51" t="s">
        <v>10</v>
      </c>
      <c r="D26" s="14">
        <v>2949</v>
      </c>
      <c r="E26" s="7">
        <v>67</v>
      </c>
      <c r="F26" s="15">
        <v>896</v>
      </c>
      <c r="G26" s="15">
        <v>33</v>
      </c>
      <c r="H26" s="15">
        <v>34</v>
      </c>
      <c r="I26" s="15">
        <v>1845</v>
      </c>
      <c r="J26" s="15">
        <v>74</v>
      </c>
      <c r="K26" s="28"/>
      <c r="L26" s="28"/>
      <c r="M26" s="28"/>
      <c r="N26" s="28"/>
      <c r="O26" s="28"/>
      <c r="P26" s="28"/>
      <c r="Q26" s="28"/>
    </row>
    <row r="27" spans="2:17" ht="15" customHeight="1" x14ac:dyDescent="0.15">
      <c r="B27" s="47"/>
      <c r="C27" s="50"/>
      <c r="D27" s="17">
        <v>100</v>
      </c>
      <c r="E27" s="16">
        <v>2.2999999999999998</v>
      </c>
      <c r="F27" s="11">
        <v>30.4</v>
      </c>
      <c r="G27" s="11">
        <v>1.1000000000000001</v>
      </c>
      <c r="H27" s="11">
        <v>1.2</v>
      </c>
      <c r="I27" s="11">
        <v>62.6</v>
      </c>
      <c r="J27" s="11">
        <v>2.5</v>
      </c>
      <c r="K27" s="28"/>
      <c r="L27" s="28"/>
      <c r="M27" s="28"/>
      <c r="N27" s="28"/>
      <c r="O27" s="28"/>
      <c r="P27" s="28"/>
      <c r="Q27" s="28"/>
    </row>
    <row r="28" spans="2:17" ht="15" customHeight="1" x14ac:dyDescent="0.15">
      <c r="B28" s="47"/>
      <c r="C28" s="51" t="s">
        <v>11</v>
      </c>
      <c r="D28" s="14">
        <v>2185</v>
      </c>
      <c r="E28" s="7">
        <v>250</v>
      </c>
      <c r="F28" s="15">
        <v>842</v>
      </c>
      <c r="G28" s="15">
        <v>53</v>
      </c>
      <c r="H28" s="15">
        <v>89</v>
      </c>
      <c r="I28" s="15">
        <v>882</v>
      </c>
      <c r="J28" s="15">
        <v>69</v>
      </c>
      <c r="K28" s="28"/>
      <c r="L28" s="28"/>
      <c r="M28" s="28"/>
      <c r="N28" s="28"/>
      <c r="O28" s="28"/>
      <c r="P28" s="28"/>
      <c r="Q28" s="28"/>
    </row>
    <row r="29" spans="2:17" ht="15" customHeight="1" x14ac:dyDescent="0.15">
      <c r="B29" s="47"/>
      <c r="C29" s="50"/>
      <c r="D29" s="17">
        <v>100</v>
      </c>
      <c r="E29" s="16">
        <v>11.4</v>
      </c>
      <c r="F29" s="11">
        <v>38.5</v>
      </c>
      <c r="G29" s="11">
        <v>2.4</v>
      </c>
      <c r="H29" s="11">
        <v>4.0999999999999996</v>
      </c>
      <c r="I29" s="11">
        <v>40.4</v>
      </c>
      <c r="J29" s="11">
        <v>3.2</v>
      </c>
      <c r="K29" s="28"/>
      <c r="L29" s="28"/>
      <c r="M29" s="28"/>
      <c r="N29" s="28"/>
      <c r="O29" s="28"/>
      <c r="P29" s="28"/>
      <c r="Q29" s="28"/>
    </row>
    <row r="30" spans="2:17" ht="15" customHeight="1" x14ac:dyDescent="0.15">
      <c r="B30" s="47"/>
      <c r="C30" s="51" t="s">
        <v>12</v>
      </c>
      <c r="D30" s="14">
        <v>1790</v>
      </c>
      <c r="E30" s="7">
        <v>131</v>
      </c>
      <c r="F30" s="15">
        <v>336</v>
      </c>
      <c r="G30" s="15">
        <v>28</v>
      </c>
      <c r="H30" s="15">
        <v>53</v>
      </c>
      <c r="I30" s="15">
        <v>1170</v>
      </c>
      <c r="J30" s="15">
        <v>72</v>
      </c>
      <c r="K30" s="28"/>
      <c r="L30" s="28"/>
      <c r="M30" s="28"/>
      <c r="N30" s="28"/>
      <c r="O30" s="28"/>
      <c r="P30" s="28"/>
      <c r="Q30" s="28"/>
    </row>
    <row r="31" spans="2:17" ht="15" customHeight="1" x14ac:dyDescent="0.15">
      <c r="B31" s="48"/>
      <c r="C31" s="52"/>
      <c r="D31" s="13">
        <v>100</v>
      </c>
      <c r="E31" s="9">
        <v>7.3</v>
      </c>
      <c r="F31" s="6">
        <v>18.8</v>
      </c>
      <c r="G31" s="6">
        <v>1.6</v>
      </c>
      <c r="H31" s="6">
        <v>3</v>
      </c>
      <c r="I31" s="6">
        <v>65.400000000000006</v>
      </c>
      <c r="J31" s="6">
        <v>4</v>
      </c>
      <c r="K31" s="28"/>
      <c r="L31" s="28"/>
      <c r="M31" s="28"/>
      <c r="N31" s="28"/>
      <c r="O31" s="28"/>
      <c r="P31" s="28"/>
      <c r="Q31" s="28"/>
    </row>
    <row r="32" spans="2:17" ht="15" customHeight="1" x14ac:dyDescent="0.15">
      <c r="B32" s="46" t="s">
        <v>63</v>
      </c>
      <c r="C32" s="49" t="s">
        <v>13</v>
      </c>
      <c r="D32" s="12">
        <v>899</v>
      </c>
      <c r="E32" s="8">
        <v>61</v>
      </c>
      <c r="F32" s="10">
        <v>248</v>
      </c>
      <c r="G32" s="10">
        <v>14</v>
      </c>
      <c r="H32" s="10">
        <v>26</v>
      </c>
      <c r="I32" s="10">
        <v>525</v>
      </c>
      <c r="J32" s="10">
        <v>25</v>
      </c>
      <c r="K32" s="28"/>
      <c r="L32" s="28"/>
      <c r="M32" s="28"/>
      <c r="N32" s="28"/>
      <c r="O32" s="28"/>
      <c r="P32" s="28"/>
      <c r="Q32" s="28"/>
    </row>
    <row r="33" spans="2:17" ht="15" customHeight="1" x14ac:dyDescent="0.15">
      <c r="B33" s="47"/>
      <c r="C33" s="50"/>
      <c r="D33" s="17">
        <v>100</v>
      </c>
      <c r="E33" s="16">
        <v>6.8</v>
      </c>
      <c r="F33" s="11">
        <v>27.6</v>
      </c>
      <c r="G33" s="11">
        <v>1.6</v>
      </c>
      <c r="H33" s="11">
        <v>2.9</v>
      </c>
      <c r="I33" s="11">
        <v>58.4</v>
      </c>
      <c r="J33" s="11">
        <v>2.8</v>
      </c>
      <c r="K33" s="28"/>
      <c r="L33" s="28"/>
      <c r="M33" s="28"/>
      <c r="N33" s="28"/>
      <c r="O33" s="28"/>
      <c r="P33" s="28"/>
      <c r="Q33" s="28"/>
    </row>
    <row r="34" spans="2:17" ht="15" customHeight="1" x14ac:dyDescent="0.15">
      <c r="B34" s="47"/>
      <c r="C34" s="51" t="s">
        <v>14</v>
      </c>
      <c r="D34" s="14">
        <v>5447</v>
      </c>
      <c r="E34" s="7">
        <v>318</v>
      </c>
      <c r="F34" s="15">
        <v>1627</v>
      </c>
      <c r="G34" s="15">
        <v>77</v>
      </c>
      <c r="H34" s="15">
        <v>116</v>
      </c>
      <c r="I34" s="15">
        <v>3145</v>
      </c>
      <c r="J34" s="15">
        <v>164</v>
      </c>
      <c r="K34" s="28"/>
      <c r="L34" s="28"/>
      <c r="M34" s="28"/>
      <c r="N34" s="28"/>
      <c r="O34" s="28"/>
      <c r="P34" s="28"/>
      <c r="Q34" s="28"/>
    </row>
    <row r="35" spans="2:17" ht="15" customHeight="1" x14ac:dyDescent="0.15">
      <c r="B35" s="47"/>
      <c r="C35" s="50"/>
      <c r="D35" s="17">
        <v>100</v>
      </c>
      <c r="E35" s="16">
        <v>5.8</v>
      </c>
      <c r="F35" s="11">
        <v>29.9</v>
      </c>
      <c r="G35" s="11">
        <v>1.4</v>
      </c>
      <c r="H35" s="11">
        <v>2.1</v>
      </c>
      <c r="I35" s="11">
        <v>57.7</v>
      </c>
      <c r="J35" s="11">
        <v>3</v>
      </c>
      <c r="K35" s="28"/>
      <c r="L35" s="28"/>
      <c r="M35" s="28"/>
      <c r="N35" s="28"/>
      <c r="O35" s="28"/>
      <c r="P35" s="28"/>
      <c r="Q35" s="28"/>
    </row>
    <row r="36" spans="2:17" ht="15" customHeight="1" x14ac:dyDescent="0.15">
      <c r="B36" s="47"/>
      <c r="C36" s="51" t="s">
        <v>15</v>
      </c>
      <c r="D36" s="14">
        <v>1039</v>
      </c>
      <c r="E36" s="7">
        <v>66</v>
      </c>
      <c r="F36" s="15">
        <v>273</v>
      </c>
      <c r="G36" s="15">
        <v>28</v>
      </c>
      <c r="H36" s="15">
        <v>30</v>
      </c>
      <c r="I36" s="15">
        <v>596</v>
      </c>
      <c r="J36" s="15">
        <v>46</v>
      </c>
      <c r="K36" s="28"/>
      <c r="L36" s="28"/>
      <c r="M36" s="28"/>
      <c r="N36" s="28"/>
      <c r="O36" s="28"/>
      <c r="P36" s="28"/>
      <c r="Q36" s="28"/>
    </row>
    <row r="37" spans="2:17" ht="15" customHeight="1" x14ac:dyDescent="0.15">
      <c r="B37" s="47"/>
      <c r="C37" s="50"/>
      <c r="D37" s="17">
        <v>100</v>
      </c>
      <c r="E37" s="16">
        <v>6.4</v>
      </c>
      <c r="F37" s="11">
        <v>26.3</v>
      </c>
      <c r="G37" s="11">
        <v>2.7</v>
      </c>
      <c r="H37" s="11">
        <v>2.9</v>
      </c>
      <c r="I37" s="11">
        <v>57.4</v>
      </c>
      <c r="J37" s="11">
        <v>4.4000000000000004</v>
      </c>
      <c r="K37" s="28"/>
      <c r="L37" s="28"/>
      <c r="M37" s="28"/>
      <c r="N37" s="28"/>
      <c r="O37" s="28"/>
      <c r="P37" s="28"/>
      <c r="Q37" s="28"/>
    </row>
    <row r="38" spans="2:17" ht="15" customHeight="1" x14ac:dyDescent="0.15">
      <c r="B38" s="47"/>
      <c r="C38" s="51" t="s">
        <v>16</v>
      </c>
      <c r="D38" s="14">
        <v>322</v>
      </c>
      <c r="E38" s="7">
        <v>15</v>
      </c>
      <c r="F38" s="15">
        <v>82</v>
      </c>
      <c r="G38" s="15">
        <v>5</v>
      </c>
      <c r="H38" s="15">
        <v>7</v>
      </c>
      <c r="I38" s="15">
        <v>191</v>
      </c>
      <c r="J38" s="15">
        <v>22</v>
      </c>
      <c r="K38" s="28"/>
      <c r="L38" s="28"/>
      <c r="M38" s="28"/>
      <c r="N38" s="28"/>
      <c r="O38" s="28"/>
      <c r="P38" s="28"/>
      <c r="Q38" s="28"/>
    </row>
    <row r="39" spans="2:17" ht="15" customHeight="1" x14ac:dyDescent="0.15">
      <c r="B39" s="48"/>
      <c r="C39" s="52"/>
      <c r="D39" s="13">
        <v>100</v>
      </c>
      <c r="E39" s="9">
        <v>4.7</v>
      </c>
      <c r="F39" s="6">
        <v>25.5</v>
      </c>
      <c r="G39" s="6">
        <v>1.6</v>
      </c>
      <c r="H39" s="6">
        <v>2.2000000000000002</v>
      </c>
      <c r="I39" s="6">
        <v>59.3</v>
      </c>
      <c r="J39" s="6">
        <v>6.8</v>
      </c>
      <c r="K39" s="28"/>
      <c r="L39" s="28"/>
      <c r="M39" s="28"/>
      <c r="N39" s="28"/>
      <c r="O39" s="28"/>
      <c r="P39" s="28"/>
      <c r="Q39" s="28"/>
    </row>
    <row r="40" spans="2:17" ht="15" customHeight="1" x14ac:dyDescent="0.15">
      <c r="B40" s="46" t="s">
        <v>64</v>
      </c>
      <c r="C40" s="49" t="s">
        <v>254</v>
      </c>
      <c r="D40" s="12">
        <v>783</v>
      </c>
      <c r="E40" s="8">
        <v>59</v>
      </c>
      <c r="F40" s="10">
        <v>214</v>
      </c>
      <c r="G40" s="10">
        <v>21</v>
      </c>
      <c r="H40" s="10">
        <v>15</v>
      </c>
      <c r="I40" s="10">
        <v>460</v>
      </c>
      <c r="J40" s="10">
        <v>14</v>
      </c>
      <c r="K40" s="28"/>
      <c r="L40" s="28"/>
      <c r="M40" s="28"/>
      <c r="N40" s="28"/>
      <c r="O40" s="28"/>
      <c r="P40" s="28"/>
      <c r="Q40" s="28"/>
    </row>
    <row r="41" spans="2:17" ht="15" customHeight="1" x14ac:dyDescent="0.15">
      <c r="B41" s="47"/>
      <c r="C41" s="50"/>
      <c r="D41" s="17">
        <v>100</v>
      </c>
      <c r="E41" s="16">
        <v>7.5</v>
      </c>
      <c r="F41" s="11">
        <v>27.3</v>
      </c>
      <c r="G41" s="11">
        <v>2.7</v>
      </c>
      <c r="H41" s="11">
        <v>1.9</v>
      </c>
      <c r="I41" s="11">
        <v>58.7</v>
      </c>
      <c r="J41" s="11">
        <v>1.8</v>
      </c>
      <c r="K41" s="28"/>
      <c r="L41" s="28"/>
      <c r="M41" s="28"/>
      <c r="N41" s="28"/>
      <c r="O41" s="28"/>
      <c r="P41" s="28"/>
      <c r="Q41" s="28"/>
    </row>
    <row r="42" spans="2:17" ht="15" customHeight="1" x14ac:dyDescent="0.15">
      <c r="B42" s="47"/>
      <c r="C42" s="51" t="s">
        <v>19</v>
      </c>
      <c r="D42" s="14">
        <v>815</v>
      </c>
      <c r="E42" s="7">
        <v>54</v>
      </c>
      <c r="F42" s="15">
        <v>260</v>
      </c>
      <c r="G42" s="15">
        <v>5</v>
      </c>
      <c r="H42" s="15">
        <v>17</v>
      </c>
      <c r="I42" s="15">
        <v>457</v>
      </c>
      <c r="J42" s="15">
        <v>22</v>
      </c>
      <c r="K42" s="28"/>
      <c r="L42" s="28"/>
      <c r="M42" s="28"/>
      <c r="N42" s="28"/>
      <c r="O42" s="28"/>
      <c r="P42" s="28"/>
      <c r="Q42" s="28"/>
    </row>
    <row r="43" spans="2:17" ht="15" customHeight="1" x14ac:dyDescent="0.15">
      <c r="B43" s="47"/>
      <c r="C43" s="50"/>
      <c r="D43" s="17">
        <v>100</v>
      </c>
      <c r="E43" s="16">
        <v>6.6</v>
      </c>
      <c r="F43" s="11">
        <v>31.9</v>
      </c>
      <c r="G43" s="11">
        <v>0.6</v>
      </c>
      <c r="H43" s="11">
        <v>2.1</v>
      </c>
      <c r="I43" s="11">
        <v>56.1</v>
      </c>
      <c r="J43" s="11">
        <v>2.7</v>
      </c>
      <c r="K43" s="28"/>
      <c r="L43" s="28"/>
      <c r="M43" s="28"/>
      <c r="N43" s="28"/>
      <c r="O43" s="28"/>
      <c r="P43" s="28"/>
      <c r="Q43" s="28"/>
    </row>
    <row r="44" spans="2:17" ht="15" customHeight="1" x14ac:dyDescent="0.15">
      <c r="B44" s="47"/>
      <c r="C44" s="51" t="s">
        <v>20</v>
      </c>
      <c r="D44" s="14">
        <v>463</v>
      </c>
      <c r="E44" s="7">
        <v>33</v>
      </c>
      <c r="F44" s="15">
        <v>129</v>
      </c>
      <c r="G44" s="15">
        <v>6</v>
      </c>
      <c r="H44" s="15">
        <v>10</v>
      </c>
      <c r="I44" s="15">
        <v>272</v>
      </c>
      <c r="J44" s="15">
        <v>13</v>
      </c>
      <c r="K44" s="28"/>
      <c r="L44" s="28"/>
      <c r="M44" s="28"/>
      <c r="N44" s="28"/>
      <c r="O44" s="28"/>
      <c r="P44" s="28"/>
      <c r="Q44" s="28"/>
    </row>
    <row r="45" spans="2:17" ht="15" customHeight="1" x14ac:dyDescent="0.15">
      <c r="B45" s="47"/>
      <c r="C45" s="50"/>
      <c r="D45" s="17">
        <v>100</v>
      </c>
      <c r="E45" s="16">
        <v>7.1</v>
      </c>
      <c r="F45" s="11">
        <v>27.9</v>
      </c>
      <c r="G45" s="11">
        <v>1.3</v>
      </c>
      <c r="H45" s="11">
        <v>2.2000000000000002</v>
      </c>
      <c r="I45" s="11">
        <v>58.7</v>
      </c>
      <c r="J45" s="11">
        <v>2.8</v>
      </c>
      <c r="K45" s="28"/>
      <c r="L45" s="28"/>
      <c r="M45" s="28"/>
      <c r="N45" s="28"/>
      <c r="O45" s="28"/>
      <c r="P45" s="28"/>
      <c r="Q45" s="28"/>
    </row>
    <row r="46" spans="2:17" ht="15" customHeight="1" x14ac:dyDescent="0.15">
      <c r="B46" s="47"/>
      <c r="C46" s="51" t="s">
        <v>21</v>
      </c>
      <c r="D46" s="14">
        <v>600</v>
      </c>
      <c r="E46" s="7">
        <v>35</v>
      </c>
      <c r="F46" s="15">
        <v>155</v>
      </c>
      <c r="G46" s="15">
        <v>7</v>
      </c>
      <c r="H46" s="15">
        <v>16</v>
      </c>
      <c r="I46" s="15">
        <v>358</v>
      </c>
      <c r="J46" s="15">
        <v>29</v>
      </c>
      <c r="K46" s="28"/>
      <c r="L46" s="28"/>
      <c r="M46" s="28"/>
      <c r="N46" s="28"/>
      <c r="O46" s="28"/>
      <c r="P46" s="28"/>
      <c r="Q46" s="28"/>
    </row>
    <row r="47" spans="2:17" ht="15" customHeight="1" x14ac:dyDescent="0.15">
      <c r="B47" s="47"/>
      <c r="C47" s="50"/>
      <c r="D47" s="17">
        <v>100</v>
      </c>
      <c r="E47" s="16">
        <v>5.8</v>
      </c>
      <c r="F47" s="11">
        <v>25.8</v>
      </c>
      <c r="G47" s="11">
        <v>1.2</v>
      </c>
      <c r="H47" s="11">
        <v>2.7</v>
      </c>
      <c r="I47" s="11">
        <v>59.7</v>
      </c>
      <c r="J47" s="11">
        <v>4.8</v>
      </c>
      <c r="K47" s="28"/>
      <c r="L47" s="28"/>
      <c r="M47" s="28"/>
      <c r="N47" s="28"/>
      <c r="O47" s="28"/>
      <c r="P47" s="28"/>
      <c r="Q47" s="28"/>
    </row>
    <row r="48" spans="2:17" ht="15" customHeight="1" x14ac:dyDescent="0.15">
      <c r="B48" s="47"/>
      <c r="C48" s="51" t="s">
        <v>22</v>
      </c>
      <c r="D48" s="14">
        <v>677</v>
      </c>
      <c r="E48" s="7">
        <v>46</v>
      </c>
      <c r="F48" s="15">
        <v>187</v>
      </c>
      <c r="G48" s="15">
        <v>10</v>
      </c>
      <c r="H48" s="15">
        <v>17</v>
      </c>
      <c r="I48" s="15">
        <v>403</v>
      </c>
      <c r="J48" s="15">
        <v>14</v>
      </c>
      <c r="K48" s="28"/>
      <c r="L48" s="28"/>
      <c r="M48" s="28"/>
      <c r="N48" s="28"/>
      <c r="O48" s="28"/>
      <c r="P48" s="28"/>
      <c r="Q48" s="28"/>
    </row>
    <row r="49" spans="2:17" ht="15" customHeight="1" x14ac:dyDescent="0.15">
      <c r="B49" s="47"/>
      <c r="C49" s="50"/>
      <c r="D49" s="17">
        <v>100</v>
      </c>
      <c r="E49" s="16">
        <v>6.8</v>
      </c>
      <c r="F49" s="11">
        <v>27.6</v>
      </c>
      <c r="G49" s="11">
        <v>1.5</v>
      </c>
      <c r="H49" s="11">
        <v>2.5</v>
      </c>
      <c r="I49" s="11">
        <v>59.5</v>
      </c>
      <c r="J49" s="11">
        <v>2.1</v>
      </c>
      <c r="K49" s="28"/>
      <c r="L49" s="28"/>
      <c r="M49" s="28"/>
      <c r="N49" s="28"/>
      <c r="O49" s="28"/>
      <c r="P49" s="28"/>
      <c r="Q49" s="28"/>
    </row>
    <row r="50" spans="2:17" ht="15" customHeight="1" x14ac:dyDescent="0.15">
      <c r="B50" s="47"/>
      <c r="C50" s="51" t="s">
        <v>23</v>
      </c>
      <c r="D50" s="14">
        <v>659</v>
      </c>
      <c r="E50" s="7">
        <v>35</v>
      </c>
      <c r="F50" s="15">
        <v>217</v>
      </c>
      <c r="G50" s="15">
        <v>9</v>
      </c>
      <c r="H50" s="15">
        <v>16</v>
      </c>
      <c r="I50" s="15">
        <v>360</v>
      </c>
      <c r="J50" s="15">
        <v>22</v>
      </c>
      <c r="K50" s="28"/>
      <c r="L50" s="28"/>
      <c r="M50" s="28"/>
      <c r="N50" s="28"/>
      <c r="O50" s="28"/>
      <c r="P50" s="28"/>
      <c r="Q50" s="28"/>
    </row>
    <row r="51" spans="2:17" ht="15" customHeight="1" x14ac:dyDescent="0.15">
      <c r="B51" s="47"/>
      <c r="C51" s="50"/>
      <c r="D51" s="17">
        <v>100</v>
      </c>
      <c r="E51" s="16">
        <v>5.3</v>
      </c>
      <c r="F51" s="11">
        <v>32.9</v>
      </c>
      <c r="G51" s="11">
        <v>1.4</v>
      </c>
      <c r="H51" s="11">
        <v>2.4</v>
      </c>
      <c r="I51" s="11">
        <v>54.6</v>
      </c>
      <c r="J51" s="11">
        <v>3.3</v>
      </c>
      <c r="K51" s="28"/>
      <c r="L51" s="28"/>
      <c r="M51" s="28"/>
      <c r="N51" s="28"/>
      <c r="O51" s="28"/>
      <c r="P51" s="28"/>
      <c r="Q51" s="28"/>
    </row>
    <row r="52" spans="2:17" ht="15" customHeight="1" x14ac:dyDescent="0.15">
      <c r="B52" s="47"/>
      <c r="C52" s="51" t="s">
        <v>24</v>
      </c>
      <c r="D52" s="14">
        <v>1113</v>
      </c>
      <c r="E52" s="7">
        <v>54</v>
      </c>
      <c r="F52" s="15">
        <v>301</v>
      </c>
      <c r="G52" s="15">
        <v>24</v>
      </c>
      <c r="H52" s="15">
        <v>17</v>
      </c>
      <c r="I52" s="15">
        <v>675</v>
      </c>
      <c r="J52" s="15">
        <v>42</v>
      </c>
      <c r="K52" s="28"/>
      <c r="L52" s="28"/>
      <c r="M52" s="28"/>
      <c r="N52" s="28"/>
      <c r="O52" s="28"/>
      <c r="P52" s="28"/>
      <c r="Q52" s="28"/>
    </row>
    <row r="53" spans="2:17" ht="15" customHeight="1" x14ac:dyDescent="0.15">
      <c r="B53" s="47"/>
      <c r="C53" s="50"/>
      <c r="D53" s="17">
        <v>100</v>
      </c>
      <c r="E53" s="16">
        <v>4.9000000000000004</v>
      </c>
      <c r="F53" s="11">
        <v>27</v>
      </c>
      <c r="G53" s="11">
        <v>2.2000000000000002</v>
      </c>
      <c r="H53" s="11">
        <v>1.5</v>
      </c>
      <c r="I53" s="11">
        <v>60.6</v>
      </c>
      <c r="J53" s="11">
        <v>3.8</v>
      </c>
      <c r="K53" s="28"/>
      <c r="L53" s="28"/>
      <c r="M53" s="28"/>
      <c r="N53" s="28"/>
      <c r="O53" s="28"/>
      <c r="P53" s="28"/>
      <c r="Q53" s="28"/>
    </row>
    <row r="54" spans="2:17" ht="15" customHeight="1" x14ac:dyDescent="0.15">
      <c r="B54" s="47"/>
      <c r="C54" s="51" t="s">
        <v>25</v>
      </c>
      <c r="D54" s="14">
        <v>717</v>
      </c>
      <c r="E54" s="7">
        <v>38</v>
      </c>
      <c r="F54" s="15">
        <v>197</v>
      </c>
      <c r="G54" s="15">
        <v>7</v>
      </c>
      <c r="H54" s="15">
        <v>23</v>
      </c>
      <c r="I54" s="15">
        <v>434</v>
      </c>
      <c r="J54" s="15">
        <v>18</v>
      </c>
      <c r="K54" s="28"/>
      <c r="L54" s="28"/>
      <c r="M54" s="28"/>
      <c r="N54" s="28"/>
      <c r="O54" s="28"/>
      <c r="P54" s="28"/>
      <c r="Q54" s="28"/>
    </row>
    <row r="55" spans="2:17" ht="15" customHeight="1" x14ac:dyDescent="0.15">
      <c r="B55" s="47"/>
      <c r="C55" s="50"/>
      <c r="D55" s="17">
        <v>100</v>
      </c>
      <c r="E55" s="16">
        <v>5.3</v>
      </c>
      <c r="F55" s="11">
        <v>27.5</v>
      </c>
      <c r="G55" s="11">
        <v>1</v>
      </c>
      <c r="H55" s="11">
        <v>3.2</v>
      </c>
      <c r="I55" s="11">
        <v>60.5</v>
      </c>
      <c r="J55" s="11">
        <v>2.5</v>
      </c>
      <c r="K55" s="28"/>
      <c r="L55" s="28"/>
      <c r="M55" s="28"/>
      <c r="N55" s="28"/>
      <c r="O55" s="28"/>
      <c r="P55" s="28"/>
      <c r="Q55" s="28"/>
    </row>
    <row r="56" spans="2:17" ht="15" customHeight="1" x14ac:dyDescent="0.15">
      <c r="B56" s="47"/>
      <c r="C56" s="51" t="s">
        <v>26</v>
      </c>
      <c r="D56" s="14">
        <v>2117</v>
      </c>
      <c r="E56" s="7">
        <v>116</v>
      </c>
      <c r="F56" s="15">
        <v>633</v>
      </c>
      <c r="G56" s="15">
        <v>38</v>
      </c>
      <c r="H56" s="15">
        <v>58</v>
      </c>
      <c r="I56" s="15">
        <v>1181</v>
      </c>
      <c r="J56" s="15">
        <v>91</v>
      </c>
      <c r="K56" s="28"/>
      <c r="L56" s="28"/>
      <c r="M56" s="28"/>
      <c r="N56" s="28"/>
      <c r="O56" s="28"/>
      <c r="P56" s="28"/>
      <c r="Q56" s="28"/>
    </row>
    <row r="57" spans="2:17" ht="15" customHeight="1" x14ac:dyDescent="0.15">
      <c r="B57" s="48"/>
      <c r="C57" s="52"/>
      <c r="D57" s="13">
        <v>100</v>
      </c>
      <c r="E57" s="9">
        <v>5.5</v>
      </c>
      <c r="F57" s="6">
        <v>29.9</v>
      </c>
      <c r="G57" s="6">
        <v>1.8</v>
      </c>
      <c r="H57" s="6">
        <v>2.7</v>
      </c>
      <c r="I57" s="6">
        <v>55.8</v>
      </c>
      <c r="J57" s="6">
        <v>4.3</v>
      </c>
      <c r="K57" s="28"/>
      <c r="L57" s="28"/>
      <c r="M57" s="28"/>
      <c r="N57" s="28"/>
      <c r="O57" s="28"/>
      <c r="P57" s="28"/>
      <c r="Q57" s="28"/>
    </row>
    <row r="58" spans="2:17" x14ac:dyDescent="0.15">
      <c r="B58" s="3"/>
      <c r="C58" s="3"/>
      <c r="D58" s="3"/>
      <c r="E58" s="3"/>
      <c r="F58" s="3"/>
      <c r="G58" s="3"/>
      <c r="H58" s="3"/>
      <c r="I58" s="3"/>
      <c r="J58" s="3"/>
      <c r="K58" s="28"/>
      <c r="L58" s="28"/>
      <c r="M58" s="28"/>
      <c r="N58" s="28"/>
      <c r="O58" s="28"/>
      <c r="P58" s="28"/>
      <c r="Q58" s="28"/>
    </row>
    <row r="59" spans="2:17" x14ac:dyDescent="0.15">
      <c r="B59" s="3"/>
      <c r="C59" s="3"/>
      <c r="D59" s="3"/>
      <c r="E59" s="3"/>
      <c r="F59" s="3"/>
      <c r="G59" s="3"/>
      <c r="H59" s="3"/>
      <c r="I59" s="3"/>
      <c r="J59" s="3"/>
      <c r="K59" s="28"/>
      <c r="L59" s="28"/>
      <c r="M59" s="28"/>
      <c r="N59" s="28"/>
      <c r="O59" s="28"/>
      <c r="P59" s="28"/>
      <c r="Q59" s="28"/>
    </row>
    <row r="60" spans="2:17" x14ac:dyDescent="0.15">
      <c r="B60" s="3"/>
      <c r="C60" s="3"/>
      <c r="D60" s="3"/>
      <c r="E60" s="3"/>
      <c r="F60" s="3"/>
      <c r="G60" s="3"/>
      <c r="H60" s="3"/>
      <c r="I60" s="3"/>
      <c r="J60" s="3"/>
      <c r="K60" s="28"/>
      <c r="L60" s="28"/>
      <c r="M60" s="28"/>
      <c r="N60" s="28"/>
      <c r="O60" s="28"/>
      <c r="P60" s="28"/>
      <c r="Q60" s="28"/>
    </row>
    <row r="61" spans="2:17" x14ac:dyDescent="0.15">
      <c r="B61" s="3"/>
      <c r="C61" s="3"/>
      <c r="D61" s="3"/>
      <c r="E61" s="3"/>
      <c r="F61" s="3"/>
      <c r="G61" s="3"/>
      <c r="H61" s="3"/>
      <c r="I61" s="3"/>
      <c r="J61" s="3"/>
      <c r="K61" s="28"/>
      <c r="L61" s="28"/>
      <c r="M61" s="28"/>
      <c r="N61" s="28"/>
      <c r="O61" s="28"/>
      <c r="P61" s="28"/>
      <c r="Q61" s="28"/>
    </row>
    <row r="62" spans="2:17" x14ac:dyDescent="0.15">
      <c r="B62" s="3"/>
      <c r="C62" s="3"/>
      <c r="D62" s="3"/>
      <c r="E62" s="3"/>
      <c r="F62" s="3"/>
      <c r="G62" s="3"/>
      <c r="H62" s="3"/>
      <c r="I62" s="3"/>
      <c r="J62" s="3"/>
      <c r="K62" s="3"/>
      <c r="L62" s="3"/>
      <c r="M62" s="3"/>
      <c r="N62" s="3"/>
      <c r="O62" s="3"/>
      <c r="P62" s="3"/>
      <c r="Q62" s="3"/>
    </row>
    <row r="63" spans="2:17" x14ac:dyDescent="0.15">
      <c r="B63" s="3"/>
      <c r="C63" s="3"/>
      <c r="D63" s="3"/>
      <c r="E63" s="3"/>
      <c r="F63" s="3"/>
      <c r="G63" s="3"/>
      <c r="H63" s="3"/>
      <c r="I63" s="3"/>
      <c r="J63" s="3"/>
    </row>
    <row r="64" spans="2:17" x14ac:dyDescent="0.15">
      <c r="B64" s="3"/>
      <c r="C64" s="3"/>
      <c r="D64" s="3"/>
      <c r="E64" s="3"/>
      <c r="F64" s="3"/>
      <c r="G64" s="3"/>
      <c r="H64" s="3"/>
      <c r="I64" s="3"/>
      <c r="J64" s="3"/>
    </row>
    <row r="65" spans="2:10" x14ac:dyDescent="0.15">
      <c r="B65" s="3"/>
      <c r="C65" s="3"/>
      <c r="D65" s="3"/>
      <c r="E65" s="3"/>
      <c r="F65" s="3"/>
      <c r="G65" s="3"/>
      <c r="H65" s="3"/>
      <c r="I65" s="3"/>
      <c r="J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J9">
    <cfRule type="top10" dxfId="449" priority="998" rank="1"/>
  </conditionalFormatting>
  <conditionalFormatting sqref="E11:J11">
    <cfRule type="top10" dxfId="448" priority="999" rank="1"/>
  </conditionalFormatting>
  <conditionalFormatting sqref="E13:J13">
    <cfRule type="top10" dxfId="447" priority="1000" rank="1"/>
  </conditionalFormatting>
  <conditionalFormatting sqref="E15:J15">
    <cfRule type="top10" dxfId="446" priority="1001" rank="1"/>
  </conditionalFormatting>
  <conditionalFormatting sqref="E17:J17">
    <cfRule type="top10" dxfId="445" priority="1002" rank="1"/>
  </conditionalFormatting>
  <conditionalFormatting sqref="E19:J19">
    <cfRule type="top10" dxfId="444" priority="1003" rank="1"/>
  </conditionalFormatting>
  <conditionalFormatting sqref="E21:J21">
    <cfRule type="top10" dxfId="443" priority="1004" rank="1"/>
  </conditionalFormatting>
  <conditionalFormatting sqref="E23:J23">
    <cfRule type="top10" dxfId="442" priority="1005" rank="1"/>
  </conditionalFormatting>
  <conditionalFormatting sqref="E25:J25">
    <cfRule type="top10" dxfId="441" priority="1006" rank="1"/>
  </conditionalFormatting>
  <conditionalFormatting sqref="E27:J27">
    <cfRule type="top10" dxfId="440" priority="1007" rank="1"/>
  </conditionalFormatting>
  <conditionalFormatting sqref="E29:J29">
    <cfRule type="top10" dxfId="439" priority="1008" rank="1"/>
  </conditionalFormatting>
  <conditionalFormatting sqref="E31:J31">
    <cfRule type="top10" dxfId="438" priority="1009" rank="1"/>
  </conditionalFormatting>
  <conditionalFormatting sqref="E33:J33">
    <cfRule type="top10" dxfId="437" priority="1010" rank="1"/>
  </conditionalFormatting>
  <conditionalFormatting sqref="E35:J35">
    <cfRule type="top10" dxfId="436" priority="1011" rank="1"/>
  </conditionalFormatting>
  <conditionalFormatting sqref="E37:J37">
    <cfRule type="top10" dxfId="435" priority="1012" rank="1"/>
  </conditionalFormatting>
  <conditionalFormatting sqref="E39:J39">
    <cfRule type="top10" dxfId="434" priority="1013" rank="1"/>
  </conditionalFormatting>
  <conditionalFormatting sqref="E41:J41">
    <cfRule type="top10" dxfId="433" priority="1014" rank="1"/>
  </conditionalFormatting>
  <conditionalFormatting sqref="E43:J43">
    <cfRule type="top10" dxfId="432" priority="1015" rank="1"/>
  </conditionalFormatting>
  <conditionalFormatting sqref="E45:J45">
    <cfRule type="top10" dxfId="431" priority="1016" rank="1"/>
  </conditionalFormatting>
  <conditionalFormatting sqref="E47:J47">
    <cfRule type="top10" dxfId="430" priority="1017" rank="1"/>
  </conditionalFormatting>
  <conditionalFormatting sqref="E49:J49">
    <cfRule type="top10" dxfId="429" priority="1018" rank="1"/>
  </conditionalFormatting>
  <conditionalFormatting sqref="E51:J51">
    <cfRule type="top10" dxfId="428" priority="1019" rank="1"/>
  </conditionalFormatting>
  <conditionalFormatting sqref="E53:J53">
    <cfRule type="top10" dxfId="427" priority="1020" rank="1"/>
  </conditionalFormatting>
  <conditionalFormatting sqref="E55:J55">
    <cfRule type="top10" dxfId="426" priority="1021" rank="1"/>
  </conditionalFormatting>
  <conditionalFormatting sqref="E57:J57">
    <cfRule type="top10" dxfId="425" priority="1022" rank="1"/>
  </conditionalFormatting>
  <pageMargins left="0.7" right="0.7" top="0.75" bottom="0.75" header="0.3" footer="0.3"/>
  <pageSetup paperSize="9" scale="86" orientation="portrait" r:id="rId1"/>
  <headerFoot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0" width="8.625" style="1" customWidth="1"/>
    <col min="31" max="16384" width="6.125" style="1"/>
  </cols>
  <sheetData>
    <row r="3" spans="1:26" x14ac:dyDescent="0.15">
      <c r="B3" s="1" t="s">
        <v>303</v>
      </c>
    </row>
    <row r="5" spans="1:26" x14ac:dyDescent="0.15">
      <c r="B5" s="20"/>
      <c r="C5" s="20"/>
      <c r="D5" s="20"/>
      <c r="E5" s="20"/>
      <c r="F5" s="20"/>
      <c r="G5" s="20"/>
      <c r="H5" s="20"/>
      <c r="I5" s="20"/>
      <c r="J5" s="20"/>
      <c r="K5" s="20"/>
    </row>
    <row r="6" spans="1:26" ht="3.75" customHeight="1" x14ac:dyDescent="0.15">
      <c r="A6" s="31"/>
      <c r="B6" s="29"/>
      <c r="C6" s="36"/>
      <c r="D6" s="29"/>
      <c r="E6" s="37"/>
      <c r="F6" s="32"/>
      <c r="G6" s="29"/>
      <c r="H6" s="33"/>
      <c r="I6" s="33"/>
      <c r="J6" s="33"/>
      <c r="K6" s="34"/>
      <c r="L6" s="35"/>
    </row>
    <row r="7" spans="1:26" s="2" customFormat="1" ht="122.25" customHeight="1" thickBot="1" x14ac:dyDescent="0.2">
      <c r="B7" s="19"/>
      <c r="C7" s="18" t="s">
        <v>251</v>
      </c>
      <c r="D7" s="21" t="s">
        <v>261</v>
      </c>
      <c r="E7" s="22" t="s">
        <v>140</v>
      </c>
      <c r="F7" s="22" t="s">
        <v>368</v>
      </c>
      <c r="G7" s="22" t="s">
        <v>369</v>
      </c>
      <c r="H7" s="22" t="s">
        <v>141</v>
      </c>
      <c r="I7" s="22" t="s">
        <v>142</v>
      </c>
      <c r="J7" s="22" t="s">
        <v>143</v>
      </c>
      <c r="K7" s="22" t="s">
        <v>65</v>
      </c>
      <c r="L7" s="41"/>
      <c r="M7" s="41"/>
      <c r="N7" s="41"/>
      <c r="O7" s="41"/>
      <c r="P7" s="41"/>
      <c r="Q7" s="41"/>
      <c r="R7" s="41"/>
      <c r="S7" s="41"/>
      <c r="T7" s="41"/>
      <c r="U7" s="41"/>
      <c r="V7" s="41"/>
      <c r="W7" s="41"/>
      <c r="X7" s="41"/>
      <c r="Y7" s="41"/>
      <c r="Z7" s="41"/>
    </row>
    <row r="8" spans="1:26" ht="15" customHeight="1" thickTop="1" x14ac:dyDescent="0.15">
      <c r="B8" s="43" t="s">
        <v>66</v>
      </c>
      <c r="C8" s="44"/>
      <c r="D8" s="4">
        <v>19565</v>
      </c>
      <c r="E8" s="7">
        <v>1532</v>
      </c>
      <c r="F8" s="15">
        <v>3964</v>
      </c>
      <c r="G8" s="15">
        <v>7811</v>
      </c>
      <c r="H8" s="15">
        <v>2494</v>
      </c>
      <c r="I8" s="15">
        <v>2081</v>
      </c>
      <c r="J8" s="15">
        <v>1030</v>
      </c>
      <c r="K8" s="15">
        <v>653</v>
      </c>
    </row>
    <row r="9" spans="1:26" ht="15" customHeight="1" x14ac:dyDescent="0.15">
      <c r="B9" s="45"/>
      <c r="C9" s="44"/>
      <c r="D9" s="5">
        <v>100</v>
      </c>
      <c r="E9" s="9">
        <v>7.8</v>
      </c>
      <c r="F9" s="6">
        <v>20.3</v>
      </c>
      <c r="G9" s="6">
        <v>39.9</v>
      </c>
      <c r="H9" s="6">
        <v>12.7</v>
      </c>
      <c r="I9" s="6">
        <v>10.6</v>
      </c>
      <c r="J9" s="6">
        <v>5.3</v>
      </c>
      <c r="K9" s="6">
        <v>3.3</v>
      </c>
    </row>
    <row r="10" spans="1:26" ht="15" customHeight="1" x14ac:dyDescent="0.15">
      <c r="B10" s="46" t="s">
        <v>60</v>
      </c>
      <c r="C10" s="49" t="s">
        <v>1</v>
      </c>
      <c r="D10" s="12">
        <v>9002</v>
      </c>
      <c r="E10" s="8">
        <v>1043</v>
      </c>
      <c r="F10" s="10">
        <v>2057</v>
      </c>
      <c r="G10" s="10">
        <v>3204</v>
      </c>
      <c r="H10" s="10">
        <v>924</v>
      </c>
      <c r="I10" s="10">
        <v>935</v>
      </c>
      <c r="J10" s="10">
        <v>522</v>
      </c>
      <c r="K10" s="10">
        <v>317</v>
      </c>
    </row>
    <row r="11" spans="1:26" ht="15" customHeight="1" x14ac:dyDescent="0.15">
      <c r="B11" s="47"/>
      <c r="C11" s="50"/>
      <c r="D11" s="17">
        <v>100</v>
      </c>
      <c r="E11" s="16">
        <v>11.6</v>
      </c>
      <c r="F11" s="11">
        <v>22.9</v>
      </c>
      <c r="G11" s="11">
        <v>35.6</v>
      </c>
      <c r="H11" s="11">
        <v>10.3</v>
      </c>
      <c r="I11" s="11">
        <v>10.4</v>
      </c>
      <c r="J11" s="11">
        <v>5.8</v>
      </c>
      <c r="K11" s="11">
        <v>3.5</v>
      </c>
    </row>
    <row r="12" spans="1:26" ht="15" customHeight="1" x14ac:dyDescent="0.15">
      <c r="B12" s="47"/>
      <c r="C12" s="51" t="s">
        <v>2</v>
      </c>
      <c r="D12" s="14">
        <v>10274</v>
      </c>
      <c r="E12" s="7">
        <v>471</v>
      </c>
      <c r="F12" s="15">
        <v>1864</v>
      </c>
      <c r="G12" s="15">
        <v>4508</v>
      </c>
      <c r="H12" s="15">
        <v>1543</v>
      </c>
      <c r="I12" s="15">
        <v>1123</v>
      </c>
      <c r="J12" s="15">
        <v>495</v>
      </c>
      <c r="K12" s="15">
        <v>270</v>
      </c>
    </row>
    <row r="13" spans="1:26" ht="15" customHeight="1" x14ac:dyDescent="0.15">
      <c r="B13" s="48"/>
      <c r="C13" s="52"/>
      <c r="D13" s="13">
        <v>100</v>
      </c>
      <c r="E13" s="9">
        <v>4.5999999999999996</v>
      </c>
      <c r="F13" s="6">
        <v>18.100000000000001</v>
      </c>
      <c r="G13" s="6">
        <v>43.9</v>
      </c>
      <c r="H13" s="6">
        <v>15</v>
      </c>
      <c r="I13" s="6">
        <v>10.9</v>
      </c>
      <c r="J13" s="6">
        <v>4.8</v>
      </c>
      <c r="K13" s="6">
        <v>2.6</v>
      </c>
    </row>
    <row r="14" spans="1:26" ht="15" customHeight="1" x14ac:dyDescent="0.15">
      <c r="B14" s="46" t="s">
        <v>61</v>
      </c>
      <c r="C14" s="49" t="s">
        <v>4</v>
      </c>
      <c r="D14" s="12">
        <v>2756</v>
      </c>
      <c r="E14" s="8">
        <v>217</v>
      </c>
      <c r="F14" s="10">
        <v>593</v>
      </c>
      <c r="G14" s="10">
        <v>1089</v>
      </c>
      <c r="H14" s="10">
        <v>441</v>
      </c>
      <c r="I14" s="10">
        <v>242</v>
      </c>
      <c r="J14" s="10">
        <v>104</v>
      </c>
      <c r="K14" s="10">
        <v>70</v>
      </c>
    </row>
    <row r="15" spans="1:26" ht="15" customHeight="1" x14ac:dyDescent="0.15">
      <c r="B15" s="47"/>
      <c r="C15" s="50"/>
      <c r="D15" s="17">
        <v>100</v>
      </c>
      <c r="E15" s="16">
        <v>7.9</v>
      </c>
      <c r="F15" s="11">
        <v>21.5</v>
      </c>
      <c r="G15" s="11">
        <v>39.5</v>
      </c>
      <c r="H15" s="11">
        <v>16</v>
      </c>
      <c r="I15" s="11">
        <v>8.8000000000000007</v>
      </c>
      <c r="J15" s="11">
        <v>3.8</v>
      </c>
      <c r="K15" s="11">
        <v>2.5</v>
      </c>
    </row>
    <row r="16" spans="1:26" ht="15" customHeight="1" x14ac:dyDescent="0.15">
      <c r="B16" s="47"/>
      <c r="C16" s="51" t="s">
        <v>5</v>
      </c>
      <c r="D16" s="14">
        <v>2918</v>
      </c>
      <c r="E16" s="7">
        <v>247</v>
      </c>
      <c r="F16" s="15">
        <v>590</v>
      </c>
      <c r="G16" s="15">
        <v>1174</v>
      </c>
      <c r="H16" s="15">
        <v>442</v>
      </c>
      <c r="I16" s="15">
        <v>261</v>
      </c>
      <c r="J16" s="15">
        <v>131</v>
      </c>
      <c r="K16" s="15">
        <v>73</v>
      </c>
    </row>
    <row r="17" spans="2:11" ht="15" customHeight="1" x14ac:dyDescent="0.15">
      <c r="B17" s="47"/>
      <c r="C17" s="50"/>
      <c r="D17" s="17">
        <v>100</v>
      </c>
      <c r="E17" s="16">
        <v>8.5</v>
      </c>
      <c r="F17" s="11">
        <v>20.2</v>
      </c>
      <c r="G17" s="11">
        <v>40.200000000000003</v>
      </c>
      <c r="H17" s="11">
        <v>15.1</v>
      </c>
      <c r="I17" s="11">
        <v>8.9</v>
      </c>
      <c r="J17" s="11">
        <v>4.5</v>
      </c>
      <c r="K17" s="11">
        <v>2.5</v>
      </c>
    </row>
    <row r="18" spans="2:11" ht="15" customHeight="1" x14ac:dyDescent="0.15">
      <c r="B18" s="47"/>
      <c r="C18" s="51" t="s">
        <v>6</v>
      </c>
      <c r="D18" s="14">
        <v>3218</v>
      </c>
      <c r="E18" s="7">
        <v>241</v>
      </c>
      <c r="F18" s="15">
        <v>633</v>
      </c>
      <c r="G18" s="15">
        <v>1352</v>
      </c>
      <c r="H18" s="15">
        <v>408</v>
      </c>
      <c r="I18" s="15">
        <v>334</v>
      </c>
      <c r="J18" s="15">
        <v>166</v>
      </c>
      <c r="K18" s="15">
        <v>84</v>
      </c>
    </row>
    <row r="19" spans="2:11" ht="15" customHeight="1" x14ac:dyDescent="0.15">
      <c r="B19" s="47"/>
      <c r="C19" s="50"/>
      <c r="D19" s="17">
        <v>100</v>
      </c>
      <c r="E19" s="16">
        <v>7.5</v>
      </c>
      <c r="F19" s="11">
        <v>19.7</v>
      </c>
      <c r="G19" s="11">
        <v>42</v>
      </c>
      <c r="H19" s="11">
        <v>12.7</v>
      </c>
      <c r="I19" s="11">
        <v>10.4</v>
      </c>
      <c r="J19" s="11">
        <v>5.2</v>
      </c>
      <c r="K19" s="11">
        <v>2.6</v>
      </c>
    </row>
    <row r="20" spans="2:11" ht="15" customHeight="1" x14ac:dyDescent="0.15">
      <c r="B20" s="47"/>
      <c r="C20" s="51" t="s">
        <v>7</v>
      </c>
      <c r="D20" s="14">
        <v>4166</v>
      </c>
      <c r="E20" s="7">
        <v>319</v>
      </c>
      <c r="F20" s="15">
        <v>815</v>
      </c>
      <c r="G20" s="15">
        <v>1683</v>
      </c>
      <c r="H20" s="15">
        <v>497</v>
      </c>
      <c r="I20" s="15">
        <v>447</v>
      </c>
      <c r="J20" s="15">
        <v>246</v>
      </c>
      <c r="K20" s="15">
        <v>159</v>
      </c>
    </row>
    <row r="21" spans="2:11" ht="15" customHeight="1" x14ac:dyDescent="0.15">
      <c r="B21" s="47"/>
      <c r="C21" s="50"/>
      <c r="D21" s="17">
        <v>100</v>
      </c>
      <c r="E21" s="16">
        <v>7.7</v>
      </c>
      <c r="F21" s="11">
        <v>19.600000000000001</v>
      </c>
      <c r="G21" s="11">
        <v>40.4</v>
      </c>
      <c r="H21" s="11">
        <v>11.9</v>
      </c>
      <c r="I21" s="11">
        <v>10.7</v>
      </c>
      <c r="J21" s="11">
        <v>5.9</v>
      </c>
      <c r="K21" s="11">
        <v>3.8</v>
      </c>
    </row>
    <row r="22" spans="2:11" ht="15" customHeight="1" x14ac:dyDescent="0.15">
      <c r="B22" s="47"/>
      <c r="C22" s="51" t="s">
        <v>8</v>
      </c>
      <c r="D22" s="14">
        <v>5521</v>
      </c>
      <c r="E22" s="7">
        <v>431</v>
      </c>
      <c r="F22" s="15">
        <v>1127</v>
      </c>
      <c r="G22" s="15">
        <v>2148</v>
      </c>
      <c r="H22" s="15">
        <v>587</v>
      </c>
      <c r="I22" s="15">
        <v>701</v>
      </c>
      <c r="J22" s="15">
        <v>336</v>
      </c>
      <c r="K22" s="15">
        <v>191</v>
      </c>
    </row>
    <row r="23" spans="2:11" ht="15" customHeight="1" x14ac:dyDescent="0.15">
      <c r="B23" s="48"/>
      <c r="C23" s="52"/>
      <c r="D23" s="13">
        <v>100</v>
      </c>
      <c r="E23" s="9">
        <v>7.8</v>
      </c>
      <c r="F23" s="6">
        <v>20.399999999999999</v>
      </c>
      <c r="G23" s="6">
        <v>38.9</v>
      </c>
      <c r="H23" s="6">
        <v>10.6</v>
      </c>
      <c r="I23" s="6">
        <v>12.7</v>
      </c>
      <c r="J23" s="6">
        <v>6.1</v>
      </c>
      <c r="K23" s="6">
        <v>3.5</v>
      </c>
    </row>
    <row r="24" spans="2:11" ht="15" customHeight="1" x14ac:dyDescent="0.15">
      <c r="B24" s="46" t="s">
        <v>62</v>
      </c>
      <c r="C24" s="49" t="s">
        <v>9</v>
      </c>
      <c r="D24" s="12">
        <v>2200</v>
      </c>
      <c r="E24" s="8">
        <v>144</v>
      </c>
      <c r="F24" s="10">
        <v>236</v>
      </c>
      <c r="G24" s="10">
        <v>909</v>
      </c>
      <c r="H24" s="10">
        <v>358</v>
      </c>
      <c r="I24" s="10">
        <v>274</v>
      </c>
      <c r="J24" s="10">
        <v>169</v>
      </c>
      <c r="K24" s="10">
        <v>110</v>
      </c>
    </row>
    <row r="25" spans="2:11" ht="15" customHeight="1" x14ac:dyDescent="0.15">
      <c r="B25" s="47"/>
      <c r="C25" s="50"/>
      <c r="D25" s="17">
        <v>100</v>
      </c>
      <c r="E25" s="16">
        <v>6.5</v>
      </c>
      <c r="F25" s="11">
        <v>10.7</v>
      </c>
      <c r="G25" s="11">
        <v>41.3</v>
      </c>
      <c r="H25" s="11">
        <v>16.3</v>
      </c>
      <c r="I25" s="11">
        <v>12.5</v>
      </c>
      <c r="J25" s="11">
        <v>7.7</v>
      </c>
      <c r="K25" s="11">
        <v>5</v>
      </c>
    </row>
    <row r="26" spans="2:11" ht="15" customHeight="1" x14ac:dyDescent="0.15">
      <c r="B26" s="47"/>
      <c r="C26" s="51" t="s">
        <v>10</v>
      </c>
      <c r="D26" s="14">
        <v>5943</v>
      </c>
      <c r="E26" s="7">
        <v>449</v>
      </c>
      <c r="F26" s="15">
        <v>1310</v>
      </c>
      <c r="G26" s="15">
        <v>2318</v>
      </c>
      <c r="H26" s="15">
        <v>753</v>
      </c>
      <c r="I26" s="15">
        <v>661</v>
      </c>
      <c r="J26" s="15">
        <v>309</v>
      </c>
      <c r="K26" s="15">
        <v>143</v>
      </c>
    </row>
    <row r="27" spans="2:11" ht="15" customHeight="1" x14ac:dyDescent="0.15">
      <c r="B27" s="47"/>
      <c r="C27" s="50"/>
      <c r="D27" s="17">
        <v>100</v>
      </c>
      <c r="E27" s="16">
        <v>7.6</v>
      </c>
      <c r="F27" s="11">
        <v>22</v>
      </c>
      <c r="G27" s="11">
        <v>39</v>
      </c>
      <c r="H27" s="11">
        <v>12.7</v>
      </c>
      <c r="I27" s="11">
        <v>11.1</v>
      </c>
      <c r="J27" s="11">
        <v>5.2</v>
      </c>
      <c r="K27" s="11">
        <v>2.4</v>
      </c>
    </row>
    <row r="28" spans="2:11" ht="15" customHeight="1" x14ac:dyDescent="0.15">
      <c r="B28" s="47"/>
      <c r="C28" s="51" t="s">
        <v>11</v>
      </c>
      <c r="D28" s="14">
        <v>6665</v>
      </c>
      <c r="E28" s="7">
        <v>554</v>
      </c>
      <c r="F28" s="15">
        <v>1586</v>
      </c>
      <c r="G28" s="15">
        <v>2689</v>
      </c>
      <c r="H28" s="15">
        <v>832</v>
      </c>
      <c r="I28" s="15">
        <v>610</v>
      </c>
      <c r="J28" s="15">
        <v>251</v>
      </c>
      <c r="K28" s="15">
        <v>143</v>
      </c>
    </row>
    <row r="29" spans="2:11" ht="15" customHeight="1" x14ac:dyDescent="0.15">
      <c r="B29" s="47"/>
      <c r="C29" s="50"/>
      <c r="D29" s="17">
        <v>100</v>
      </c>
      <c r="E29" s="16">
        <v>8.3000000000000007</v>
      </c>
      <c r="F29" s="11">
        <v>23.8</v>
      </c>
      <c r="G29" s="11">
        <v>40.299999999999997</v>
      </c>
      <c r="H29" s="11">
        <v>12.5</v>
      </c>
      <c r="I29" s="11">
        <v>9.1999999999999993</v>
      </c>
      <c r="J29" s="11">
        <v>3.8</v>
      </c>
      <c r="K29" s="11">
        <v>2.1</v>
      </c>
    </row>
    <row r="30" spans="2:11" ht="15" customHeight="1" x14ac:dyDescent="0.15">
      <c r="B30" s="47"/>
      <c r="C30" s="51" t="s">
        <v>12</v>
      </c>
      <c r="D30" s="14">
        <v>4440</v>
      </c>
      <c r="E30" s="7">
        <v>367</v>
      </c>
      <c r="F30" s="15">
        <v>779</v>
      </c>
      <c r="G30" s="15">
        <v>1808</v>
      </c>
      <c r="H30" s="15">
        <v>533</v>
      </c>
      <c r="I30" s="15">
        <v>508</v>
      </c>
      <c r="J30" s="15">
        <v>285</v>
      </c>
      <c r="K30" s="15">
        <v>160</v>
      </c>
    </row>
    <row r="31" spans="2:11" ht="15" customHeight="1" x14ac:dyDescent="0.15">
      <c r="B31" s="48"/>
      <c r="C31" s="52"/>
      <c r="D31" s="13">
        <v>100</v>
      </c>
      <c r="E31" s="9">
        <v>8.3000000000000007</v>
      </c>
      <c r="F31" s="6">
        <v>17.5</v>
      </c>
      <c r="G31" s="6">
        <v>40.700000000000003</v>
      </c>
      <c r="H31" s="6">
        <v>12</v>
      </c>
      <c r="I31" s="6">
        <v>11.4</v>
      </c>
      <c r="J31" s="6">
        <v>6.4</v>
      </c>
      <c r="K31" s="6">
        <v>3.6</v>
      </c>
    </row>
    <row r="32" spans="2:11" ht="15" customHeight="1" x14ac:dyDescent="0.15">
      <c r="B32" s="46" t="s">
        <v>63</v>
      </c>
      <c r="C32" s="49" t="s">
        <v>13</v>
      </c>
      <c r="D32" s="12">
        <v>2474</v>
      </c>
      <c r="E32" s="8">
        <v>257</v>
      </c>
      <c r="F32" s="10">
        <v>496</v>
      </c>
      <c r="G32" s="10">
        <v>932</v>
      </c>
      <c r="H32" s="10">
        <v>366</v>
      </c>
      <c r="I32" s="10">
        <v>255</v>
      </c>
      <c r="J32" s="10">
        <v>95</v>
      </c>
      <c r="K32" s="10">
        <v>73</v>
      </c>
    </row>
    <row r="33" spans="2:11" ht="15" customHeight="1" x14ac:dyDescent="0.15">
      <c r="B33" s="47"/>
      <c r="C33" s="50"/>
      <c r="D33" s="17">
        <v>100</v>
      </c>
      <c r="E33" s="16">
        <v>10.4</v>
      </c>
      <c r="F33" s="11">
        <v>20</v>
      </c>
      <c r="G33" s="11">
        <v>37.700000000000003</v>
      </c>
      <c r="H33" s="11">
        <v>14.8</v>
      </c>
      <c r="I33" s="11">
        <v>10.3</v>
      </c>
      <c r="J33" s="11">
        <v>3.8</v>
      </c>
      <c r="K33" s="11">
        <v>3</v>
      </c>
    </row>
    <row r="34" spans="2:11" ht="15" customHeight="1" x14ac:dyDescent="0.15">
      <c r="B34" s="47"/>
      <c r="C34" s="51" t="s">
        <v>14</v>
      </c>
      <c r="D34" s="14">
        <v>13198</v>
      </c>
      <c r="E34" s="7">
        <v>949</v>
      </c>
      <c r="F34" s="15">
        <v>2772</v>
      </c>
      <c r="G34" s="15">
        <v>5466</v>
      </c>
      <c r="H34" s="15">
        <v>1711</v>
      </c>
      <c r="I34" s="15">
        <v>1372</v>
      </c>
      <c r="J34" s="15">
        <v>611</v>
      </c>
      <c r="K34" s="15">
        <v>317</v>
      </c>
    </row>
    <row r="35" spans="2:11" ht="15" customHeight="1" x14ac:dyDescent="0.15">
      <c r="B35" s="47"/>
      <c r="C35" s="50"/>
      <c r="D35" s="17">
        <v>100</v>
      </c>
      <c r="E35" s="16">
        <v>7.2</v>
      </c>
      <c r="F35" s="11">
        <v>21</v>
      </c>
      <c r="G35" s="11">
        <v>41.4</v>
      </c>
      <c r="H35" s="11">
        <v>13</v>
      </c>
      <c r="I35" s="11">
        <v>10.4</v>
      </c>
      <c r="J35" s="11">
        <v>4.5999999999999996</v>
      </c>
      <c r="K35" s="11">
        <v>2.4</v>
      </c>
    </row>
    <row r="36" spans="2:11" ht="15" customHeight="1" x14ac:dyDescent="0.15">
      <c r="B36" s="47"/>
      <c r="C36" s="51" t="s">
        <v>15</v>
      </c>
      <c r="D36" s="14">
        <v>2378</v>
      </c>
      <c r="E36" s="7">
        <v>191</v>
      </c>
      <c r="F36" s="15">
        <v>425</v>
      </c>
      <c r="G36" s="15">
        <v>939</v>
      </c>
      <c r="H36" s="15">
        <v>281</v>
      </c>
      <c r="I36" s="15">
        <v>296</v>
      </c>
      <c r="J36" s="15">
        <v>188</v>
      </c>
      <c r="K36" s="15">
        <v>58</v>
      </c>
    </row>
    <row r="37" spans="2:11" ht="15" customHeight="1" x14ac:dyDescent="0.15">
      <c r="B37" s="47"/>
      <c r="C37" s="50"/>
      <c r="D37" s="17">
        <v>100</v>
      </c>
      <c r="E37" s="16">
        <v>8</v>
      </c>
      <c r="F37" s="11">
        <v>17.899999999999999</v>
      </c>
      <c r="G37" s="11">
        <v>39.5</v>
      </c>
      <c r="H37" s="11">
        <v>11.8</v>
      </c>
      <c r="I37" s="11">
        <v>12.4</v>
      </c>
      <c r="J37" s="11">
        <v>7.9</v>
      </c>
      <c r="K37" s="11">
        <v>2.4</v>
      </c>
    </row>
    <row r="38" spans="2:11" ht="15" customHeight="1" x14ac:dyDescent="0.15">
      <c r="B38" s="47"/>
      <c r="C38" s="51" t="s">
        <v>16</v>
      </c>
      <c r="D38" s="14">
        <v>747</v>
      </c>
      <c r="E38" s="7">
        <v>74</v>
      </c>
      <c r="F38" s="15">
        <v>131</v>
      </c>
      <c r="G38" s="15">
        <v>238</v>
      </c>
      <c r="H38" s="15">
        <v>60</v>
      </c>
      <c r="I38" s="15">
        <v>92</v>
      </c>
      <c r="J38" s="15">
        <v>108</v>
      </c>
      <c r="K38" s="15">
        <v>44</v>
      </c>
    </row>
    <row r="39" spans="2:11" ht="15" customHeight="1" x14ac:dyDescent="0.15">
      <c r="B39" s="48"/>
      <c r="C39" s="52"/>
      <c r="D39" s="13">
        <v>100</v>
      </c>
      <c r="E39" s="9">
        <v>9.9</v>
      </c>
      <c r="F39" s="6">
        <v>17.5</v>
      </c>
      <c r="G39" s="6">
        <v>31.9</v>
      </c>
      <c r="H39" s="6">
        <v>8</v>
      </c>
      <c r="I39" s="6">
        <v>12.3</v>
      </c>
      <c r="J39" s="6">
        <v>14.5</v>
      </c>
      <c r="K39" s="6">
        <v>5.9</v>
      </c>
    </row>
    <row r="40" spans="2:11" ht="15" customHeight="1" x14ac:dyDescent="0.15">
      <c r="B40" s="46" t="s">
        <v>64</v>
      </c>
      <c r="C40" s="49" t="s">
        <v>254</v>
      </c>
      <c r="D40" s="12">
        <v>2161</v>
      </c>
      <c r="E40" s="8">
        <v>137</v>
      </c>
      <c r="F40" s="10">
        <v>412</v>
      </c>
      <c r="G40" s="10">
        <v>877</v>
      </c>
      <c r="H40" s="10">
        <v>358</v>
      </c>
      <c r="I40" s="10">
        <v>201</v>
      </c>
      <c r="J40" s="10">
        <v>120</v>
      </c>
      <c r="K40" s="10">
        <v>56</v>
      </c>
    </row>
    <row r="41" spans="2:11" ht="15" customHeight="1" x14ac:dyDescent="0.15">
      <c r="B41" s="47"/>
      <c r="C41" s="50"/>
      <c r="D41" s="17">
        <v>100</v>
      </c>
      <c r="E41" s="16">
        <v>6.3</v>
      </c>
      <c r="F41" s="11">
        <v>19.100000000000001</v>
      </c>
      <c r="G41" s="11">
        <v>40.6</v>
      </c>
      <c r="H41" s="11">
        <v>16.600000000000001</v>
      </c>
      <c r="I41" s="11">
        <v>9.3000000000000007</v>
      </c>
      <c r="J41" s="11">
        <v>5.6</v>
      </c>
      <c r="K41" s="11">
        <v>2.6</v>
      </c>
    </row>
    <row r="42" spans="2:11" ht="15" customHeight="1" x14ac:dyDescent="0.15">
      <c r="B42" s="47"/>
      <c r="C42" s="51" t="s">
        <v>19</v>
      </c>
      <c r="D42" s="14">
        <v>1901</v>
      </c>
      <c r="E42" s="7">
        <v>127</v>
      </c>
      <c r="F42" s="15">
        <v>387</v>
      </c>
      <c r="G42" s="15">
        <v>791</v>
      </c>
      <c r="H42" s="15">
        <v>231</v>
      </c>
      <c r="I42" s="15">
        <v>211</v>
      </c>
      <c r="J42" s="15">
        <v>119</v>
      </c>
      <c r="K42" s="15">
        <v>35</v>
      </c>
    </row>
    <row r="43" spans="2:11" ht="15" customHeight="1" x14ac:dyDescent="0.15">
      <c r="B43" s="47"/>
      <c r="C43" s="50"/>
      <c r="D43" s="17">
        <v>100</v>
      </c>
      <c r="E43" s="16">
        <v>6.7</v>
      </c>
      <c r="F43" s="11">
        <v>20.399999999999999</v>
      </c>
      <c r="G43" s="11">
        <v>41.6</v>
      </c>
      <c r="H43" s="11">
        <v>12.2</v>
      </c>
      <c r="I43" s="11">
        <v>11.1</v>
      </c>
      <c r="J43" s="11">
        <v>6.3</v>
      </c>
      <c r="K43" s="11">
        <v>1.8</v>
      </c>
    </row>
    <row r="44" spans="2:11" ht="15" customHeight="1" x14ac:dyDescent="0.15">
      <c r="B44" s="47"/>
      <c r="C44" s="51" t="s">
        <v>20</v>
      </c>
      <c r="D44" s="14">
        <v>1198</v>
      </c>
      <c r="E44" s="7">
        <v>88</v>
      </c>
      <c r="F44" s="15">
        <v>223</v>
      </c>
      <c r="G44" s="15">
        <v>476</v>
      </c>
      <c r="H44" s="15">
        <v>160</v>
      </c>
      <c r="I44" s="15">
        <v>136</v>
      </c>
      <c r="J44" s="15">
        <v>66</v>
      </c>
      <c r="K44" s="15">
        <v>49</v>
      </c>
    </row>
    <row r="45" spans="2:11" ht="15" customHeight="1" x14ac:dyDescent="0.15">
      <c r="B45" s="47"/>
      <c r="C45" s="50"/>
      <c r="D45" s="17">
        <v>100</v>
      </c>
      <c r="E45" s="16">
        <v>7.3</v>
      </c>
      <c r="F45" s="11">
        <v>18.600000000000001</v>
      </c>
      <c r="G45" s="11">
        <v>39.700000000000003</v>
      </c>
      <c r="H45" s="11">
        <v>13.4</v>
      </c>
      <c r="I45" s="11">
        <v>11.4</v>
      </c>
      <c r="J45" s="11">
        <v>5.5</v>
      </c>
      <c r="K45" s="11">
        <v>4.0999999999999996</v>
      </c>
    </row>
    <row r="46" spans="2:11" ht="15" customHeight="1" x14ac:dyDescent="0.15">
      <c r="B46" s="47"/>
      <c r="C46" s="51" t="s">
        <v>21</v>
      </c>
      <c r="D46" s="14">
        <v>1491</v>
      </c>
      <c r="E46" s="7">
        <v>112</v>
      </c>
      <c r="F46" s="15">
        <v>335</v>
      </c>
      <c r="G46" s="15">
        <v>567</v>
      </c>
      <c r="H46" s="15">
        <v>181</v>
      </c>
      <c r="I46" s="15">
        <v>152</v>
      </c>
      <c r="J46" s="15">
        <v>104</v>
      </c>
      <c r="K46" s="15">
        <v>40</v>
      </c>
    </row>
    <row r="47" spans="2:11" ht="15" customHeight="1" x14ac:dyDescent="0.15">
      <c r="B47" s="47"/>
      <c r="C47" s="50"/>
      <c r="D47" s="17">
        <v>100</v>
      </c>
      <c r="E47" s="16">
        <v>7.5</v>
      </c>
      <c r="F47" s="11">
        <v>22.5</v>
      </c>
      <c r="G47" s="11">
        <v>38</v>
      </c>
      <c r="H47" s="11">
        <v>12.1</v>
      </c>
      <c r="I47" s="11">
        <v>10.199999999999999</v>
      </c>
      <c r="J47" s="11">
        <v>7</v>
      </c>
      <c r="K47" s="11">
        <v>2.7</v>
      </c>
    </row>
    <row r="48" spans="2:11" ht="15" customHeight="1" x14ac:dyDescent="0.15">
      <c r="B48" s="47"/>
      <c r="C48" s="51" t="s">
        <v>22</v>
      </c>
      <c r="D48" s="14">
        <v>1705</v>
      </c>
      <c r="E48" s="7">
        <v>99</v>
      </c>
      <c r="F48" s="15">
        <v>360</v>
      </c>
      <c r="G48" s="15">
        <v>725</v>
      </c>
      <c r="H48" s="15">
        <v>227</v>
      </c>
      <c r="I48" s="15">
        <v>160</v>
      </c>
      <c r="J48" s="15">
        <v>99</v>
      </c>
      <c r="K48" s="15">
        <v>35</v>
      </c>
    </row>
    <row r="49" spans="2:11" ht="15" customHeight="1" x14ac:dyDescent="0.15">
      <c r="B49" s="47"/>
      <c r="C49" s="50"/>
      <c r="D49" s="17">
        <v>100</v>
      </c>
      <c r="E49" s="16">
        <v>5.8</v>
      </c>
      <c r="F49" s="11">
        <v>21.1</v>
      </c>
      <c r="G49" s="11">
        <v>42.5</v>
      </c>
      <c r="H49" s="11">
        <v>13.3</v>
      </c>
      <c r="I49" s="11">
        <v>9.4</v>
      </c>
      <c r="J49" s="11">
        <v>5.8</v>
      </c>
      <c r="K49" s="11">
        <v>2.1</v>
      </c>
    </row>
    <row r="50" spans="2:11" ht="15" customHeight="1" x14ac:dyDescent="0.15">
      <c r="B50" s="47"/>
      <c r="C50" s="51" t="s">
        <v>23</v>
      </c>
      <c r="D50" s="14">
        <v>1546</v>
      </c>
      <c r="E50" s="7">
        <v>115</v>
      </c>
      <c r="F50" s="15">
        <v>348</v>
      </c>
      <c r="G50" s="15">
        <v>589</v>
      </c>
      <c r="H50" s="15">
        <v>220</v>
      </c>
      <c r="I50" s="15">
        <v>152</v>
      </c>
      <c r="J50" s="15">
        <v>83</v>
      </c>
      <c r="K50" s="15">
        <v>39</v>
      </c>
    </row>
    <row r="51" spans="2:11" ht="15" customHeight="1" x14ac:dyDescent="0.15">
      <c r="B51" s="47"/>
      <c r="C51" s="50"/>
      <c r="D51" s="17">
        <v>100</v>
      </c>
      <c r="E51" s="16">
        <v>7.4</v>
      </c>
      <c r="F51" s="11">
        <v>22.5</v>
      </c>
      <c r="G51" s="11">
        <v>38.1</v>
      </c>
      <c r="H51" s="11">
        <v>14.2</v>
      </c>
      <c r="I51" s="11">
        <v>9.8000000000000007</v>
      </c>
      <c r="J51" s="11">
        <v>5.4</v>
      </c>
      <c r="K51" s="11">
        <v>2.5</v>
      </c>
    </row>
    <row r="52" spans="2:11" ht="15" customHeight="1" x14ac:dyDescent="0.15">
      <c r="B52" s="47"/>
      <c r="C52" s="51" t="s">
        <v>24</v>
      </c>
      <c r="D52" s="14">
        <v>2544</v>
      </c>
      <c r="E52" s="7">
        <v>193</v>
      </c>
      <c r="F52" s="15">
        <v>480</v>
      </c>
      <c r="G52" s="15">
        <v>1053</v>
      </c>
      <c r="H52" s="15">
        <v>327</v>
      </c>
      <c r="I52" s="15">
        <v>274</v>
      </c>
      <c r="J52" s="15">
        <v>140</v>
      </c>
      <c r="K52" s="15">
        <v>77</v>
      </c>
    </row>
    <row r="53" spans="2:11" ht="15" customHeight="1" x14ac:dyDescent="0.15">
      <c r="B53" s="47"/>
      <c r="C53" s="50"/>
      <c r="D53" s="17">
        <v>100</v>
      </c>
      <c r="E53" s="16">
        <v>7.6</v>
      </c>
      <c r="F53" s="11">
        <v>18.899999999999999</v>
      </c>
      <c r="G53" s="11">
        <v>41.4</v>
      </c>
      <c r="H53" s="11">
        <v>12.9</v>
      </c>
      <c r="I53" s="11">
        <v>10.8</v>
      </c>
      <c r="J53" s="11">
        <v>5.5</v>
      </c>
      <c r="K53" s="11">
        <v>3</v>
      </c>
    </row>
    <row r="54" spans="2:11" ht="15" customHeight="1" x14ac:dyDescent="0.15">
      <c r="B54" s="47"/>
      <c r="C54" s="51" t="s">
        <v>25</v>
      </c>
      <c r="D54" s="14">
        <v>1858</v>
      </c>
      <c r="E54" s="7">
        <v>148</v>
      </c>
      <c r="F54" s="15">
        <v>370</v>
      </c>
      <c r="G54" s="15">
        <v>771</v>
      </c>
      <c r="H54" s="15">
        <v>236</v>
      </c>
      <c r="I54" s="15">
        <v>220</v>
      </c>
      <c r="J54" s="15">
        <v>64</v>
      </c>
      <c r="K54" s="15">
        <v>49</v>
      </c>
    </row>
    <row r="55" spans="2:11" ht="15" customHeight="1" x14ac:dyDescent="0.15">
      <c r="B55" s="47"/>
      <c r="C55" s="50"/>
      <c r="D55" s="17">
        <v>100</v>
      </c>
      <c r="E55" s="16">
        <v>8</v>
      </c>
      <c r="F55" s="11">
        <v>19.899999999999999</v>
      </c>
      <c r="G55" s="11">
        <v>41.5</v>
      </c>
      <c r="H55" s="11">
        <v>12.7</v>
      </c>
      <c r="I55" s="11">
        <v>11.8</v>
      </c>
      <c r="J55" s="11">
        <v>3.4</v>
      </c>
      <c r="K55" s="11">
        <v>2.6</v>
      </c>
    </row>
    <row r="56" spans="2:11" ht="15" customHeight="1" x14ac:dyDescent="0.15">
      <c r="B56" s="47"/>
      <c r="C56" s="51" t="s">
        <v>26</v>
      </c>
      <c r="D56" s="14">
        <v>5161</v>
      </c>
      <c r="E56" s="7">
        <v>513</v>
      </c>
      <c r="F56" s="15">
        <v>1049</v>
      </c>
      <c r="G56" s="15">
        <v>1962</v>
      </c>
      <c r="H56" s="15">
        <v>554</v>
      </c>
      <c r="I56" s="15">
        <v>575</v>
      </c>
      <c r="J56" s="15">
        <v>235</v>
      </c>
      <c r="K56" s="15">
        <v>273</v>
      </c>
    </row>
    <row r="57" spans="2:11" ht="15" customHeight="1" x14ac:dyDescent="0.15">
      <c r="B57" s="48"/>
      <c r="C57" s="52"/>
      <c r="D57" s="13">
        <v>100</v>
      </c>
      <c r="E57" s="9">
        <v>9.9</v>
      </c>
      <c r="F57" s="6">
        <v>20.3</v>
      </c>
      <c r="G57" s="6">
        <v>38</v>
      </c>
      <c r="H57" s="6">
        <v>10.7</v>
      </c>
      <c r="I57" s="6">
        <v>11.1</v>
      </c>
      <c r="J57" s="6">
        <v>4.5999999999999996</v>
      </c>
      <c r="K57" s="6">
        <v>5.3</v>
      </c>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K9">
    <cfRule type="top10" dxfId="424" priority="1023" rank="1"/>
  </conditionalFormatting>
  <conditionalFormatting sqref="E11:K11">
    <cfRule type="top10" dxfId="423" priority="1024" rank="1"/>
  </conditionalFormatting>
  <conditionalFormatting sqref="E13:K13">
    <cfRule type="top10" dxfId="422" priority="1025" rank="1"/>
  </conditionalFormatting>
  <conditionalFormatting sqref="E15:K15">
    <cfRule type="top10" dxfId="421" priority="1026" rank="1"/>
  </conditionalFormatting>
  <conditionalFormatting sqref="E17:K17">
    <cfRule type="top10" dxfId="420" priority="1027" rank="1"/>
  </conditionalFormatting>
  <conditionalFormatting sqref="E19:K19">
    <cfRule type="top10" dxfId="419" priority="1028" rank="1"/>
  </conditionalFormatting>
  <conditionalFormatting sqref="E21:K21">
    <cfRule type="top10" dxfId="418" priority="1029" rank="1"/>
  </conditionalFormatting>
  <conditionalFormatting sqref="E23:K23">
    <cfRule type="top10" dxfId="417" priority="1030" rank="1"/>
  </conditionalFormatting>
  <conditionalFormatting sqref="E25:K25">
    <cfRule type="top10" dxfId="416" priority="1031" rank="1"/>
  </conditionalFormatting>
  <conditionalFormatting sqref="E27:K27">
    <cfRule type="top10" dxfId="415" priority="1032" rank="1"/>
  </conditionalFormatting>
  <conditionalFormatting sqref="E29:K29">
    <cfRule type="top10" dxfId="414" priority="1033" rank="1"/>
  </conditionalFormatting>
  <conditionalFormatting sqref="E31:K31">
    <cfRule type="top10" dxfId="413" priority="1034" rank="1"/>
  </conditionalFormatting>
  <conditionalFormatting sqref="E33:K33">
    <cfRule type="top10" dxfId="412" priority="1035" rank="1"/>
  </conditionalFormatting>
  <conditionalFormatting sqref="E35:K35">
    <cfRule type="top10" dxfId="411" priority="1036" rank="1"/>
  </conditionalFormatting>
  <conditionalFormatting sqref="E37:K37">
    <cfRule type="top10" dxfId="410" priority="1037" rank="1"/>
  </conditionalFormatting>
  <conditionalFormatting sqref="E39:K39">
    <cfRule type="top10" dxfId="409" priority="1038" rank="1"/>
  </conditionalFormatting>
  <conditionalFormatting sqref="E41:K41">
    <cfRule type="top10" dxfId="408" priority="1039" rank="1"/>
  </conditionalFormatting>
  <conditionalFormatting sqref="E43:K43">
    <cfRule type="top10" dxfId="407" priority="1040" rank="1"/>
  </conditionalFormatting>
  <conditionalFormatting sqref="E45:K45">
    <cfRule type="top10" dxfId="406" priority="1041" rank="1"/>
  </conditionalFormatting>
  <conditionalFormatting sqref="E47:K47">
    <cfRule type="top10" dxfId="405" priority="1042" rank="1"/>
  </conditionalFormatting>
  <conditionalFormatting sqref="E49:K49">
    <cfRule type="top10" dxfId="404" priority="1043" rank="1"/>
  </conditionalFormatting>
  <conditionalFormatting sqref="E51:K51">
    <cfRule type="top10" dxfId="403" priority="1044" rank="1"/>
  </conditionalFormatting>
  <conditionalFormatting sqref="E53:K53">
    <cfRule type="top10" dxfId="402" priority="1045" rank="1"/>
  </conditionalFormatting>
  <conditionalFormatting sqref="E55:K55">
    <cfRule type="top10" dxfId="401" priority="1046" rank="1"/>
  </conditionalFormatting>
  <conditionalFormatting sqref="E57:K57">
    <cfRule type="top10" dxfId="400" priority="1047" rank="1"/>
  </conditionalFormatting>
  <pageMargins left="0.7" right="0.7" top="0.75" bottom="0.75" header="0.3" footer="0.3"/>
  <pageSetup paperSize="9" scale="85" orientation="portrait" r:id="rId1"/>
  <headerFoot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28" width="8.625" style="1" customWidth="1"/>
    <col min="29" max="16384" width="6.125" style="1"/>
  </cols>
  <sheetData>
    <row r="3" spans="1:26" x14ac:dyDescent="0.15">
      <c r="B3" s="1" t="s">
        <v>304</v>
      </c>
    </row>
    <row r="4" spans="1:26" x14ac:dyDescent="0.15">
      <c r="B4" s="1" t="s">
        <v>386</v>
      </c>
    </row>
    <row r="5" spans="1:26" x14ac:dyDescent="0.15">
      <c r="B5" s="20"/>
      <c r="C5" s="20"/>
      <c r="D5" s="20"/>
      <c r="E5" s="20"/>
      <c r="F5" s="20"/>
      <c r="G5" s="20"/>
      <c r="H5" s="20"/>
      <c r="I5" s="20"/>
      <c r="J5" s="20"/>
    </row>
    <row r="6" spans="1:26" ht="3.75" customHeight="1" x14ac:dyDescent="0.15">
      <c r="A6" s="31"/>
      <c r="B6" s="29"/>
      <c r="C6" s="36"/>
      <c r="D6" s="29"/>
      <c r="E6" s="37"/>
      <c r="F6" s="32"/>
      <c r="G6" s="29"/>
      <c r="H6" s="33"/>
      <c r="I6" s="33"/>
      <c r="J6" s="33"/>
      <c r="K6" s="35"/>
    </row>
    <row r="7" spans="1:26" s="2" customFormat="1" ht="122.25" customHeight="1" thickBot="1" x14ac:dyDescent="0.2">
      <c r="B7" s="19"/>
      <c r="C7" s="18" t="s">
        <v>251</v>
      </c>
      <c r="D7" s="21" t="s">
        <v>261</v>
      </c>
      <c r="E7" s="22" t="s">
        <v>137</v>
      </c>
      <c r="F7" s="22" t="s">
        <v>138</v>
      </c>
      <c r="G7" s="22" t="s">
        <v>139</v>
      </c>
      <c r="H7" s="22" t="s">
        <v>370</v>
      </c>
      <c r="I7" s="22" t="s">
        <v>371</v>
      </c>
      <c r="J7" s="22" t="s">
        <v>65</v>
      </c>
      <c r="K7" s="41"/>
      <c r="L7" s="41"/>
      <c r="M7" s="41"/>
      <c r="N7" s="41"/>
      <c r="O7" s="41"/>
      <c r="P7" s="41"/>
      <c r="Q7" s="41"/>
      <c r="R7" s="41"/>
      <c r="S7" s="41"/>
      <c r="T7" s="41"/>
      <c r="U7" s="41"/>
      <c r="V7" s="41"/>
      <c r="W7" s="41"/>
      <c r="X7" s="41"/>
      <c r="Y7" s="41"/>
      <c r="Z7" s="41"/>
    </row>
    <row r="8" spans="1:26" ht="15" customHeight="1" thickTop="1" x14ac:dyDescent="0.15">
      <c r="B8" s="43" t="s">
        <v>66</v>
      </c>
      <c r="C8" s="44"/>
      <c r="D8" s="4">
        <v>13307</v>
      </c>
      <c r="E8" s="7">
        <v>5636</v>
      </c>
      <c r="F8" s="15">
        <v>398</v>
      </c>
      <c r="G8" s="15">
        <v>4319</v>
      </c>
      <c r="H8" s="15">
        <v>2033</v>
      </c>
      <c r="I8" s="15">
        <v>503</v>
      </c>
      <c r="J8" s="15">
        <v>418</v>
      </c>
    </row>
    <row r="9" spans="1:26" ht="15" customHeight="1" x14ac:dyDescent="0.15">
      <c r="B9" s="45"/>
      <c r="C9" s="44"/>
      <c r="D9" s="5">
        <v>100</v>
      </c>
      <c r="E9" s="9">
        <v>42.4</v>
      </c>
      <c r="F9" s="6">
        <v>3</v>
      </c>
      <c r="G9" s="6">
        <v>32.5</v>
      </c>
      <c r="H9" s="6">
        <v>15.3</v>
      </c>
      <c r="I9" s="6">
        <v>3.8</v>
      </c>
      <c r="J9" s="6">
        <v>3.1</v>
      </c>
    </row>
    <row r="10" spans="1:26" ht="15" customHeight="1" x14ac:dyDescent="0.15">
      <c r="B10" s="46" t="s">
        <v>60</v>
      </c>
      <c r="C10" s="49" t="s">
        <v>1</v>
      </c>
      <c r="D10" s="12">
        <v>6304</v>
      </c>
      <c r="E10" s="8">
        <v>2919</v>
      </c>
      <c r="F10" s="10">
        <v>183</v>
      </c>
      <c r="G10" s="10">
        <v>2112</v>
      </c>
      <c r="H10" s="10">
        <v>736</v>
      </c>
      <c r="I10" s="10">
        <v>174</v>
      </c>
      <c r="J10" s="10">
        <v>180</v>
      </c>
    </row>
    <row r="11" spans="1:26" ht="15" customHeight="1" x14ac:dyDescent="0.15">
      <c r="B11" s="47"/>
      <c r="C11" s="50"/>
      <c r="D11" s="17">
        <v>100</v>
      </c>
      <c r="E11" s="16">
        <v>46.3</v>
      </c>
      <c r="F11" s="11">
        <v>2.9</v>
      </c>
      <c r="G11" s="11">
        <v>33.5</v>
      </c>
      <c r="H11" s="11">
        <v>11.7</v>
      </c>
      <c r="I11" s="11">
        <v>2.8</v>
      </c>
      <c r="J11" s="11">
        <v>2.9</v>
      </c>
    </row>
    <row r="12" spans="1:26" ht="15" customHeight="1" x14ac:dyDescent="0.15">
      <c r="B12" s="47"/>
      <c r="C12" s="51" t="s">
        <v>2</v>
      </c>
      <c r="D12" s="14">
        <v>6843</v>
      </c>
      <c r="E12" s="7">
        <v>2650</v>
      </c>
      <c r="F12" s="15">
        <v>210</v>
      </c>
      <c r="G12" s="15">
        <v>2153</v>
      </c>
      <c r="H12" s="15">
        <v>1271</v>
      </c>
      <c r="I12" s="15">
        <v>326</v>
      </c>
      <c r="J12" s="15">
        <v>233</v>
      </c>
    </row>
    <row r="13" spans="1:26" ht="15" customHeight="1" x14ac:dyDescent="0.15">
      <c r="B13" s="48"/>
      <c r="C13" s="52"/>
      <c r="D13" s="13">
        <v>100</v>
      </c>
      <c r="E13" s="9">
        <v>38.700000000000003</v>
      </c>
      <c r="F13" s="6">
        <v>3.1</v>
      </c>
      <c r="G13" s="6">
        <v>31.5</v>
      </c>
      <c r="H13" s="6">
        <v>18.600000000000001</v>
      </c>
      <c r="I13" s="6">
        <v>4.8</v>
      </c>
      <c r="J13" s="6">
        <v>3.4</v>
      </c>
    </row>
    <row r="14" spans="1:26" ht="15" customHeight="1" x14ac:dyDescent="0.15">
      <c r="B14" s="46" t="s">
        <v>61</v>
      </c>
      <c r="C14" s="49" t="s">
        <v>4</v>
      </c>
      <c r="D14" s="12">
        <v>1899</v>
      </c>
      <c r="E14" s="8">
        <v>923</v>
      </c>
      <c r="F14" s="10">
        <v>52</v>
      </c>
      <c r="G14" s="10">
        <v>527</v>
      </c>
      <c r="H14" s="10">
        <v>275</v>
      </c>
      <c r="I14" s="10">
        <v>55</v>
      </c>
      <c r="J14" s="10">
        <v>67</v>
      </c>
    </row>
    <row r="15" spans="1:26" ht="15" customHeight="1" x14ac:dyDescent="0.15">
      <c r="B15" s="47"/>
      <c r="C15" s="50"/>
      <c r="D15" s="17">
        <v>100</v>
      </c>
      <c r="E15" s="16">
        <v>48.6</v>
      </c>
      <c r="F15" s="11">
        <v>2.7</v>
      </c>
      <c r="G15" s="11">
        <v>27.8</v>
      </c>
      <c r="H15" s="11">
        <v>14.5</v>
      </c>
      <c r="I15" s="11">
        <v>2.9</v>
      </c>
      <c r="J15" s="11">
        <v>3.5</v>
      </c>
    </row>
    <row r="16" spans="1:26" ht="15" customHeight="1" x14ac:dyDescent="0.15">
      <c r="B16" s="47"/>
      <c r="C16" s="51" t="s">
        <v>5</v>
      </c>
      <c r="D16" s="14">
        <v>2011</v>
      </c>
      <c r="E16" s="7">
        <v>913</v>
      </c>
      <c r="F16" s="15">
        <v>61</v>
      </c>
      <c r="G16" s="15">
        <v>586</v>
      </c>
      <c r="H16" s="15">
        <v>315</v>
      </c>
      <c r="I16" s="15">
        <v>65</v>
      </c>
      <c r="J16" s="15">
        <v>71</v>
      </c>
    </row>
    <row r="17" spans="2:10" ht="15" customHeight="1" x14ac:dyDescent="0.15">
      <c r="B17" s="47"/>
      <c r="C17" s="50"/>
      <c r="D17" s="17">
        <v>100</v>
      </c>
      <c r="E17" s="16">
        <v>45.4</v>
      </c>
      <c r="F17" s="11">
        <v>3</v>
      </c>
      <c r="G17" s="11">
        <v>29.1</v>
      </c>
      <c r="H17" s="11">
        <v>15.7</v>
      </c>
      <c r="I17" s="11">
        <v>3.2</v>
      </c>
      <c r="J17" s="11">
        <v>3.5</v>
      </c>
    </row>
    <row r="18" spans="2:10" ht="15" customHeight="1" x14ac:dyDescent="0.15">
      <c r="B18" s="47"/>
      <c r="C18" s="51" t="s">
        <v>6</v>
      </c>
      <c r="D18" s="14">
        <v>2226</v>
      </c>
      <c r="E18" s="7">
        <v>946</v>
      </c>
      <c r="F18" s="15">
        <v>45</v>
      </c>
      <c r="G18" s="15">
        <v>708</v>
      </c>
      <c r="H18" s="15">
        <v>381</v>
      </c>
      <c r="I18" s="15">
        <v>81</v>
      </c>
      <c r="J18" s="15">
        <v>65</v>
      </c>
    </row>
    <row r="19" spans="2:10" ht="15" customHeight="1" x14ac:dyDescent="0.15">
      <c r="B19" s="47"/>
      <c r="C19" s="50"/>
      <c r="D19" s="17">
        <v>100</v>
      </c>
      <c r="E19" s="16">
        <v>42.5</v>
      </c>
      <c r="F19" s="11">
        <v>2</v>
      </c>
      <c r="G19" s="11">
        <v>31.8</v>
      </c>
      <c r="H19" s="11">
        <v>17.100000000000001</v>
      </c>
      <c r="I19" s="11">
        <v>3.6</v>
      </c>
      <c r="J19" s="11">
        <v>2.9</v>
      </c>
    </row>
    <row r="20" spans="2:10" ht="15" customHeight="1" x14ac:dyDescent="0.15">
      <c r="B20" s="47"/>
      <c r="C20" s="51" t="s">
        <v>7</v>
      </c>
      <c r="D20" s="14">
        <v>2817</v>
      </c>
      <c r="E20" s="7">
        <v>1179</v>
      </c>
      <c r="F20" s="15">
        <v>93</v>
      </c>
      <c r="G20" s="15">
        <v>916</v>
      </c>
      <c r="H20" s="15">
        <v>426</v>
      </c>
      <c r="I20" s="15">
        <v>120</v>
      </c>
      <c r="J20" s="15">
        <v>83</v>
      </c>
    </row>
    <row r="21" spans="2:10" ht="15" customHeight="1" x14ac:dyDescent="0.15">
      <c r="B21" s="47"/>
      <c r="C21" s="50"/>
      <c r="D21" s="17">
        <v>100</v>
      </c>
      <c r="E21" s="16">
        <v>41.9</v>
      </c>
      <c r="F21" s="11">
        <v>3.3</v>
      </c>
      <c r="G21" s="11">
        <v>32.5</v>
      </c>
      <c r="H21" s="11">
        <v>15.1</v>
      </c>
      <c r="I21" s="11">
        <v>4.3</v>
      </c>
      <c r="J21" s="11">
        <v>2.9</v>
      </c>
    </row>
    <row r="22" spans="2:10" ht="15" customHeight="1" x14ac:dyDescent="0.15">
      <c r="B22" s="47"/>
      <c r="C22" s="51" t="s">
        <v>8</v>
      </c>
      <c r="D22" s="14">
        <v>3706</v>
      </c>
      <c r="E22" s="7">
        <v>1419</v>
      </c>
      <c r="F22" s="15">
        <v>120</v>
      </c>
      <c r="G22" s="15">
        <v>1364</v>
      </c>
      <c r="H22" s="15">
        <v>530</v>
      </c>
      <c r="I22" s="15">
        <v>162</v>
      </c>
      <c r="J22" s="15">
        <v>111</v>
      </c>
    </row>
    <row r="23" spans="2:10" ht="15" customHeight="1" x14ac:dyDescent="0.15">
      <c r="B23" s="48"/>
      <c r="C23" s="52"/>
      <c r="D23" s="13">
        <v>100</v>
      </c>
      <c r="E23" s="9">
        <v>38.299999999999997</v>
      </c>
      <c r="F23" s="6">
        <v>3.2</v>
      </c>
      <c r="G23" s="6">
        <v>36.799999999999997</v>
      </c>
      <c r="H23" s="6">
        <v>14.3</v>
      </c>
      <c r="I23" s="6">
        <v>4.4000000000000004</v>
      </c>
      <c r="J23" s="6">
        <v>3</v>
      </c>
    </row>
    <row r="24" spans="2:10" ht="15" customHeight="1" x14ac:dyDescent="0.15">
      <c r="B24" s="46" t="s">
        <v>62</v>
      </c>
      <c r="C24" s="49" t="s">
        <v>9</v>
      </c>
      <c r="D24" s="12">
        <v>1289</v>
      </c>
      <c r="E24" s="8">
        <v>240</v>
      </c>
      <c r="F24" s="10">
        <v>88</v>
      </c>
      <c r="G24" s="10">
        <v>613</v>
      </c>
      <c r="H24" s="10">
        <v>256</v>
      </c>
      <c r="I24" s="10">
        <v>43</v>
      </c>
      <c r="J24" s="10">
        <v>49</v>
      </c>
    </row>
    <row r="25" spans="2:10" ht="15" customHeight="1" x14ac:dyDescent="0.15">
      <c r="B25" s="47"/>
      <c r="C25" s="50"/>
      <c r="D25" s="17">
        <v>100</v>
      </c>
      <c r="E25" s="16">
        <v>18.600000000000001</v>
      </c>
      <c r="F25" s="11">
        <v>6.8</v>
      </c>
      <c r="G25" s="11">
        <v>47.6</v>
      </c>
      <c r="H25" s="11">
        <v>19.899999999999999</v>
      </c>
      <c r="I25" s="11">
        <v>3.3</v>
      </c>
      <c r="J25" s="11">
        <v>3.8</v>
      </c>
    </row>
    <row r="26" spans="2:10" ht="15" customHeight="1" x14ac:dyDescent="0.15">
      <c r="B26" s="47"/>
      <c r="C26" s="51" t="s">
        <v>10</v>
      </c>
      <c r="D26" s="14">
        <v>4077</v>
      </c>
      <c r="E26" s="7">
        <v>1820</v>
      </c>
      <c r="F26" s="15">
        <v>105</v>
      </c>
      <c r="G26" s="15">
        <v>1348</v>
      </c>
      <c r="H26" s="15">
        <v>511</v>
      </c>
      <c r="I26" s="15">
        <v>186</v>
      </c>
      <c r="J26" s="15">
        <v>107</v>
      </c>
    </row>
    <row r="27" spans="2:10" ht="15" customHeight="1" x14ac:dyDescent="0.15">
      <c r="B27" s="47"/>
      <c r="C27" s="50"/>
      <c r="D27" s="17">
        <v>100</v>
      </c>
      <c r="E27" s="16">
        <v>44.6</v>
      </c>
      <c r="F27" s="11">
        <v>2.6</v>
      </c>
      <c r="G27" s="11">
        <v>33.1</v>
      </c>
      <c r="H27" s="11">
        <v>12.5</v>
      </c>
      <c r="I27" s="11">
        <v>4.5999999999999996</v>
      </c>
      <c r="J27" s="11">
        <v>2.6</v>
      </c>
    </row>
    <row r="28" spans="2:10" ht="15" customHeight="1" x14ac:dyDescent="0.15">
      <c r="B28" s="47"/>
      <c r="C28" s="51" t="s">
        <v>11</v>
      </c>
      <c r="D28" s="14">
        <v>4829</v>
      </c>
      <c r="E28" s="7">
        <v>2516</v>
      </c>
      <c r="F28" s="15">
        <v>88</v>
      </c>
      <c r="G28" s="15">
        <v>1238</v>
      </c>
      <c r="H28" s="15">
        <v>691</v>
      </c>
      <c r="I28" s="15">
        <v>149</v>
      </c>
      <c r="J28" s="15">
        <v>147</v>
      </c>
    </row>
    <row r="29" spans="2:10" ht="15" customHeight="1" x14ac:dyDescent="0.15">
      <c r="B29" s="47"/>
      <c r="C29" s="50"/>
      <c r="D29" s="17">
        <v>100</v>
      </c>
      <c r="E29" s="16">
        <v>52.1</v>
      </c>
      <c r="F29" s="11">
        <v>1.8</v>
      </c>
      <c r="G29" s="11">
        <v>25.6</v>
      </c>
      <c r="H29" s="11">
        <v>14.3</v>
      </c>
      <c r="I29" s="11">
        <v>3.1</v>
      </c>
      <c r="J29" s="11">
        <v>3</v>
      </c>
    </row>
    <row r="30" spans="2:10" ht="15" customHeight="1" x14ac:dyDescent="0.15">
      <c r="B30" s="47"/>
      <c r="C30" s="51" t="s">
        <v>12</v>
      </c>
      <c r="D30" s="14">
        <v>2954</v>
      </c>
      <c r="E30" s="7">
        <v>1001</v>
      </c>
      <c r="F30" s="15">
        <v>114</v>
      </c>
      <c r="G30" s="15">
        <v>1070</v>
      </c>
      <c r="H30" s="15">
        <v>540</v>
      </c>
      <c r="I30" s="15">
        <v>117</v>
      </c>
      <c r="J30" s="15">
        <v>112</v>
      </c>
    </row>
    <row r="31" spans="2:10" ht="15" customHeight="1" x14ac:dyDescent="0.15">
      <c r="B31" s="48"/>
      <c r="C31" s="52"/>
      <c r="D31" s="13">
        <v>100</v>
      </c>
      <c r="E31" s="9">
        <v>33.9</v>
      </c>
      <c r="F31" s="6">
        <v>3.9</v>
      </c>
      <c r="G31" s="6">
        <v>36.200000000000003</v>
      </c>
      <c r="H31" s="6">
        <v>18.3</v>
      </c>
      <c r="I31" s="6">
        <v>4</v>
      </c>
      <c r="J31" s="6">
        <v>3.8</v>
      </c>
    </row>
    <row r="32" spans="2:10" ht="15" customHeight="1" x14ac:dyDescent="0.15">
      <c r="B32" s="46" t="s">
        <v>63</v>
      </c>
      <c r="C32" s="49" t="s">
        <v>13</v>
      </c>
      <c r="D32" s="12">
        <v>1685</v>
      </c>
      <c r="E32" s="8">
        <v>786</v>
      </c>
      <c r="F32" s="10">
        <v>72</v>
      </c>
      <c r="G32" s="10">
        <v>512</v>
      </c>
      <c r="H32" s="10">
        <v>193</v>
      </c>
      <c r="I32" s="10">
        <v>47</v>
      </c>
      <c r="J32" s="10">
        <v>75</v>
      </c>
    </row>
    <row r="33" spans="2:10" ht="15" customHeight="1" x14ac:dyDescent="0.15">
      <c r="B33" s="47"/>
      <c r="C33" s="50"/>
      <c r="D33" s="17">
        <v>100</v>
      </c>
      <c r="E33" s="16">
        <v>46.6</v>
      </c>
      <c r="F33" s="11">
        <v>4.3</v>
      </c>
      <c r="G33" s="11">
        <v>30.4</v>
      </c>
      <c r="H33" s="11">
        <v>11.5</v>
      </c>
      <c r="I33" s="11">
        <v>2.8</v>
      </c>
      <c r="J33" s="11">
        <v>4.5</v>
      </c>
    </row>
    <row r="34" spans="2:10" ht="15" customHeight="1" x14ac:dyDescent="0.15">
      <c r="B34" s="47"/>
      <c r="C34" s="51" t="s">
        <v>14</v>
      </c>
      <c r="D34" s="14">
        <v>9187</v>
      </c>
      <c r="E34" s="7">
        <v>3915</v>
      </c>
      <c r="F34" s="15">
        <v>258</v>
      </c>
      <c r="G34" s="15">
        <v>3011</v>
      </c>
      <c r="H34" s="15">
        <v>1375</v>
      </c>
      <c r="I34" s="15">
        <v>369</v>
      </c>
      <c r="J34" s="15">
        <v>259</v>
      </c>
    </row>
    <row r="35" spans="2:10" ht="15" customHeight="1" x14ac:dyDescent="0.15">
      <c r="B35" s="47"/>
      <c r="C35" s="50"/>
      <c r="D35" s="17">
        <v>100</v>
      </c>
      <c r="E35" s="16">
        <v>42.6</v>
      </c>
      <c r="F35" s="11">
        <v>2.8</v>
      </c>
      <c r="G35" s="11">
        <v>32.799999999999997</v>
      </c>
      <c r="H35" s="11">
        <v>15</v>
      </c>
      <c r="I35" s="11">
        <v>4</v>
      </c>
      <c r="J35" s="11">
        <v>2.8</v>
      </c>
    </row>
    <row r="36" spans="2:10" ht="15" customHeight="1" x14ac:dyDescent="0.15">
      <c r="B36" s="47"/>
      <c r="C36" s="51" t="s">
        <v>15</v>
      </c>
      <c r="D36" s="14">
        <v>1555</v>
      </c>
      <c r="E36" s="7">
        <v>577</v>
      </c>
      <c r="F36" s="15">
        <v>43</v>
      </c>
      <c r="G36" s="15">
        <v>518</v>
      </c>
      <c r="H36" s="15">
        <v>306</v>
      </c>
      <c r="I36" s="15">
        <v>63</v>
      </c>
      <c r="J36" s="15">
        <v>48</v>
      </c>
    </row>
    <row r="37" spans="2:10" ht="15" customHeight="1" x14ac:dyDescent="0.15">
      <c r="B37" s="47"/>
      <c r="C37" s="50"/>
      <c r="D37" s="17">
        <v>100</v>
      </c>
      <c r="E37" s="16">
        <v>37.1</v>
      </c>
      <c r="F37" s="11">
        <v>2.8</v>
      </c>
      <c r="G37" s="11">
        <v>33.299999999999997</v>
      </c>
      <c r="H37" s="11">
        <v>19.7</v>
      </c>
      <c r="I37" s="11">
        <v>4.0999999999999996</v>
      </c>
      <c r="J37" s="11">
        <v>3.1</v>
      </c>
    </row>
    <row r="38" spans="2:10" ht="15" customHeight="1" x14ac:dyDescent="0.15">
      <c r="B38" s="47"/>
      <c r="C38" s="51" t="s">
        <v>16</v>
      </c>
      <c r="D38" s="14">
        <v>443</v>
      </c>
      <c r="E38" s="7">
        <v>157</v>
      </c>
      <c r="F38" s="15">
        <v>12</v>
      </c>
      <c r="G38" s="15">
        <v>151</v>
      </c>
      <c r="H38" s="15">
        <v>91</v>
      </c>
      <c r="I38" s="15">
        <v>11</v>
      </c>
      <c r="J38" s="15">
        <v>21</v>
      </c>
    </row>
    <row r="39" spans="2:10" ht="15" customHeight="1" x14ac:dyDescent="0.15">
      <c r="B39" s="48"/>
      <c r="C39" s="52"/>
      <c r="D39" s="13">
        <v>100</v>
      </c>
      <c r="E39" s="9">
        <v>35.4</v>
      </c>
      <c r="F39" s="6">
        <v>2.7</v>
      </c>
      <c r="G39" s="6">
        <v>34.1</v>
      </c>
      <c r="H39" s="6">
        <v>20.5</v>
      </c>
      <c r="I39" s="6">
        <v>2.5</v>
      </c>
      <c r="J39" s="6">
        <v>4.7</v>
      </c>
    </row>
    <row r="40" spans="2:10" ht="15" customHeight="1" x14ac:dyDescent="0.15">
      <c r="B40" s="46" t="s">
        <v>64</v>
      </c>
      <c r="C40" s="49" t="s">
        <v>252</v>
      </c>
      <c r="D40" s="12">
        <v>1426</v>
      </c>
      <c r="E40" s="8">
        <v>583</v>
      </c>
      <c r="F40" s="10">
        <v>37</v>
      </c>
      <c r="G40" s="10">
        <v>441</v>
      </c>
      <c r="H40" s="10">
        <v>267</v>
      </c>
      <c r="I40" s="10">
        <v>57</v>
      </c>
      <c r="J40" s="10">
        <v>41</v>
      </c>
    </row>
    <row r="41" spans="2:10" ht="15" customHeight="1" x14ac:dyDescent="0.15">
      <c r="B41" s="47"/>
      <c r="C41" s="50"/>
      <c r="D41" s="17">
        <v>100</v>
      </c>
      <c r="E41" s="16">
        <v>40.9</v>
      </c>
      <c r="F41" s="11">
        <v>2.6</v>
      </c>
      <c r="G41" s="11">
        <v>30.9</v>
      </c>
      <c r="H41" s="11">
        <v>18.7</v>
      </c>
      <c r="I41" s="11">
        <v>4</v>
      </c>
      <c r="J41" s="11">
        <v>2.9</v>
      </c>
    </row>
    <row r="42" spans="2:10" ht="15" customHeight="1" x14ac:dyDescent="0.15">
      <c r="B42" s="47"/>
      <c r="C42" s="51" t="s">
        <v>19</v>
      </c>
      <c r="D42" s="14">
        <v>1305</v>
      </c>
      <c r="E42" s="7">
        <v>570</v>
      </c>
      <c r="F42" s="15">
        <v>39</v>
      </c>
      <c r="G42" s="15">
        <v>417</v>
      </c>
      <c r="H42" s="15">
        <v>200</v>
      </c>
      <c r="I42" s="15">
        <v>56</v>
      </c>
      <c r="J42" s="15">
        <v>23</v>
      </c>
    </row>
    <row r="43" spans="2:10" ht="15" customHeight="1" x14ac:dyDescent="0.15">
      <c r="B43" s="47"/>
      <c r="C43" s="50"/>
      <c r="D43" s="17">
        <v>100</v>
      </c>
      <c r="E43" s="16">
        <v>43.7</v>
      </c>
      <c r="F43" s="11">
        <v>3</v>
      </c>
      <c r="G43" s="11">
        <v>32</v>
      </c>
      <c r="H43" s="11">
        <v>15.3</v>
      </c>
      <c r="I43" s="11">
        <v>4.3</v>
      </c>
      <c r="J43" s="11">
        <v>1.8</v>
      </c>
    </row>
    <row r="44" spans="2:10" ht="15" customHeight="1" x14ac:dyDescent="0.15">
      <c r="B44" s="47"/>
      <c r="C44" s="51" t="s">
        <v>20</v>
      </c>
      <c r="D44" s="14">
        <v>787</v>
      </c>
      <c r="E44" s="7">
        <v>320</v>
      </c>
      <c r="F44" s="15">
        <v>19</v>
      </c>
      <c r="G44" s="15">
        <v>236</v>
      </c>
      <c r="H44" s="15">
        <v>154</v>
      </c>
      <c r="I44" s="15">
        <v>35</v>
      </c>
      <c r="J44" s="15">
        <v>23</v>
      </c>
    </row>
    <row r="45" spans="2:10" ht="15" customHeight="1" x14ac:dyDescent="0.15">
      <c r="B45" s="47"/>
      <c r="C45" s="50"/>
      <c r="D45" s="17">
        <v>100</v>
      </c>
      <c r="E45" s="16">
        <v>40.700000000000003</v>
      </c>
      <c r="F45" s="11">
        <v>2.4</v>
      </c>
      <c r="G45" s="11">
        <v>30</v>
      </c>
      <c r="H45" s="11">
        <v>19.600000000000001</v>
      </c>
      <c r="I45" s="11">
        <v>4.4000000000000004</v>
      </c>
      <c r="J45" s="11">
        <v>2.9</v>
      </c>
    </row>
    <row r="46" spans="2:10" ht="15" customHeight="1" x14ac:dyDescent="0.15">
      <c r="B46" s="47"/>
      <c r="C46" s="51" t="s">
        <v>21</v>
      </c>
      <c r="D46" s="14">
        <v>1014</v>
      </c>
      <c r="E46" s="7">
        <v>419</v>
      </c>
      <c r="F46" s="15">
        <v>27</v>
      </c>
      <c r="G46" s="15">
        <v>342</v>
      </c>
      <c r="H46" s="15">
        <v>173</v>
      </c>
      <c r="I46" s="15">
        <v>37</v>
      </c>
      <c r="J46" s="15">
        <v>16</v>
      </c>
    </row>
    <row r="47" spans="2:10" ht="15" customHeight="1" x14ac:dyDescent="0.15">
      <c r="B47" s="47"/>
      <c r="C47" s="50"/>
      <c r="D47" s="17">
        <v>100</v>
      </c>
      <c r="E47" s="16">
        <v>41.3</v>
      </c>
      <c r="F47" s="11">
        <v>2.7</v>
      </c>
      <c r="G47" s="11">
        <v>33.700000000000003</v>
      </c>
      <c r="H47" s="11">
        <v>17.100000000000001</v>
      </c>
      <c r="I47" s="11">
        <v>3.6</v>
      </c>
      <c r="J47" s="11">
        <v>1.6</v>
      </c>
    </row>
    <row r="48" spans="2:10" ht="15" customHeight="1" x14ac:dyDescent="0.15">
      <c r="B48" s="47"/>
      <c r="C48" s="51" t="s">
        <v>22</v>
      </c>
      <c r="D48" s="14">
        <v>1184</v>
      </c>
      <c r="E48" s="7">
        <v>483</v>
      </c>
      <c r="F48" s="15">
        <v>28</v>
      </c>
      <c r="G48" s="15">
        <v>373</v>
      </c>
      <c r="H48" s="15">
        <v>221</v>
      </c>
      <c r="I48" s="15">
        <v>42</v>
      </c>
      <c r="J48" s="15">
        <v>37</v>
      </c>
    </row>
    <row r="49" spans="2:10" ht="15" customHeight="1" x14ac:dyDescent="0.15">
      <c r="B49" s="47"/>
      <c r="C49" s="50"/>
      <c r="D49" s="17">
        <v>100</v>
      </c>
      <c r="E49" s="16">
        <v>40.799999999999997</v>
      </c>
      <c r="F49" s="11">
        <v>2.4</v>
      </c>
      <c r="G49" s="11">
        <v>31.5</v>
      </c>
      <c r="H49" s="11">
        <v>18.7</v>
      </c>
      <c r="I49" s="11">
        <v>3.5</v>
      </c>
      <c r="J49" s="11">
        <v>3.1</v>
      </c>
    </row>
    <row r="50" spans="2:10" ht="15" customHeight="1" x14ac:dyDescent="0.15">
      <c r="B50" s="47"/>
      <c r="C50" s="51" t="s">
        <v>23</v>
      </c>
      <c r="D50" s="14">
        <v>1052</v>
      </c>
      <c r="E50" s="7">
        <v>462</v>
      </c>
      <c r="F50" s="15">
        <v>31</v>
      </c>
      <c r="G50" s="15">
        <v>356</v>
      </c>
      <c r="H50" s="15">
        <v>133</v>
      </c>
      <c r="I50" s="15">
        <v>42</v>
      </c>
      <c r="J50" s="15">
        <v>28</v>
      </c>
    </row>
    <row r="51" spans="2:10" ht="15" customHeight="1" x14ac:dyDescent="0.15">
      <c r="B51" s="47"/>
      <c r="C51" s="50"/>
      <c r="D51" s="17">
        <v>100</v>
      </c>
      <c r="E51" s="16">
        <v>43.9</v>
      </c>
      <c r="F51" s="11">
        <v>2.9</v>
      </c>
      <c r="G51" s="11">
        <v>33.799999999999997</v>
      </c>
      <c r="H51" s="11">
        <v>12.6</v>
      </c>
      <c r="I51" s="11">
        <v>4</v>
      </c>
      <c r="J51" s="11">
        <v>2.7</v>
      </c>
    </row>
    <row r="52" spans="2:10" ht="15" customHeight="1" x14ac:dyDescent="0.15">
      <c r="B52" s="47"/>
      <c r="C52" s="51" t="s">
        <v>24</v>
      </c>
      <c r="D52" s="14">
        <v>1726</v>
      </c>
      <c r="E52" s="7">
        <v>684</v>
      </c>
      <c r="F52" s="15">
        <v>43</v>
      </c>
      <c r="G52" s="15">
        <v>548</v>
      </c>
      <c r="H52" s="15">
        <v>327</v>
      </c>
      <c r="I52" s="15">
        <v>77</v>
      </c>
      <c r="J52" s="15">
        <v>47</v>
      </c>
    </row>
    <row r="53" spans="2:10" ht="15" customHeight="1" x14ac:dyDescent="0.15">
      <c r="B53" s="47"/>
      <c r="C53" s="50"/>
      <c r="D53" s="17">
        <v>100</v>
      </c>
      <c r="E53" s="16">
        <v>39.6</v>
      </c>
      <c r="F53" s="11">
        <v>2.5</v>
      </c>
      <c r="G53" s="11">
        <v>31.7</v>
      </c>
      <c r="H53" s="11">
        <v>18.899999999999999</v>
      </c>
      <c r="I53" s="11">
        <v>4.5</v>
      </c>
      <c r="J53" s="11">
        <v>2.7</v>
      </c>
    </row>
    <row r="54" spans="2:10" ht="15" customHeight="1" x14ac:dyDescent="0.15">
      <c r="B54" s="47"/>
      <c r="C54" s="51" t="s">
        <v>25</v>
      </c>
      <c r="D54" s="14">
        <v>1289</v>
      </c>
      <c r="E54" s="7">
        <v>564</v>
      </c>
      <c r="F54" s="15">
        <v>35</v>
      </c>
      <c r="G54" s="15">
        <v>422</v>
      </c>
      <c r="H54" s="15">
        <v>173</v>
      </c>
      <c r="I54" s="15">
        <v>57</v>
      </c>
      <c r="J54" s="15">
        <v>38</v>
      </c>
    </row>
    <row r="55" spans="2:10" ht="15" customHeight="1" x14ac:dyDescent="0.15">
      <c r="B55" s="47"/>
      <c r="C55" s="50"/>
      <c r="D55" s="17">
        <v>100</v>
      </c>
      <c r="E55" s="16">
        <v>43.8</v>
      </c>
      <c r="F55" s="11">
        <v>2.7</v>
      </c>
      <c r="G55" s="11">
        <v>32.700000000000003</v>
      </c>
      <c r="H55" s="11">
        <v>13.4</v>
      </c>
      <c r="I55" s="11">
        <v>4.4000000000000004</v>
      </c>
      <c r="J55" s="11">
        <v>2.9</v>
      </c>
    </row>
    <row r="56" spans="2:10" ht="15" customHeight="1" x14ac:dyDescent="0.15">
      <c r="B56" s="47"/>
      <c r="C56" s="51" t="s">
        <v>26</v>
      </c>
      <c r="D56" s="14">
        <v>3524</v>
      </c>
      <c r="E56" s="7">
        <v>1551</v>
      </c>
      <c r="F56" s="15">
        <v>139</v>
      </c>
      <c r="G56" s="15">
        <v>1184</v>
      </c>
      <c r="H56" s="15">
        <v>385</v>
      </c>
      <c r="I56" s="15">
        <v>100</v>
      </c>
      <c r="J56" s="15">
        <v>165</v>
      </c>
    </row>
    <row r="57" spans="2:10" ht="15" customHeight="1" x14ac:dyDescent="0.15">
      <c r="B57" s="48"/>
      <c r="C57" s="52"/>
      <c r="D57" s="13">
        <v>100</v>
      </c>
      <c r="E57" s="9">
        <v>44</v>
      </c>
      <c r="F57" s="6">
        <v>3.9</v>
      </c>
      <c r="G57" s="6">
        <v>33.6</v>
      </c>
      <c r="H57" s="6">
        <v>10.9</v>
      </c>
      <c r="I57" s="6">
        <v>2.8</v>
      </c>
      <c r="J57" s="6">
        <v>4.7</v>
      </c>
    </row>
    <row r="58" spans="2:10" x14ac:dyDescent="0.15">
      <c r="B58" s="3"/>
      <c r="C58" s="3"/>
      <c r="D58" s="3"/>
      <c r="E58" s="3"/>
      <c r="F58" s="3"/>
      <c r="G58" s="3"/>
      <c r="H58" s="3"/>
      <c r="I58" s="3"/>
      <c r="J58" s="3"/>
    </row>
    <row r="59" spans="2:10" x14ac:dyDescent="0.15">
      <c r="B59" s="3"/>
      <c r="C59" s="3"/>
      <c r="D59" s="3"/>
      <c r="E59" s="3"/>
      <c r="F59" s="3"/>
      <c r="G59" s="3"/>
      <c r="H59" s="3"/>
      <c r="I59" s="3"/>
      <c r="J59" s="3"/>
    </row>
    <row r="60" spans="2:10" x14ac:dyDescent="0.15">
      <c r="B60" s="3"/>
      <c r="C60" s="3"/>
      <c r="D60" s="3"/>
      <c r="E60" s="3"/>
      <c r="F60" s="3"/>
      <c r="G60" s="3"/>
      <c r="H60" s="3"/>
      <c r="I60" s="3"/>
      <c r="J60" s="3"/>
    </row>
    <row r="61" spans="2:10" x14ac:dyDescent="0.15">
      <c r="B61" s="3"/>
      <c r="C61" s="3"/>
      <c r="D61" s="3"/>
      <c r="E61" s="3"/>
      <c r="F61" s="3"/>
      <c r="G61" s="3"/>
      <c r="H61" s="3"/>
      <c r="I61" s="3"/>
      <c r="J61" s="3"/>
    </row>
    <row r="62" spans="2:10" x14ac:dyDescent="0.15">
      <c r="B62" s="3"/>
      <c r="C62" s="3"/>
      <c r="D62" s="3"/>
      <c r="E62" s="3"/>
      <c r="F62" s="3"/>
      <c r="G62" s="3"/>
      <c r="H62" s="3"/>
      <c r="I62" s="3"/>
      <c r="J62" s="3"/>
    </row>
    <row r="63" spans="2:10" x14ac:dyDescent="0.15">
      <c r="B63" s="3"/>
      <c r="C63" s="3"/>
      <c r="D63" s="3"/>
      <c r="E63" s="3"/>
      <c r="F63" s="3"/>
      <c r="G63" s="3"/>
      <c r="H63" s="3"/>
      <c r="I63" s="3"/>
      <c r="J63" s="3"/>
    </row>
    <row r="64" spans="2:10" x14ac:dyDescent="0.15">
      <c r="B64" s="3"/>
      <c r="C64" s="3"/>
      <c r="D64" s="3"/>
      <c r="E64" s="3"/>
      <c r="F64" s="3"/>
      <c r="G64" s="3"/>
      <c r="H64" s="3"/>
      <c r="I64" s="3"/>
      <c r="J64" s="3"/>
    </row>
    <row r="65" spans="2:10" x14ac:dyDescent="0.15">
      <c r="B65" s="3"/>
      <c r="C65" s="3"/>
      <c r="D65" s="3"/>
      <c r="E65" s="3"/>
      <c r="F65" s="3"/>
      <c r="G65" s="3"/>
      <c r="H65" s="3"/>
      <c r="I65" s="3"/>
      <c r="J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J9">
    <cfRule type="top10" dxfId="399" priority="1048" rank="1"/>
  </conditionalFormatting>
  <conditionalFormatting sqref="E11:J11">
    <cfRule type="top10" dxfId="398" priority="1049" rank="1"/>
  </conditionalFormatting>
  <conditionalFormatting sqref="E13:J13">
    <cfRule type="top10" dxfId="397" priority="1050" rank="1"/>
  </conditionalFormatting>
  <conditionalFormatting sqref="E15:J15">
    <cfRule type="top10" dxfId="396" priority="1051" rank="1"/>
  </conditionalFormatting>
  <conditionalFormatting sqref="E17:J17">
    <cfRule type="top10" dxfId="395" priority="1052" rank="1"/>
  </conditionalFormatting>
  <conditionalFormatting sqref="E19:J19">
    <cfRule type="top10" dxfId="394" priority="1053" rank="1"/>
  </conditionalFormatting>
  <conditionalFormatting sqref="E21:J21">
    <cfRule type="top10" dxfId="393" priority="1054" rank="1"/>
  </conditionalFormatting>
  <conditionalFormatting sqref="E23:J23">
    <cfRule type="top10" dxfId="392" priority="1055" rank="1"/>
  </conditionalFormatting>
  <conditionalFormatting sqref="E25:J25">
    <cfRule type="top10" dxfId="391" priority="1056" rank="1"/>
  </conditionalFormatting>
  <conditionalFormatting sqref="E27:J27">
    <cfRule type="top10" dxfId="390" priority="1057" rank="1"/>
  </conditionalFormatting>
  <conditionalFormatting sqref="E29:J29">
    <cfRule type="top10" dxfId="389" priority="1058" rank="1"/>
  </conditionalFormatting>
  <conditionalFormatting sqref="E31:J31">
    <cfRule type="top10" dxfId="388" priority="1059" rank="1"/>
  </conditionalFormatting>
  <conditionalFormatting sqref="E33:J33">
    <cfRule type="top10" dxfId="387" priority="1060" rank="1"/>
  </conditionalFormatting>
  <conditionalFormatting sqref="E35:J35">
    <cfRule type="top10" dxfId="386" priority="1061" rank="1"/>
  </conditionalFormatting>
  <conditionalFormatting sqref="E37:J37">
    <cfRule type="top10" dxfId="385" priority="1062" rank="1"/>
  </conditionalFormatting>
  <conditionalFormatting sqref="E39:J39">
    <cfRule type="top10" dxfId="384" priority="1063" rank="1"/>
  </conditionalFormatting>
  <conditionalFormatting sqref="E41:J41">
    <cfRule type="top10" dxfId="383" priority="1064" rank="1"/>
  </conditionalFormatting>
  <conditionalFormatting sqref="E43:J43">
    <cfRule type="top10" dxfId="382" priority="1065" rank="1"/>
  </conditionalFormatting>
  <conditionalFormatting sqref="E45:J45">
    <cfRule type="top10" dxfId="381" priority="1066" rank="1"/>
  </conditionalFormatting>
  <conditionalFormatting sqref="E47:J47">
    <cfRule type="top10" dxfId="380" priority="1067" rank="1"/>
  </conditionalFormatting>
  <conditionalFormatting sqref="E49:J49">
    <cfRule type="top10" dxfId="379" priority="1068" rank="1"/>
  </conditionalFormatting>
  <conditionalFormatting sqref="E51:J51">
    <cfRule type="top10" dxfId="378" priority="1069" rank="1"/>
  </conditionalFormatting>
  <conditionalFormatting sqref="E53:J53">
    <cfRule type="top10" dxfId="377" priority="1070" rank="1"/>
  </conditionalFormatting>
  <conditionalFormatting sqref="E55:J55">
    <cfRule type="top10" dxfId="376" priority="1071" rank="1"/>
  </conditionalFormatting>
  <conditionalFormatting sqref="E57:J57">
    <cfRule type="top10" dxfId="375" priority="1072" rank="1"/>
  </conditionalFormatting>
  <pageMargins left="0.7" right="0.7" top="0.75" bottom="0.75" header="0.3" footer="0.3"/>
  <pageSetup paperSize="9" scale="86" orientation="portrait" r:id="rId1"/>
  <headerFoot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6" width="8.625" style="1" customWidth="1"/>
    <col min="37" max="16384" width="6.125" style="1"/>
  </cols>
  <sheetData>
    <row r="3" spans="1:26" x14ac:dyDescent="0.15">
      <c r="B3" s="1" t="s">
        <v>305</v>
      </c>
    </row>
    <row r="5" spans="1:26" x14ac:dyDescent="0.15">
      <c r="B5" s="20"/>
      <c r="C5" s="20"/>
      <c r="D5" s="20"/>
      <c r="E5" s="20"/>
      <c r="F5" s="20"/>
      <c r="G5" s="20"/>
      <c r="H5" s="20"/>
      <c r="I5" s="20"/>
      <c r="J5" s="20"/>
      <c r="K5" s="20"/>
      <c r="L5" s="20"/>
      <c r="M5" s="20"/>
      <c r="N5" s="20"/>
    </row>
    <row r="6" spans="1:26" ht="3.75" customHeight="1" x14ac:dyDescent="0.15">
      <c r="A6" s="31"/>
      <c r="B6" s="29"/>
      <c r="C6" s="36"/>
      <c r="D6" s="29"/>
      <c r="E6" s="37"/>
      <c r="F6" s="32"/>
      <c r="G6" s="29"/>
      <c r="H6" s="33"/>
      <c r="I6" s="33"/>
      <c r="J6" s="33"/>
      <c r="K6" s="34"/>
      <c r="L6" s="34"/>
      <c r="M6" s="34"/>
      <c r="N6" s="34"/>
      <c r="O6" s="35"/>
    </row>
    <row r="7" spans="1:26" s="2" customFormat="1" ht="122.25" customHeight="1" thickBot="1" x14ac:dyDescent="0.2">
      <c r="B7" s="19"/>
      <c r="C7" s="18" t="s">
        <v>251</v>
      </c>
      <c r="D7" s="21" t="s">
        <v>259</v>
      </c>
      <c r="E7" s="22" t="s">
        <v>129</v>
      </c>
      <c r="F7" s="22" t="s">
        <v>130</v>
      </c>
      <c r="G7" s="22" t="s">
        <v>131</v>
      </c>
      <c r="H7" s="22" t="s">
        <v>132</v>
      </c>
      <c r="I7" s="22" t="s">
        <v>133</v>
      </c>
      <c r="J7" s="22" t="s">
        <v>134</v>
      </c>
      <c r="K7" s="22" t="s">
        <v>135</v>
      </c>
      <c r="L7" s="22" t="s">
        <v>12</v>
      </c>
      <c r="M7" s="22" t="s">
        <v>136</v>
      </c>
      <c r="N7" s="22" t="s">
        <v>65</v>
      </c>
      <c r="O7" s="41"/>
      <c r="P7" s="41"/>
      <c r="Q7" s="41"/>
      <c r="R7" s="41"/>
      <c r="S7" s="41"/>
      <c r="T7" s="41"/>
      <c r="U7" s="41"/>
      <c r="V7" s="41"/>
      <c r="W7" s="41"/>
      <c r="X7" s="41"/>
      <c r="Y7" s="41"/>
      <c r="Z7" s="41"/>
    </row>
    <row r="8" spans="1:26" ht="15" customHeight="1" thickTop="1" x14ac:dyDescent="0.15">
      <c r="B8" s="43" t="s">
        <v>66</v>
      </c>
      <c r="C8" s="44"/>
      <c r="D8" s="4">
        <v>19565</v>
      </c>
      <c r="E8" s="7">
        <v>5856</v>
      </c>
      <c r="F8" s="15">
        <v>1700</v>
      </c>
      <c r="G8" s="15">
        <v>109</v>
      </c>
      <c r="H8" s="15">
        <v>437</v>
      </c>
      <c r="I8" s="15">
        <v>2</v>
      </c>
      <c r="J8" s="15">
        <v>6171</v>
      </c>
      <c r="K8" s="15">
        <v>908</v>
      </c>
      <c r="L8" s="15">
        <v>199</v>
      </c>
      <c r="M8" s="15">
        <v>2769</v>
      </c>
      <c r="N8" s="15">
        <v>1414</v>
      </c>
    </row>
    <row r="9" spans="1:26" ht="15" customHeight="1" x14ac:dyDescent="0.15">
      <c r="B9" s="45"/>
      <c r="C9" s="44"/>
      <c r="D9" s="5">
        <v>100</v>
      </c>
      <c r="E9" s="9">
        <v>29.9</v>
      </c>
      <c r="F9" s="6">
        <v>8.6999999999999993</v>
      </c>
      <c r="G9" s="6">
        <v>0.6</v>
      </c>
      <c r="H9" s="6">
        <v>2.2000000000000002</v>
      </c>
      <c r="I9" s="6">
        <v>0</v>
      </c>
      <c r="J9" s="6">
        <v>31.5</v>
      </c>
      <c r="K9" s="6">
        <v>4.5999999999999996</v>
      </c>
      <c r="L9" s="6">
        <v>1</v>
      </c>
      <c r="M9" s="6">
        <v>14.2</v>
      </c>
      <c r="N9" s="6">
        <v>7.2</v>
      </c>
    </row>
    <row r="10" spans="1:26" ht="15" customHeight="1" x14ac:dyDescent="0.15">
      <c r="B10" s="46" t="s">
        <v>60</v>
      </c>
      <c r="C10" s="49" t="s">
        <v>1</v>
      </c>
      <c r="D10" s="12">
        <v>9002</v>
      </c>
      <c r="E10" s="8">
        <v>3653</v>
      </c>
      <c r="F10" s="10">
        <v>381</v>
      </c>
      <c r="G10" s="10">
        <v>55</v>
      </c>
      <c r="H10" s="10">
        <v>227</v>
      </c>
      <c r="I10" s="10">
        <v>2</v>
      </c>
      <c r="J10" s="10">
        <v>2230</v>
      </c>
      <c r="K10" s="10">
        <v>457</v>
      </c>
      <c r="L10" s="10">
        <v>103</v>
      </c>
      <c r="M10" s="10">
        <v>1228</v>
      </c>
      <c r="N10" s="10">
        <v>666</v>
      </c>
    </row>
    <row r="11" spans="1:26" ht="15" customHeight="1" x14ac:dyDescent="0.15">
      <c r="B11" s="47"/>
      <c r="C11" s="50"/>
      <c r="D11" s="17">
        <v>100</v>
      </c>
      <c r="E11" s="16">
        <v>40.6</v>
      </c>
      <c r="F11" s="11">
        <v>4.2</v>
      </c>
      <c r="G11" s="11">
        <v>0.6</v>
      </c>
      <c r="H11" s="11">
        <v>2.5</v>
      </c>
      <c r="I11" s="11">
        <v>0</v>
      </c>
      <c r="J11" s="11">
        <v>24.8</v>
      </c>
      <c r="K11" s="11">
        <v>5.0999999999999996</v>
      </c>
      <c r="L11" s="11">
        <v>1.1000000000000001</v>
      </c>
      <c r="M11" s="11">
        <v>13.6</v>
      </c>
      <c r="N11" s="11">
        <v>7.4</v>
      </c>
    </row>
    <row r="12" spans="1:26" ht="15" customHeight="1" x14ac:dyDescent="0.15">
      <c r="B12" s="47"/>
      <c r="C12" s="51" t="s">
        <v>2</v>
      </c>
      <c r="D12" s="14">
        <v>10274</v>
      </c>
      <c r="E12" s="7">
        <v>2129</v>
      </c>
      <c r="F12" s="15">
        <v>1309</v>
      </c>
      <c r="G12" s="15">
        <v>53</v>
      </c>
      <c r="H12" s="15">
        <v>207</v>
      </c>
      <c r="I12" s="15">
        <v>0</v>
      </c>
      <c r="J12" s="15">
        <v>3860</v>
      </c>
      <c r="K12" s="15">
        <v>441</v>
      </c>
      <c r="L12" s="15">
        <v>93</v>
      </c>
      <c r="M12" s="15">
        <v>1501</v>
      </c>
      <c r="N12" s="15">
        <v>681</v>
      </c>
    </row>
    <row r="13" spans="1:26" ht="15" customHeight="1" x14ac:dyDescent="0.15">
      <c r="B13" s="48"/>
      <c r="C13" s="52"/>
      <c r="D13" s="13">
        <v>100</v>
      </c>
      <c r="E13" s="9">
        <v>20.7</v>
      </c>
      <c r="F13" s="6">
        <v>12.7</v>
      </c>
      <c r="G13" s="6">
        <v>0.5</v>
      </c>
      <c r="H13" s="6">
        <v>2</v>
      </c>
      <c r="I13" s="6">
        <v>0</v>
      </c>
      <c r="J13" s="6">
        <v>37.6</v>
      </c>
      <c r="K13" s="6">
        <v>4.3</v>
      </c>
      <c r="L13" s="6">
        <v>0.9</v>
      </c>
      <c r="M13" s="6">
        <v>14.6</v>
      </c>
      <c r="N13" s="6">
        <v>6.6</v>
      </c>
    </row>
    <row r="14" spans="1:26" ht="15" customHeight="1" x14ac:dyDescent="0.15">
      <c r="B14" s="46" t="s">
        <v>61</v>
      </c>
      <c r="C14" s="49" t="s">
        <v>4</v>
      </c>
      <c r="D14" s="12">
        <v>2756</v>
      </c>
      <c r="E14" s="8">
        <v>669</v>
      </c>
      <c r="F14" s="10">
        <v>213</v>
      </c>
      <c r="G14" s="10">
        <v>10</v>
      </c>
      <c r="H14" s="10">
        <v>70</v>
      </c>
      <c r="I14" s="10">
        <v>1</v>
      </c>
      <c r="J14" s="10">
        <v>1020</v>
      </c>
      <c r="K14" s="10">
        <v>145</v>
      </c>
      <c r="L14" s="10">
        <v>21</v>
      </c>
      <c r="M14" s="10">
        <v>445</v>
      </c>
      <c r="N14" s="10">
        <v>162</v>
      </c>
    </row>
    <row r="15" spans="1:26" ht="15" customHeight="1" x14ac:dyDescent="0.15">
      <c r="B15" s="47"/>
      <c r="C15" s="50"/>
      <c r="D15" s="17">
        <v>100</v>
      </c>
      <c r="E15" s="16">
        <v>24.3</v>
      </c>
      <c r="F15" s="11">
        <v>7.7</v>
      </c>
      <c r="G15" s="11">
        <v>0.4</v>
      </c>
      <c r="H15" s="11">
        <v>2.5</v>
      </c>
      <c r="I15" s="11">
        <v>0</v>
      </c>
      <c r="J15" s="11">
        <v>37</v>
      </c>
      <c r="K15" s="11">
        <v>5.3</v>
      </c>
      <c r="L15" s="11">
        <v>0.8</v>
      </c>
      <c r="M15" s="11">
        <v>16.100000000000001</v>
      </c>
      <c r="N15" s="11">
        <v>5.9</v>
      </c>
    </row>
    <row r="16" spans="1:26" ht="15" customHeight="1" x14ac:dyDescent="0.15">
      <c r="B16" s="47"/>
      <c r="C16" s="51" t="s">
        <v>5</v>
      </c>
      <c r="D16" s="14">
        <v>2918</v>
      </c>
      <c r="E16" s="7">
        <v>731</v>
      </c>
      <c r="F16" s="15">
        <v>272</v>
      </c>
      <c r="G16" s="15">
        <v>9</v>
      </c>
      <c r="H16" s="15">
        <v>69</v>
      </c>
      <c r="I16" s="15">
        <v>0</v>
      </c>
      <c r="J16" s="15">
        <v>984</v>
      </c>
      <c r="K16" s="15">
        <v>170</v>
      </c>
      <c r="L16" s="15">
        <v>37</v>
      </c>
      <c r="M16" s="15">
        <v>469</v>
      </c>
      <c r="N16" s="15">
        <v>177</v>
      </c>
    </row>
    <row r="17" spans="2:14" ht="15" customHeight="1" x14ac:dyDescent="0.15">
      <c r="B17" s="47"/>
      <c r="C17" s="50"/>
      <c r="D17" s="17">
        <v>100</v>
      </c>
      <c r="E17" s="16">
        <v>25.1</v>
      </c>
      <c r="F17" s="11">
        <v>9.3000000000000007</v>
      </c>
      <c r="G17" s="11">
        <v>0.3</v>
      </c>
      <c r="H17" s="11">
        <v>2.4</v>
      </c>
      <c r="I17" s="11">
        <v>0</v>
      </c>
      <c r="J17" s="11">
        <v>33.700000000000003</v>
      </c>
      <c r="K17" s="11">
        <v>5.8</v>
      </c>
      <c r="L17" s="11">
        <v>1.3</v>
      </c>
      <c r="M17" s="11">
        <v>16.100000000000001</v>
      </c>
      <c r="N17" s="11">
        <v>6.1</v>
      </c>
    </row>
    <row r="18" spans="2:14" ht="15" customHeight="1" x14ac:dyDescent="0.15">
      <c r="B18" s="47"/>
      <c r="C18" s="51" t="s">
        <v>6</v>
      </c>
      <c r="D18" s="14">
        <v>3218</v>
      </c>
      <c r="E18" s="7">
        <v>923</v>
      </c>
      <c r="F18" s="15">
        <v>275</v>
      </c>
      <c r="G18" s="15">
        <v>20</v>
      </c>
      <c r="H18" s="15">
        <v>69</v>
      </c>
      <c r="I18" s="15">
        <v>0</v>
      </c>
      <c r="J18" s="15">
        <v>1012</v>
      </c>
      <c r="K18" s="15">
        <v>161</v>
      </c>
      <c r="L18" s="15">
        <v>25</v>
      </c>
      <c r="M18" s="15">
        <v>535</v>
      </c>
      <c r="N18" s="15">
        <v>198</v>
      </c>
    </row>
    <row r="19" spans="2:14" ht="15" customHeight="1" x14ac:dyDescent="0.15">
      <c r="B19" s="47"/>
      <c r="C19" s="50"/>
      <c r="D19" s="17">
        <v>100</v>
      </c>
      <c r="E19" s="16">
        <v>28.7</v>
      </c>
      <c r="F19" s="11">
        <v>8.5</v>
      </c>
      <c r="G19" s="11">
        <v>0.6</v>
      </c>
      <c r="H19" s="11">
        <v>2.1</v>
      </c>
      <c r="I19" s="11">
        <v>0</v>
      </c>
      <c r="J19" s="11">
        <v>31.4</v>
      </c>
      <c r="K19" s="11">
        <v>5</v>
      </c>
      <c r="L19" s="11">
        <v>0.8</v>
      </c>
      <c r="M19" s="11">
        <v>16.600000000000001</v>
      </c>
      <c r="N19" s="11">
        <v>6.2</v>
      </c>
    </row>
    <row r="20" spans="2:14" ht="15" customHeight="1" x14ac:dyDescent="0.15">
      <c r="B20" s="47"/>
      <c r="C20" s="51" t="s">
        <v>7</v>
      </c>
      <c r="D20" s="14">
        <v>4166</v>
      </c>
      <c r="E20" s="7">
        <v>1344</v>
      </c>
      <c r="F20" s="15">
        <v>348</v>
      </c>
      <c r="G20" s="15">
        <v>18</v>
      </c>
      <c r="H20" s="15">
        <v>111</v>
      </c>
      <c r="I20" s="15">
        <v>0</v>
      </c>
      <c r="J20" s="15">
        <v>1286</v>
      </c>
      <c r="K20" s="15">
        <v>168</v>
      </c>
      <c r="L20" s="15">
        <v>48</v>
      </c>
      <c r="M20" s="15">
        <v>527</v>
      </c>
      <c r="N20" s="15">
        <v>316</v>
      </c>
    </row>
    <row r="21" spans="2:14" ht="15" customHeight="1" x14ac:dyDescent="0.15">
      <c r="B21" s="47"/>
      <c r="C21" s="50"/>
      <c r="D21" s="17">
        <v>100</v>
      </c>
      <c r="E21" s="16">
        <v>32.299999999999997</v>
      </c>
      <c r="F21" s="11">
        <v>8.4</v>
      </c>
      <c r="G21" s="11">
        <v>0.4</v>
      </c>
      <c r="H21" s="11">
        <v>2.7</v>
      </c>
      <c r="I21" s="11">
        <v>0</v>
      </c>
      <c r="J21" s="11">
        <v>30.9</v>
      </c>
      <c r="K21" s="11">
        <v>4</v>
      </c>
      <c r="L21" s="11">
        <v>1.2</v>
      </c>
      <c r="M21" s="11">
        <v>12.7</v>
      </c>
      <c r="N21" s="11">
        <v>7.6</v>
      </c>
    </row>
    <row r="22" spans="2:14" ht="15" customHeight="1" x14ac:dyDescent="0.15">
      <c r="B22" s="47"/>
      <c r="C22" s="51" t="s">
        <v>8</v>
      </c>
      <c r="D22" s="14">
        <v>5521</v>
      </c>
      <c r="E22" s="7">
        <v>1914</v>
      </c>
      <c r="F22" s="15">
        <v>510</v>
      </c>
      <c r="G22" s="15">
        <v>43</v>
      </c>
      <c r="H22" s="15">
        <v>104</v>
      </c>
      <c r="I22" s="15">
        <v>1</v>
      </c>
      <c r="J22" s="15">
        <v>1575</v>
      </c>
      <c r="K22" s="15">
        <v>219</v>
      </c>
      <c r="L22" s="15">
        <v>57</v>
      </c>
      <c r="M22" s="15">
        <v>649</v>
      </c>
      <c r="N22" s="15">
        <v>449</v>
      </c>
    </row>
    <row r="23" spans="2:14" ht="15" customHeight="1" x14ac:dyDescent="0.15">
      <c r="B23" s="48"/>
      <c r="C23" s="52"/>
      <c r="D23" s="13">
        <v>100</v>
      </c>
      <c r="E23" s="9">
        <v>34.700000000000003</v>
      </c>
      <c r="F23" s="6">
        <v>9.1999999999999993</v>
      </c>
      <c r="G23" s="6">
        <v>0.8</v>
      </c>
      <c r="H23" s="6">
        <v>1.9</v>
      </c>
      <c r="I23" s="6">
        <v>0</v>
      </c>
      <c r="J23" s="6">
        <v>28.5</v>
      </c>
      <c r="K23" s="6">
        <v>4</v>
      </c>
      <c r="L23" s="6">
        <v>1</v>
      </c>
      <c r="M23" s="6">
        <v>11.8</v>
      </c>
      <c r="N23" s="6">
        <v>8.1</v>
      </c>
    </row>
    <row r="24" spans="2:14" ht="15" customHeight="1" x14ac:dyDescent="0.15">
      <c r="B24" s="46" t="s">
        <v>62</v>
      </c>
      <c r="C24" s="49" t="s">
        <v>9</v>
      </c>
      <c r="D24" s="12">
        <v>2200</v>
      </c>
      <c r="E24" s="8">
        <v>144</v>
      </c>
      <c r="F24" s="10">
        <v>227</v>
      </c>
      <c r="G24" s="10">
        <v>12</v>
      </c>
      <c r="H24" s="10">
        <v>119</v>
      </c>
      <c r="I24" s="10">
        <v>0</v>
      </c>
      <c r="J24" s="10">
        <v>829</v>
      </c>
      <c r="K24" s="10">
        <v>259</v>
      </c>
      <c r="L24" s="10">
        <v>44</v>
      </c>
      <c r="M24" s="10">
        <v>415</v>
      </c>
      <c r="N24" s="10">
        <v>151</v>
      </c>
    </row>
    <row r="25" spans="2:14" ht="15" customHeight="1" x14ac:dyDescent="0.15">
      <c r="B25" s="47"/>
      <c r="C25" s="50"/>
      <c r="D25" s="17">
        <v>100</v>
      </c>
      <c r="E25" s="16">
        <v>6.5</v>
      </c>
      <c r="F25" s="11">
        <v>10.3</v>
      </c>
      <c r="G25" s="11">
        <v>0.5</v>
      </c>
      <c r="H25" s="11">
        <v>5.4</v>
      </c>
      <c r="I25" s="11">
        <v>0</v>
      </c>
      <c r="J25" s="11">
        <v>37.700000000000003</v>
      </c>
      <c r="K25" s="11">
        <v>11.8</v>
      </c>
      <c r="L25" s="11">
        <v>2</v>
      </c>
      <c r="M25" s="11">
        <v>18.899999999999999</v>
      </c>
      <c r="N25" s="11">
        <v>6.9</v>
      </c>
    </row>
    <row r="26" spans="2:14" ht="15" customHeight="1" x14ac:dyDescent="0.15">
      <c r="B26" s="47"/>
      <c r="C26" s="51" t="s">
        <v>10</v>
      </c>
      <c r="D26" s="14">
        <v>5943</v>
      </c>
      <c r="E26" s="7">
        <v>2653</v>
      </c>
      <c r="F26" s="15">
        <v>356</v>
      </c>
      <c r="G26" s="15">
        <v>35</v>
      </c>
      <c r="H26" s="15">
        <v>16</v>
      </c>
      <c r="I26" s="15">
        <v>0</v>
      </c>
      <c r="J26" s="15">
        <v>1689</v>
      </c>
      <c r="K26" s="15">
        <v>123</v>
      </c>
      <c r="L26" s="15">
        <v>34</v>
      </c>
      <c r="M26" s="15">
        <v>609</v>
      </c>
      <c r="N26" s="15">
        <v>428</v>
      </c>
    </row>
    <row r="27" spans="2:14" ht="15" customHeight="1" x14ac:dyDescent="0.15">
      <c r="B27" s="47"/>
      <c r="C27" s="50"/>
      <c r="D27" s="17">
        <v>100</v>
      </c>
      <c r="E27" s="16">
        <v>44.6</v>
      </c>
      <c r="F27" s="11">
        <v>6</v>
      </c>
      <c r="G27" s="11">
        <v>0.6</v>
      </c>
      <c r="H27" s="11">
        <v>0.3</v>
      </c>
      <c r="I27" s="11">
        <v>0</v>
      </c>
      <c r="J27" s="11">
        <v>28.4</v>
      </c>
      <c r="K27" s="11">
        <v>2.1</v>
      </c>
      <c r="L27" s="11">
        <v>0.6</v>
      </c>
      <c r="M27" s="11">
        <v>10.199999999999999</v>
      </c>
      <c r="N27" s="11">
        <v>7.2</v>
      </c>
    </row>
    <row r="28" spans="2:14" ht="15" customHeight="1" x14ac:dyDescent="0.15">
      <c r="B28" s="47"/>
      <c r="C28" s="51" t="s">
        <v>11</v>
      </c>
      <c r="D28" s="14">
        <v>6665</v>
      </c>
      <c r="E28" s="7">
        <v>2333</v>
      </c>
      <c r="F28" s="15">
        <v>663</v>
      </c>
      <c r="G28" s="15">
        <v>40</v>
      </c>
      <c r="H28" s="15">
        <v>24</v>
      </c>
      <c r="I28" s="15">
        <v>2</v>
      </c>
      <c r="J28" s="15">
        <v>2148</v>
      </c>
      <c r="K28" s="15">
        <v>147</v>
      </c>
      <c r="L28" s="15">
        <v>40</v>
      </c>
      <c r="M28" s="15">
        <v>842</v>
      </c>
      <c r="N28" s="15">
        <v>426</v>
      </c>
    </row>
    <row r="29" spans="2:14" ht="15" customHeight="1" x14ac:dyDescent="0.15">
      <c r="B29" s="47"/>
      <c r="C29" s="50"/>
      <c r="D29" s="17">
        <v>100</v>
      </c>
      <c r="E29" s="16">
        <v>35</v>
      </c>
      <c r="F29" s="11">
        <v>9.9</v>
      </c>
      <c r="G29" s="11">
        <v>0.6</v>
      </c>
      <c r="H29" s="11">
        <v>0.4</v>
      </c>
      <c r="I29" s="11">
        <v>0</v>
      </c>
      <c r="J29" s="11">
        <v>32.200000000000003</v>
      </c>
      <c r="K29" s="11">
        <v>2.2000000000000002</v>
      </c>
      <c r="L29" s="11">
        <v>0.6</v>
      </c>
      <c r="M29" s="11">
        <v>12.6</v>
      </c>
      <c r="N29" s="11">
        <v>6.4</v>
      </c>
    </row>
    <row r="30" spans="2:14" ht="15" customHeight="1" x14ac:dyDescent="0.15">
      <c r="B30" s="47"/>
      <c r="C30" s="51" t="s">
        <v>12</v>
      </c>
      <c r="D30" s="14">
        <v>4440</v>
      </c>
      <c r="E30" s="7">
        <v>664</v>
      </c>
      <c r="F30" s="15">
        <v>435</v>
      </c>
      <c r="G30" s="15">
        <v>21</v>
      </c>
      <c r="H30" s="15">
        <v>271</v>
      </c>
      <c r="I30" s="15">
        <v>0</v>
      </c>
      <c r="J30" s="15">
        <v>1440</v>
      </c>
      <c r="K30" s="15">
        <v>366</v>
      </c>
      <c r="L30" s="15">
        <v>76</v>
      </c>
      <c r="M30" s="15">
        <v>855</v>
      </c>
      <c r="N30" s="15">
        <v>312</v>
      </c>
    </row>
    <row r="31" spans="2:14" ht="15" customHeight="1" x14ac:dyDescent="0.15">
      <c r="B31" s="48"/>
      <c r="C31" s="52"/>
      <c r="D31" s="13">
        <v>100</v>
      </c>
      <c r="E31" s="9">
        <v>15</v>
      </c>
      <c r="F31" s="6">
        <v>9.8000000000000007</v>
      </c>
      <c r="G31" s="6">
        <v>0.5</v>
      </c>
      <c r="H31" s="6">
        <v>6.1</v>
      </c>
      <c r="I31" s="6">
        <v>0</v>
      </c>
      <c r="J31" s="6">
        <v>32.4</v>
      </c>
      <c r="K31" s="6">
        <v>8.1999999999999993</v>
      </c>
      <c r="L31" s="6">
        <v>1.7</v>
      </c>
      <c r="M31" s="6">
        <v>19.3</v>
      </c>
      <c r="N31" s="6">
        <v>7</v>
      </c>
    </row>
    <row r="32" spans="2:14" ht="15" customHeight="1" x14ac:dyDescent="0.15">
      <c r="B32" s="46" t="s">
        <v>63</v>
      </c>
      <c r="C32" s="49" t="s">
        <v>13</v>
      </c>
      <c r="D32" s="12">
        <v>2474</v>
      </c>
      <c r="E32" s="8">
        <v>797</v>
      </c>
      <c r="F32" s="10">
        <v>252</v>
      </c>
      <c r="G32" s="10">
        <v>18</v>
      </c>
      <c r="H32" s="10">
        <v>51</v>
      </c>
      <c r="I32" s="10">
        <v>1</v>
      </c>
      <c r="J32" s="10">
        <v>779</v>
      </c>
      <c r="K32" s="10">
        <v>82</v>
      </c>
      <c r="L32" s="10">
        <v>29</v>
      </c>
      <c r="M32" s="10">
        <v>307</v>
      </c>
      <c r="N32" s="10">
        <v>158</v>
      </c>
    </row>
    <row r="33" spans="2:14" ht="15" customHeight="1" x14ac:dyDescent="0.15">
      <c r="B33" s="47"/>
      <c r="C33" s="50"/>
      <c r="D33" s="17">
        <v>100</v>
      </c>
      <c r="E33" s="16">
        <v>32.200000000000003</v>
      </c>
      <c r="F33" s="11">
        <v>10.199999999999999</v>
      </c>
      <c r="G33" s="11">
        <v>0.7</v>
      </c>
      <c r="H33" s="11">
        <v>2.1</v>
      </c>
      <c r="I33" s="11">
        <v>0</v>
      </c>
      <c r="J33" s="11">
        <v>31.5</v>
      </c>
      <c r="K33" s="11">
        <v>3.3</v>
      </c>
      <c r="L33" s="11">
        <v>1.2</v>
      </c>
      <c r="M33" s="11">
        <v>12.4</v>
      </c>
      <c r="N33" s="11">
        <v>6.4</v>
      </c>
    </row>
    <row r="34" spans="2:14" ht="15" customHeight="1" x14ac:dyDescent="0.15">
      <c r="B34" s="47"/>
      <c r="C34" s="51" t="s">
        <v>14</v>
      </c>
      <c r="D34" s="14">
        <v>13198</v>
      </c>
      <c r="E34" s="7">
        <v>4070</v>
      </c>
      <c r="F34" s="15">
        <v>1149</v>
      </c>
      <c r="G34" s="15">
        <v>69</v>
      </c>
      <c r="H34" s="15">
        <v>278</v>
      </c>
      <c r="I34" s="15">
        <v>1</v>
      </c>
      <c r="J34" s="15">
        <v>4283</v>
      </c>
      <c r="K34" s="15">
        <v>527</v>
      </c>
      <c r="L34" s="15">
        <v>119</v>
      </c>
      <c r="M34" s="15">
        <v>1851</v>
      </c>
      <c r="N34" s="15">
        <v>851</v>
      </c>
    </row>
    <row r="35" spans="2:14" ht="15" customHeight="1" x14ac:dyDescent="0.15">
      <c r="B35" s="47"/>
      <c r="C35" s="50"/>
      <c r="D35" s="17">
        <v>100</v>
      </c>
      <c r="E35" s="16">
        <v>30.8</v>
      </c>
      <c r="F35" s="11">
        <v>8.6999999999999993</v>
      </c>
      <c r="G35" s="11">
        <v>0.5</v>
      </c>
      <c r="H35" s="11">
        <v>2.1</v>
      </c>
      <c r="I35" s="11">
        <v>0</v>
      </c>
      <c r="J35" s="11">
        <v>32.5</v>
      </c>
      <c r="K35" s="11">
        <v>4</v>
      </c>
      <c r="L35" s="11">
        <v>0.9</v>
      </c>
      <c r="M35" s="11">
        <v>14</v>
      </c>
      <c r="N35" s="11">
        <v>6.4</v>
      </c>
    </row>
    <row r="36" spans="2:14" ht="15" customHeight="1" x14ac:dyDescent="0.15">
      <c r="B36" s="47"/>
      <c r="C36" s="51" t="s">
        <v>15</v>
      </c>
      <c r="D36" s="14">
        <v>2378</v>
      </c>
      <c r="E36" s="7">
        <v>612</v>
      </c>
      <c r="F36" s="15">
        <v>204</v>
      </c>
      <c r="G36" s="15">
        <v>13</v>
      </c>
      <c r="H36" s="15">
        <v>55</v>
      </c>
      <c r="I36" s="15">
        <v>0</v>
      </c>
      <c r="J36" s="15">
        <v>718</v>
      </c>
      <c r="K36" s="15">
        <v>192</v>
      </c>
      <c r="L36" s="15">
        <v>29</v>
      </c>
      <c r="M36" s="15">
        <v>396</v>
      </c>
      <c r="N36" s="15">
        <v>159</v>
      </c>
    </row>
    <row r="37" spans="2:14" ht="15" customHeight="1" x14ac:dyDescent="0.15">
      <c r="B37" s="47"/>
      <c r="C37" s="50"/>
      <c r="D37" s="17">
        <v>100</v>
      </c>
      <c r="E37" s="16">
        <v>25.7</v>
      </c>
      <c r="F37" s="11">
        <v>8.6</v>
      </c>
      <c r="G37" s="11">
        <v>0.5</v>
      </c>
      <c r="H37" s="11">
        <v>2.2999999999999998</v>
      </c>
      <c r="I37" s="11">
        <v>0</v>
      </c>
      <c r="J37" s="11">
        <v>30.2</v>
      </c>
      <c r="K37" s="11">
        <v>8.1</v>
      </c>
      <c r="L37" s="11">
        <v>1.2</v>
      </c>
      <c r="M37" s="11">
        <v>16.7</v>
      </c>
      <c r="N37" s="11">
        <v>6.7</v>
      </c>
    </row>
    <row r="38" spans="2:14" ht="15" customHeight="1" x14ac:dyDescent="0.15">
      <c r="B38" s="47"/>
      <c r="C38" s="51" t="s">
        <v>16</v>
      </c>
      <c r="D38" s="14">
        <v>747</v>
      </c>
      <c r="E38" s="7">
        <v>187</v>
      </c>
      <c r="F38" s="15">
        <v>46</v>
      </c>
      <c r="G38" s="15">
        <v>8</v>
      </c>
      <c r="H38" s="15">
        <v>36</v>
      </c>
      <c r="I38" s="15">
        <v>0</v>
      </c>
      <c r="J38" s="15">
        <v>181</v>
      </c>
      <c r="K38" s="15">
        <v>73</v>
      </c>
      <c r="L38" s="15">
        <v>14</v>
      </c>
      <c r="M38" s="15">
        <v>138</v>
      </c>
      <c r="N38" s="15">
        <v>64</v>
      </c>
    </row>
    <row r="39" spans="2:14" ht="15" customHeight="1" x14ac:dyDescent="0.15">
      <c r="B39" s="48"/>
      <c r="C39" s="52"/>
      <c r="D39" s="13">
        <v>100</v>
      </c>
      <c r="E39" s="9">
        <v>25</v>
      </c>
      <c r="F39" s="6">
        <v>6.2</v>
      </c>
      <c r="G39" s="6">
        <v>1.1000000000000001</v>
      </c>
      <c r="H39" s="6">
        <v>4.8</v>
      </c>
      <c r="I39" s="6">
        <v>0</v>
      </c>
      <c r="J39" s="6">
        <v>24.2</v>
      </c>
      <c r="K39" s="6">
        <v>9.8000000000000007</v>
      </c>
      <c r="L39" s="6">
        <v>1.9</v>
      </c>
      <c r="M39" s="6">
        <v>18.5</v>
      </c>
      <c r="N39" s="6">
        <v>8.6</v>
      </c>
    </row>
    <row r="40" spans="2:14" ht="15" customHeight="1" x14ac:dyDescent="0.15">
      <c r="B40" s="46" t="s">
        <v>64</v>
      </c>
      <c r="C40" s="49" t="s">
        <v>254</v>
      </c>
      <c r="D40" s="12">
        <v>2161</v>
      </c>
      <c r="E40" s="8">
        <v>586</v>
      </c>
      <c r="F40" s="10">
        <v>180</v>
      </c>
      <c r="G40" s="10">
        <v>8</v>
      </c>
      <c r="H40" s="10">
        <v>62</v>
      </c>
      <c r="I40" s="10">
        <v>0</v>
      </c>
      <c r="J40" s="10">
        <v>707</v>
      </c>
      <c r="K40" s="10">
        <v>118</v>
      </c>
      <c r="L40" s="10">
        <v>17</v>
      </c>
      <c r="M40" s="10">
        <v>334</v>
      </c>
      <c r="N40" s="10">
        <v>149</v>
      </c>
    </row>
    <row r="41" spans="2:14" ht="15" customHeight="1" x14ac:dyDescent="0.15">
      <c r="B41" s="47"/>
      <c r="C41" s="50"/>
      <c r="D41" s="17">
        <v>100</v>
      </c>
      <c r="E41" s="16">
        <v>27.1</v>
      </c>
      <c r="F41" s="11">
        <v>8.3000000000000007</v>
      </c>
      <c r="G41" s="11">
        <v>0.4</v>
      </c>
      <c r="H41" s="11">
        <v>2.9</v>
      </c>
      <c r="I41" s="11">
        <v>0</v>
      </c>
      <c r="J41" s="11">
        <v>32.700000000000003</v>
      </c>
      <c r="K41" s="11">
        <v>5.5</v>
      </c>
      <c r="L41" s="11">
        <v>0.8</v>
      </c>
      <c r="M41" s="11">
        <v>15.5</v>
      </c>
      <c r="N41" s="11">
        <v>6.9</v>
      </c>
    </row>
    <row r="42" spans="2:14" ht="15" customHeight="1" x14ac:dyDescent="0.15">
      <c r="B42" s="47"/>
      <c r="C42" s="51" t="s">
        <v>19</v>
      </c>
      <c r="D42" s="14">
        <v>1901</v>
      </c>
      <c r="E42" s="7">
        <v>613</v>
      </c>
      <c r="F42" s="15">
        <v>174</v>
      </c>
      <c r="G42" s="15">
        <v>8</v>
      </c>
      <c r="H42" s="15">
        <v>42</v>
      </c>
      <c r="I42" s="15">
        <v>0</v>
      </c>
      <c r="J42" s="15">
        <v>606</v>
      </c>
      <c r="K42" s="15">
        <v>80</v>
      </c>
      <c r="L42" s="15">
        <v>20</v>
      </c>
      <c r="M42" s="15">
        <v>271</v>
      </c>
      <c r="N42" s="15">
        <v>87</v>
      </c>
    </row>
    <row r="43" spans="2:14" ht="15" customHeight="1" x14ac:dyDescent="0.15">
      <c r="B43" s="47"/>
      <c r="C43" s="50"/>
      <c r="D43" s="17">
        <v>100</v>
      </c>
      <c r="E43" s="16">
        <v>32.200000000000003</v>
      </c>
      <c r="F43" s="11">
        <v>9.1999999999999993</v>
      </c>
      <c r="G43" s="11">
        <v>0.4</v>
      </c>
      <c r="H43" s="11">
        <v>2.2000000000000002</v>
      </c>
      <c r="I43" s="11">
        <v>0</v>
      </c>
      <c r="J43" s="11">
        <v>31.9</v>
      </c>
      <c r="K43" s="11">
        <v>4.2</v>
      </c>
      <c r="L43" s="11">
        <v>1.1000000000000001</v>
      </c>
      <c r="M43" s="11">
        <v>14.3</v>
      </c>
      <c r="N43" s="11">
        <v>4.5999999999999996</v>
      </c>
    </row>
    <row r="44" spans="2:14" ht="15" customHeight="1" x14ac:dyDescent="0.15">
      <c r="B44" s="47"/>
      <c r="C44" s="51" t="s">
        <v>20</v>
      </c>
      <c r="D44" s="14">
        <v>1198</v>
      </c>
      <c r="E44" s="7">
        <v>347</v>
      </c>
      <c r="F44" s="15">
        <v>96</v>
      </c>
      <c r="G44" s="15">
        <v>5</v>
      </c>
      <c r="H44" s="15">
        <v>24</v>
      </c>
      <c r="I44" s="15">
        <v>0</v>
      </c>
      <c r="J44" s="15">
        <v>369</v>
      </c>
      <c r="K44" s="15">
        <v>72</v>
      </c>
      <c r="L44" s="15">
        <v>10</v>
      </c>
      <c r="M44" s="15">
        <v>195</v>
      </c>
      <c r="N44" s="15">
        <v>80</v>
      </c>
    </row>
    <row r="45" spans="2:14" ht="15" customHeight="1" x14ac:dyDescent="0.15">
      <c r="B45" s="47"/>
      <c r="C45" s="50"/>
      <c r="D45" s="17">
        <v>100</v>
      </c>
      <c r="E45" s="16">
        <v>29</v>
      </c>
      <c r="F45" s="11">
        <v>8</v>
      </c>
      <c r="G45" s="11">
        <v>0.4</v>
      </c>
      <c r="H45" s="11">
        <v>2</v>
      </c>
      <c r="I45" s="11">
        <v>0</v>
      </c>
      <c r="J45" s="11">
        <v>30.8</v>
      </c>
      <c r="K45" s="11">
        <v>6</v>
      </c>
      <c r="L45" s="11">
        <v>0.8</v>
      </c>
      <c r="M45" s="11">
        <v>16.3</v>
      </c>
      <c r="N45" s="11">
        <v>6.7</v>
      </c>
    </row>
    <row r="46" spans="2:14" ht="15" customHeight="1" x14ac:dyDescent="0.15">
      <c r="B46" s="47"/>
      <c r="C46" s="51" t="s">
        <v>21</v>
      </c>
      <c r="D46" s="14">
        <v>1491</v>
      </c>
      <c r="E46" s="7">
        <v>475</v>
      </c>
      <c r="F46" s="15">
        <v>149</v>
      </c>
      <c r="G46" s="15">
        <v>10</v>
      </c>
      <c r="H46" s="15">
        <v>34</v>
      </c>
      <c r="I46" s="15">
        <v>0</v>
      </c>
      <c r="J46" s="15">
        <v>430</v>
      </c>
      <c r="K46" s="15">
        <v>69</v>
      </c>
      <c r="L46" s="15">
        <v>12</v>
      </c>
      <c r="M46" s="15">
        <v>209</v>
      </c>
      <c r="N46" s="15">
        <v>103</v>
      </c>
    </row>
    <row r="47" spans="2:14" ht="15" customHeight="1" x14ac:dyDescent="0.15">
      <c r="B47" s="47"/>
      <c r="C47" s="50"/>
      <c r="D47" s="17">
        <v>100</v>
      </c>
      <c r="E47" s="16">
        <v>31.9</v>
      </c>
      <c r="F47" s="11">
        <v>10</v>
      </c>
      <c r="G47" s="11">
        <v>0.7</v>
      </c>
      <c r="H47" s="11">
        <v>2.2999999999999998</v>
      </c>
      <c r="I47" s="11">
        <v>0</v>
      </c>
      <c r="J47" s="11">
        <v>28.8</v>
      </c>
      <c r="K47" s="11">
        <v>4.5999999999999996</v>
      </c>
      <c r="L47" s="11">
        <v>0.8</v>
      </c>
      <c r="M47" s="11">
        <v>14</v>
      </c>
      <c r="N47" s="11">
        <v>6.9</v>
      </c>
    </row>
    <row r="48" spans="2:14" ht="15" customHeight="1" x14ac:dyDescent="0.15">
      <c r="B48" s="47"/>
      <c r="C48" s="51" t="s">
        <v>22</v>
      </c>
      <c r="D48" s="14">
        <v>1705</v>
      </c>
      <c r="E48" s="7">
        <v>509</v>
      </c>
      <c r="F48" s="15">
        <v>142</v>
      </c>
      <c r="G48" s="15">
        <v>10</v>
      </c>
      <c r="H48" s="15">
        <v>25</v>
      </c>
      <c r="I48" s="15">
        <v>0</v>
      </c>
      <c r="J48" s="15">
        <v>598</v>
      </c>
      <c r="K48" s="15">
        <v>78</v>
      </c>
      <c r="L48" s="15">
        <v>17</v>
      </c>
      <c r="M48" s="15">
        <v>219</v>
      </c>
      <c r="N48" s="15">
        <v>107</v>
      </c>
    </row>
    <row r="49" spans="2:14" ht="15" customHeight="1" x14ac:dyDescent="0.15">
      <c r="B49" s="47"/>
      <c r="C49" s="50"/>
      <c r="D49" s="17">
        <v>100</v>
      </c>
      <c r="E49" s="16">
        <v>29.9</v>
      </c>
      <c r="F49" s="11">
        <v>8.3000000000000007</v>
      </c>
      <c r="G49" s="11">
        <v>0.6</v>
      </c>
      <c r="H49" s="11">
        <v>1.5</v>
      </c>
      <c r="I49" s="11">
        <v>0</v>
      </c>
      <c r="J49" s="11">
        <v>35.1</v>
      </c>
      <c r="K49" s="11">
        <v>4.5999999999999996</v>
      </c>
      <c r="L49" s="11">
        <v>1</v>
      </c>
      <c r="M49" s="11">
        <v>12.8</v>
      </c>
      <c r="N49" s="11">
        <v>6.3</v>
      </c>
    </row>
    <row r="50" spans="2:14" ht="15" customHeight="1" x14ac:dyDescent="0.15">
      <c r="B50" s="47"/>
      <c r="C50" s="51" t="s">
        <v>23</v>
      </c>
      <c r="D50" s="14">
        <v>1546</v>
      </c>
      <c r="E50" s="7">
        <v>578</v>
      </c>
      <c r="F50" s="15">
        <v>131</v>
      </c>
      <c r="G50" s="15">
        <v>10</v>
      </c>
      <c r="H50" s="15">
        <v>35</v>
      </c>
      <c r="I50" s="15">
        <v>0</v>
      </c>
      <c r="J50" s="15">
        <v>427</v>
      </c>
      <c r="K50" s="15">
        <v>51</v>
      </c>
      <c r="L50" s="15">
        <v>15</v>
      </c>
      <c r="M50" s="15">
        <v>173</v>
      </c>
      <c r="N50" s="15">
        <v>126</v>
      </c>
    </row>
    <row r="51" spans="2:14" ht="15" customHeight="1" x14ac:dyDescent="0.15">
      <c r="B51" s="47"/>
      <c r="C51" s="50"/>
      <c r="D51" s="17">
        <v>100</v>
      </c>
      <c r="E51" s="16">
        <v>37.4</v>
      </c>
      <c r="F51" s="11">
        <v>8.5</v>
      </c>
      <c r="G51" s="11">
        <v>0.6</v>
      </c>
      <c r="H51" s="11">
        <v>2.2999999999999998</v>
      </c>
      <c r="I51" s="11">
        <v>0</v>
      </c>
      <c r="J51" s="11">
        <v>27.6</v>
      </c>
      <c r="K51" s="11">
        <v>3.3</v>
      </c>
      <c r="L51" s="11">
        <v>1</v>
      </c>
      <c r="M51" s="11">
        <v>11.2</v>
      </c>
      <c r="N51" s="11">
        <v>8.1999999999999993</v>
      </c>
    </row>
    <row r="52" spans="2:14" ht="15" customHeight="1" x14ac:dyDescent="0.15">
      <c r="B52" s="47"/>
      <c r="C52" s="51" t="s">
        <v>24</v>
      </c>
      <c r="D52" s="14">
        <v>2544</v>
      </c>
      <c r="E52" s="7">
        <v>728</v>
      </c>
      <c r="F52" s="15">
        <v>196</v>
      </c>
      <c r="G52" s="15">
        <v>18</v>
      </c>
      <c r="H52" s="15">
        <v>54</v>
      </c>
      <c r="I52" s="15">
        <v>0</v>
      </c>
      <c r="J52" s="15">
        <v>819</v>
      </c>
      <c r="K52" s="15">
        <v>124</v>
      </c>
      <c r="L52" s="15">
        <v>27</v>
      </c>
      <c r="M52" s="15">
        <v>423</v>
      </c>
      <c r="N52" s="15">
        <v>155</v>
      </c>
    </row>
    <row r="53" spans="2:14" ht="15" customHeight="1" x14ac:dyDescent="0.15">
      <c r="B53" s="47"/>
      <c r="C53" s="50"/>
      <c r="D53" s="17">
        <v>100</v>
      </c>
      <c r="E53" s="16">
        <v>28.6</v>
      </c>
      <c r="F53" s="11">
        <v>7.7</v>
      </c>
      <c r="G53" s="11">
        <v>0.7</v>
      </c>
      <c r="H53" s="11">
        <v>2.1</v>
      </c>
      <c r="I53" s="11">
        <v>0</v>
      </c>
      <c r="J53" s="11">
        <v>32.200000000000003</v>
      </c>
      <c r="K53" s="11">
        <v>4.9000000000000004</v>
      </c>
      <c r="L53" s="11">
        <v>1.1000000000000001</v>
      </c>
      <c r="M53" s="11">
        <v>16.600000000000001</v>
      </c>
      <c r="N53" s="11">
        <v>6.1</v>
      </c>
    </row>
    <row r="54" spans="2:14" ht="15" customHeight="1" x14ac:dyDescent="0.15">
      <c r="B54" s="47"/>
      <c r="C54" s="51" t="s">
        <v>25</v>
      </c>
      <c r="D54" s="14">
        <v>1858</v>
      </c>
      <c r="E54" s="7">
        <v>593</v>
      </c>
      <c r="F54" s="15">
        <v>117</v>
      </c>
      <c r="G54" s="15">
        <v>6</v>
      </c>
      <c r="H54" s="15">
        <v>41</v>
      </c>
      <c r="I54" s="15">
        <v>0</v>
      </c>
      <c r="J54" s="15">
        <v>636</v>
      </c>
      <c r="K54" s="15">
        <v>102</v>
      </c>
      <c r="L54" s="15">
        <v>24</v>
      </c>
      <c r="M54" s="15">
        <v>212</v>
      </c>
      <c r="N54" s="15">
        <v>127</v>
      </c>
    </row>
    <row r="55" spans="2:14" ht="15" customHeight="1" x14ac:dyDescent="0.15">
      <c r="B55" s="47"/>
      <c r="C55" s="50"/>
      <c r="D55" s="17">
        <v>100</v>
      </c>
      <c r="E55" s="16">
        <v>31.9</v>
      </c>
      <c r="F55" s="11">
        <v>6.3</v>
      </c>
      <c r="G55" s="11">
        <v>0.3</v>
      </c>
      <c r="H55" s="11">
        <v>2.2000000000000002</v>
      </c>
      <c r="I55" s="11">
        <v>0</v>
      </c>
      <c r="J55" s="11">
        <v>34.200000000000003</v>
      </c>
      <c r="K55" s="11">
        <v>5.5</v>
      </c>
      <c r="L55" s="11">
        <v>1.3</v>
      </c>
      <c r="M55" s="11">
        <v>11.4</v>
      </c>
      <c r="N55" s="11">
        <v>6.8</v>
      </c>
    </row>
    <row r="56" spans="2:14" ht="15" customHeight="1" x14ac:dyDescent="0.15">
      <c r="B56" s="47"/>
      <c r="C56" s="51" t="s">
        <v>26</v>
      </c>
      <c r="D56" s="14">
        <v>5161</v>
      </c>
      <c r="E56" s="7">
        <v>1427</v>
      </c>
      <c r="F56" s="15">
        <v>515</v>
      </c>
      <c r="G56" s="15">
        <v>34</v>
      </c>
      <c r="H56" s="15">
        <v>120</v>
      </c>
      <c r="I56" s="15">
        <v>2</v>
      </c>
      <c r="J56" s="15">
        <v>1579</v>
      </c>
      <c r="K56" s="15">
        <v>214</v>
      </c>
      <c r="L56" s="15">
        <v>57</v>
      </c>
      <c r="M56" s="15">
        <v>733</v>
      </c>
      <c r="N56" s="15">
        <v>480</v>
      </c>
    </row>
    <row r="57" spans="2:14" ht="15" customHeight="1" x14ac:dyDescent="0.15">
      <c r="B57" s="48"/>
      <c r="C57" s="52"/>
      <c r="D57" s="13">
        <v>100</v>
      </c>
      <c r="E57" s="9">
        <v>27.6</v>
      </c>
      <c r="F57" s="6">
        <v>10</v>
      </c>
      <c r="G57" s="6">
        <v>0.7</v>
      </c>
      <c r="H57" s="6">
        <v>2.2999999999999998</v>
      </c>
      <c r="I57" s="6">
        <v>0</v>
      </c>
      <c r="J57" s="6">
        <v>30.6</v>
      </c>
      <c r="K57" s="6">
        <v>4.0999999999999996</v>
      </c>
      <c r="L57" s="6">
        <v>1.1000000000000001</v>
      </c>
      <c r="M57" s="6">
        <v>14.2</v>
      </c>
      <c r="N57" s="6">
        <v>9.3000000000000007</v>
      </c>
    </row>
    <row r="58" spans="2:14" x14ac:dyDescent="0.15">
      <c r="B58" s="3"/>
      <c r="C58" s="3"/>
      <c r="D58" s="3"/>
      <c r="E58" s="3"/>
      <c r="F58" s="3"/>
      <c r="G58" s="3"/>
      <c r="H58" s="3"/>
      <c r="I58" s="3"/>
      <c r="J58" s="3"/>
      <c r="K58" s="3"/>
      <c r="L58" s="3"/>
      <c r="M58" s="3"/>
      <c r="N58" s="3"/>
    </row>
    <row r="59" spans="2:14" x14ac:dyDescent="0.15">
      <c r="B59" s="3"/>
      <c r="C59" s="3"/>
      <c r="D59" s="3"/>
      <c r="E59" s="3"/>
      <c r="F59" s="3"/>
      <c r="G59" s="3"/>
      <c r="H59" s="3"/>
      <c r="I59" s="3"/>
      <c r="J59" s="3"/>
      <c r="K59" s="3"/>
      <c r="L59" s="3"/>
      <c r="M59" s="3"/>
      <c r="N59" s="3"/>
    </row>
    <row r="60" spans="2:14" x14ac:dyDescent="0.15">
      <c r="B60" s="3"/>
      <c r="C60" s="3"/>
      <c r="D60" s="3"/>
      <c r="E60" s="3"/>
      <c r="F60" s="3"/>
      <c r="G60" s="3"/>
      <c r="H60" s="3"/>
      <c r="I60" s="3"/>
      <c r="J60" s="3"/>
      <c r="K60" s="3"/>
      <c r="L60" s="3"/>
      <c r="M60" s="3"/>
      <c r="N60" s="3"/>
    </row>
    <row r="61" spans="2:14" x14ac:dyDescent="0.15">
      <c r="B61" s="3"/>
      <c r="C61" s="3"/>
      <c r="D61" s="3"/>
      <c r="E61" s="3"/>
      <c r="F61" s="3"/>
      <c r="G61" s="3"/>
      <c r="H61" s="3"/>
      <c r="I61" s="3"/>
      <c r="J61" s="3"/>
      <c r="K61" s="3"/>
      <c r="L61" s="3"/>
      <c r="M61" s="3"/>
      <c r="N61" s="3"/>
    </row>
    <row r="62" spans="2:14" x14ac:dyDescent="0.15">
      <c r="B62" s="3"/>
      <c r="C62" s="3"/>
      <c r="D62" s="3"/>
      <c r="E62" s="3"/>
      <c r="F62" s="3"/>
      <c r="G62" s="3"/>
      <c r="H62" s="3"/>
      <c r="I62" s="3"/>
      <c r="J62" s="3"/>
      <c r="K62" s="3"/>
      <c r="L62" s="3"/>
      <c r="M62" s="3"/>
      <c r="N62" s="3"/>
    </row>
    <row r="63" spans="2:14" x14ac:dyDescent="0.15">
      <c r="B63" s="3"/>
      <c r="C63" s="3"/>
      <c r="D63" s="3"/>
      <c r="E63" s="3"/>
      <c r="F63" s="3"/>
      <c r="G63" s="3"/>
      <c r="H63" s="3"/>
      <c r="I63" s="3"/>
      <c r="J63" s="3"/>
      <c r="K63" s="3"/>
      <c r="L63" s="3"/>
      <c r="M63" s="3"/>
      <c r="N63" s="3"/>
    </row>
    <row r="64" spans="2:14" x14ac:dyDescent="0.15">
      <c r="B64" s="3"/>
      <c r="C64" s="3"/>
      <c r="D64" s="3"/>
      <c r="E64" s="3"/>
      <c r="F64" s="3"/>
      <c r="G64" s="3"/>
      <c r="H64" s="3"/>
      <c r="I64" s="3"/>
      <c r="J64" s="3"/>
      <c r="K64" s="3"/>
      <c r="L64" s="3"/>
      <c r="M64" s="3"/>
      <c r="N64" s="3"/>
    </row>
    <row r="65" spans="2:14" x14ac:dyDescent="0.15">
      <c r="B65" s="3"/>
      <c r="C65" s="3"/>
      <c r="D65" s="3"/>
      <c r="E65" s="3"/>
      <c r="F65" s="3"/>
      <c r="G65" s="3"/>
      <c r="H65" s="3"/>
      <c r="I65" s="3"/>
      <c r="J65" s="3"/>
      <c r="K65" s="3"/>
      <c r="L65" s="3"/>
      <c r="M65" s="3"/>
      <c r="N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N9">
    <cfRule type="top10" dxfId="374" priority="1073" rank="1"/>
  </conditionalFormatting>
  <conditionalFormatting sqref="E11:N11">
    <cfRule type="top10" dxfId="373" priority="1074" rank="1"/>
  </conditionalFormatting>
  <conditionalFormatting sqref="E13:N13">
    <cfRule type="top10" dxfId="372" priority="1075" rank="1"/>
  </conditionalFormatting>
  <conditionalFormatting sqref="E15:N15">
    <cfRule type="top10" dxfId="371" priority="1076" rank="1"/>
  </conditionalFormatting>
  <conditionalFormatting sqref="E17:N17">
    <cfRule type="top10" dxfId="370" priority="1077" rank="1"/>
  </conditionalFormatting>
  <conditionalFormatting sqref="E19:N19">
    <cfRule type="top10" dxfId="369" priority="1078" rank="1"/>
  </conditionalFormatting>
  <conditionalFormatting sqref="E21:N21">
    <cfRule type="top10" dxfId="368" priority="1079" rank="1"/>
  </conditionalFormatting>
  <conditionalFormatting sqref="E23:N23">
    <cfRule type="top10" dxfId="367" priority="1080" rank="1"/>
  </conditionalFormatting>
  <conditionalFormatting sqref="E25:N25">
    <cfRule type="top10" dxfId="366" priority="1081" rank="1"/>
  </conditionalFormatting>
  <conditionalFormatting sqref="E27:N27">
    <cfRule type="top10" dxfId="365" priority="1082" rank="1"/>
  </conditionalFormatting>
  <conditionalFormatting sqref="E29:N29">
    <cfRule type="top10" dxfId="364" priority="1083" rank="1"/>
  </conditionalFormatting>
  <conditionalFormatting sqref="E31:N31">
    <cfRule type="top10" dxfId="363" priority="1084" rank="1"/>
  </conditionalFormatting>
  <conditionalFormatting sqref="E33:N33">
    <cfRule type="top10" dxfId="362" priority="1085" rank="1"/>
  </conditionalFormatting>
  <conditionalFormatting sqref="E35:N35">
    <cfRule type="top10" dxfId="361" priority="1086" rank="1"/>
  </conditionalFormatting>
  <conditionalFormatting sqref="E37:N37">
    <cfRule type="top10" dxfId="360" priority="1087" rank="1"/>
  </conditionalFormatting>
  <conditionalFormatting sqref="E39:N39">
    <cfRule type="top10" dxfId="359" priority="1088" rank="1"/>
  </conditionalFormatting>
  <conditionalFormatting sqref="E41:N41">
    <cfRule type="top10" dxfId="358" priority="1089" rank="1"/>
  </conditionalFormatting>
  <conditionalFormatting sqref="E43:N43">
    <cfRule type="top10" dxfId="357" priority="1090" rank="1"/>
  </conditionalFormatting>
  <conditionalFormatting sqref="E45:N45">
    <cfRule type="top10" dxfId="356" priority="1091" rank="1"/>
  </conditionalFormatting>
  <conditionalFormatting sqref="E47:N47">
    <cfRule type="top10" dxfId="355" priority="1092" rank="1"/>
  </conditionalFormatting>
  <conditionalFormatting sqref="E49:N49">
    <cfRule type="top10" dxfId="354" priority="1093" rank="1"/>
  </conditionalFormatting>
  <conditionalFormatting sqref="E51:N51">
    <cfRule type="top10" dxfId="353" priority="1094" rank="1"/>
  </conditionalFormatting>
  <conditionalFormatting sqref="E53:N53">
    <cfRule type="top10" dxfId="352" priority="1095" rank="1"/>
  </conditionalFormatting>
  <conditionalFormatting sqref="E55:N55">
    <cfRule type="top10" dxfId="351" priority="1096" rank="1"/>
  </conditionalFormatting>
  <conditionalFormatting sqref="E57:N57">
    <cfRule type="top10" dxfId="350" priority="1097" rank="1"/>
  </conditionalFormatting>
  <pageMargins left="0.7" right="0.7" top="0.75" bottom="0.75" header="0.3" footer="0.3"/>
  <pageSetup paperSize="9" scale="68" orientation="portrait" r:id="rId1"/>
  <headerFoot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24" width="8.625" style="1" customWidth="1"/>
    <col min="25" max="16384" width="6.125" style="1"/>
  </cols>
  <sheetData>
    <row r="3" spans="1:26" x14ac:dyDescent="0.15">
      <c r="B3" s="1" t="s">
        <v>306</v>
      </c>
    </row>
    <row r="5" spans="1:26" x14ac:dyDescent="0.15">
      <c r="B5" s="20"/>
      <c r="C5" s="20"/>
      <c r="D5" s="20"/>
      <c r="E5" s="20"/>
      <c r="F5" s="20"/>
      <c r="G5" s="20"/>
      <c r="H5" s="20"/>
    </row>
    <row r="6" spans="1:26" ht="3.75" customHeight="1" x14ac:dyDescent="0.15">
      <c r="A6" s="31"/>
      <c r="B6" s="29"/>
      <c r="C6" s="36"/>
      <c r="D6" s="29"/>
      <c r="E6" s="37"/>
      <c r="F6" s="32"/>
      <c r="G6" s="29"/>
      <c r="H6" s="33"/>
      <c r="I6" s="35"/>
    </row>
    <row r="7" spans="1:26" s="2" customFormat="1" ht="122.25" customHeight="1" thickBot="1" x14ac:dyDescent="0.2">
      <c r="B7" s="19"/>
      <c r="C7" s="18" t="s">
        <v>251</v>
      </c>
      <c r="D7" s="21" t="s">
        <v>261</v>
      </c>
      <c r="E7" s="22" t="s">
        <v>52</v>
      </c>
      <c r="F7" s="22" t="s">
        <v>127</v>
      </c>
      <c r="G7" s="22" t="s">
        <v>128</v>
      </c>
      <c r="H7" s="22" t="s">
        <v>65</v>
      </c>
      <c r="I7" s="41"/>
      <c r="J7" s="41"/>
      <c r="K7" s="41"/>
      <c r="L7" s="41"/>
      <c r="M7" s="41"/>
      <c r="N7" s="41"/>
      <c r="O7" s="41"/>
      <c r="P7" s="41"/>
      <c r="Q7" s="41"/>
      <c r="R7" s="41"/>
      <c r="S7" s="41"/>
      <c r="T7" s="41"/>
      <c r="U7" s="41"/>
      <c r="V7" s="41"/>
      <c r="W7" s="41"/>
      <c r="X7" s="41"/>
      <c r="Y7" s="41"/>
      <c r="Z7" s="41"/>
    </row>
    <row r="8" spans="1:26" ht="15" customHeight="1" thickTop="1" x14ac:dyDescent="0.15">
      <c r="B8" s="43" t="s">
        <v>66</v>
      </c>
      <c r="C8" s="44"/>
      <c r="D8" s="4">
        <v>19565</v>
      </c>
      <c r="E8" s="7">
        <v>736</v>
      </c>
      <c r="F8" s="15">
        <v>6219</v>
      </c>
      <c r="G8" s="15">
        <v>12243</v>
      </c>
      <c r="H8" s="15">
        <v>367</v>
      </c>
    </row>
    <row r="9" spans="1:26" ht="15" customHeight="1" x14ac:dyDescent="0.15">
      <c r="B9" s="45"/>
      <c r="C9" s="44"/>
      <c r="D9" s="5">
        <v>100</v>
      </c>
      <c r="E9" s="9">
        <v>3.8</v>
      </c>
      <c r="F9" s="6">
        <v>31.8</v>
      </c>
      <c r="G9" s="6">
        <v>62.6</v>
      </c>
      <c r="H9" s="6">
        <v>1.9</v>
      </c>
    </row>
    <row r="10" spans="1:26" ht="15" customHeight="1" x14ac:dyDescent="0.15">
      <c r="B10" s="46" t="s">
        <v>60</v>
      </c>
      <c r="C10" s="49" t="s">
        <v>1</v>
      </c>
      <c r="D10" s="12">
        <v>9002</v>
      </c>
      <c r="E10" s="8">
        <v>282</v>
      </c>
      <c r="F10" s="10">
        <v>2489</v>
      </c>
      <c r="G10" s="10">
        <v>6056</v>
      </c>
      <c r="H10" s="10">
        <v>175</v>
      </c>
    </row>
    <row r="11" spans="1:26" ht="15" customHeight="1" x14ac:dyDescent="0.15">
      <c r="B11" s="47"/>
      <c r="C11" s="50"/>
      <c r="D11" s="17">
        <v>100</v>
      </c>
      <c r="E11" s="16">
        <v>3.1</v>
      </c>
      <c r="F11" s="11">
        <v>27.6</v>
      </c>
      <c r="G11" s="11">
        <v>67.3</v>
      </c>
      <c r="H11" s="11">
        <v>1.9</v>
      </c>
    </row>
    <row r="12" spans="1:26" ht="15" customHeight="1" x14ac:dyDescent="0.15">
      <c r="B12" s="47"/>
      <c r="C12" s="51" t="s">
        <v>2</v>
      </c>
      <c r="D12" s="14">
        <v>10274</v>
      </c>
      <c r="E12" s="7">
        <v>442</v>
      </c>
      <c r="F12" s="15">
        <v>3657</v>
      </c>
      <c r="G12" s="15">
        <v>6039</v>
      </c>
      <c r="H12" s="15">
        <v>136</v>
      </c>
    </row>
    <row r="13" spans="1:26" ht="15" customHeight="1" x14ac:dyDescent="0.15">
      <c r="B13" s="48"/>
      <c r="C13" s="52"/>
      <c r="D13" s="13">
        <v>100</v>
      </c>
      <c r="E13" s="9">
        <v>4.3</v>
      </c>
      <c r="F13" s="6">
        <v>35.6</v>
      </c>
      <c r="G13" s="6">
        <v>58.8</v>
      </c>
      <c r="H13" s="6">
        <v>1.3</v>
      </c>
    </row>
    <row r="14" spans="1:26" ht="15" customHeight="1" x14ac:dyDescent="0.15">
      <c r="B14" s="46" t="s">
        <v>61</v>
      </c>
      <c r="C14" s="49" t="s">
        <v>4</v>
      </c>
      <c r="D14" s="12">
        <v>2756</v>
      </c>
      <c r="E14" s="8">
        <v>77</v>
      </c>
      <c r="F14" s="10">
        <v>675</v>
      </c>
      <c r="G14" s="10">
        <v>1966</v>
      </c>
      <c r="H14" s="10">
        <v>38</v>
      </c>
    </row>
    <row r="15" spans="1:26" ht="15" customHeight="1" x14ac:dyDescent="0.15">
      <c r="B15" s="47"/>
      <c r="C15" s="50"/>
      <c r="D15" s="17">
        <v>100</v>
      </c>
      <c r="E15" s="16">
        <v>2.8</v>
      </c>
      <c r="F15" s="11">
        <v>24.5</v>
      </c>
      <c r="G15" s="11">
        <v>71.3</v>
      </c>
      <c r="H15" s="11">
        <v>1.4</v>
      </c>
    </row>
    <row r="16" spans="1:26" ht="15" customHeight="1" x14ac:dyDescent="0.15">
      <c r="B16" s="47"/>
      <c r="C16" s="51" t="s">
        <v>5</v>
      </c>
      <c r="D16" s="14">
        <v>2918</v>
      </c>
      <c r="E16" s="7">
        <v>103</v>
      </c>
      <c r="F16" s="15">
        <v>752</v>
      </c>
      <c r="G16" s="15">
        <v>2027</v>
      </c>
      <c r="H16" s="15">
        <v>36</v>
      </c>
    </row>
    <row r="17" spans="2:8" ht="15" customHeight="1" x14ac:dyDescent="0.15">
      <c r="B17" s="47"/>
      <c r="C17" s="50"/>
      <c r="D17" s="17">
        <v>100</v>
      </c>
      <c r="E17" s="16">
        <v>3.5</v>
      </c>
      <c r="F17" s="11">
        <v>25.8</v>
      </c>
      <c r="G17" s="11">
        <v>69.5</v>
      </c>
      <c r="H17" s="11">
        <v>1.2</v>
      </c>
    </row>
    <row r="18" spans="2:8" ht="15" customHeight="1" x14ac:dyDescent="0.15">
      <c r="B18" s="47"/>
      <c r="C18" s="51" t="s">
        <v>6</v>
      </c>
      <c r="D18" s="14">
        <v>3218</v>
      </c>
      <c r="E18" s="7">
        <v>118</v>
      </c>
      <c r="F18" s="15">
        <v>1028</v>
      </c>
      <c r="G18" s="15">
        <v>2027</v>
      </c>
      <c r="H18" s="15">
        <v>45</v>
      </c>
    </row>
    <row r="19" spans="2:8" ht="15" customHeight="1" x14ac:dyDescent="0.15">
      <c r="B19" s="47"/>
      <c r="C19" s="50"/>
      <c r="D19" s="17">
        <v>100</v>
      </c>
      <c r="E19" s="16">
        <v>3.7</v>
      </c>
      <c r="F19" s="11">
        <v>31.9</v>
      </c>
      <c r="G19" s="11">
        <v>63</v>
      </c>
      <c r="H19" s="11">
        <v>1.4</v>
      </c>
    </row>
    <row r="20" spans="2:8" ht="15" customHeight="1" x14ac:dyDescent="0.15">
      <c r="B20" s="47"/>
      <c r="C20" s="51" t="s">
        <v>7</v>
      </c>
      <c r="D20" s="14">
        <v>4166</v>
      </c>
      <c r="E20" s="7">
        <v>169</v>
      </c>
      <c r="F20" s="15">
        <v>1385</v>
      </c>
      <c r="G20" s="15">
        <v>2532</v>
      </c>
      <c r="H20" s="15">
        <v>80</v>
      </c>
    </row>
    <row r="21" spans="2:8" ht="15" customHeight="1" x14ac:dyDescent="0.15">
      <c r="B21" s="47"/>
      <c r="C21" s="50"/>
      <c r="D21" s="17">
        <v>100</v>
      </c>
      <c r="E21" s="16">
        <v>4.0999999999999996</v>
      </c>
      <c r="F21" s="11">
        <v>33.200000000000003</v>
      </c>
      <c r="G21" s="11">
        <v>60.8</v>
      </c>
      <c r="H21" s="11">
        <v>1.9</v>
      </c>
    </row>
    <row r="22" spans="2:8" ht="15" customHeight="1" x14ac:dyDescent="0.15">
      <c r="B22" s="47"/>
      <c r="C22" s="51" t="s">
        <v>8</v>
      </c>
      <c r="D22" s="14">
        <v>5521</v>
      </c>
      <c r="E22" s="7">
        <v>226</v>
      </c>
      <c r="F22" s="15">
        <v>2060</v>
      </c>
      <c r="G22" s="15">
        <v>3118</v>
      </c>
      <c r="H22" s="15">
        <v>117</v>
      </c>
    </row>
    <row r="23" spans="2:8" ht="15" customHeight="1" x14ac:dyDescent="0.15">
      <c r="B23" s="48"/>
      <c r="C23" s="52"/>
      <c r="D23" s="13">
        <v>100</v>
      </c>
      <c r="E23" s="9">
        <v>4.0999999999999996</v>
      </c>
      <c r="F23" s="6">
        <v>37.299999999999997</v>
      </c>
      <c r="G23" s="6">
        <v>56.5</v>
      </c>
      <c r="H23" s="6">
        <v>2.1</v>
      </c>
    </row>
    <row r="24" spans="2:8" ht="15" customHeight="1" x14ac:dyDescent="0.15">
      <c r="B24" s="46" t="s">
        <v>62</v>
      </c>
      <c r="C24" s="49" t="s">
        <v>9</v>
      </c>
      <c r="D24" s="12">
        <v>2200</v>
      </c>
      <c r="E24" s="8">
        <v>75</v>
      </c>
      <c r="F24" s="10">
        <v>534</v>
      </c>
      <c r="G24" s="10">
        <v>1532</v>
      </c>
      <c r="H24" s="10">
        <v>59</v>
      </c>
    </row>
    <row r="25" spans="2:8" ht="15" customHeight="1" x14ac:dyDescent="0.15">
      <c r="B25" s="47"/>
      <c r="C25" s="50"/>
      <c r="D25" s="17">
        <v>100</v>
      </c>
      <c r="E25" s="16">
        <v>3.4</v>
      </c>
      <c r="F25" s="11">
        <v>24.3</v>
      </c>
      <c r="G25" s="11">
        <v>69.599999999999994</v>
      </c>
      <c r="H25" s="11">
        <v>2.7</v>
      </c>
    </row>
    <row r="26" spans="2:8" ht="15" customHeight="1" x14ac:dyDescent="0.15">
      <c r="B26" s="47"/>
      <c r="C26" s="51" t="s">
        <v>10</v>
      </c>
      <c r="D26" s="14">
        <v>5943</v>
      </c>
      <c r="E26" s="7">
        <v>287</v>
      </c>
      <c r="F26" s="15">
        <v>2384</v>
      </c>
      <c r="G26" s="15">
        <v>3209</v>
      </c>
      <c r="H26" s="15">
        <v>63</v>
      </c>
    </row>
    <row r="27" spans="2:8" ht="15" customHeight="1" x14ac:dyDescent="0.15">
      <c r="B27" s="47"/>
      <c r="C27" s="50"/>
      <c r="D27" s="17">
        <v>100</v>
      </c>
      <c r="E27" s="16">
        <v>4.8</v>
      </c>
      <c r="F27" s="11">
        <v>40.1</v>
      </c>
      <c r="G27" s="11">
        <v>54</v>
      </c>
      <c r="H27" s="11">
        <v>1.1000000000000001</v>
      </c>
    </row>
    <row r="28" spans="2:8" ht="15" customHeight="1" x14ac:dyDescent="0.15">
      <c r="B28" s="47"/>
      <c r="C28" s="51" t="s">
        <v>11</v>
      </c>
      <c r="D28" s="14">
        <v>6665</v>
      </c>
      <c r="E28" s="7">
        <v>221</v>
      </c>
      <c r="F28" s="15">
        <v>1992</v>
      </c>
      <c r="G28" s="15">
        <v>4387</v>
      </c>
      <c r="H28" s="15">
        <v>65</v>
      </c>
    </row>
    <row r="29" spans="2:8" ht="15" customHeight="1" x14ac:dyDescent="0.15">
      <c r="B29" s="47"/>
      <c r="C29" s="50"/>
      <c r="D29" s="17">
        <v>100</v>
      </c>
      <c r="E29" s="16">
        <v>3.3</v>
      </c>
      <c r="F29" s="11">
        <v>29.9</v>
      </c>
      <c r="G29" s="11">
        <v>65.8</v>
      </c>
      <c r="H29" s="11">
        <v>1</v>
      </c>
    </row>
    <row r="30" spans="2:8" ht="15" customHeight="1" x14ac:dyDescent="0.15">
      <c r="B30" s="47"/>
      <c r="C30" s="51" t="s">
        <v>12</v>
      </c>
      <c r="D30" s="14">
        <v>4440</v>
      </c>
      <c r="E30" s="7">
        <v>147</v>
      </c>
      <c r="F30" s="15">
        <v>1237</v>
      </c>
      <c r="G30" s="15">
        <v>2969</v>
      </c>
      <c r="H30" s="15">
        <v>87</v>
      </c>
    </row>
    <row r="31" spans="2:8" ht="15" customHeight="1" x14ac:dyDescent="0.15">
      <c r="B31" s="48"/>
      <c r="C31" s="52"/>
      <c r="D31" s="13">
        <v>100</v>
      </c>
      <c r="E31" s="9">
        <v>3.3</v>
      </c>
      <c r="F31" s="6">
        <v>27.9</v>
      </c>
      <c r="G31" s="6">
        <v>66.900000000000006</v>
      </c>
      <c r="H31" s="6">
        <v>2</v>
      </c>
    </row>
    <row r="32" spans="2:8" ht="15" customHeight="1" x14ac:dyDescent="0.15">
      <c r="B32" s="46" t="s">
        <v>63</v>
      </c>
      <c r="C32" s="49" t="s">
        <v>13</v>
      </c>
      <c r="D32" s="12">
        <v>2474</v>
      </c>
      <c r="E32" s="8">
        <v>135</v>
      </c>
      <c r="F32" s="10">
        <v>767</v>
      </c>
      <c r="G32" s="10">
        <v>1538</v>
      </c>
      <c r="H32" s="10">
        <v>34</v>
      </c>
    </row>
    <row r="33" spans="2:8" ht="15" customHeight="1" x14ac:dyDescent="0.15">
      <c r="B33" s="47"/>
      <c r="C33" s="50"/>
      <c r="D33" s="17">
        <v>100</v>
      </c>
      <c r="E33" s="16">
        <v>5.5</v>
      </c>
      <c r="F33" s="11">
        <v>31</v>
      </c>
      <c r="G33" s="11">
        <v>62.2</v>
      </c>
      <c r="H33" s="11">
        <v>1.4</v>
      </c>
    </row>
    <row r="34" spans="2:8" ht="15" customHeight="1" x14ac:dyDescent="0.15">
      <c r="B34" s="47"/>
      <c r="C34" s="51" t="s">
        <v>14</v>
      </c>
      <c r="D34" s="14">
        <v>13198</v>
      </c>
      <c r="E34" s="7">
        <v>428</v>
      </c>
      <c r="F34" s="15">
        <v>4294</v>
      </c>
      <c r="G34" s="15">
        <v>8337</v>
      </c>
      <c r="H34" s="15">
        <v>139</v>
      </c>
    </row>
    <row r="35" spans="2:8" ht="15" customHeight="1" x14ac:dyDescent="0.15">
      <c r="B35" s="47"/>
      <c r="C35" s="50"/>
      <c r="D35" s="17">
        <v>100</v>
      </c>
      <c r="E35" s="16">
        <v>3.2</v>
      </c>
      <c r="F35" s="11">
        <v>32.5</v>
      </c>
      <c r="G35" s="11">
        <v>63.2</v>
      </c>
      <c r="H35" s="11">
        <v>1.1000000000000001</v>
      </c>
    </row>
    <row r="36" spans="2:8" ht="15" customHeight="1" x14ac:dyDescent="0.15">
      <c r="B36" s="47"/>
      <c r="C36" s="51" t="s">
        <v>15</v>
      </c>
      <c r="D36" s="14">
        <v>2378</v>
      </c>
      <c r="E36" s="7">
        <v>97</v>
      </c>
      <c r="F36" s="15">
        <v>716</v>
      </c>
      <c r="G36" s="15">
        <v>1537</v>
      </c>
      <c r="H36" s="15">
        <v>28</v>
      </c>
    </row>
    <row r="37" spans="2:8" ht="15" customHeight="1" x14ac:dyDescent="0.15">
      <c r="B37" s="47"/>
      <c r="C37" s="50"/>
      <c r="D37" s="17">
        <v>100</v>
      </c>
      <c r="E37" s="16">
        <v>4.0999999999999996</v>
      </c>
      <c r="F37" s="11">
        <v>30.1</v>
      </c>
      <c r="G37" s="11">
        <v>64.599999999999994</v>
      </c>
      <c r="H37" s="11">
        <v>1.2</v>
      </c>
    </row>
    <row r="38" spans="2:8" ht="15" customHeight="1" x14ac:dyDescent="0.15">
      <c r="B38" s="47"/>
      <c r="C38" s="51" t="s">
        <v>16</v>
      </c>
      <c r="D38" s="14">
        <v>747</v>
      </c>
      <c r="E38" s="7">
        <v>53</v>
      </c>
      <c r="F38" s="15">
        <v>255</v>
      </c>
      <c r="G38" s="15">
        <v>423</v>
      </c>
      <c r="H38" s="15">
        <v>16</v>
      </c>
    </row>
    <row r="39" spans="2:8" ht="15" customHeight="1" x14ac:dyDescent="0.15">
      <c r="B39" s="48"/>
      <c r="C39" s="52"/>
      <c r="D39" s="13">
        <v>100</v>
      </c>
      <c r="E39" s="9">
        <v>7.1</v>
      </c>
      <c r="F39" s="6">
        <v>34.1</v>
      </c>
      <c r="G39" s="6">
        <v>56.6</v>
      </c>
      <c r="H39" s="6">
        <v>2.1</v>
      </c>
    </row>
    <row r="40" spans="2:8" ht="15" customHeight="1" x14ac:dyDescent="0.15">
      <c r="B40" s="46" t="s">
        <v>64</v>
      </c>
      <c r="C40" s="49" t="s">
        <v>252</v>
      </c>
      <c r="D40" s="12">
        <v>2161</v>
      </c>
      <c r="E40" s="8">
        <v>86</v>
      </c>
      <c r="F40" s="10">
        <v>771</v>
      </c>
      <c r="G40" s="10">
        <v>1282</v>
      </c>
      <c r="H40" s="10">
        <v>22</v>
      </c>
    </row>
    <row r="41" spans="2:8" ht="15" customHeight="1" x14ac:dyDescent="0.15">
      <c r="B41" s="47"/>
      <c r="C41" s="50"/>
      <c r="D41" s="17">
        <v>100</v>
      </c>
      <c r="E41" s="16">
        <v>4</v>
      </c>
      <c r="F41" s="11">
        <v>35.700000000000003</v>
      </c>
      <c r="G41" s="11">
        <v>59.3</v>
      </c>
      <c r="H41" s="11">
        <v>1</v>
      </c>
    </row>
    <row r="42" spans="2:8" ht="15" customHeight="1" x14ac:dyDescent="0.15">
      <c r="B42" s="47"/>
      <c r="C42" s="51" t="s">
        <v>19</v>
      </c>
      <c r="D42" s="14">
        <v>1901</v>
      </c>
      <c r="E42" s="7">
        <v>68</v>
      </c>
      <c r="F42" s="15">
        <v>614</v>
      </c>
      <c r="G42" s="15">
        <v>1202</v>
      </c>
      <c r="H42" s="15">
        <v>17</v>
      </c>
    </row>
    <row r="43" spans="2:8" ht="15" customHeight="1" x14ac:dyDescent="0.15">
      <c r="B43" s="47"/>
      <c r="C43" s="50"/>
      <c r="D43" s="17">
        <v>100</v>
      </c>
      <c r="E43" s="16">
        <v>3.6</v>
      </c>
      <c r="F43" s="11">
        <v>32.299999999999997</v>
      </c>
      <c r="G43" s="11">
        <v>63.2</v>
      </c>
      <c r="H43" s="11">
        <v>0.9</v>
      </c>
    </row>
    <row r="44" spans="2:8" ht="15" customHeight="1" x14ac:dyDescent="0.15">
      <c r="B44" s="47"/>
      <c r="C44" s="51" t="s">
        <v>20</v>
      </c>
      <c r="D44" s="14">
        <v>1198</v>
      </c>
      <c r="E44" s="7">
        <v>47</v>
      </c>
      <c r="F44" s="15">
        <v>378</v>
      </c>
      <c r="G44" s="15">
        <v>758</v>
      </c>
      <c r="H44" s="15">
        <v>15</v>
      </c>
    </row>
    <row r="45" spans="2:8" ht="15" customHeight="1" x14ac:dyDescent="0.15">
      <c r="B45" s="47"/>
      <c r="C45" s="50"/>
      <c r="D45" s="17">
        <v>100</v>
      </c>
      <c r="E45" s="16">
        <v>3.9</v>
      </c>
      <c r="F45" s="11">
        <v>31.6</v>
      </c>
      <c r="G45" s="11">
        <v>63.3</v>
      </c>
      <c r="H45" s="11">
        <v>1.3</v>
      </c>
    </row>
    <row r="46" spans="2:8" ht="15" customHeight="1" x14ac:dyDescent="0.15">
      <c r="B46" s="47"/>
      <c r="C46" s="51" t="s">
        <v>21</v>
      </c>
      <c r="D46" s="14">
        <v>1491</v>
      </c>
      <c r="E46" s="7">
        <v>49</v>
      </c>
      <c r="F46" s="15">
        <v>456</v>
      </c>
      <c r="G46" s="15">
        <v>967</v>
      </c>
      <c r="H46" s="15">
        <v>19</v>
      </c>
    </row>
    <row r="47" spans="2:8" ht="15" customHeight="1" x14ac:dyDescent="0.15">
      <c r="B47" s="47"/>
      <c r="C47" s="50"/>
      <c r="D47" s="17">
        <v>100</v>
      </c>
      <c r="E47" s="16">
        <v>3.3</v>
      </c>
      <c r="F47" s="11">
        <v>30.6</v>
      </c>
      <c r="G47" s="11">
        <v>64.900000000000006</v>
      </c>
      <c r="H47" s="11">
        <v>1.3</v>
      </c>
    </row>
    <row r="48" spans="2:8" ht="15" customHeight="1" x14ac:dyDescent="0.15">
      <c r="B48" s="47"/>
      <c r="C48" s="51" t="s">
        <v>22</v>
      </c>
      <c r="D48" s="14">
        <v>1705</v>
      </c>
      <c r="E48" s="7">
        <v>53</v>
      </c>
      <c r="F48" s="15">
        <v>560</v>
      </c>
      <c r="G48" s="15">
        <v>1069</v>
      </c>
      <c r="H48" s="15">
        <v>23</v>
      </c>
    </row>
    <row r="49" spans="2:8" ht="15" customHeight="1" x14ac:dyDescent="0.15">
      <c r="B49" s="47"/>
      <c r="C49" s="50"/>
      <c r="D49" s="17">
        <v>100</v>
      </c>
      <c r="E49" s="16">
        <v>3.1</v>
      </c>
      <c r="F49" s="11">
        <v>32.799999999999997</v>
      </c>
      <c r="G49" s="11">
        <v>62.7</v>
      </c>
      <c r="H49" s="11">
        <v>1.3</v>
      </c>
    </row>
    <row r="50" spans="2:8" ht="15" customHeight="1" x14ac:dyDescent="0.15">
      <c r="B50" s="47"/>
      <c r="C50" s="51" t="s">
        <v>23</v>
      </c>
      <c r="D50" s="14">
        <v>1546</v>
      </c>
      <c r="E50" s="7">
        <v>63</v>
      </c>
      <c r="F50" s="15">
        <v>496</v>
      </c>
      <c r="G50" s="15">
        <v>977</v>
      </c>
      <c r="H50" s="15">
        <v>10</v>
      </c>
    </row>
    <row r="51" spans="2:8" ht="15" customHeight="1" x14ac:dyDescent="0.15">
      <c r="B51" s="47"/>
      <c r="C51" s="50"/>
      <c r="D51" s="17">
        <v>100</v>
      </c>
      <c r="E51" s="16">
        <v>4.0999999999999996</v>
      </c>
      <c r="F51" s="11">
        <v>32.1</v>
      </c>
      <c r="G51" s="11">
        <v>63.2</v>
      </c>
      <c r="H51" s="11">
        <v>0.6</v>
      </c>
    </row>
    <row r="52" spans="2:8" ht="15" customHeight="1" x14ac:dyDescent="0.15">
      <c r="B52" s="47"/>
      <c r="C52" s="51" t="s">
        <v>24</v>
      </c>
      <c r="D52" s="14">
        <v>2544</v>
      </c>
      <c r="E52" s="7">
        <v>94</v>
      </c>
      <c r="F52" s="15">
        <v>830</v>
      </c>
      <c r="G52" s="15">
        <v>1569</v>
      </c>
      <c r="H52" s="15">
        <v>51</v>
      </c>
    </row>
    <row r="53" spans="2:8" ht="15" customHeight="1" x14ac:dyDescent="0.15">
      <c r="B53" s="47"/>
      <c r="C53" s="50"/>
      <c r="D53" s="17">
        <v>100</v>
      </c>
      <c r="E53" s="16">
        <v>3.7</v>
      </c>
      <c r="F53" s="11">
        <v>32.6</v>
      </c>
      <c r="G53" s="11">
        <v>61.7</v>
      </c>
      <c r="H53" s="11">
        <v>2</v>
      </c>
    </row>
    <row r="54" spans="2:8" ht="15" customHeight="1" x14ac:dyDescent="0.15">
      <c r="B54" s="47"/>
      <c r="C54" s="51" t="s">
        <v>25</v>
      </c>
      <c r="D54" s="14">
        <v>1858</v>
      </c>
      <c r="E54" s="7">
        <v>59</v>
      </c>
      <c r="F54" s="15">
        <v>591</v>
      </c>
      <c r="G54" s="15">
        <v>1183</v>
      </c>
      <c r="H54" s="15">
        <v>25</v>
      </c>
    </row>
    <row r="55" spans="2:8" ht="15" customHeight="1" x14ac:dyDescent="0.15">
      <c r="B55" s="47"/>
      <c r="C55" s="50"/>
      <c r="D55" s="17">
        <v>100</v>
      </c>
      <c r="E55" s="16">
        <v>3.2</v>
      </c>
      <c r="F55" s="11">
        <v>31.8</v>
      </c>
      <c r="G55" s="11">
        <v>63.7</v>
      </c>
      <c r="H55" s="11">
        <v>1.3</v>
      </c>
    </row>
    <row r="56" spans="2:8" ht="15" customHeight="1" x14ac:dyDescent="0.15">
      <c r="B56" s="47"/>
      <c r="C56" s="51" t="s">
        <v>26</v>
      </c>
      <c r="D56" s="14">
        <v>5161</v>
      </c>
      <c r="E56" s="7">
        <v>217</v>
      </c>
      <c r="F56" s="15">
        <v>1523</v>
      </c>
      <c r="G56" s="15">
        <v>3236</v>
      </c>
      <c r="H56" s="15">
        <v>185</v>
      </c>
    </row>
    <row r="57" spans="2:8" ht="15" customHeight="1" x14ac:dyDescent="0.15">
      <c r="B57" s="48"/>
      <c r="C57" s="52"/>
      <c r="D57" s="13">
        <v>100</v>
      </c>
      <c r="E57" s="9">
        <v>4.2</v>
      </c>
      <c r="F57" s="6">
        <v>29.5</v>
      </c>
      <c r="G57" s="6">
        <v>62.7</v>
      </c>
      <c r="H57" s="6">
        <v>3.6</v>
      </c>
    </row>
    <row r="58" spans="2:8" x14ac:dyDescent="0.15">
      <c r="B58" s="3"/>
      <c r="C58" s="3"/>
      <c r="D58" s="3"/>
      <c r="E58" s="3"/>
      <c r="F58" s="3"/>
      <c r="G58" s="3"/>
      <c r="H58" s="3"/>
    </row>
    <row r="59" spans="2:8" x14ac:dyDescent="0.15">
      <c r="B59" s="3"/>
      <c r="C59" s="3"/>
      <c r="D59" s="3"/>
      <c r="E59" s="3"/>
      <c r="F59" s="3"/>
      <c r="G59" s="3"/>
      <c r="H59" s="3"/>
    </row>
    <row r="60" spans="2:8" x14ac:dyDescent="0.15">
      <c r="B60" s="3"/>
      <c r="C60" s="3"/>
      <c r="D60" s="3"/>
      <c r="E60" s="3"/>
      <c r="F60" s="3"/>
      <c r="G60" s="3"/>
      <c r="H60" s="3"/>
    </row>
    <row r="61" spans="2:8" x14ac:dyDescent="0.15">
      <c r="B61" s="3"/>
      <c r="C61" s="3"/>
      <c r="D61" s="3"/>
      <c r="E61" s="3"/>
      <c r="F61" s="3"/>
      <c r="G61" s="3"/>
      <c r="H61" s="3"/>
    </row>
    <row r="62" spans="2:8" x14ac:dyDescent="0.15">
      <c r="B62" s="3"/>
      <c r="C62" s="3"/>
      <c r="D62" s="3"/>
      <c r="E62" s="3"/>
      <c r="F62" s="3"/>
      <c r="G62" s="3"/>
      <c r="H62" s="3"/>
    </row>
    <row r="63" spans="2:8" x14ac:dyDescent="0.15">
      <c r="B63" s="3"/>
      <c r="C63" s="3"/>
      <c r="D63" s="3"/>
      <c r="E63" s="3"/>
      <c r="F63" s="3"/>
      <c r="G63" s="3"/>
      <c r="H63" s="3"/>
    </row>
    <row r="64" spans="2:8" x14ac:dyDescent="0.15">
      <c r="B64" s="3"/>
      <c r="C64" s="3"/>
      <c r="D64" s="3"/>
      <c r="E64" s="3"/>
      <c r="F64" s="3"/>
      <c r="G64" s="3"/>
      <c r="H64" s="3"/>
    </row>
    <row r="65" spans="2:8" x14ac:dyDescent="0.15">
      <c r="B65" s="3"/>
      <c r="C65" s="3"/>
      <c r="D65" s="3"/>
      <c r="E65" s="3"/>
      <c r="F65" s="3"/>
      <c r="G65" s="3"/>
      <c r="H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H9">
    <cfRule type="top10" dxfId="349" priority="1398" rank="1"/>
  </conditionalFormatting>
  <conditionalFormatting sqref="E11:H11">
    <cfRule type="top10" dxfId="348" priority="1399" rank="1"/>
  </conditionalFormatting>
  <conditionalFormatting sqref="E13:H13">
    <cfRule type="top10" dxfId="347" priority="1400" rank="1"/>
  </conditionalFormatting>
  <conditionalFormatting sqref="E15:H15">
    <cfRule type="top10" dxfId="346" priority="1401" rank="1"/>
  </conditionalFormatting>
  <conditionalFormatting sqref="E17:H17">
    <cfRule type="top10" dxfId="345" priority="1402" rank="1"/>
  </conditionalFormatting>
  <conditionalFormatting sqref="E19:H19">
    <cfRule type="top10" dxfId="344" priority="1403" rank="1"/>
  </conditionalFormatting>
  <conditionalFormatting sqref="E21:H21">
    <cfRule type="top10" dxfId="343" priority="1404" rank="1"/>
  </conditionalFormatting>
  <conditionalFormatting sqref="E23:H23">
    <cfRule type="top10" dxfId="342" priority="1405" rank="1"/>
  </conditionalFormatting>
  <conditionalFormatting sqref="E25:H25">
    <cfRule type="top10" dxfId="341" priority="1406" rank="1"/>
  </conditionalFormatting>
  <conditionalFormatting sqref="E27:H27">
    <cfRule type="top10" dxfId="340" priority="1407" rank="1"/>
  </conditionalFormatting>
  <conditionalFormatting sqref="E29:H29">
    <cfRule type="top10" dxfId="339" priority="1408" rank="1"/>
  </conditionalFormatting>
  <conditionalFormatting sqref="E31:H31">
    <cfRule type="top10" dxfId="338" priority="1409" rank="1"/>
  </conditionalFormatting>
  <conditionalFormatting sqref="E33:H33">
    <cfRule type="top10" dxfId="337" priority="1410" rank="1"/>
  </conditionalFormatting>
  <conditionalFormatting sqref="E35:H35">
    <cfRule type="top10" dxfId="336" priority="1411" rank="1"/>
  </conditionalFormatting>
  <conditionalFormatting sqref="E37:H37">
    <cfRule type="top10" dxfId="335" priority="1412" rank="1"/>
  </conditionalFormatting>
  <conditionalFormatting sqref="E39:H39">
    <cfRule type="top10" dxfId="334" priority="1413" rank="1"/>
  </conditionalFormatting>
  <conditionalFormatting sqref="E41:H41">
    <cfRule type="top10" dxfId="333" priority="1414" rank="1"/>
  </conditionalFormatting>
  <conditionalFormatting sqref="E43:H43">
    <cfRule type="top10" dxfId="332" priority="1415" rank="1"/>
  </conditionalFormatting>
  <conditionalFormatting sqref="E45:H45">
    <cfRule type="top10" dxfId="331" priority="1416" rank="1"/>
  </conditionalFormatting>
  <conditionalFormatting sqref="E47:H47">
    <cfRule type="top10" dxfId="330" priority="1417" rank="1"/>
  </conditionalFormatting>
  <conditionalFormatting sqref="E49:H49">
    <cfRule type="top10" dxfId="329" priority="1418" rank="1"/>
  </conditionalFormatting>
  <conditionalFormatting sqref="E51:H51">
    <cfRule type="top10" dxfId="328" priority="1419" rank="1"/>
  </conditionalFormatting>
  <conditionalFormatting sqref="E53:H53">
    <cfRule type="top10" dxfId="327" priority="1420" rank="1"/>
  </conditionalFormatting>
  <conditionalFormatting sqref="E55:H55">
    <cfRule type="top10" dxfId="326" priority="1421" rank="1"/>
  </conditionalFormatting>
  <conditionalFormatting sqref="E57:H57">
    <cfRule type="top10" dxfId="325" priority="1422" rank="1"/>
  </conditionalFormatting>
  <pageMargins left="0.7" right="0.7" top="0.75" bottom="0.75" header="0.3" footer="0.3"/>
  <pageSetup paperSize="9" scale="86" orientation="portrait" r:id="rId1"/>
  <headerFoot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4" width="8.625" style="1" customWidth="1"/>
    <col min="35" max="16384" width="6.125" style="1"/>
  </cols>
  <sheetData>
    <row r="3" spans="1:26" x14ac:dyDescent="0.15">
      <c r="B3" s="1" t="s">
        <v>392</v>
      </c>
    </row>
    <row r="5" spans="1:26" x14ac:dyDescent="0.15">
      <c r="B5" s="20"/>
      <c r="C5" s="20"/>
      <c r="D5" s="20"/>
      <c r="E5" s="20"/>
      <c r="F5" s="20"/>
      <c r="G5" s="20"/>
      <c r="H5" s="20"/>
      <c r="I5" s="20"/>
      <c r="J5" s="20"/>
      <c r="K5" s="20"/>
      <c r="L5" s="20"/>
      <c r="M5" s="20"/>
    </row>
    <row r="6" spans="1:26" ht="3.75" customHeight="1" x14ac:dyDescent="0.15">
      <c r="A6" s="31"/>
      <c r="B6" s="29"/>
      <c r="C6" s="36"/>
      <c r="D6" s="29"/>
      <c r="E6" s="37"/>
      <c r="F6" s="32"/>
      <c r="G6" s="29"/>
      <c r="H6" s="33"/>
      <c r="I6" s="33"/>
      <c r="J6" s="33"/>
      <c r="K6" s="34"/>
      <c r="L6" s="34"/>
      <c r="M6" s="34"/>
      <c r="N6" s="35"/>
    </row>
    <row r="7" spans="1:26" s="2" customFormat="1" ht="122.25" customHeight="1" thickBot="1" x14ac:dyDescent="0.2">
      <c r="B7" s="19"/>
      <c r="C7" s="18" t="s">
        <v>251</v>
      </c>
      <c r="D7" s="21" t="s">
        <v>261</v>
      </c>
      <c r="E7" s="22" t="s">
        <v>121</v>
      </c>
      <c r="F7" s="22" t="s">
        <v>122</v>
      </c>
      <c r="G7" s="22" t="s">
        <v>123</v>
      </c>
      <c r="H7" s="22" t="s">
        <v>53</v>
      </c>
      <c r="I7" s="22" t="s">
        <v>124</v>
      </c>
      <c r="J7" s="22" t="s">
        <v>125</v>
      </c>
      <c r="K7" s="22" t="s">
        <v>12</v>
      </c>
      <c r="L7" s="22" t="s">
        <v>126</v>
      </c>
      <c r="M7" s="22" t="s">
        <v>65</v>
      </c>
      <c r="N7" s="41"/>
      <c r="O7" s="41"/>
      <c r="P7" s="41"/>
      <c r="Q7" s="41"/>
      <c r="R7" s="41"/>
      <c r="S7" s="41"/>
      <c r="T7" s="41"/>
      <c r="U7" s="41"/>
      <c r="V7" s="41"/>
      <c r="W7" s="41"/>
      <c r="X7" s="41"/>
      <c r="Y7" s="41"/>
      <c r="Z7" s="41"/>
    </row>
    <row r="8" spans="1:26" ht="15" customHeight="1" thickTop="1" x14ac:dyDescent="0.15">
      <c r="B8" s="43" t="s">
        <v>66</v>
      </c>
      <c r="C8" s="44"/>
      <c r="D8" s="4">
        <v>19565</v>
      </c>
      <c r="E8" s="7">
        <v>3783</v>
      </c>
      <c r="F8" s="15">
        <v>8376</v>
      </c>
      <c r="G8" s="15">
        <v>63</v>
      </c>
      <c r="H8" s="15">
        <v>37</v>
      </c>
      <c r="I8" s="15">
        <v>589</v>
      </c>
      <c r="J8" s="15">
        <v>566</v>
      </c>
      <c r="K8" s="15">
        <v>300</v>
      </c>
      <c r="L8" s="15">
        <v>5474</v>
      </c>
      <c r="M8" s="15">
        <v>377</v>
      </c>
    </row>
    <row r="9" spans="1:26" ht="15" customHeight="1" x14ac:dyDescent="0.15">
      <c r="B9" s="45"/>
      <c r="C9" s="44"/>
      <c r="D9" s="5">
        <v>100</v>
      </c>
      <c r="E9" s="9">
        <v>19.3</v>
      </c>
      <c r="F9" s="6">
        <v>42.8</v>
      </c>
      <c r="G9" s="6">
        <v>0.3</v>
      </c>
      <c r="H9" s="6">
        <v>0.2</v>
      </c>
      <c r="I9" s="6">
        <v>3</v>
      </c>
      <c r="J9" s="6">
        <v>2.9</v>
      </c>
      <c r="K9" s="6">
        <v>1.5</v>
      </c>
      <c r="L9" s="6">
        <v>28</v>
      </c>
      <c r="M9" s="6">
        <v>1.9</v>
      </c>
    </row>
    <row r="10" spans="1:26" ht="15" customHeight="1" x14ac:dyDescent="0.15">
      <c r="B10" s="46" t="s">
        <v>60</v>
      </c>
      <c r="C10" s="49" t="s">
        <v>1</v>
      </c>
      <c r="D10" s="12">
        <v>9002</v>
      </c>
      <c r="E10" s="8">
        <v>1543</v>
      </c>
      <c r="F10" s="10">
        <v>4442</v>
      </c>
      <c r="G10" s="10">
        <v>26</v>
      </c>
      <c r="H10" s="10">
        <v>15</v>
      </c>
      <c r="I10" s="10">
        <v>151</v>
      </c>
      <c r="J10" s="10">
        <v>221</v>
      </c>
      <c r="K10" s="10">
        <v>178</v>
      </c>
      <c r="L10" s="10">
        <v>2259</v>
      </c>
      <c r="M10" s="10">
        <v>167</v>
      </c>
    </row>
    <row r="11" spans="1:26" ht="15" customHeight="1" x14ac:dyDescent="0.15">
      <c r="B11" s="47"/>
      <c r="C11" s="50"/>
      <c r="D11" s="17">
        <v>100</v>
      </c>
      <c r="E11" s="16">
        <v>17.100000000000001</v>
      </c>
      <c r="F11" s="11">
        <v>49.3</v>
      </c>
      <c r="G11" s="11">
        <v>0.3</v>
      </c>
      <c r="H11" s="11">
        <v>0.2</v>
      </c>
      <c r="I11" s="11">
        <v>1.7</v>
      </c>
      <c r="J11" s="11">
        <v>2.5</v>
      </c>
      <c r="K11" s="11">
        <v>2</v>
      </c>
      <c r="L11" s="11">
        <v>25.1</v>
      </c>
      <c r="M11" s="11">
        <v>1.9</v>
      </c>
    </row>
    <row r="12" spans="1:26" ht="15" customHeight="1" x14ac:dyDescent="0.15">
      <c r="B12" s="47"/>
      <c r="C12" s="51" t="s">
        <v>2</v>
      </c>
      <c r="D12" s="14">
        <v>10274</v>
      </c>
      <c r="E12" s="7">
        <v>2188</v>
      </c>
      <c r="F12" s="15">
        <v>3857</v>
      </c>
      <c r="G12" s="15">
        <v>37</v>
      </c>
      <c r="H12" s="15">
        <v>21</v>
      </c>
      <c r="I12" s="15">
        <v>430</v>
      </c>
      <c r="J12" s="15">
        <v>338</v>
      </c>
      <c r="K12" s="15">
        <v>117</v>
      </c>
      <c r="L12" s="15">
        <v>3134</v>
      </c>
      <c r="M12" s="15">
        <v>152</v>
      </c>
    </row>
    <row r="13" spans="1:26" ht="15" customHeight="1" x14ac:dyDescent="0.15">
      <c r="B13" s="48"/>
      <c r="C13" s="52"/>
      <c r="D13" s="13">
        <v>100</v>
      </c>
      <c r="E13" s="9">
        <v>21.3</v>
      </c>
      <c r="F13" s="6">
        <v>37.5</v>
      </c>
      <c r="G13" s="6">
        <v>0.4</v>
      </c>
      <c r="H13" s="6">
        <v>0.2</v>
      </c>
      <c r="I13" s="6">
        <v>4.2</v>
      </c>
      <c r="J13" s="6">
        <v>3.3</v>
      </c>
      <c r="K13" s="6">
        <v>1.1000000000000001</v>
      </c>
      <c r="L13" s="6">
        <v>30.5</v>
      </c>
      <c r="M13" s="6">
        <v>1.5</v>
      </c>
    </row>
    <row r="14" spans="1:26" ht="15" customHeight="1" x14ac:dyDescent="0.15">
      <c r="B14" s="46" t="s">
        <v>61</v>
      </c>
      <c r="C14" s="49" t="s">
        <v>4</v>
      </c>
      <c r="D14" s="12">
        <v>2756</v>
      </c>
      <c r="E14" s="8">
        <v>450</v>
      </c>
      <c r="F14" s="10">
        <v>1115</v>
      </c>
      <c r="G14" s="10">
        <v>5</v>
      </c>
      <c r="H14" s="10">
        <v>7</v>
      </c>
      <c r="I14" s="10">
        <v>80</v>
      </c>
      <c r="J14" s="10">
        <v>54</v>
      </c>
      <c r="K14" s="10">
        <v>58</v>
      </c>
      <c r="L14" s="10">
        <v>938</v>
      </c>
      <c r="M14" s="10">
        <v>49</v>
      </c>
    </row>
    <row r="15" spans="1:26" ht="15" customHeight="1" x14ac:dyDescent="0.15">
      <c r="B15" s="47"/>
      <c r="C15" s="50"/>
      <c r="D15" s="17">
        <v>100</v>
      </c>
      <c r="E15" s="16">
        <v>16.3</v>
      </c>
      <c r="F15" s="11">
        <v>40.5</v>
      </c>
      <c r="G15" s="11">
        <v>0.2</v>
      </c>
      <c r="H15" s="11">
        <v>0.3</v>
      </c>
      <c r="I15" s="11">
        <v>2.9</v>
      </c>
      <c r="J15" s="11">
        <v>2</v>
      </c>
      <c r="K15" s="11">
        <v>2.1</v>
      </c>
      <c r="L15" s="11">
        <v>34</v>
      </c>
      <c r="M15" s="11">
        <v>1.8</v>
      </c>
    </row>
    <row r="16" spans="1:26" ht="15" customHeight="1" x14ac:dyDescent="0.15">
      <c r="B16" s="47"/>
      <c r="C16" s="51" t="s">
        <v>5</v>
      </c>
      <c r="D16" s="14">
        <v>2918</v>
      </c>
      <c r="E16" s="7">
        <v>486</v>
      </c>
      <c r="F16" s="15">
        <v>1195</v>
      </c>
      <c r="G16" s="15">
        <v>6</v>
      </c>
      <c r="H16" s="15">
        <v>5</v>
      </c>
      <c r="I16" s="15">
        <v>79</v>
      </c>
      <c r="J16" s="15">
        <v>77</v>
      </c>
      <c r="K16" s="15">
        <v>59</v>
      </c>
      <c r="L16" s="15">
        <v>965</v>
      </c>
      <c r="M16" s="15">
        <v>46</v>
      </c>
    </row>
    <row r="17" spans="2:13" ht="15" customHeight="1" x14ac:dyDescent="0.15">
      <c r="B17" s="47"/>
      <c r="C17" s="50"/>
      <c r="D17" s="17">
        <v>100</v>
      </c>
      <c r="E17" s="16">
        <v>16.7</v>
      </c>
      <c r="F17" s="11">
        <v>41</v>
      </c>
      <c r="G17" s="11">
        <v>0.2</v>
      </c>
      <c r="H17" s="11">
        <v>0.2</v>
      </c>
      <c r="I17" s="11">
        <v>2.7</v>
      </c>
      <c r="J17" s="11">
        <v>2.6</v>
      </c>
      <c r="K17" s="11">
        <v>2</v>
      </c>
      <c r="L17" s="11">
        <v>33.1</v>
      </c>
      <c r="M17" s="11">
        <v>1.6</v>
      </c>
    </row>
    <row r="18" spans="2:13" ht="15" customHeight="1" x14ac:dyDescent="0.15">
      <c r="B18" s="47"/>
      <c r="C18" s="51" t="s">
        <v>6</v>
      </c>
      <c r="D18" s="14">
        <v>3218</v>
      </c>
      <c r="E18" s="7">
        <v>616</v>
      </c>
      <c r="F18" s="15">
        <v>1337</v>
      </c>
      <c r="G18" s="15">
        <v>11</v>
      </c>
      <c r="H18" s="15">
        <v>6</v>
      </c>
      <c r="I18" s="15">
        <v>80</v>
      </c>
      <c r="J18" s="15">
        <v>79</v>
      </c>
      <c r="K18" s="15">
        <v>66</v>
      </c>
      <c r="L18" s="15">
        <v>969</v>
      </c>
      <c r="M18" s="15">
        <v>54</v>
      </c>
    </row>
    <row r="19" spans="2:13" ht="15" customHeight="1" x14ac:dyDescent="0.15">
      <c r="B19" s="47"/>
      <c r="C19" s="50"/>
      <c r="D19" s="17">
        <v>100</v>
      </c>
      <c r="E19" s="16">
        <v>19.100000000000001</v>
      </c>
      <c r="F19" s="11">
        <v>41.5</v>
      </c>
      <c r="G19" s="11">
        <v>0.3</v>
      </c>
      <c r="H19" s="11">
        <v>0.2</v>
      </c>
      <c r="I19" s="11">
        <v>2.5</v>
      </c>
      <c r="J19" s="11">
        <v>2.5</v>
      </c>
      <c r="K19" s="11">
        <v>2.1</v>
      </c>
      <c r="L19" s="11">
        <v>30.1</v>
      </c>
      <c r="M19" s="11">
        <v>1.7</v>
      </c>
    </row>
    <row r="20" spans="2:13" ht="15" customHeight="1" x14ac:dyDescent="0.15">
      <c r="B20" s="47"/>
      <c r="C20" s="51" t="s">
        <v>7</v>
      </c>
      <c r="D20" s="14">
        <v>4166</v>
      </c>
      <c r="E20" s="7">
        <v>874</v>
      </c>
      <c r="F20" s="15">
        <v>1767</v>
      </c>
      <c r="G20" s="15">
        <v>14</v>
      </c>
      <c r="H20" s="15">
        <v>10</v>
      </c>
      <c r="I20" s="15">
        <v>138</v>
      </c>
      <c r="J20" s="15">
        <v>132</v>
      </c>
      <c r="K20" s="15">
        <v>50</v>
      </c>
      <c r="L20" s="15">
        <v>1103</v>
      </c>
      <c r="M20" s="15">
        <v>78</v>
      </c>
    </row>
    <row r="21" spans="2:13" ht="15" customHeight="1" x14ac:dyDescent="0.15">
      <c r="B21" s="47"/>
      <c r="C21" s="50"/>
      <c r="D21" s="17">
        <v>100</v>
      </c>
      <c r="E21" s="16">
        <v>21</v>
      </c>
      <c r="F21" s="11">
        <v>42.4</v>
      </c>
      <c r="G21" s="11">
        <v>0.3</v>
      </c>
      <c r="H21" s="11">
        <v>0.2</v>
      </c>
      <c r="I21" s="11">
        <v>3.3</v>
      </c>
      <c r="J21" s="11">
        <v>3.2</v>
      </c>
      <c r="K21" s="11">
        <v>1.2</v>
      </c>
      <c r="L21" s="11">
        <v>26.5</v>
      </c>
      <c r="M21" s="11">
        <v>1.9</v>
      </c>
    </row>
    <row r="22" spans="2:13" ht="15" customHeight="1" x14ac:dyDescent="0.15">
      <c r="B22" s="47"/>
      <c r="C22" s="51" t="s">
        <v>8</v>
      </c>
      <c r="D22" s="14">
        <v>5521</v>
      </c>
      <c r="E22" s="7">
        <v>1182</v>
      </c>
      <c r="F22" s="15">
        <v>2555</v>
      </c>
      <c r="G22" s="15">
        <v>24</v>
      </c>
      <c r="H22" s="15">
        <v>6</v>
      </c>
      <c r="I22" s="15">
        <v>180</v>
      </c>
      <c r="J22" s="15">
        <v>196</v>
      </c>
      <c r="K22" s="15">
        <v>46</v>
      </c>
      <c r="L22" s="15">
        <v>1233</v>
      </c>
      <c r="M22" s="15">
        <v>99</v>
      </c>
    </row>
    <row r="23" spans="2:13" ht="15" customHeight="1" x14ac:dyDescent="0.15">
      <c r="B23" s="48"/>
      <c r="C23" s="52"/>
      <c r="D23" s="13">
        <v>100</v>
      </c>
      <c r="E23" s="9">
        <v>21.4</v>
      </c>
      <c r="F23" s="6">
        <v>46.3</v>
      </c>
      <c r="G23" s="6">
        <v>0.4</v>
      </c>
      <c r="H23" s="6">
        <v>0.1</v>
      </c>
      <c r="I23" s="6">
        <v>3.3</v>
      </c>
      <c r="J23" s="6">
        <v>3.6</v>
      </c>
      <c r="K23" s="6">
        <v>0.8</v>
      </c>
      <c r="L23" s="6">
        <v>22.3</v>
      </c>
      <c r="M23" s="6">
        <v>1.8</v>
      </c>
    </row>
    <row r="24" spans="2:13" ht="15" customHeight="1" x14ac:dyDescent="0.15">
      <c r="B24" s="46" t="s">
        <v>62</v>
      </c>
      <c r="C24" s="49" t="s">
        <v>9</v>
      </c>
      <c r="D24" s="12">
        <v>2200</v>
      </c>
      <c r="E24" s="8">
        <v>391</v>
      </c>
      <c r="F24" s="10">
        <v>794</v>
      </c>
      <c r="G24" s="10">
        <v>13</v>
      </c>
      <c r="H24" s="10">
        <v>8</v>
      </c>
      <c r="I24" s="10">
        <v>101</v>
      </c>
      <c r="J24" s="10">
        <v>92</v>
      </c>
      <c r="K24" s="10">
        <v>56</v>
      </c>
      <c r="L24" s="10">
        <v>705</v>
      </c>
      <c r="M24" s="10">
        <v>40</v>
      </c>
    </row>
    <row r="25" spans="2:13" ht="15" customHeight="1" x14ac:dyDescent="0.15">
      <c r="B25" s="47"/>
      <c r="C25" s="50"/>
      <c r="D25" s="17">
        <v>100</v>
      </c>
      <c r="E25" s="16">
        <v>17.8</v>
      </c>
      <c r="F25" s="11">
        <v>36.1</v>
      </c>
      <c r="G25" s="11">
        <v>0.6</v>
      </c>
      <c r="H25" s="11">
        <v>0.4</v>
      </c>
      <c r="I25" s="11">
        <v>4.5999999999999996</v>
      </c>
      <c r="J25" s="11">
        <v>4.2</v>
      </c>
      <c r="K25" s="11">
        <v>2.5</v>
      </c>
      <c r="L25" s="11">
        <v>32</v>
      </c>
      <c r="M25" s="11">
        <v>1.8</v>
      </c>
    </row>
    <row r="26" spans="2:13" ht="15" customHeight="1" x14ac:dyDescent="0.15">
      <c r="B26" s="47"/>
      <c r="C26" s="51" t="s">
        <v>10</v>
      </c>
      <c r="D26" s="14">
        <v>5943</v>
      </c>
      <c r="E26" s="7">
        <v>1336</v>
      </c>
      <c r="F26" s="15">
        <v>2655</v>
      </c>
      <c r="G26" s="15">
        <v>21</v>
      </c>
      <c r="H26" s="15">
        <v>8</v>
      </c>
      <c r="I26" s="15">
        <v>203</v>
      </c>
      <c r="J26" s="15">
        <v>181</v>
      </c>
      <c r="K26" s="15">
        <v>52</v>
      </c>
      <c r="L26" s="15">
        <v>1421</v>
      </c>
      <c r="M26" s="15">
        <v>66</v>
      </c>
    </row>
    <row r="27" spans="2:13" ht="15" customHeight="1" x14ac:dyDescent="0.15">
      <c r="B27" s="47"/>
      <c r="C27" s="50"/>
      <c r="D27" s="17">
        <v>100</v>
      </c>
      <c r="E27" s="16">
        <v>22.5</v>
      </c>
      <c r="F27" s="11">
        <v>44.7</v>
      </c>
      <c r="G27" s="11">
        <v>0.4</v>
      </c>
      <c r="H27" s="11">
        <v>0.1</v>
      </c>
      <c r="I27" s="11">
        <v>3.4</v>
      </c>
      <c r="J27" s="11">
        <v>3</v>
      </c>
      <c r="K27" s="11">
        <v>0.9</v>
      </c>
      <c r="L27" s="11">
        <v>23.9</v>
      </c>
      <c r="M27" s="11">
        <v>1.1000000000000001</v>
      </c>
    </row>
    <row r="28" spans="2:13" ht="15" customHeight="1" x14ac:dyDescent="0.15">
      <c r="B28" s="47"/>
      <c r="C28" s="51" t="s">
        <v>11</v>
      </c>
      <c r="D28" s="14">
        <v>6665</v>
      </c>
      <c r="E28" s="7">
        <v>1236</v>
      </c>
      <c r="F28" s="15">
        <v>3025</v>
      </c>
      <c r="G28" s="15">
        <v>15</v>
      </c>
      <c r="H28" s="15">
        <v>4</v>
      </c>
      <c r="I28" s="15">
        <v>161</v>
      </c>
      <c r="J28" s="15">
        <v>160</v>
      </c>
      <c r="K28" s="15">
        <v>98</v>
      </c>
      <c r="L28" s="15">
        <v>1872</v>
      </c>
      <c r="M28" s="15">
        <v>94</v>
      </c>
    </row>
    <row r="29" spans="2:13" ht="15" customHeight="1" x14ac:dyDescent="0.15">
      <c r="B29" s="47"/>
      <c r="C29" s="50"/>
      <c r="D29" s="17">
        <v>100</v>
      </c>
      <c r="E29" s="16">
        <v>18.5</v>
      </c>
      <c r="F29" s="11">
        <v>45.4</v>
      </c>
      <c r="G29" s="11">
        <v>0.2</v>
      </c>
      <c r="H29" s="11">
        <v>0.1</v>
      </c>
      <c r="I29" s="11">
        <v>2.4</v>
      </c>
      <c r="J29" s="11">
        <v>2.4</v>
      </c>
      <c r="K29" s="11">
        <v>1.5</v>
      </c>
      <c r="L29" s="11">
        <v>28.1</v>
      </c>
      <c r="M29" s="11">
        <v>1.4</v>
      </c>
    </row>
    <row r="30" spans="2:13" ht="15" customHeight="1" x14ac:dyDescent="0.15">
      <c r="B30" s="47"/>
      <c r="C30" s="51" t="s">
        <v>12</v>
      </c>
      <c r="D30" s="14">
        <v>4440</v>
      </c>
      <c r="E30" s="7">
        <v>788</v>
      </c>
      <c r="F30" s="15">
        <v>1801</v>
      </c>
      <c r="G30" s="15">
        <v>14</v>
      </c>
      <c r="H30" s="15">
        <v>15</v>
      </c>
      <c r="I30" s="15">
        <v>119</v>
      </c>
      <c r="J30" s="15">
        <v>122</v>
      </c>
      <c r="K30" s="15">
        <v>89</v>
      </c>
      <c r="L30" s="15">
        <v>1404</v>
      </c>
      <c r="M30" s="15">
        <v>88</v>
      </c>
    </row>
    <row r="31" spans="2:13" ht="15" customHeight="1" x14ac:dyDescent="0.15">
      <c r="B31" s="48"/>
      <c r="C31" s="52"/>
      <c r="D31" s="13">
        <v>100</v>
      </c>
      <c r="E31" s="9">
        <v>17.7</v>
      </c>
      <c r="F31" s="6">
        <v>40.6</v>
      </c>
      <c r="G31" s="6">
        <v>0.3</v>
      </c>
      <c r="H31" s="6">
        <v>0.3</v>
      </c>
      <c r="I31" s="6">
        <v>2.7</v>
      </c>
      <c r="J31" s="6">
        <v>2.7</v>
      </c>
      <c r="K31" s="6">
        <v>2</v>
      </c>
      <c r="L31" s="6">
        <v>31.6</v>
      </c>
      <c r="M31" s="6">
        <v>2</v>
      </c>
    </row>
    <row r="32" spans="2:13" ht="15" customHeight="1" x14ac:dyDescent="0.15">
      <c r="B32" s="46" t="s">
        <v>63</v>
      </c>
      <c r="C32" s="49" t="s">
        <v>13</v>
      </c>
      <c r="D32" s="12">
        <v>2474</v>
      </c>
      <c r="E32" s="8">
        <v>455</v>
      </c>
      <c r="F32" s="10">
        <v>1152</v>
      </c>
      <c r="G32" s="10">
        <v>11</v>
      </c>
      <c r="H32" s="10">
        <v>7</v>
      </c>
      <c r="I32" s="10">
        <v>83</v>
      </c>
      <c r="J32" s="10">
        <v>87</v>
      </c>
      <c r="K32" s="10">
        <v>45</v>
      </c>
      <c r="L32" s="10">
        <v>602</v>
      </c>
      <c r="M32" s="10">
        <v>32</v>
      </c>
    </row>
    <row r="33" spans="2:13" ht="15" customHeight="1" x14ac:dyDescent="0.15">
      <c r="B33" s="47"/>
      <c r="C33" s="50"/>
      <c r="D33" s="17">
        <v>100</v>
      </c>
      <c r="E33" s="16">
        <v>18.399999999999999</v>
      </c>
      <c r="F33" s="11">
        <v>46.6</v>
      </c>
      <c r="G33" s="11">
        <v>0.4</v>
      </c>
      <c r="H33" s="11">
        <v>0.3</v>
      </c>
      <c r="I33" s="11">
        <v>3.4</v>
      </c>
      <c r="J33" s="11">
        <v>3.5</v>
      </c>
      <c r="K33" s="11">
        <v>1.8</v>
      </c>
      <c r="L33" s="11">
        <v>24.3</v>
      </c>
      <c r="M33" s="11">
        <v>1.3</v>
      </c>
    </row>
    <row r="34" spans="2:13" ht="15" customHeight="1" x14ac:dyDescent="0.15">
      <c r="B34" s="47"/>
      <c r="C34" s="51" t="s">
        <v>14</v>
      </c>
      <c r="D34" s="14">
        <v>13198</v>
      </c>
      <c r="E34" s="7">
        <v>2574</v>
      </c>
      <c r="F34" s="15">
        <v>5690</v>
      </c>
      <c r="G34" s="15">
        <v>39</v>
      </c>
      <c r="H34" s="15">
        <v>20</v>
      </c>
      <c r="I34" s="15">
        <v>403</v>
      </c>
      <c r="J34" s="15">
        <v>359</v>
      </c>
      <c r="K34" s="15">
        <v>174</v>
      </c>
      <c r="L34" s="15">
        <v>3784</v>
      </c>
      <c r="M34" s="15">
        <v>155</v>
      </c>
    </row>
    <row r="35" spans="2:13" ht="15" customHeight="1" x14ac:dyDescent="0.15">
      <c r="B35" s="47"/>
      <c r="C35" s="50"/>
      <c r="D35" s="17">
        <v>100</v>
      </c>
      <c r="E35" s="16">
        <v>19.5</v>
      </c>
      <c r="F35" s="11">
        <v>43.1</v>
      </c>
      <c r="G35" s="11">
        <v>0.3</v>
      </c>
      <c r="H35" s="11">
        <v>0.2</v>
      </c>
      <c r="I35" s="11">
        <v>3.1</v>
      </c>
      <c r="J35" s="11">
        <v>2.7</v>
      </c>
      <c r="K35" s="11">
        <v>1.3</v>
      </c>
      <c r="L35" s="11">
        <v>28.7</v>
      </c>
      <c r="M35" s="11">
        <v>1.2</v>
      </c>
    </row>
    <row r="36" spans="2:13" ht="15" customHeight="1" x14ac:dyDescent="0.15">
      <c r="B36" s="47"/>
      <c r="C36" s="51" t="s">
        <v>15</v>
      </c>
      <c r="D36" s="14">
        <v>2378</v>
      </c>
      <c r="E36" s="7">
        <v>494</v>
      </c>
      <c r="F36" s="15">
        <v>970</v>
      </c>
      <c r="G36" s="15">
        <v>12</v>
      </c>
      <c r="H36" s="15">
        <v>1</v>
      </c>
      <c r="I36" s="15">
        <v>72</v>
      </c>
      <c r="J36" s="15">
        <v>78</v>
      </c>
      <c r="K36" s="15">
        <v>45</v>
      </c>
      <c r="L36" s="15">
        <v>679</v>
      </c>
      <c r="M36" s="15">
        <v>27</v>
      </c>
    </row>
    <row r="37" spans="2:13" ht="15" customHeight="1" x14ac:dyDescent="0.15">
      <c r="B37" s="47"/>
      <c r="C37" s="50"/>
      <c r="D37" s="17">
        <v>100</v>
      </c>
      <c r="E37" s="16">
        <v>20.8</v>
      </c>
      <c r="F37" s="11">
        <v>40.799999999999997</v>
      </c>
      <c r="G37" s="11">
        <v>0.5</v>
      </c>
      <c r="H37" s="11">
        <v>0</v>
      </c>
      <c r="I37" s="11">
        <v>3</v>
      </c>
      <c r="J37" s="11">
        <v>3.3</v>
      </c>
      <c r="K37" s="11">
        <v>1.9</v>
      </c>
      <c r="L37" s="11">
        <v>28.6</v>
      </c>
      <c r="M37" s="11">
        <v>1.1000000000000001</v>
      </c>
    </row>
    <row r="38" spans="2:13" ht="15" customHeight="1" x14ac:dyDescent="0.15">
      <c r="B38" s="47"/>
      <c r="C38" s="51" t="s">
        <v>16</v>
      </c>
      <c r="D38" s="14">
        <v>747</v>
      </c>
      <c r="E38" s="7">
        <v>165</v>
      </c>
      <c r="F38" s="15">
        <v>279</v>
      </c>
      <c r="G38" s="15">
        <v>1</v>
      </c>
      <c r="H38" s="15">
        <v>3</v>
      </c>
      <c r="I38" s="15">
        <v>15</v>
      </c>
      <c r="J38" s="15">
        <v>24</v>
      </c>
      <c r="K38" s="15">
        <v>21</v>
      </c>
      <c r="L38" s="15">
        <v>222</v>
      </c>
      <c r="M38" s="15">
        <v>17</v>
      </c>
    </row>
    <row r="39" spans="2:13" ht="15" customHeight="1" x14ac:dyDescent="0.15">
      <c r="B39" s="48"/>
      <c r="C39" s="52"/>
      <c r="D39" s="13">
        <v>100</v>
      </c>
      <c r="E39" s="9">
        <v>22.1</v>
      </c>
      <c r="F39" s="6">
        <v>37.299999999999997</v>
      </c>
      <c r="G39" s="6">
        <v>0.1</v>
      </c>
      <c r="H39" s="6">
        <v>0.4</v>
      </c>
      <c r="I39" s="6">
        <v>2</v>
      </c>
      <c r="J39" s="6">
        <v>3.2</v>
      </c>
      <c r="K39" s="6">
        <v>2.8</v>
      </c>
      <c r="L39" s="6">
        <v>29.7</v>
      </c>
      <c r="M39" s="6">
        <v>2.2999999999999998</v>
      </c>
    </row>
    <row r="40" spans="2:13" ht="15" customHeight="1" x14ac:dyDescent="0.15">
      <c r="B40" s="46" t="s">
        <v>64</v>
      </c>
      <c r="C40" s="49" t="s">
        <v>252</v>
      </c>
      <c r="D40" s="12">
        <v>2161</v>
      </c>
      <c r="E40" s="8">
        <v>476</v>
      </c>
      <c r="F40" s="10">
        <v>765</v>
      </c>
      <c r="G40" s="10">
        <v>8</v>
      </c>
      <c r="H40" s="10">
        <v>2</v>
      </c>
      <c r="I40" s="10">
        <v>82</v>
      </c>
      <c r="J40" s="10">
        <v>67</v>
      </c>
      <c r="K40" s="10">
        <v>38</v>
      </c>
      <c r="L40" s="10">
        <v>700</v>
      </c>
      <c r="M40" s="10">
        <v>23</v>
      </c>
    </row>
    <row r="41" spans="2:13" ht="15" customHeight="1" x14ac:dyDescent="0.15">
      <c r="B41" s="47"/>
      <c r="C41" s="50"/>
      <c r="D41" s="17">
        <v>100</v>
      </c>
      <c r="E41" s="16">
        <v>22</v>
      </c>
      <c r="F41" s="11">
        <v>35.4</v>
      </c>
      <c r="G41" s="11">
        <v>0.4</v>
      </c>
      <c r="H41" s="11">
        <v>0.1</v>
      </c>
      <c r="I41" s="11">
        <v>3.8</v>
      </c>
      <c r="J41" s="11">
        <v>3.1</v>
      </c>
      <c r="K41" s="11">
        <v>1.8</v>
      </c>
      <c r="L41" s="11">
        <v>32.4</v>
      </c>
      <c r="M41" s="11">
        <v>1.1000000000000001</v>
      </c>
    </row>
    <row r="42" spans="2:13" ht="15" customHeight="1" x14ac:dyDescent="0.15">
      <c r="B42" s="47"/>
      <c r="C42" s="51" t="s">
        <v>19</v>
      </c>
      <c r="D42" s="14">
        <v>1901</v>
      </c>
      <c r="E42" s="7">
        <v>429</v>
      </c>
      <c r="F42" s="15">
        <v>778</v>
      </c>
      <c r="G42" s="15">
        <v>4</v>
      </c>
      <c r="H42" s="15">
        <v>3</v>
      </c>
      <c r="I42" s="15">
        <v>56</v>
      </c>
      <c r="J42" s="15">
        <v>64</v>
      </c>
      <c r="K42" s="15">
        <v>18</v>
      </c>
      <c r="L42" s="15">
        <v>533</v>
      </c>
      <c r="M42" s="15">
        <v>16</v>
      </c>
    </row>
    <row r="43" spans="2:13" ht="15" customHeight="1" x14ac:dyDescent="0.15">
      <c r="B43" s="47"/>
      <c r="C43" s="50"/>
      <c r="D43" s="17">
        <v>100</v>
      </c>
      <c r="E43" s="16">
        <v>22.6</v>
      </c>
      <c r="F43" s="11">
        <v>40.9</v>
      </c>
      <c r="G43" s="11">
        <v>0.2</v>
      </c>
      <c r="H43" s="11">
        <v>0.2</v>
      </c>
      <c r="I43" s="11">
        <v>2.9</v>
      </c>
      <c r="J43" s="11">
        <v>3.4</v>
      </c>
      <c r="K43" s="11">
        <v>0.9</v>
      </c>
      <c r="L43" s="11">
        <v>28</v>
      </c>
      <c r="M43" s="11">
        <v>0.8</v>
      </c>
    </row>
    <row r="44" spans="2:13" ht="15" customHeight="1" x14ac:dyDescent="0.15">
      <c r="B44" s="47"/>
      <c r="C44" s="51" t="s">
        <v>20</v>
      </c>
      <c r="D44" s="14">
        <v>1198</v>
      </c>
      <c r="E44" s="7">
        <v>244</v>
      </c>
      <c r="F44" s="15">
        <v>477</v>
      </c>
      <c r="G44" s="15">
        <v>2</v>
      </c>
      <c r="H44" s="15">
        <v>1</v>
      </c>
      <c r="I44" s="15">
        <v>40</v>
      </c>
      <c r="J44" s="15">
        <v>28</v>
      </c>
      <c r="K44" s="15">
        <v>19</v>
      </c>
      <c r="L44" s="15">
        <v>370</v>
      </c>
      <c r="M44" s="15">
        <v>17</v>
      </c>
    </row>
    <row r="45" spans="2:13" ht="15" customHeight="1" x14ac:dyDescent="0.15">
      <c r="B45" s="47"/>
      <c r="C45" s="50"/>
      <c r="D45" s="17">
        <v>100</v>
      </c>
      <c r="E45" s="16">
        <v>20.399999999999999</v>
      </c>
      <c r="F45" s="11">
        <v>39.799999999999997</v>
      </c>
      <c r="G45" s="11">
        <v>0.2</v>
      </c>
      <c r="H45" s="11">
        <v>0.1</v>
      </c>
      <c r="I45" s="11">
        <v>3.3</v>
      </c>
      <c r="J45" s="11">
        <v>2.2999999999999998</v>
      </c>
      <c r="K45" s="11">
        <v>1.6</v>
      </c>
      <c r="L45" s="11">
        <v>30.9</v>
      </c>
      <c r="M45" s="11">
        <v>1.4</v>
      </c>
    </row>
    <row r="46" spans="2:13" ht="15" customHeight="1" x14ac:dyDescent="0.15">
      <c r="B46" s="47"/>
      <c r="C46" s="51" t="s">
        <v>21</v>
      </c>
      <c r="D46" s="14">
        <v>1491</v>
      </c>
      <c r="E46" s="7">
        <v>311</v>
      </c>
      <c r="F46" s="15">
        <v>611</v>
      </c>
      <c r="G46" s="15">
        <v>2</v>
      </c>
      <c r="H46" s="15">
        <v>2</v>
      </c>
      <c r="I46" s="15">
        <v>48</v>
      </c>
      <c r="J46" s="15">
        <v>43</v>
      </c>
      <c r="K46" s="15">
        <v>27</v>
      </c>
      <c r="L46" s="15">
        <v>430</v>
      </c>
      <c r="M46" s="15">
        <v>17</v>
      </c>
    </row>
    <row r="47" spans="2:13" ht="15" customHeight="1" x14ac:dyDescent="0.15">
      <c r="B47" s="47"/>
      <c r="C47" s="50"/>
      <c r="D47" s="17">
        <v>100</v>
      </c>
      <c r="E47" s="16">
        <v>20.9</v>
      </c>
      <c r="F47" s="11">
        <v>41</v>
      </c>
      <c r="G47" s="11">
        <v>0.1</v>
      </c>
      <c r="H47" s="11">
        <v>0.1</v>
      </c>
      <c r="I47" s="11">
        <v>3.2</v>
      </c>
      <c r="J47" s="11">
        <v>2.9</v>
      </c>
      <c r="K47" s="11">
        <v>1.8</v>
      </c>
      <c r="L47" s="11">
        <v>28.8</v>
      </c>
      <c r="M47" s="11">
        <v>1.1000000000000001</v>
      </c>
    </row>
    <row r="48" spans="2:13" ht="15" customHeight="1" x14ac:dyDescent="0.15">
      <c r="B48" s="47"/>
      <c r="C48" s="51" t="s">
        <v>22</v>
      </c>
      <c r="D48" s="14">
        <v>1705</v>
      </c>
      <c r="E48" s="7">
        <v>396</v>
      </c>
      <c r="F48" s="15">
        <v>671</v>
      </c>
      <c r="G48" s="15">
        <v>5</v>
      </c>
      <c r="H48" s="15">
        <v>2</v>
      </c>
      <c r="I48" s="15">
        <v>70</v>
      </c>
      <c r="J48" s="15">
        <v>51</v>
      </c>
      <c r="K48" s="15">
        <v>22</v>
      </c>
      <c r="L48" s="15">
        <v>473</v>
      </c>
      <c r="M48" s="15">
        <v>15</v>
      </c>
    </row>
    <row r="49" spans="2:13" ht="15" customHeight="1" x14ac:dyDescent="0.15">
      <c r="B49" s="47"/>
      <c r="C49" s="50"/>
      <c r="D49" s="17">
        <v>100</v>
      </c>
      <c r="E49" s="16">
        <v>23.2</v>
      </c>
      <c r="F49" s="11">
        <v>39.4</v>
      </c>
      <c r="G49" s="11">
        <v>0.3</v>
      </c>
      <c r="H49" s="11">
        <v>0.1</v>
      </c>
      <c r="I49" s="11">
        <v>4.0999999999999996</v>
      </c>
      <c r="J49" s="11">
        <v>3</v>
      </c>
      <c r="K49" s="11">
        <v>1.3</v>
      </c>
      <c r="L49" s="11">
        <v>27.7</v>
      </c>
      <c r="M49" s="11">
        <v>0.9</v>
      </c>
    </row>
    <row r="50" spans="2:13" ht="15" customHeight="1" x14ac:dyDescent="0.15">
      <c r="B50" s="47"/>
      <c r="C50" s="51" t="s">
        <v>23</v>
      </c>
      <c r="D50" s="14">
        <v>1546</v>
      </c>
      <c r="E50" s="7">
        <v>330</v>
      </c>
      <c r="F50" s="15">
        <v>700</v>
      </c>
      <c r="G50" s="15">
        <v>2</v>
      </c>
      <c r="H50" s="15">
        <v>1</v>
      </c>
      <c r="I50" s="15">
        <v>46</v>
      </c>
      <c r="J50" s="15">
        <v>38</v>
      </c>
      <c r="K50" s="15">
        <v>10</v>
      </c>
      <c r="L50" s="15">
        <v>404</v>
      </c>
      <c r="M50" s="15">
        <v>15</v>
      </c>
    </row>
    <row r="51" spans="2:13" ht="15" customHeight="1" x14ac:dyDescent="0.15">
      <c r="B51" s="47"/>
      <c r="C51" s="50"/>
      <c r="D51" s="17">
        <v>100</v>
      </c>
      <c r="E51" s="16">
        <v>21.3</v>
      </c>
      <c r="F51" s="11">
        <v>45.3</v>
      </c>
      <c r="G51" s="11">
        <v>0.1</v>
      </c>
      <c r="H51" s="11">
        <v>0.1</v>
      </c>
      <c r="I51" s="11">
        <v>3</v>
      </c>
      <c r="J51" s="11">
        <v>2.5</v>
      </c>
      <c r="K51" s="11">
        <v>0.6</v>
      </c>
      <c r="L51" s="11">
        <v>26.1</v>
      </c>
      <c r="M51" s="11">
        <v>1</v>
      </c>
    </row>
    <row r="52" spans="2:13" ht="15" customHeight="1" x14ac:dyDescent="0.15">
      <c r="B52" s="47"/>
      <c r="C52" s="51" t="s">
        <v>24</v>
      </c>
      <c r="D52" s="14">
        <v>2544</v>
      </c>
      <c r="E52" s="7">
        <v>512</v>
      </c>
      <c r="F52" s="15">
        <v>1027</v>
      </c>
      <c r="G52" s="15">
        <v>10</v>
      </c>
      <c r="H52" s="15">
        <v>6</v>
      </c>
      <c r="I52" s="15">
        <v>73</v>
      </c>
      <c r="J52" s="15">
        <v>88</v>
      </c>
      <c r="K52" s="15">
        <v>31</v>
      </c>
      <c r="L52" s="15">
        <v>738</v>
      </c>
      <c r="M52" s="15">
        <v>59</v>
      </c>
    </row>
    <row r="53" spans="2:13" ht="15" customHeight="1" x14ac:dyDescent="0.15">
      <c r="B53" s="47"/>
      <c r="C53" s="50"/>
      <c r="D53" s="17">
        <v>100</v>
      </c>
      <c r="E53" s="16">
        <v>20.100000000000001</v>
      </c>
      <c r="F53" s="11">
        <v>40.4</v>
      </c>
      <c r="G53" s="11">
        <v>0.4</v>
      </c>
      <c r="H53" s="11">
        <v>0.2</v>
      </c>
      <c r="I53" s="11">
        <v>2.9</v>
      </c>
      <c r="J53" s="11">
        <v>3.5</v>
      </c>
      <c r="K53" s="11">
        <v>1.2</v>
      </c>
      <c r="L53" s="11">
        <v>29</v>
      </c>
      <c r="M53" s="11">
        <v>2.2999999999999998</v>
      </c>
    </row>
    <row r="54" spans="2:13" ht="15" customHeight="1" x14ac:dyDescent="0.15">
      <c r="B54" s="47"/>
      <c r="C54" s="51" t="s">
        <v>25</v>
      </c>
      <c r="D54" s="14">
        <v>1858</v>
      </c>
      <c r="E54" s="7">
        <v>314</v>
      </c>
      <c r="F54" s="15">
        <v>872</v>
      </c>
      <c r="G54" s="15">
        <v>2</v>
      </c>
      <c r="H54" s="15">
        <v>3</v>
      </c>
      <c r="I54" s="15">
        <v>61</v>
      </c>
      <c r="J54" s="15">
        <v>49</v>
      </c>
      <c r="K54" s="15">
        <v>35</v>
      </c>
      <c r="L54" s="15">
        <v>494</v>
      </c>
      <c r="M54" s="15">
        <v>28</v>
      </c>
    </row>
    <row r="55" spans="2:13" ht="15" customHeight="1" x14ac:dyDescent="0.15">
      <c r="B55" s="47"/>
      <c r="C55" s="50"/>
      <c r="D55" s="17">
        <v>100</v>
      </c>
      <c r="E55" s="16">
        <v>16.899999999999999</v>
      </c>
      <c r="F55" s="11">
        <v>46.9</v>
      </c>
      <c r="G55" s="11">
        <v>0.1</v>
      </c>
      <c r="H55" s="11">
        <v>0.2</v>
      </c>
      <c r="I55" s="11">
        <v>3.3</v>
      </c>
      <c r="J55" s="11">
        <v>2.6</v>
      </c>
      <c r="K55" s="11">
        <v>1.9</v>
      </c>
      <c r="L55" s="11">
        <v>26.6</v>
      </c>
      <c r="M55" s="11">
        <v>1.5</v>
      </c>
    </row>
    <row r="56" spans="2:13" ht="15" customHeight="1" x14ac:dyDescent="0.15">
      <c r="B56" s="47"/>
      <c r="C56" s="51" t="s">
        <v>26</v>
      </c>
      <c r="D56" s="14">
        <v>5161</v>
      </c>
      <c r="E56" s="7">
        <v>771</v>
      </c>
      <c r="F56" s="15">
        <v>2475</v>
      </c>
      <c r="G56" s="15">
        <v>28</v>
      </c>
      <c r="H56" s="15">
        <v>17</v>
      </c>
      <c r="I56" s="15">
        <v>113</v>
      </c>
      <c r="J56" s="15">
        <v>138</v>
      </c>
      <c r="K56" s="15">
        <v>100</v>
      </c>
      <c r="L56" s="15">
        <v>1332</v>
      </c>
      <c r="M56" s="15">
        <v>187</v>
      </c>
    </row>
    <row r="57" spans="2:13" ht="15" customHeight="1" x14ac:dyDescent="0.15">
      <c r="B57" s="48"/>
      <c r="C57" s="52"/>
      <c r="D57" s="13">
        <v>100</v>
      </c>
      <c r="E57" s="9">
        <v>14.9</v>
      </c>
      <c r="F57" s="6">
        <v>48</v>
      </c>
      <c r="G57" s="6">
        <v>0.5</v>
      </c>
      <c r="H57" s="6">
        <v>0.3</v>
      </c>
      <c r="I57" s="6">
        <v>2.2000000000000002</v>
      </c>
      <c r="J57" s="6">
        <v>2.7</v>
      </c>
      <c r="K57" s="6">
        <v>1.9</v>
      </c>
      <c r="L57" s="6">
        <v>25.8</v>
      </c>
      <c r="M57" s="6">
        <v>3.6</v>
      </c>
    </row>
    <row r="58" spans="2:13" x14ac:dyDescent="0.15">
      <c r="B58" s="3"/>
      <c r="C58" s="3"/>
      <c r="D58" s="3"/>
      <c r="E58" s="3"/>
      <c r="F58" s="3"/>
      <c r="G58" s="3"/>
      <c r="H58" s="3"/>
      <c r="I58" s="3"/>
      <c r="J58" s="3"/>
      <c r="K58" s="3"/>
      <c r="L58" s="3"/>
      <c r="M58" s="3"/>
    </row>
    <row r="59" spans="2:13" x14ac:dyDescent="0.15">
      <c r="B59" s="3"/>
      <c r="C59" s="3"/>
      <c r="D59" s="3"/>
      <c r="E59" s="3"/>
      <c r="F59" s="3"/>
      <c r="G59" s="3"/>
      <c r="H59" s="3"/>
      <c r="I59" s="3"/>
      <c r="J59" s="3"/>
      <c r="K59" s="3"/>
      <c r="L59" s="3"/>
      <c r="M59" s="3"/>
    </row>
    <row r="60" spans="2:13" x14ac:dyDescent="0.15">
      <c r="B60" s="3"/>
      <c r="C60" s="3"/>
      <c r="D60" s="3"/>
      <c r="E60" s="3"/>
      <c r="F60" s="3"/>
      <c r="G60" s="3"/>
      <c r="H60" s="3"/>
      <c r="I60" s="3"/>
      <c r="J60" s="3"/>
      <c r="K60" s="3"/>
      <c r="L60" s="3"/>
      <c r="M60" s="3"/>
    </row>
    <row r="61" spans="2:13" x14ac:dyDescent="0.15">
      <c r="B61" s="3"/>
      <c r="C61" s="3"/>
      <c r="D61" s="3"/>
      <c r="E61" s="3"/>
      <c r="F61" s="3"/>
      <c r="G61" s="3"/>
      <c r="H61" s="3"/>
      <c r="I61" s="3"/>
      <c r="J61" s="3"/>
      <c r="K61" s="3"/>
      <c r="L61" s="3"/>
      <c r="M61" s="3"/>
    </row>
    <row r="62" spans="2:13" x14ac:dyDescent="0.15">
      <c r="B62" s="3"/>
      <c r="C62" s="3"/>
      <c r="D62" s="3"/>
      <c r="E62" s="3"/>
      <c r="F62" s="3"/>
      <c r="G62" s="3"/>
      <c r="H62" s="3"/>
      <c r="I62" s="3"/>
      <c r="J62" s="3"/>
      <c r="K62" s="3"/>
      <c r="L62" s="3"/>
      <c r="M62" s="3"/>
    </row>
    <row r="63" spans="2:13" x14ac:dyDescent="0.15">
      <c r="B63" s="3"/>
      <c r="C63" s="3"/>
      <c r="D63" s="3"/>
      <c r="E63" s="3"/>
      <c r="F63" s="3"/>
      <c r="G63" s="3"/>
      <c r="H63" s="3"/>
      <c r="I63" s="3"/>
      <c r="J63" s="3"/>
      <c r="K63" s="3"/>
      <c r="L63" s="3"/>
      <c r="M63" s="3"/>
    </row>
    <row r="64" spans="2:13" x14ac:dyDescent="0.15">
      <c r="B64" s="3"/>
      <c r="C64" s="3"/>
      <c r="D64" s="3"/>
      <c r="E64" s="3"/>
      <c r="F64" s="3"/>
      <c r="G64" s="3"/>
      <c r="H64" s="3"/>
      <c r="I64" s="3"/>
      <c r="J64" s="3"/>
      <c r="K64" s="3"/>
      <c r="L64" s="3"/>
      <c r="M64" s="3"/>
    </row>
    <row r="65" spans="2:13" x14ac:dyDescent="0.15">
      <c r="B65" s="3"/>
      <c r="C65" s="3"/>
      <c r="D65" s="3"/>
      <c r="E65" s="3"/>
      <c r="F65" s="3"/>
      <c r="G65" s="3"/>
      <c r="H65" s="3"/>
      <c r="I65" s="3"/>
      <c r="J65" s="3"/>
      <c r="K65" s="3"/>
      <c r="L65" s="3"/>
      <c r="M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M9">
    <cfRule type="top10" dxfId="324" priority="1098" rank="1"/>
  </conditionalFormatting>
  <conditionalFormatting sqref="E11:M11">
    <cfRule type="top10" dxfId="323" priority="1099" rank="1"/>
  </conditionalFormatting>
  <conditionalFormatting sqref="E13:M13">
    <cfRule type="top10" dxfId="322" priority="1100" rank="1"/>
  </conditionalFormatting>
  <conditionalFormatting sqref="E15:M15">
    <cfRule type="top10" dxfId="321" priority="1101" rank="1"/>
  </conditionalFormatting>
  <conditionalFormatting sqref="E17:M17">
    <cfRule type="top10" dxfId="320" priority="1102" rank="1"/>
  </conditionalFormatting>
  <conditionalFormatting sqref="E19:M19">
    <cfRule type="top10" dxfId="319" priority="1103" rank="1"/>
  </conditionalFormatting>
  <conditionalFormatting sqref="E21:M21">
    <cfRule type="top10" dxfId="318" priority="1104" rank="1"/>
  </conditionalFormatting>
  <conditionalFormatting sqref="E23:M23">
    <cfRule type="top10" dxfId="317" priority="1105" rank="1"/>
  </conditionalFormatting>
  <conditionalFormatting sqref="E25:M25">
    <cfRule type="top10" dxfId="316" priority="1106" rank="1"/>
  </conditionalFormatting>
  <conditionalFormatting sqref="E27:M27">
    <cfRule type="top10" dxfId="315" priority="1107" rank="1"/>
  </conditionalFormatting>
  <conditionalFormatting sqref="E29:M29">
    <cfRule type="top10" dxfId="314" priority="1108" rank="1"/>
  </conditionalFormatting>
  <conditionalFormatting sqref="E31:M31">
    <cfRule type="top10" dxfId="313" priority="1109" rank="1"/>
  </conditionalFormatting>
  <conditionalFormatting sqref="E33:M33">
    <cfRule type="top10" dxfId="312" priority="1110" rank="1"/>
  </conditionalFormatting>
  <conditionalFormatting sqref="E35:M35">
    <cfRule type="top10" dxfId="311" priority="1111" rank="1"/>
  </conditionalFormatting>
  <conditionalFormatting sqref="E37:M37">
    <cfRule type="top10" dxfId="310" priority="1112" rank="1"/>
  </conditionalFormatting>
  <conditionalFormatting sqref="E39:M39">
    <cfRule type="top10" dxfId="309" priority="1113" rank="1"/>
  </conditionalFormatting>
  <conditionalFormatting sqref="E41:M41">
    <cfRule type="top10" dxfId="308" priority="1114" rank="1"/>
  </conditionalFormatting>
  <conditionalFormatting sqref="E43:M43">
    <cfRule type="top10" dxfId="307" priority="1115" rank="1"/>
  </conditionalFormatting>
  <conditionalFormatting sqref="E45:M45">
    <cfRule type="top10" dxfId="306" priority="1116" rank="1"/>
  </conditionalFormatting>
  <conditionalFormatting sqref="E47:M47">
    <cfRule type="top10" dxfId="305" priority="1117" rank="1"/>
  </conditionalFormatting>
  <conditionalFormatting sqref="E49:M49">
    <cfRule type="top10" dxfId="304" priority="1118" rank="1"/>
  </conditionalFormatting>
  <conditionalFormatting sqref="E51:M51">
    <cfRule type="top10" dxfId="303" priority="1119" rank="1"/>
  </conditionalFormatting>
  <conditionalFormatting sqref="E53:M53">
    <cfRule type="top10" dxfId="302" priority="1120" rank="1"/>
  </conditionalFormatting>
  <conditionalFormatting sqref="E55:M55">
    <cfRule type="top10" dxfId="301" priority="1121" rank="1"/>
  </conditionalFormatting>
  <conditionalFormatting sqref="E57:M57">
    <cfRule type="top10" dxfId="300" priority="1122" rank="1"/>
  </conditionalFormatting>
  <pageMargins left="0.7" right="0.7" top="0.75" bottom="0.75" header="0.3" footer="0.3"/>
  <pageSetup paperSize="9" scale="74" orientation="portrait" r:id="rId1"/>
  <headerFoot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9" width="8.625" style="1" customWidth="1"/>
    <col min="40" max="16384" width="6.125" style="1"/>
  </cols>
  <sheetData>
    <row r="3" spans="1:26" x14ac:dyDescent="0.15">
      <c r="B3" s="1" t="s">
        <v>398</v>
      </c>
    </row>
    <row r="4" spans="1:26" x14ac:dyDescent="0.15">
      <c r="B4" s="24" t="s">
        <v>309</v>
      </c>
    </row>
    <row r="5" spans="1:26" x14ac:dyDescent="0.15">
      <c r="B5" s="20"/>
      <c r="C5" s="20"/>
      <c r="D5" s="20"/>
      <c r="E5" s="20"/>
      <c r="F5" s="20"/>
      <c r="G5" s="20"/>
      <c r="H5" s="20"/>
      <c r="I5" s="20"/>
      <c r="J5" s="20"/>
      <c r="K5" s="20"/>
      <c r="L5" s="20"/>
      <c r="M5" s="20"/>
      <c r="N5" s="20"/>
      <c r="O5" s="20"/>
      <c r="P5" s="20"/>
    </row>
    <row r="6" spans="1:26" ht="3.75" customHeight="1" x14ac:dyDescent="0.15">
      <c r="A6" s="31"/>
      <c r="B6" s="29"/>
      <c r="C6" s="36"/>
      <c r="D6" s="29"/>
      <c r="E6" s="37"/>
      <c r="F6" s="32"/>
      <c r="G6" s="29"/>
      <c r="H6" s="33"/>
      <c r="I6" s="33"/>
      <c r="J6" s="33"/>
      <c r="K6" s="34"/>
      <c r="L6" s="34"/>
      <c r="M6" s="34"/>
      <c r="N6" s="34"/>
      <c r="O6" s="29"/>
      <c r="P6" s="33"/>
    </row>
    <row r="7" spans="1:26" s="2" customFormat="1" ht="122.25" customHeight="1" thickBot="1" x14ac:dyDescent="0.2">
      <c r="B7" s="19"/>
      <c r="C7" s="18" t="s">
        <v>251</v>
      </c>
      <c r="D7" s="21" t="s">
        <v>264</v>
      </c>
      <c r="E7" s="22" t="s">
        <v>54</v>
      </c>
      <c r="F7" s="22" t="s">
        <v>82</v>
      </c>
      <c r="G7" s="22" t="s">
        <v>83</v>
      </c>
      <c r="H7" s="22" t="s">
        <v>84</v>
      </c>
      <c r="I7" s="22" t="s">
        <v>85</v>
      </c>
      <c r="J7" s="22" t="s">
        <v>120</v>
      </c>
      <c r="K7" s="22" t="s">
        <v>87</v>
      </c>
      <c r="L7" s="22" t="s">
        <v>88</v>
      </c>
      <c r="M7" s="22" t="s">
        <v>89</v>
      </c>
      <c r="N7" s="22" t="s">
        <v>90</v>
      </c>
      <c r="O7" s="22" t="s">
        <v>81</v>
      </c>
      <c r="P7" s="22" t="s">
        <v>65</v>
      </c>
      <c r="Q7" s="41"/>
      <c r="R7" s="41"/>
      <c r="S7" s="41"/>
      <c r="T7" s="41"/>
      <c r="U7" s="41"/>
      <c r="V7" s="41"/>
      <c r="W7" s="41"/>
      <c r="X7" s="41"/>
      <c r="Y7" s="41"/>
      <c r="Z7" s="41"/>
    </row>
    <row r="8" spans="1:26" ht="15" customHeight="1" thickTop="1" x14ac:dyDescent="0.15">
      <c r="B8" s="43" t="s">
        <v>66</v>
      </c>
      <c r="C8" s="44"/>
      <c r="D8" s="4">
        <v>19565</v>
      </c>
      <c r="E8" s="7">
        <v>3575</v>
      </c>
      <c r="F8" s="15">
        <v>1638</v>
      </c>
      <c r="G8" s="15">
        <v>6734</v>
      </c>
      <c r="H8" s="15">
        <v>4040</v>
      </c>
      <c r="I8" s="15">
        <v>2371</v>
      </c>
      <c r="J8" s="15">
        <v>1363</v>
      </c>
      <c r="K8" s="15">
        <v>2741</v>
      </c>
      <c r="L8" s="15">
        <v>188</v>
      </c>
      <c r="M8" s="15">
        <v>233</v>
      </c>
      <c r="N8" s="15">
        <v>1394</v>
      </c>
      <c r="O8" s="15">
        <v>7799</v>
      </c>
      <c r="P8" s="15">
        <v>629</v>
      </c>
    </row>
    <row r="9" spans="1:26" ht="15" customHeight="1" x14ac:dyDescent="0.15">
      <c r="B9" s="45"/>
      <c r="C9" s="44"/>
      <c r="D9" s="5">
        <v>100</v>
      </c>
      <c r="E9" s="9">
        <v>18.3</v>
      </c>
      <c r="F9" s="6">
        <v>8.4</v>
      </c>
      <c r="G9" s="6">
        <v>34.4</v>
      </c>
      <c r="H9" s="6">
        <v>20.6</v>
      </c>
      <c r="I9" s="6">
        <v>12.1</v>
      </c>
      <c r="J9" s="6">
        <v>7</v>
      </c>
      <c r="K9" s="6">
        <v>14</v>
      </c>
      <c r="L9" s="6">
        <v>1</v>
      </c>
      <c r="M9" s="6">
        <v>1.2</v>
      </c>
      <c r="N9" s="6">
        <v>7.1</v>
      </c>
      <c r="O9" s="6">
        <v>39.9</v>
      </c>
      <c r="P9" s="6">
        <v>3.2</v>
      </c>
    </row>
    <row r="10" spans="1:26" ht="15" customHeight="1" x14ac:dyDescent="0.15">
      <c r="B10" s="46" t="s">
        <v>60</v>
      </c>
      <c r="C10" s="49" t="s">
        <v>1</v>
      </c>
      <c r="D10" s="12">
        <v>9002</v>
      </c>
      <c r="E10" s="8">
        <v>1398</v>
      </c>
      <c r="F10" s="10">
        <v>465</v>
      </c>
      <c r="G10" s="10">
        <v>2735</v>
      </c>
      <c r="H10" s="10">
        <v>1613</v>
      </c>
      <c r="I10" s="10">
        <v>773</v>
      </c>
      <c r="J10" s="10">
        <v>389</v>
      </c>
      <c r="K10" s="10">
        <v>992</v>
      </c>
      <c r="L10" s="10">
        <v>65</v>
      </c>
      <c r="M10" s="10">
        <v>71</v>
      </c>
      <c r="N10" s="10">
        <v>547</v>
      </c>
      <c r="O10" s="10">
        <v>4213</v>
      </c>
      <c r="P10" s="10">
        <v>274</v>
      </c>
    </row>
    <row r="11" spans="1:26" ht="15" customHeight="1" x14ac:dyDescent="0.15">
      <c r="B11" s="47"/>
      <c r="C11" s="50"/>
      <c r="D11" s="17">
        <v>100</v>
      </c>
      <c r="E11" s="16">
        <v>15.5</v>
      </c>
      <c r="F11" s="11">
        <v>5.2</v>
      </c>
      <c r="G11" s="11">
        <v>30.4</v>
      </c>
      <c r="H11" s="11">
        <v>17.899999999999999</v>
      </c>
      <c r="I11" s="11">
        <v>8.6</v>
      </c>
      <c r="J11" s="11">
        <v>4.3</v>
      </c>
      <c r="K11" s="11">
        <v>11</v>
      </c>
      <c r="L11" s="11">
        <v>0.7</v>
      </c>
      <c r="M11" s="11">
        <v>0.8</v>
      </c>
      <c r="N11" s="11">
        <v>6.1</v>
      </c>
      <c r="O11" s="11">
        <v>46.8</v>
      </c>
      <c r="P11" s="11">
        <v>3</v>
      </c>
    </row>
    <row r="12" spans="1:26" ht="15" customHeight="1" x14ac:dyDescent="0.15">
      <c r="B12" s="47"/>
      <c r="C12" s="51" t="s">
        <v>2</v>
      </c>
      <c r="D12" s="14">
        <v>10274</v>
      </c>
      <c r="E12" s="7">
        <v>2119</v>
      </c>
      <c r="F12" s="15">
        <v>1137</v>
      </c>
      <c r="G12" s="15">
        <v>3911</v>
      </c>
      <c r="H12" s="15">
        <v>2363</v>
      </c>
      <c r="I12" s="15">
        <v>1559</v>
      </c>
      <c r="J12" s="15">
        <v>959</v>
      </c>
      <c r="K12" s="15">
        <v>1689</v>
      </c>
      <c r="L12" s="15">
        <v>122</v>
      </c>
      <c r="M12" s="15">
        <v>160</v>
      </c>
      <c r="N12" s="15">
        <v>832</v>
      </c>
      <c r="O12" s="15">
        <v>3511</v>
      </c>
      <c r="P12" s="15">
        <v>294</v>
      </c>
    </row>
    <row r="13" spans="1:26" ht="15" customHeight="1" x14ac:dyDescent="0.15">
      <c r="B13" s="48"/>
      <c r="C13" s="52"/>
      <c r="D13" s="13">
        <v>100</v>
      </c>
      <c r="E13" s="9">
        <v>20.6</v>
      </c>
      <c r="F13" s="6">
        <v>11.1</v>
      </c>
      <c r="G13" s="6">
        <v>38.1</v>
      </c>
      <c r="H13" s="6">
        <v>23</v>
      </c>
      <c r="I13" s="6">
        <v>15.2</v>
      </c>
      <c r="J13" s="6">
        <v>9.3000000000000007</v>
      </c>
      <c r="K13" s="6">
        <v>16.399999999999999</v>
      </c>
      <c r="L13" s="6">
        <v>1.2</v>
      </c>
      <c r="M13" s="6">
        <v>1.6</v>
      </c>
      <c r="N13" s="6">
        <v>8.1</v>
      </c>
      <c r="O13" s="6">
        <v>34.200000000000003</v>
      </c>
      <c r="P13" s="6">
        <v>2.9</v>
      </c>
    </row>
    <row r="14" spans="1:26" ht="15" customHeight="1" x14ac:dyDescent="0.15">
      <c r="B14" s="46" t="s">
        <v>61</v>
      </c>
      <c r="C14" s="49" t="s">
        <v>4</v>
      </c>
      <c r="D14" s="12">
        <v>2756</v>
      </c>
      <c r="E14" s="8">
        <v>445</v>
      </c>
      <c r="F14" s="10">
        <v>197</v>
      </c>
      <c r="G14" s="10">
        <v>720</v>
      </c>
      <c r="H14" s="10">
        <v>357</v>
      </c>
      <c r="I14" s="10">
        <v>354</v>
      </c>
      <c r="J14" s="10">
        <v>131</v>
      </c>
      <c r="K14" s="10">
        <v>340</v>
      </c>
      <c r="L14" s="10">
        <v>26</v>
      </c>
      <c r="M14" s="10">
        <v>27</v>
      </c>
      <c r="N14" s="10">
        <v>141</v>
      </c>
      <c r="O14" s="10">
        <v>1355</v>
      </c>
      <c r="P14" s="10">
        <v>59</v>
      </c>
    </row>
    <row r="15" spans="1:26" ht="15" customHeight="1" x14ac:dyDescent="0.15">
      <c r="B15" s="47"/>
      <c r="C15" s="50"/>
      <c r="D15" s="17">
        <v>100</v>
      </c>
      <c r="E15" s="16">
        <v>16.100000000000001</v>
      </c>
      <c r="F15" s="11">
        <v>7.1</v>
      </c>
      <c r="G15" s="11">
        <v>26.1</v>
      </c>
      <c r="H15" s="11">
        <v>13</v>
      </c>
      <c r="I15" s="11">
        <v>12.8</v>
      </c>
      <c r="J15" s="11">
        <v>4.8</v>
      </c>
      <c r="K15" s="11">
        <v>12.3</v>
      </c>
      <c r="L15" s="11">
        <v>0.9</v>
      </c>
      <c r="M15" s="11">
        <v>1</v>
      </c>
      <c r="N15" s="11">
        <v>5.0999999999999996</v>
      </c>
      <c r="O15" s="11">
        <v>49.2</v>
      </c>
      <c r="P15" s="11">
        <v>2.1</v>
      </c>
    </row>
    <row r="16" spans="1:26" ht="15" customHeight="1" x14ac:dyDescent="0.15">
      <c r="B16" s="47"/>
      <c r="C16" s="51" t="s">
        <v>5</v>
      </c>
      <c r="D16" s="14">
        <v>2918</v>
      </c>
      <c r="E16" s="7">
        <v>445</v>
      </c>
      <c r="F16" s="15">
        <v>208</v>
      </c>
      <c r="G16" s="15">
        <v>808</v>
      </c>
      <c r="H16" s="15">
        <v>477</v>
      </c>
      <c r="I16" s="15">
        <v>359</v>
      </c>
      <c r="J16" s="15">
        <v>147</v>
      </c>
      <c r="K16" s="15">
        <v>362</v>
      </c>
      <c r="L16" s="15">
        <v>33</v>
      </c>
      <c r="M16" s="15">
        <v>39</v>
      </c>
      <c r="N16" s="15">
        <v>145</v>
      </c>
      <c r="O16" s="15">
        <v>1347</v>
      </c>
      <c r="P16" s="15">
        <v>93</v>
      </c>
    </row>
    <row r="17" spans="2:16" ht="15" customHeight="1" x14ac:dyDescent="0.15">
      <c r="B17" s="47"/>
      <c r="C17" s="50"/>
      <c r="D17" s="17">
        <v>100</v>
      </c>
      <c r="E17" s="16">
        <v>15.3</v>
      </c>
      <c r="F17" s="11">
        <v>7.1</v>
      </c>
      <c r="G17" s="11">
        <v>27.7</v>
      </c>
      <c r="H17" s="11">
        <v>16.3</v>
      </c>
      <c r="I17" s="11">
        <v>12.3</v>
      </c>
      <c r="J17" s="11">
        <v>5</v>
      </c>
      <c r="K17" s="11">
        <v>12.4</v>
      </c>
      <c r="L17" s="11">
        <v>1.1000000000000001</v>
      </c>
      <c r="M17" s="11">
        <v>1.3</v>
      </c>
      <c r="N17" s="11">
        <v>5</v>
      </c>
      <c r="O17" s="11">
        <v>46.2</v>
      </c>
      <c r="P17" s="11">
        <v>3.2</v>
      </c>
    </row>
    <row r="18" spans="2:16" ht="15" customHeight="1" x14ac:dyDescent="0.15">
      <c r="B18" s="47"/>
      <c r="C18" s="51" t="s">
        <v>6</v>
      </c>
      <c r="D18" s="14">
        <v>3218</v>
      </c>
      <c r="E18" s="7">
        <v>565</v>
      </c>
      <c r="F18" s="15">
        <v>281</v>
      </c>
      <c r="G18" s="15">
        <v>1067</v>
      </c>
      <c r="H18" s="15">
        <v>667</v>
      </c>
      <c r="I18" s="15">
        <v>416</v>
      </c>
      <c r="J18" s="15">
        <v>209</v>
      </c>
      <c r="K18" s="15">
        <v>449</v>
      </c>
      <c r="L18" s="15">
        <v>32</v>
      </c>
      <c r="M18" s="15">
        <v>40</v>
      </c>
      <c r="N18" s="15">
        <v>194</v>
      </c>
      <c r="O18" s="15">
        <v>1356</v>
      </c>
      <c r="P18" s="15">
        <v>84</v>
      </c>
    </row>
    <row r="19" spans="2:16" ht="15" customHeight="1" x14ac:dyDescent="0.15">
      <c r="B19" s="47"/>
      <c r="C19" s="50"/>
      <c r="D19" s="17">
        <v>100</v>
      </c>
      <c r="E19" s="16">
        <v>17.600000000000001</v>
      </c>
      <c r="F19" s="11">
        <v>8.6999999999999993</v>
      </c>
      <c r="G19" s="11">
        <v>33.200000000000003</v>
      </c>
      <c r="H19" s="11">
        <v>20.7</v>
      </c>
      <c r="I19" s="11">
        <v>12.9</v>
      </c>
      <c r="J19" s="11">
        <v>6.5</v>
      </c>
      <c r="K19" s="11">
        <v>14</v>
      </c>
      <c r="L19" s="11">
        <v>1</v>
      </c>
      <c r="M19" s="11">
        <v>1.2</v>
      </c>
      <c r="N19" s="11">
        <v>6</v>
      </c>
      <c r="O19" s="11">
        <v>42.1</v>
      </c>
      <c r="P19" s="11">
        <v>2.6</v>
      </c>
    </row>
    <row r="20" spans="2:16" ht="15" customHeight="1" x14ac:dyDescent="0.15">
      <c r="B20" s="47"/>
      <c r="C20" s="51" t="s">
        <v>7</v>
      </c>
      <c r="D20" s="14">
        <v>4166</v>
      </c>
      <c r="E20" s="7">
        <v>879</v>
      </c>
      <c r="F20" s="15">
        <v>386</v>
      </c>
      <c r="G20" s="15">
        <v>1532</v>
      </c>
      <c r="H20" s="15">
        <v>982</v>
      </c>
      <c r="I20" s="15">
        <v>500</v>
      </c>
      <c r="J20" s="15">
        <v>299</v>
      </c>
      <c r="K20" s="15">
        <v>618</v>
      </c>
      <c r="L20" s="15">
        <v>42</v>
      </c>
      <c r="M20" s="15">
        <v>47</v>
      </c>
      <c r="N20" s="15">
        <v>329</v>
      </c>
      <c r="O20" s="15">
        <v>1505</v>
      </c>
      <c r="P20" s="15">
        <v>126</v>
      </c>
    </row>
    <row r="21" spans="2:16" ht="15" customHeight="1" x14ac:dyDescent="0.15">
      <c r="B21" s="47"/>
      <c r="C21" s="50"/>
      <c r="D21" s="17">
        <v>100</v>
      </c>
      <c r="E21" s="16">
        <v>21.1</v>
      </c>
      <c r="F21" s="11">
        <v>9.3000000000000007</v>
      </c>
      <c r="G21" s="11">
        <v>36.799999999999997</v>
      </c>
      <c r="H21" s="11">
        <v>23.6</v>
      </c>
      <c r="I21" s="11">
        <v>12</v>
      </c>
      <c r="J21" s="11">
        <v>7.2</v>
      </c>
      <c r="K21" s="11">
        <v>14.8</v>
      </c>
      <c r="L21" s="11">
        <v>1</v>
      </c>
      <c r="M21" s="11">
        <v>1.1000000000000001</v>
      </c>
      <c r="N21" s="11">
        <v>7.9</v>
      </c>
      <c r="O21" s="11">
        <v>36.1</v>
      </c>
      <c r="P21" s="11">
        <v>3</v>
      </c>
    </row>
    <row r="22" spans="2:16" ht="15" customHeight="1" x14ac:dyDescent="0.15">
      <c r="B22" s="47"/>
      <c r="C22" s="51" t="s">
        <v>8</v>
      </c>
      <c r="D22" s="14">
        <v>5521</v>
      </c>
      <c r="E22" s="7">
        <v>1063</v>
      </c>
      <c r="F22" s="15">
        <v>483</v>
      </c>
      <c r="G22" s="15">
        <v>2242</v>
      </c>
      <c r="H22" s="15">
        <v>1355</v>
      </c>
      <c r="I22" s="15">
        <v>620</v>
      </c>
      <c r="J22" s="15">
        <v>514</v>
      </c>
      <c r="K22" s="15">
        <v>814</v>
      </c>
      <c r="L22" s="15">
        <v>51</v>
      </c>
      <c r="M22" s="15">
        <v>74</v>
      </c>
      <c r="N22" s="15">
        <v>514</v>
      </c>
      <c r="O22" s="15">
        <v>1898</v>
      </c>
      <c r="P22" s="15">
        <v>198</v>
      </c>
    </row>
    <row r="23" spans="2:16" ht="15" customHeight="1" x14ac:dyDescent="0.15">
      <c r="B23" s="48"/>
      <c r="C23" s="52"/>
      <c r="D23" s="13">
        <v>100</v>
      </c>
      <c r="E23" s="9">
        <v>19.3</v>
      </c>
      <c r="F23" s="6">
        <v>8.6999999999999993</v>
      </c>
      <c r="G23" s="6">
        <v>40.6</v>
      </c>
      <c r="H23" s="6">
        <v>24.5</v>
      </c>
      <c r="I23" s="6">
        <v>11.2</v>
      </c>
      <c r="J23" s="6">
        <v>9.3000000000000007</v>
      </c>
      <c r="K23" s="6">
        <v>14.7</v>
      </c>
      <c r="L23" s="6">
        <v>0.9</v>
      </c>
      <c r="M23" s="6">
        <v>1.3</v>
      </c>
      <c r="N23" s="6">
        <v>9.3000000000000007</v>
      </c>
      <c r="O23" s="6">
        <v>34.4</v>
      </c>
      <c r="P23" s="6">
        <v>3.6</v>
      </c>
    </row>
    <row r="24" spans="2:16" ht="15" customHeight="1" x14ac:dyDescent="0.15">
      <c r="B24" s="46" t="s">
        <v>62</v>
      </c>
      <c r="C24" s="49" t="s">
        <v>9</v>
      </c>
      <c r="D24" s="12">
        <v>2200</v>
      </c>
      <c r="E24" s="8">
        <v>325</v>
      </c>
      <c r="F24" s="10">
        <v>157</v>
      </c>
      <c r="G24" s="10">
        <v>739</v>
      </c>
      <c r="H24" s="10">
        <v>389</v>
      </c>
      <c r="I24" s="10">
        <v>223</v>
      </c>
      <c r="J24" s="10">
        <v>101</v>
      </c>
      <c r="K24" s="10">
        <v>261</v>
      </c>
      <c r="L24" s="10">
        <v>21</v>
      </c>
      <c r="M24" s="10">
        <v>19</v>
      </c>
      <c r="N24" s="10">
        <v>143</v>
      </c>
      <c r="O24" s="10">
        <v>930</v>
      </c>
      <c r="P24" s="10">
        <v>85</v>
      </c>
    </row>
    <row r="25" spans="2:16" ht="15" customHeight="1" x14ac:dyDescent="0.15">
      <c r="B25" s="47"/>
      <c r="C25" s="50"/>
      <c r="D25" s="17">
        <v>100</v>
      </c>
      <c r="E25" s="16">
        <v>14.8</v>
      </c>
      <c r="F25" s="11">
        <v>7.1</v>
      </c>
      <c r="G25" s="11">
        <v>33.6</v>
      </c>
      <c r="H25" s="11">
        <v>17.7</v>
      </c>
      <c r="I25" s="11">
        <v>10.1</v>
      </c>
      <c r="J25" s="11">
        <v>4.5999999999999996</v>
      </c>
      <c r="K25" s="11">
        <v>11.9</v>
      </c>
      <c r="L25" s="11">
        <v>1</v>
      </c>
      <c r="M25" s="11">
        <v>0.9</v>
      </c>
      <c r="N25" s="11">
        <v>6.5</v>
      </c>
      <c r="O25" s="11">
        <v>42.3</v>
      </c>
      <c r="P25" s="11">
        <v>3.9</v>
      </c>
    </row>
    <row r="26" spans="2:16" ht="15" customHeight="1" x14ac:dyDescent="0.15">
      <c r="B26" s="47"/>
      <c r="C26" s="51" t="s">
        <v>10</v>
      </c>
      <c r="D26" s="14">
        <v>5943</v>
      </c>
      <c r="E26" s="7">
        <v>1245</v>
      </c>
      <c r="F26" s="15">
        <v>584</v>
      </c>
      <c r="G26" s="15">
        <v>2367</v>
      </c>
      <c r="H26" s="15">
        <v>1502</v>
      </c>
      <c r="I26" s="15">
        <v>732</v>
      </c>
      <c r="J26" s="15">
        <v>542</v>
      </c>
      <c r="K26" s="15">
        <v>939</v>
      </c>
      <c r="L26" s="15">
        <v>67</v>
      </c>
      <c r="M26" s="15">
        <v>82</v>
      </c>
      <c r="N26" s="15">
        <v>566</v>
      </c>
      <c r="O26" s="15">
        <v>2036</v>
      </c>
      <c r="P26" s="15">
        <v>145</v>
      </c>
    </row>
    <row r="27" spans="2:16" ht="15" customHeight="1" x14ac:dyDescent="0.15">
      <c r="B27" s="47"/>
      <c r="C27" s="50"/>
      <c r="D27" s="17">
        <v>100</v>
      </c>
      <c r="E27" s="16">
        <v>20.9</v>
      </c>
      <c r="F27" s="11">
        <v>9.8000000000000007</v>
      </c>
      <c r="G27" s="11">
        <v>39.799999999999997</v>
      </c>
      <c r="H27" s="11">
        <v>25.3</v>
      </c>
      <c r="I27" s="11">
        <v>12.3</v>
      </c>
      <c r="J27" s="11">
        <v>9.1</v>
      </c>
      <c r="K27" s="11">
        <v>15.8</v>
      </c>
      <c r="L27" s="11">
        <v>1.1000000000000001</v>
      </c>
      <c r="M27" s="11">
        <v>1.4</v>
      </c>
      <c r="N27" s="11">
        <v>9.5</v>
      </c>
      <c r="O27" s="11">
        <v>34.299999999999997</v>
      </c>
      <c r="P27" s="11">
        <v>2.4</v>
      </c>
    </row>
    <row r="28" spans="2:16" ht="15" customHeight="1" x14ac:dyDescent="0.15">
      <c r="B28" s="47"/>
      <c r="C28" s="51" t="s">
        <v>11</v>
      </c>
      <c r="D28" s="14">
        <v>6665</v>
      </c>
      <c r="E28" s="7">
        <v>1254</v>
      </c>
      <c r="F28" s="15">
        <v>551</v>
      </c>
      <c r="G28" s="15">
        <v>2109</v>
      </c>
      <c r="H28" s="15">
        <v>1251</v>
      </c>
      <c r="I28" s="15">
        <v>811</v>
      </c>
      <c r="J28" s="15">
        <v>413</v>
      </c>
      <c r="K28" s="15">
        <v>952</v>
      </c>
      <c r="L28" s="15">
        <v>54</v>
      </c>
      <c r="M28" s="15">
        <v>77</v>
      </c>
      <c r="N28" s="15">
        <v>379</v>
      </c>
      <c r="O28" s="15">
        <v>2847</v>
      </c>
      <c r="P28" s="15">
        <v>139</v>
      </c>
    </row>
    <row r="29" spans="2:16" ht="15" customHeight="1" x14ac:dyDescent="0.15">
      <c r="B29" s="47"/>
      <c r="C29" s="50"/>
      <c r="D29" s="17">
        <v>100</v>
      </c>
      <c r="E29" s="16">
        <v>18.8</v>
      </c>
      <c r="F29" s="11">
        <v>8.3000000000000007</v>
      </c>
      <c r="G29" s="11">
        <v>31.6</v>
      </c>
      <c r="H29" s="11">
        <v>18.8</v>
      </c>
      <c r="I29" s="11">
        <v>12.2</v>
      </c>
      <c r="J29" s="11">
        <v>6.2</v>
      </c>
      <c r="K29" s="11">
        <v>14.3</v>
      </c>
      <c r="L29" s="11">
        <v>0.8</v>
      </c>
      <c r="M29" s="11">
        <v>1.2</v>
      </c>
      <c r="N29" s="11">
        <v>5.7</v>
      </c>
      <c r="O29" s="11">
        <v>42.7</v>
      </c>
      <c r="P29" s="11">
        <v>2.1</v>
      </c>
    </row>
    <row r="30" spans="2:16" ht="15" customHeight="1" x14ac:dyDescent="0.15">
      <c r="B30" s="47"/>
      <c r="C30" s="51" t="s">
        <v>12</v>
      </c>
      <c r="D30" s="14">
        <v>4440</v>
      </c>
      <c r="E30" s="7">
        <v>723</v>
      </c>
      <c r="F30" s="15">
        <v>335</v>
      </c>
      <c r="G30" s="15">
        <v>1447</v>
      </c>
      <c r="H30" s="15">
        <v>857</v>
      </c>
      <c r="I30" s="15">
        <v>579</v>
      </c>
      <c r="J30" s="15">
        <v>295</v>
      </c>
      <c r="K30" s="15">
        <v>568</v>
      </c>
      <c r="L30" s="15">
        <v>45</v>
      </c>
      <c r="M30" s="15">
        <v>54</v>
      </c>
      <c r="N30" s="15">
        <v>300</v>
      </c>
      <c r="O30" s="15">
        <v>1882</v>
      </c>
      <c r="P30" s="15">
        <v>163</v>
      </c>
    </row>
    <row r="31" spans="2:16" ht="15" customHeight="1" x14ac:dyDescent="0.15">
      <c r="B31" s="48"/>
      <c r="C31" s="52"/>
      <c r="D31" s="13">
        <v>100</v>
      </c>
      <c r="E31" s="9">
        <v>16.3</v>
      </c>
      <c r="F31" s="6">
        <v>7.5</v>
      </c>
      <c r="G31" s="6">
        <v>32.6</v>
      </c>
      <c r="H31" s="6">
        <v>19.3</v>
      </c>
      <c r="I31" s="6">
        <v>13</v>
      </c>
      <c r="J31" s="6">
        <v>6.6</v>
      </c>
      <c r="K31" s="6">
        <v>12.8</v>
      </c>
      <c r="L31" s="6">
        <v>1</v>
      </c>
      <c r="M31" s="6">
        <v>1.2</v>
      </c>
      <c r="N31" s="6">
        <v>6.8</v>
      </c>
      <c r="O31" s="6">
        <v>42.4</v>
      </c>
      <c r="P31" s="6">
        <v>3.7</v>
      </c>
    </row>
    <row r="32" spans="2:16" ht="15" customHeight="1" x14ac:dyDescent="0.15">
      <c r="B32" s="46" t="s">
        <v>63</v>
      </c>
      <c r="C32" s="49" t="s">
        <v>13</v>
      </c>
      <c r="D32" s="12">
        <v>2474</v>
      </c>
      <c r="E32" s="8">
        <v>480</v>
      </c>
      <c r="F32" s="10">
        <v>216</v>
      </c>
      <c r="G32" s="10">
        <v>834</v>
      </c>
      <c r="H32" s="10">
        <v>541</v>
      </c>
      <c r="I32" s="10">
        <v>315</v>
      </c>
      <c r="J32" s="10">
        <v>189</v>
      </c>
      <c r="K32" s="10">
        <v>338</v>
      </c>
      <c r="L32" s="10">
        <v>25</v>
      </c>
      <c r="M32" s="10">
        <v>27</v>
      </c>
      <c r="N32" s="10">
        <v>172</v>
      </c>
      <c r="O32" s="10">
        <v>986</v>
      </c>
      <c r="P32" s="10">
        <v>57</v>
      </c>
    </row>
    <row r="33" spans="2:16" ht="15" customHeight="1" x14ac:dyDescent="0.15">
      <c r="B33" s="47"/>
      <c r="C33" s="50"/>
      <c r="D33" s="17">
        <v>100</v>
      </c>
      <c r="E33" s="16">
        <v>19.399999999999999</v>
      </c>
      <c r="F33" s="11">
        <v>8.6999999999999993</v>
      </c>
      <c r="G33" s="11">
        <v>33.700000000000003</v>
      </c>
      <c r="H33" s="11">
        <v>21.9</v>
      </c>
      <c r="I33" s="11">
        <v>12.7</v>
      </c>
      <c r="J33" s="11">
        <v>7.6</v>
      </c>
      <c r="K33" s="11">
        <v>13.7</v>
      </c>
      <c r="L33" s="11">
        <v>1</v>
      </c>
      <c r="M33" s="11">
        <v>1.1000000000000001</v>
      </c>
      <c r="N33" s="11">
        <v>7</v>
      </c>
      <c r="O33" s="11">
        <v>39.9</v>
      </c>
      <c r="P33" s="11">
        <v>2.2999999999999998</v>
      </c>
    </row>
    <row r="34" spans="2:16" ht="15" customHeight="1" x14ac:dyDescent="0.15">
      <c r="B34" s="47"/>
      <c r="C34" s="51" t="s">
        <v>14</v>
      </c>
      <c r="D34" s="14">
        <v>13198</v>
      </c>
      <c r="E34" s="7">
        <v>2472</v>
      </c>
      <c r="F34" s="15">
        <v>1163</v>
      </c>
      <c r="G34" s="15">
        <v>4702</v>
      </c>
      <c r="H34" s="15">
        <v>2857</v>
      </c>
      <c r="I34" s="15">
        <v>1598</v>
      </c>
      <c r="J34" s="15">
        <v>993</v>
      </c>
      <c r="K34" s="15">
        <v>1947</v>
      </c>
      <c r="L34" s="15">
        <v>125</v>
      </c>
      <c r="M34" s="15">
        <v>160</v>
      </c>
      <c r="N34" s="15">
        <v>973</v>
      </c>
      <c r="O34" s="15">
        <v>5157</v>
      </c>
      <c r="P34" s="15">
        <v>310</v>
      </c>
    </row>
    <row r="35" spans="2:16" ht="15" customHeight="1" x14ac:dyDescent="0.15">
      <c r="B35" s="47"/>
      <c r="C35" s="50"/>
      <c r="D35" s="17">
        <v>100</v>
      </c>
      <c r="E35" s="16">
        <v>18.7</v>
      </c>
      <c r="F35" s="11">
        <v>8.8000000000000007</v>
      </c>
      <c r="G35" s="11">
        <v>35.6</v>
      </c>
      <c r="H35" s="11">
        <v>21.6</v>
      </c>
      <c r="I35" s="11">
        <v>12.1</v>
      </c>
      <c r="J35" s="11">
        <v>7.5</v>
      </c>
      <c r="K35" s="11">
        <v>14.8</v>
      </c>
      <c r="L35" s="11">
        <v>0.9</v>
      </c>
      <c r="M35" s="11">
        <v>1.2</v>
      </c>
      <c r="N35" s="11">
        <v>7.4</v>
      </c>
      <c r="O35" s="11">
        <v>39.1</v>
      </c>
      <c r="P35" s="11">
        <v>2.2999999999999998</v>
      </c>
    </row>
    <row r="36" spans="2:16" ht="15" customHeight="1" x14ac:dyDescent="0.15">
      <c r="B36" s="47"/>
      <c r="C36" s="51" t="s">
        <v>15</v>
      </c>
      <c r="D36" s="14">
        <v>2378</v>
      </c>
      <c r="E36" s="7">
        <v>398</v>
      </c>
      <c r="F36" s="15">
        <v>182</v>
      </c>
      <c r="G36" s="15">
        <v>759</v>
      </c>
      <c r="H36" s="15">
        <v>427</v>
      </c>
      <c r="I36" s="15">
        <v>293</v>
      </c>
      <c r="J36" s="15">
        <v>125</v>
      </c>
      <c r="K36" s="15">
        <v>303</v>
      </c>
      <c r="L36" s="15">
        <v>24</v>
      </c>
      <c r="M36" s="15">
        <v>28</v>
      </c>
      <c r="N36" s="15">
        <v>161</v>
      </c>
      <c r="O36" s="15">
        <v>1045</v>
      </c>
      <c r="P36" s="15">
        <v>68</v>
      </c>
    </row>
    <row r="37" spans="2:16" ht="15" customHeight="1" x14ac:dyDescent="0.15">
      <c r="B37" s="47"/>
      <c r="C37" s="50"/>
      <c r="D37" s="17">
        <v>100</v>
      </c>
      <c r="E37" s="16">
        <v>16.7</v>
      </c>
      <c r="F37" s="11">
        <v>7.7</v>
      </c>
      <c r="G37" s="11">
        <v>31.9</v>
      </c>
      <c r="H37" s="11">
        <v>18</v>
      </c>
      <c r="I37" s="11">
        <v>12.3</v>
      </c>
      <c r="J37" s="11">
        <v>5.3</v>
      </c>
      <c r="K37" s="11">
        <v>12.7</v>
      </c>
      <c r="L37" s="11">
        <v>1</v>
      </c>
      <c r="M37" s="11">
        <v>1.2</v>
      </c>
      <c r="N37" s="11">
        <v>6.8</v>
      </c>
      <c r="O37" s="11">
        <v>43.9</v>
      </c>
      <c r="P37" s="11">
        <v>2.9</v>
      </c>
    </row>
    <row r="38" spans="2:16" ht="15" customHeight="1" x14ac:dyDescent="0.15">
      <c r="B38" s="47"/>
      <c r="C38" s="51" t="s">
        <v>16</v>
      </c>
      <c r="D38" s="14">
        <v>747</v>
      </c>
      <c r="E38" s="7">
        <v>111</v>
      </c>
      <c r="F38" s="15">
        <v>33</v>
      </c>
      <c r="G38" s="15">
        <v>220</v>
      </c>
      <c r="H38" s="15">
        <v>105</v>
      </c>
      <c r="I38" s="15">
        <v>92</v>
      </c>
      <c r="J38" s="15">
        <v>17</v>
      </c>
      <c r="K38" s="15">
        <v>76</v>
      </c>
      <c r="L38" s="15">
        <v>4</v>
      </c>
      <c r="M38" s="15">
        <v>5</v>
      </c>
      <c r="N38" s="15">
        <v>47</v>
      </c>
      <c r="O38" s="15">
        <v>347</v>
      </c>
      <c r="P38" s="15">
        <v>28</v>
      </c>
    </row>
    <row r="39" spans="2:16" ht="15" customHeight="1" x14ac:dyDescent="0.15">
      <c r="B39" s="48"/>
      <c r="C39" s="52"/>
      <c r="D39" s="13">
        <v>100</v>
      </c>
      <c r="E39" s="9">
        <v>14.9</v>
      </c>
      <c r="F39" s="6">
        <v>4.4000000000000004</v>
      </c>
      <c r="G39" s="6">
        <v>29.5</v>
      </c>
      <c r="H39" s="6">
        <v>14.1</v>
      </c>
      <c r="I39" s="6">
        <v>12.3</v>
      </c>
      <c r="J39" s="6">
        <v>2.2999999999999998</v>
      </c>
      <c r="K39" s="6">
        <v>10.199999999999999</v>
      </c>
      <c r="L39" s="6">
        <v>0.5</v>
      </c>
      <c r="M39" s="6">
        <v>0.7</v>
      </c>
      <c r="N39" s="6">
        <v>6.3</v>
      </c>
      <c r="O39" s="6">
        <v>46.5</v>
      </c>
      <c r="P39" s="6">
        <v>3.7</v>
      </c>
    </row>
    <row r="40" spans="2:16" ht="15" customHeight="1" x14ac:dyDescent="0.15">
      <c r="B40" s="46" t="s">
        <v>64</v>
      </c>
      <c r="C40" s="49" t="s">
        <v>253</v>
      </c>
      <c r="D40" s="12">
        <v>2161</v>
      </c>
      <c r="E40" s="8">
        <v>425</v>
      </c>
      <c r="F40" s="10">
        <v>173</v>
      </c>
      <c r="G40" s="10">
        <v>719</v>
      </c>
      <c r="H40" s="10">
        <v>525</v>
      </c>
      <c r="I40" s="10">
        <v>304</v>
      </c>
      <c r="J40" s="10">
        <v>154</v>
      </c>
      <c r="K40" s="10">
        <v>246</v>
      </c>
      <c r="L40" s="10">
        <v>14</v>
      </c>
      <c r="M40" s="10">
        <v>19</v>
      </c>
      <c r="N40" s="10">
        <v>129</v>
      </c>
      <c r="O40" s="10">
        <v>870</v>
      </c>
      <c r="P40" s="10">
        <v>36</v>
      </c>
    </row>
    <row r="41" spans="2:16" ht="15" customHeight="1" x14ac:dyDescent="0.15">
      <c r="B41" s="47"/>
      <c r="C41" s="50"/>
      <c r="D41" s="17">
        <v>100</v>
      </c>
      <c r="E41" s="16">
        <v>19.7</v>
      </c>
      <c r="F41" s="11">
        <v>8</v>
      </c>
      <c r="G41" s="11">
        <v>33.299999999999997</v>
      </c>
      <c r="H41" s="11">
        <v>24.3</v>
      </c>
      <c r="I41" s="11">
        <v>14.1</v>
      </c>
      <c r="J41" s="11">
        <v>7.1</v>
      </c>
      <c r="K41" s="11">
        <v>11.4</v>
      </c>
      <c r="L41" s="11">
        <v>0.6</v>
      </c>
      <c r="M41" s="11">
        <v>0.9</v>
      </c>
      <c r="N41" s="11">
        <v>6</v>
      </c>
      <c r="O41" s="11">
        <v>40.299999999999997</v>
      </c>
      <c r="P41" s="11">
        <v>1.7</v>
      </c>
    </row>
    <row r="42" spans="2:16" ht="15" customHeight="1" x14ac:dyDescent="0.15">
      <c r="B42" s="47"/>
      <c r="C42" s="51" t="s">
        <v>19</v>
      </c>
      <c r="D42" s="14">
        <v>1901</v>
      </c>
      <c r="E42" s="7">
        <v>367</v>
      </c>
      <c r="F42" s="15">
        <v>159</v>
      </c>
      <c r="G42" s="15">
        <v>643</v>
      </c>
      <c r="H42" s="15">
        <v>411</v>
      </c>
      <c r="I42" s="15">
        <v>235</v>
      </c>
      <c r="J42" s="15">
        <v>133</v>
      </c>
      <c r="K42" s="15">
        <v>232</v>
      </c>
      <c r="L42" s="15">
        <v>27</v>
      </c>
      <c r="M42" s="15">
        <v>14</v>
      </c>
      <c r="N42" s="15">
        <v>130</v>
      </c>
      <c r="O42" s="15">
        <v>824</v>
      </c>
      <c r="P42" s="15">
        <v>38</v>
      </c>
    </row>
    <row r="43" spans="2:16" ht="15" customHeight="1" x14ac:dyDescent="0.15">
      <c r="B43" s="47"/>
      <c r="C43" s="50"/>
      <c r="D43" s="17">
        <v>100</v>
      </c>
      <c r="E43" s="16">
        <v>19.3</v>
      </c>
      <c r="F43" s="11">
        <v>8.4</v>
      </c>
      <c r="G43" s="11">
        <v>33.799999999999997</v>
      </c>
      <c r="H43" s="11">
        <v>21.6</v>
      </c>
      <c r="I43" s="11">
        <v>12.4</v>
      </c>
      <c r="J43" s="11">
        <v>7</v>
      </c>
      <c r="K43" s="11">
        <v>12.2</v>
      </c>
      <c r="L43" s="11">
        <v>1.4</v>
      </c>
      <c r="M43" s="11">
        <v>0.7</v>
      </c>
      <c r="N43" s="11">
        <v>6.8</v>
      </c>
      <c r="O43" s="11">
        <v>43.3</v>
      </c>
      <c r="P43" s="11">
        <v>2</v>
      </c>
    </row>
    <row r="44" spans="2:16" ht="15" customHeight="1" x14ac:dyDescent="0.15">
      <c r="B44" s="47"/>
      <c r="C44" s="51" t="s">
        <v>20</v>
      </c>
      <c r="D44" s="14">
        <v>1198</v>
      </c>
      <c r="E44" s="7">
        <v>202</v>
      </c>
      <c r="F44" s="15">
        <v>93</v>
      </c>
      <c r="G44" s="15">
        <v>388</v>
      </c>
      <c r="H44" s="15">
        <v>250</v>
      </c>
      <c r="I44" s="15">
        <v>174</v>
      </c>
      <c r="J44" s="15">
        <v>72</v>
      </c>
      <c r="K44" s="15">
        <v>125</v>
      </c>
      <c r="L44" s="15">
        <v>14</v>
      </c>
      <c r="M44" s="15">
        <v>26</v>
      </c>
      <c r="N44" s="15">
        <v>79</v>
      </c>
      <c r="O44" s="15">
        <v>489</v>
      </c>
      <c r="P44" s="15">
        <v>40</v>
      </c>
    </row>
    <row r="45" spans="2:16" ht="15" customHeight="1" x14ac:dyDescent="0.15">
      <c r="B45" s="47"/>
      <c r="C45" s="50"/>
      <c r="D45" s="17">
        <v>100</v>
      </c>
      <c r="E45" s="16">
        <v>16.899999999999999</v>
      </c>
      <c r="F45" s="11">
        <v>7.8</v>
      </c>
      <c r="G45" s="11">
        <v>32.4</v>
      </c>
      <c r="H45" s="11">
        <v>20.9</v>
      </c>
      <c r="I45" s="11">
        <v>14.5</v>
      </c>
      <c r="J45" s="11">
        <v>6</v>
      </c>
      <c r="K45" s="11">
        <v>10.4</v>
      </c>
      <c r="L45" s="11">
        <v>1.2</v>
      </c>
      <c r="M45" s="11">
        <v>2.2000000000000002</v>
      </c>
      <c r="N45" s="11">
        <v>6.6</v>
      </c>
      <c r="O45" s="11">
        <v>40.799999999999997</v>
      </c>
      <c r="P45" s="11">
        <v>3.3</v>
      </c>
    </row>
    <row r="46" spans="2:16" ht="15" customHeight="1" x14ac:dyDescent="0.15">
      <c r="B46" s="47"/>
      <c r="C46" s="51" t="s">
        <v>21</v>
      </c>
      <c r="D46" s="14">
        <v>1491</v>
      </c>
      <c r="E46" s="7">
        <v>226</v>
      </c>
      <c r="F46" s="15">
        <v>97</v>
      </c>
      <c r="G46" s="15">
        <v>500</v>
      </c>
      <c r="H46" s="15">
        <v>270</v>
      </c>
      <c r="I46" s="15">
        <v>178</v>
      </c>
      <c r="J46" s="15">
        <v>69</v>
      </c>
      <c r="K46" s="15">
        <v>169</v>
      </c>
      <c r="L46" s="15">
        <v>8</v>
      </c>
      <c r="M46" s="15">
        <v>14</v>
      </c>
      <c r="N46" s="15">
        <v>101</v>
      </c>
      <c r="O46" s="15">
        <v>666</v>
      </c>
      <c r="P46" s="15">
        <v>38</v>
      </c>
    </row>
    <row r="47" spans="2:16" ht="15" customHeight="1" x14ac:dyDescent="0.15">
      <c r="B47" s="47"/>
      <c r="C47" s="50"/>
      <c r="D47" s="17">
        <v>100</v>
      </c>
      <c r="E47" s="16">
        <v>15.2</v>
      </c>
      <c r="F47" s="11">
        <v>6.5</v>
      </c>
      <c r="G47" s="11">
        <v>33.5</v>
      </c>
      <c r="H47" s="11">
        <v>18.100000000000001</v>
      </c>
      <c r="I47" s="11">
        <v>11.9</v>
      </c>
      <c r="J47" s="11">
        <v>4.5999999999999996</v>
      </c>
      <c r="K47" s="11">
        <v>11.3</v>
      </c>
      <c r="L47" s="11">
        <v>0.5</v>
      </c>
      <c r="M47" s="11">
        <v>0.9</v>
      </c>
      <c r="N47" s="11">
        <v>6.8</v>
      </c>
      <c r="O47" s="11">
        <v>44.7</v>
      </c>
      <c r="P47" s="11">
        <v>2.5</v>
      </c>
    </row>
    <row r="48" spans="2:16" ht="15" customHeight="1" x14ac:dyDescent="0.15">
      <c r="B48" s="47"/>
      <c r="C48" s="51" t="s">
        <v>22</v>
      </c>
      <c r="D48" s="14">
        <v>1705</v>
      </c>
      <c r="E48" s="7">
        <v>334</v>
      </c>
      <c r="F48" s="15">
        <v>135</v>
      </c>
      <c r="G48" s="15">
        <v>587</v>
      </c>
      <c r="H48" s="15">
        <v>422</v>
      </c>
      <c r="I48" s="15">
        <v>241</v>
      </c>
      <c r="J48" s="15">
        <v>90</v>
      </c>
      <c r="K48" s="15">
        <v>237</v>
      </c>
      <c r="L48" s="15">
        <v>6</v>
      </c>
      <c r="M48" s="15">
        <v>9</v>
      </c>
      <c r="N48" s="15">
        <v>103</v>
      </c>
      <c r="O48" s="15">
        <v>690</v>
      </c>
      <c r="P48" s="15">
        <v>28</v>
      </c>
    </row>
    <row r="49" spans="2:16" ht="15" customHeight="1" x14ac:dyDescent="0.15">
      <c r="B49" s="47"/>
      <c r="C49" s="50"/>
      <c r="D49" s="17">
        <v>100</v>
      </c>
      <c r="E49" s="16">
        <v>19.600000000000001</v>
      </c>
      <c r="F49" s="11">
        <v>7.9</v>
      </c>
      <c r="G49" s="11">
        <v>34.4</v>
      </c>
      <c r="H49" s="11">
        <v>24.8</v>
      </c>
      <c r="I49" s="11">
        <v>14.1</v>
      </c>
      <c r="J49" s="11">
        <v>5.3</v>
      </c>
      <c r="K49" s="11">
        <v>13.9</v>
      </c>
      <c r="L49" s="11">
        <v>0.4</v>
      </c>
      <c r="M49" s="11">
        <v>0.5</v>
      </c>
      <c r="N49" s="11">
        <v>6</v>
      </c>
      <c r="O49" s="11">
        <v>40.5</v>
      </c>
      <c r="P49" s="11">
        <v>1.6</v>
      </c>
    </row>
    <row r="50" spans="2:16" ht="15" customHeight="1" x14ac:dyDescent="0.15">
      <c r="B50" s="47"/>
      <c r="C50" s="51" t="s">
        <v>23</v>
      </c>
      <c r="D50" s="14">
        <v>1546</v>
      </c>
      <c r="E50" s="7">
        <v>283</v>
      </c>
      <c r="F50" s="15">
        <v>134</v>
      </c>
      <c r="G50" s="15">
        <v>550</v>
      </c>
      <c r="H50" s="15">
        <v>330</v>
      </c>
      <c r="I50" s="15">
        <v>174</v>
      </c>
      <c r="J50" s="15">
        <v>137</v>
      </c>
      <c r="K50" s="15">
        <v>174</v>
      </c>
      <c r="L50" s="15">
        <v>8</v>
      </c>
      <c r="M50" s="15">
        <v>6</v>
      </c>
      <c r="N50" s="15">
        <v>116</v>
      </c>
      <c r="O50" s="15">
        <v>632</v>
      </c>
      <c r="P50" s="15">
        <v>40</v>
      </c>
    </row>
    <row r="51" spans="2:16" ht="15" customHeight="1" x14ac:dyDescent="0.15">
      <c r="B51" s="47"/>
      <c r="C51" s="50"/>
      <c r="D51" s="17">
        <v>100</v>
      </c>
      <c r="E51" s="16">
        <v>18.3</v>
      </c>
      <c r="F51" s="11">
        <v>8.6999999999999993</v>
      </c>
      <c r="G51" s="11">
        <v>35.6</v>
      </c>
      <c r="H51" s="11">
        <v>21.3</v>
      </c>
      <c r="I51" s="11">
        <v>11.3</v>
      </c>
      <c r="J51" s="11">
        <v>8.9</v>
      </c>
      <c r="K51" s="11">
        <v>11.3</v>
      </c>
      <c r="L51" s="11">
        <v>0.5</v>
      </c>
      <c r="M51" s="11">
        <v>0.4</v>
      </c>
      <c r="N51" s="11">
        <v>7.5</v>
      </c>
      <c r="O51" s="11">
        <v>40.9</v>
      </c>
      <c r="P51" s="11">
        <v>2.6</v>
      </c>
    </row>
    <row r="52" spans="2:16" ht="15" customHeight="1" x14ac:dyDescent="0.15">
      <c r="B52" s="47"/>
      <c r="C52" s="51" t="s">
        <v>24</v>
      </c>
      <c r="D52" s="14">
        <v>2544</v>
      </c>
      <c r="E52" s="7">
        <v>425</v>
      </c>
      <c r="F52" s="15">
        <v>207</v>
      </c>
      <c r="G52" s="15">
        <v>754</v>
      </c>
      <c r="H52" s="15">
        <v>477</v>
      </c>
      <c r="I52" s="15">
        <v>335</v>
      </c>
      <c r="J52" s="15">
        <v>164</v>
      </c>
      <c r="K52" s="15">
        <v>346</v>
      </c>
      <c r="L52" s="15">
        <v>29</v>
      </c>
      <c r="M52" s="15">
        <v>24</v>
      </c>
      <c r="N52" s="15">
        <v>184</v>
      </c>
      <c r="O52" s="15">
        <v>1082</v>
      </c>
      <c r="P52" s="15">
        <v>91</v>
      </c>
    </row>
    <row r="53" spans="2:16" ht="15" customHeight="1" x14ac:dyDescent="0.15">
      <c r="B53" s="47"/>
      <c r="C53" s="50"/>
      <c r="D53" s="17">
        <v>100</v>
      </c>
      <c r="E53" s="16">
        <v>16.7</v>
      </c>
      <c r="F53" s="11">
        <v>8.1</v>
      </c>
      <c r="G53" s="11">
        <v>29.6</v>
      </c>
      <c r="H53" s="11">
        <v>18.8</v>
      </c>
      <c r="I53" s="11">
        <v>13.2</v>
      </c>
      <c r="J53" s="11">
        <v>6.4</v>
      </c>
      <c r="K53" s="11">
        <v>13.6</v>
      </c>
      <c r="L53" s="11">
        <v>1.1000000000000001</v>
      </c>
      <c r="M53" s="11">
        <v>0.9</v>
      </c>
      <c r="N53" s="11">
        <v>7.2</v>
      </c>
      <c r="O53" s="11">
        <v>42.5</v>
      </c>
      <c r="P53" s="11">
        <v>3.6</v>
      </c>
    </row>
    <row r="54" spans="2:16" ht="15" customHeight="1" x14ac:dyDescent="0.15">
      <c r="B54" s="47"/>
      <c r="C54" s="51" t="s">
        <v>25</v>
      </c>
      <c r="D54" s="14">
        <v>1858</v>
      </c>
      <c r="E54" s="7">
        <v>373</v>
      </c>
      <c r="F54" s="15">
        <v>150</v>
      </c>
      <c r="G54" s="15">
        <v>644</v>
      </c>
      <c r="H54" s="15">
        <v>350</v>
      </c>
      <c r="I54" s="15">
        <v>197</v>
      </c>
      <c r="J54" s="15">
        <v>169</v>
      </c>
      <c r="K54" s="15">
        <v>340</v>
      </c>
      <c r="L54" s="15">
        <v>26</v>
      </c>
      <c r="M54" s="15">
        <v>32</v>
      </c>
      <c r="N54" s="15">
        <v>116</v>
      </c>
      <c r="O54" s="15">
        <v>719</v>
      </c>
      <c r="P54" s="15">
        <v>54</v>
      </c>
    </row>
    <row r="55" spans="2:16" ht="15" customHeight="1" x14ac:dyDescent="0.15">
      <c r="B55" s="47"/>
      <c r="C55" s="50"/>
      <c r="D55" s="17">
        <v>100</v>
      </c>
      <c r="E55" s="16">
        <v>20.100000000000001</v>
      </c>
      <c r="F55" s="11">
        <v>8.1</v>
      </c>
      <c r="G55" s="11">
        <v>34.700000000000003</v>
      </c>
      <c r="H55" s="11">
        <v>18.8</v>
      </c>
      <c r="I55" s="11">
        <v>10.6</v>
      </c>
      <c r="J55" s="11">
        <v>9.1</v>
      </c>
      <c r="K55" s="11">
        <v>18.3</v>
      </c>
      <c r="L55" s="11">
        <v>1.4</v>
      </c>
      <c r="M55" s="11">
        <v>1.7</v>
      </c>
      <c r="N55" s="11">
        <v>6.2</v>
      </c>
      <c r="O55" s="11">
        <v>38.700000000000003</v>
      </c>
      <c r="P55" s="11">
        <v>2.9</v>
      </c>
    </row>
    <row r="56" spans="2:16" ht="15" customHeight="1" x14ac:dyDescent="0.15">
      <c r="B56" s="47"/>
      <c r="C56" s="51" t="s">
        <v>26</v>
      </c>
      <c r="D56" s="14">
        <v>5161</v>
      </c>
      <c r="E56" s="7">
        <v>940</v>
      </c>
      <c r="F56" s="15">
        <v>490</v>
      </c>
      <c r="G56" s="15">
        <v>1949</v>
      </c>
      <c r="H56" s="15">
        <v>1005</v>
      </c>
      <c r="I56" s="15">
        <v>533</v>
      </c>
      <c r="J56" s="15">
        <v>375</v>
      </c>
      <c r="K56" s="15">
        <v>872</v>
      </c>
      <c r="L56" s="15">
        <v>56</v>
      </c>
      <c r="M56" s="15">
        <v>89</v>
      </c>
      <c r="N56" s="15">
        <v>436</v>
      </c>
      <c r="O56" s="15">
        <v>1827</v>
      </c>
      <c r="P56" s="15">
        <v>264</v>
      </c>
    </row>
    <row r="57" spans="2:16" ht="15" customHeight="1" x14ac:dyDescent="0.15">
      <c r="B57" s="48"/>
      <c r="C57" s="52"/>
      <c r="D57" s="13">
        <v>100</v>
      </c>
      <c r="E57" s="9">
        <v>18.2</v>
      </c>
      <c r="F57" s="6">
        <v>9.5</v>
      </c>
      <c r="G57" s="6">
        <v>37.799999999999997</v>
      </c>
      <c r="H57" s="6">
        <v>19.5</v>
      </c>
      <c r="I57" s="6">
        <v>10.3</v>
      </c>
      <c r="J57" s="6">
        <v>7.3</v>
      </c>
      <c r="K57" s="6">
        <v>16.899999999999999</v>
      </c>
      <c r="L57" s="6">
        <v>1.1000000000000001</v>
      </c>
      <c r="M57" s="6">
        <v>1.7</v>
      </c>
      <c r="N57" s="6">
        <v>8.4</v>
      </c>
      <c r="O57" s="6">
        <v>35.4</v>
      </c>
      <c r="P57" s="6">
        <v>5.0999999999999996</v>
      </c>
    </row>
    <row r="58" spans="2:16" x14ac:dyDescent="0.15">
      <c r="B58" s="3"/>
      <c r="C58" s="3"/>
      <c r="D58" s="3"/>
      <c r="E58" s="3"/>
      <c r="F58" s="3"/>
      <c r="G58" s="3"/>
      <c r="H58" s="3"/>
      <c r="I58" s="3"/>
      <c r="J58" s="3"/>
      <c r="K58" s="3"/>
      <c r="L58" s="3"/>
      <c r="M58" s="3"/>
      <c r="N58" s="3"/>
      <c r="O58" s="3"/>
      <c r="P58" s="3"/>
    </row>
    <row r="59" spans="2:16" x14ac:dyDescent="0.15">
      <c r="B59" s="3"/>
      <c r="C59" s="3"/>
      <c r="D59" s="3"/>
      <c r="E59" s="3"/>
      <c r="F59" s="3"/>
      <c r="G59" s="3"/>
      <c r="H59" s="3"/>
      <c r="I59" s="3"/>
      <c r="J59" s="3"/>
      <c r="K59" s="3"/>
      <c r="L59" s="3"/>
      <c r="M59" s="3"/>
      <c r="N59" s="3"/>
      <c r="O59" s="3"/>
      <c r="P59" s="3"/>
    </row>
    <row r="60" spans="2:16" x14ac:dyDescent="0.15">
      <c r="B60" s="3"/>
      <c r="C60" s="3"/>
      <c r="D60" s="3"/>
      <c r="E60" s="3"/>
      <c r="F60" s="3"/>
      <c r="G60" s="3"/>
      <c r="H60" s="3"/>
      <c r="I60" s="3"/>
      <c r="J60" s="3"/>
      <c r="K60" s="3"/>
      <c r="L60" s="3"/>
      <c r="M60" s="3"/>
      <c r="N60" s="3"/>
      <c r="O60" s="3"/>
      <c r="P60" s="3"/>
    </row>
    <row r="61" spans="2:16" x14ac:dyDescent="0.15">
      <c r="B61" s="3"/>
      <c r="C61" s="3"/>
      <c r="D61" s="3"/>
      <c r="E61" s="3"/>
      <c r="F61" s="3"/>
      <c r="G61" s="3"/>
      <c r="H61" s="3"/>
      <c r="I61" s="3"/>
      <c r="J61" s="3"/>
      <c r="K61" s="3"/>
      <c r="L61" s="3"/>
      <c r="M61" s="3"/>
      <c r="N61" s="3"/>
      <c r="O61" s="3"/>
      <c r="P61" s="3"/>
    </row>
    <row r="62" spans="2:16" x14ac:dyDescent="0.15">
      <c r="B62" s="3"/>
      <c r="C62" s="3"/>
      <c r="D62" s="3"/>
      <c r="E62" s="3"/>
      <c r="F62" s="3"/>
      <c r="G62" s="3"/>
      <c r="H62" s="3"/>
      <c r="I62" s="3"/>
      <c r="J62" s="3"/>
      <c r="K62" s="3"/>
      <c r="L62" s="3"/>
      <c r="M62" s="3"/>
      <c r="N62" s="3"/>
      <c r="O62" s="3"/>
      <c r="P62" s="3"/>
    </row>
    <row r="63" spans="2:16" x14ac:dyDescent="0.15">
      <c r="B63" s="3"/>
      <c r="C63" s="3"/>
      <c r="D63" s="3"/>
      <c r="E63" s="3"/>
      <c r="F63" s="3"/>
      <c r="G63" s="3"/>
      <c r="H63" s="3"/>
      <c r="I63" s="3"/>
      <c r="J63" s="3"/>
      <c r="K63" s="3"/>
      <c r="L63" s="3"/>
      <c r="M63" s="3"/>
      <c r="N63" s="3"/>
      <c r="O63" s="3"/>
      <c r="P63" s="3"/>
    </row>
    <row r="64" spans="2:16" x14ac:dyDescent="0.15">
      <c r="B64" s="3"/>
      <c r="C64" s="3"/>
      <c r="D64" s="3"/>
      <c r="E64" s="3"/>
      <c r="F64" s="3"/>
      <c r="G64" s="3"/>
      <c r="H64" s="3"/>
      <c r="I64" s="3"/>
      <c r="J64" s="3"/>
      <c r="K64" s="3"/>
      <c r="L64" s="3"/>
      <c r="M64" s="3"/>
      <c r="N64" s="3"/>
      <c r="O64" s="3"/>
      <c r="P64" s="3"/>
    </row>
    <row r="65" spans="2:16" x14ac:dyDescent="0.15">
      <c r="B65" s="3"/>
      <c r="C65" s="3"/>
      <c r="D65" s="3"/>
      <c r="E65" s="3"/>
      <c r="F65" s="3"/>
      <c r="G65" s="3"/>
      <c r="H65" s="3"/>
      <c r="I65" s="3"/>
      <c r="J65" s="3"/>
      <c r="K65" s="3"/>
      <c r="L65" s="3"/>
      <c r="M65" s="3"/>
      <c r="N65" s="3"/>
      <c r="O65" s="3"/>
      <c r="P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P9">
    <cfRule type="top10" dxfId="299" priority="1123" rank="1"/>
  </conditionalFormatting>
  <conditionalFormatting sqref="E11:P11">
    <cfRule type="top10" dxfId="298" priority="1124" rank="1"/>
  </conditionalFormatting>
  <conditionalFormatting sqref="E13:P13">
    <cfRule type="top10" dxfId="297" priority="1125" rank="1"/>
  </conditionalFormatting>
  <conditionalFormatting sqref="E15:P15">
    <cfRule type="top10" dxfId="296" priority="1126" rank="1"/>
  </conditionalFormatting>
  <conditionalFormatting sqref="E17:P17">
    <cfRule type="top10" dxfId="295" priority="1127" rank="1"/>
  </conditionalFormatting>
  <conditionalFormatting sqref="E19:P19">
    <cfRule type="top10" dxfId="294" priority="1128" rank="1"/>
  </conditionalFormatting>
  <conditionalFormatting sqref="E21:P21">
    <cfRule type="top10" dxfId="293" priority="1129" rank="1"/>
  </conditionalFormatting>
  <conditionalFormatting sqref="E23:P23">
    <cfRule type="top10" dxfId="292" priority="1130" rank="1"/>
  </conditionalFormatting>
  <conditionalFormatting sqref="E25:P25">
    <cfRule type="top10" dxfId="291" priority="1131" rank="1"/>
  </conditionalFormatting>
  <conditionalFormatting sqref="E27:P27">
    <cfRule type="top10" dxfId="290" priority="1132" rank="1"/>
  </conditionalFormatting>
  <conditionalFormatting sqref="E29:P29">
    <cfRule type="top10" dxfId="289" priority="1133" rank="1"/>
  </conditionalFormatting>
  <conditionalFormatting sqref="E31:P31">
    <cfRule type="top10" dxfId="288" priority="1134" rank="1"/>
  </conditionalFormatting>
  <conditionalFormatting sqref="E33:P33">
    <cfRule type="top10" dxfId="287" priority="1135" rank="1"/>
  </conditionalFormatting>
  <conditionalFormatting sqref="E35:P35">
    <cfRule type="top10" dxfId="286" priority="1136" rank="1"/>
  </conditionalFormatting>
  <conditionalFormatting sqref="E37:P37">
    <cfRule type="top10" dxfId="285" priority="1137" rank="1"/>
  </conditionalFormatting>
  <conditionalFormatting sqref="E39:P39">
    <cfRule type="top10" dxfId="284" priority="1138" rank="1"/>
  </conditionalFormatting>
  <conditionalFormatting sqref="E41:P41">
    <cfRule type="top10" dxfId="283" priority="1139" rank="1"/>
  </conditionalFormatting>
  <conditionalFormatting sqref="E43:P43">
    <cfRule type="top10" dxfId="282" priority="1140" rank="1"/>
  </conditionalFormatting>
  <conditionalFormatting sqref="E45:P45">
    <cfRule type="top10" dxfId="281" priority="1141" rank="1"/>
  </conditionalFormatting>
  <conditionalFormatting sqref="E47:P47">
    <cfRule type="top10" dxfId="280" priority="1142" rank="1"/>
  </conditionalFormatting>
  <conditionalFormatting sqref="E49:P49">
    <cfRule type="top10" dxfId="279" priority="1143" rank="1"/>
  </conditionalFormatting>
  <conditionalFormatting sqref="E51:P51">
    <cfRule type="top10" dxfId="278" priority="1144" rank="1"/>
  </conditionalFormatting>
  <conditionalFormatting sqref="E53:P53">
    <cfRule type="top10" dxfId="277" priority="1145" rank="1"/>
  </conditionalFormatting>
  <conditionalFormatting sqref="E55:P55">
    <cfRule type="top10" dxfId="276" priority="1146" rank="1"/>
  </conditionalFormatting>
  <conditionalFormatting sqref="E57:P57">
    <cfRule type="top10" dxfId="275" priority="1147" rank="1"/>
  </conditionalFormatting>
  <pageMargins left="0.7" right="0.7" top="0.75" bottom="0.75" header="0.3" footer="0.3"/>
  <pageSetup paperSize="9" scale="63" orientation="portrait" r:id="rId1"/>
  <headerFoot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4" width="8.625" style="1" customWidth="1"/>
    <col min="35" max="16384" width="6.125" style="1"/>
  </cols>
  <sheetData>
    <row r="3" spans="1:26" x14ac:dyDescent="0.15">
      <c r="B3" s="1" t="s">
        <v>307</v>
      </c>
    </row>
    <row r="4" spans="1:26" x14ac:dyDescent="0.15">
      <c r="B4" s="24" t="s">
        <v>309</v>
      </c>
    </row>
    <row r="5" spans="1:26" x14ac:dyDescent="0.15">
      <c r="B5" s="20"/>
      <c r="C5" s="20"/>
      <c r="D5" s="20"/>
      <c r="E5" s="20"/>
      <c r="F5" s="20"/>
      <c r="G5" s="20"/>
      <c r="H5" s="20"/>
      <c r="I5" s="20"/>
      <c r="J5" s="20"/>
      <c r="K5" s="20"/>
      <c r="L5" s="20"/>
      <c r="M5" s="20"/>
    </row>
    <row r="6" spans="1:26" ht="3.75" customHeight="1" x14ac:dyDescent="0.15">
      <c r="A6" s="31"/>
      <c r="B6" s="29"/>
      <c r="C6" s="36"/>
      <c r="D6" s="29"/>
      <c r="E6" s="37"/>
      <c r="F6" s="32"/>
      <c r="G6" s="29"/>
      <c r="H6" s="33"/>
      <c r="I6" s="33"/>
      <c r="J6" s="33"/>
      <c r="K6" s="34"/>
      <c r="L6" s="34"/>
      <c r="M6" s="34"/>
      <c r="N6" s="35"/>
    </row>
    <row r="7" spans="1:26" s="2" customFormat="1" ht="122.25" customHeight="1" thickBot="1" x14ac:dyDescent="0.2">
      <c r="B7" s="19"/>
      <c r="C7" s="18" t="s">
        <v>251</v>
      </c>
      <c r="D7" s="21" t="s">
        <v>262</v>
      </c>
      <c r="E7" s="22" t="s">
        <v>118</v>
      </c>
      <c r="F7" s="22" t="s">
        <v>112</v>
      </c>
      <c r="G7" s="22" t="s">
        <v>113</v>
      </c>
      <c r="H7" s="22" t="s">
        <v>114</v>
      </c>
      <c r="I7" s="22" t="s">
        <v>115</v>
      </c>
      <c r="J7" s="22" t="s">
        <v>116</v>
      </c>
      <c r="K7" s="22" t="s">
        <v>12</v>
      </c>
      <c r="L7" s="22" t="s">
        <v>119</v>
      </c>
      <c r="M7" s="22" t="s">
        <v>65</v>
      </c>
      <c r="N7" s="41"/>
      <c r="O7" s="41"/>
      <c r="P7" s="41"/>
      <c r="Q7" s="41"/>
      <c r="R7" s="41"/>
      <c r="S7" s="41"/>
      <c r="T7" s="41"/>
      <c r="U7" s="41"/>
      <c r="V7" s="41"/>
      <c r="W7" s="41"/>
      <c r="X7" s="41"/>
      <c r="Y7" s="41"/>
      <c r="Z7" s="41"/>
    </row>
    <row r="8" spans="1:26" ht="15" customHeight="1" thickTop="1" x14ac:dyDescent="0.15">
      <c r="B8" s="43" t="s">
        <v>66</v>
      </c>
      <c r="C8" s="44"/>
      <c r="D8" s="4">
        <v>19565</v>
      </c>
      <c r="E8" s="7">
        <v>3839</v>
      </c>
      <c r="F8" s="15">
        <v>13139</v>
      </c>
      <c r="G8" s="15">
        <v>4467</v>
      </c>
      <c r="H8" s="15">
        <v>9325</v>
      </c>
      <c r="I8" s="15">
        <v>2757</v>
      </c>
      <c r="J8" s="15">
        <v>6686</v>
      </c>
      <c r="K8" s="15">
        <v>806</v>
      </c>
      <c r="L8" s="15">
        <v>1681</v>
      </c>
      <c r="M8" s="15">
        <v>516</v>
      </c>
    </row>
    <row r="9" spans="1:26" ht="15" customHeight="1" x14ac:dyDescent="0.15">
      <c r="B9" s="45"/>
      <c r="C9" s="44"/>
      <c r="D9" s="5">
        <v>100</v>
      </c>
      <c r="E9" s="9">
        <v>19.600000000000001</v>
      </c>
      <c r="F9" s="6">
        <v>67.2</v>
      </c>
      <c r="G9" s="6">
        <v>22.8</v>
      </c>
      <c r="H9" s="6">
        <v>47.7</v>
      </c>
      <c r="I9" s="6">
        <v>14.1</v>
      </c>
      <c r="J9" s="6">
        <v>34.200000000000003</v>
      </c>
      <c r="K9" s="6">
        <v>4.0999999999999996</v>
      </c>
      <c r="L9" s="6">
        <v>8.6</v>
      </c>
      <c r="M9" s="6">
        <v>2.6</v>
      </c>
    </row>
    <row r="10" spans="1:26" ht="15" customHeight="1" x14ac:dyDescent="0.15">
      <c r="B10" s="46" t="s">
        <v>60</v>
      </c>
      <c r="C10" s="49" t="s">
        <v>1</v>
      </c>
      <c r="D10" s="12">
        <v>9002</v>
      </c>
      <c r="E10" s="8">
        <v>1749</v>
      </c>
      <c r="F10" s="10">
        <v>5607</v>
      </c>
      <c r="G10" s="10">
        <v>1326</v>
      </c>
      <c r="H10" s="10">
        <v>3780</v>
      </c>
      <c r="I10" s="10">
        <v>977</v>
      </c>
      <c r="J10" s="10">
        <v>2369</v>
      </c>
      <c r="K10" s="10">
        <v>448</v>
      </c>
      <c r="L10" s="10">
        <v>1133</v>
      </c>
      <c r="M10" s="10">
        <v>232</v>
      </c>
    </row>
    <row r="11" spans="1:26" ht="15" customHeight="1" x14ac:dyDescent="0.15">
      <c r="B11" s="47"/>
      <c r="C11" s="50"/>
      <c r="D11" s="17">
        <v>100</v>
      </c>
      <c r="E11" s="16">
        <v>19.399999999999999</v>
      </c>
      <c r="F11" s="11">
        <v>62.3</v>
      </c>
      <c r="G11" s="11">
        <v>14.7</v>
      </c>
      <c r="H11" s="11">
        <v>42</v>
      </c>
      <c r="I11" s="11">
        <v>10.9</v>
      </c>
      <c r="J11" s="11">
        <v>26.3</v>
      </c>
      <c r="K11" s="11">
        <v>5</v>
      </c>
      <c r="L11" s="11">
        <v>12.6</v>
      </c>
      <c r="M11" s="11">
        <v>2.6</v>
      </c>
    </row>
    <row r="12" spans="1:26" ht="15" customHeight="1" x14ac:dyDescent="0.15">
      <c r="B12" s="47"/>
      <c r="C12" s="51" t="s">
        <v>2</v>
      </c>
      <c r="D12" s="14">
        <v>10274</v>
      </c>
      <c r="E12" s="7">
        <v>2039</v>
      </c>
      <c r="F12" s="15">
        <v>7381</v>
      </c>
      <c r="G12" s="15">
        <v>3089</v>
      </c>
      <c r="H12" s="15">
        <v>5432</v>
      </c>
      <c r="I12" s="15">
        <v>1740</v>
      </c>
      <c r="J12" s="15">
        <v>4236</v>
      </c>
      <c r="K12" s="15">
        <v>349</v>
      </c>
      <c r="L12" s="15">
        <v>527</v>
      </c>
      <c r="M12" s="15">
        <v>223</v>
      </c>
    </row>
    <row r="13" spans="1:26" ht="15" customHeight="1" x14ac:dyDescent="0.15">
      <c r="B13" s="48"/>
      <c r="C13" s="52"/>
      <c r="D13" s="13">
        <v>100</v>
      </c>
      <c r="E13" s="9">
        <v>19.8</v>
      </c>
      <c r="F13" s="6">
        <v>71.8</v>
      </c>
      <c r="G13" s="6">
        <v>30.1</v>
      </c>
      <c r="H13" s="6">
        <v>52.9</v>
      </c>
      <c r="I13" s="6">
        <v>16.899999999999999</v>
      </c>
      <c r="J13" s="6">
        <v>41.2</v>
      </c>
      <c r="K13" s="6">
        <v>3.4</v>
      </c>
      <c r="L13" s="6">
        <v>5.0999999999999996</v>
      </c>
      <c r="M13" s="6">
        <v>2.2000000000000002</v>
      </c>
    </row>
    <row r="14" spans="1:26" ht="15" customHeight="1" x14ac:dyDescent="0.15">
      <c r="B14" s="46" t="s">
        <v>61</v>
      </c>
      <c r="C14" s="49" t="s">
        <v>4</v>
      </c>
      <c r="D14" s="12">
        <v>2756</v>
      </c>
      <c r="E14" s="8">
        <v>731</v>
      </c>
      <c r="F14" s="10">
        <v>1848</v>
      </c>
      <c r="G14" s="10">
        <v>483</v>
      </c>
      <c r="H14" s="10">
        <v>1360</v>
      </c>
      <c r="I14" s="10">
        <v>407</v>
      </c>
      <c r="J14" s="10">
        <v>901</v>
      </c>
      <c r="K14" s="10">
        <v>95</v>
      </c>
      <c r="L14" s="10">
        <v>263</v>
      </c>
      <c r="M14" s="10">
        <v>49</v>
      </c>
    </row>
    <row r="15" spans="1:26" ht="15" customHeight="1" x14ac:dyDescent="0.15">
      <c r="B15" s="47"/>
      <c r="C15" s="50"/>
      <c r="D15" s="17">
        <v>100</v>
      </c>
      <c r="E15" s="16">
        <v>26.5</v>
      </c>
      <c r="F15" s="11">
        <v>67.099999999999994</v>
      </c>
      <c r="G15" s="11">
        <v>17.5</v>
      </c>
      <c r="H15" s="11">
        <v>49.3</v>
      </c>
      <c r="I15" s="11">
        <v>14.8</v>
      </c>
      <c r="J15" s="11">
        <v>32.700000000000003</v>
      </c>
      <c r="K15" s="11">
        <v>3.4</v>
      </c>
      <c r="L15" s="11">
        <v>9.5</v>
      </c>
      <c r="M15" s="11">
        <v>1.8</v>
      </c>
    </row>
    <row r="16" spans="1:26" ht="15" customHeight="1" x14ac:dyDescent="0.15">
      <c r="B16" s="47"/>
      <c r="C16" s="51" t="s">
        <v>5</v>
      </c>
      <c r="D16" s="14">
        <v>2918</v>
      </c>
      <c r="E16" s="7">
        <v>660</v>
      </c>
      <c r="F16" s="15">
        <v>1901</v>
      </c>
      <c r="G16" s="15">
        <v>538</v>
      </c>
      <c r="H16" s="15">
        <v>1384</v>
      </c>
      <c r="I16" s="15">
        <v>436</v>
      </c>
      <c r="J16" s="15">
        <v>934</v>
      </c>
      <c r="K16" s="15">
        <v>114</v>
      </c>
      <c r="L16" s="15">
        <v>293</v>
      </c>
      <c r="M16" s="15">
        <v>61</v>
      </c>
    </row>
    <row r="17" spans="2:13" ht="15" customHeight="1" x14ac:dyDescent="0.15">
      <c r="B17" s="47"/>
      <c r="C17" s="50"/>
      <c r="D17" s="17">
        <v>100</v>
      </c>
      <c r="E17" s="16">
        <v>22.6</v>
      </c>
      <c r="F17" s="11">
        <v>65.099999999999994</v>
      </c>
      <c r="G17" s="11">
        <v>18.399999999999999</v>
      </c>
      <c r="H17" s="11">
        <v>47.4</v>
      </c>
      <c r="I17" s="11">
        <v>14.9</v>
      </c>
      <c r="J17" s="11">
        <v>32</v>
      </c>
      <c r="K17" s="11">
        <v>3.9</v>
      </c>
      <c r="L17" s="11">
        <v>10</v>
      </c>
      <c r="M17" s="11">
        <v>2.1</v>
      </c>
    </row>
    <row r="18" spans="2:13" ht="15" customHeight="1" x14ac:dyDescent="0.15">
      <c r="B18" s="47"/>
      <c r="C18" s="51" t="s">
        <v>6</v>
      </c>
      <c r="D18" s="14">
        <v>3218</v>
      </c>
      <c r="E18" s="7">
        <v>678</v>
      </c>
      <c r="F18" s="15">
        <v>2136</v>
      </c>
      <c r="G18" s="15">
        <v>739</v>
      </c>
      <c r="H18" s="15">
        <v>1540</v>
      </c>
      <c r="I18" s="15">
        <v>455</v>
      </c>
      <c r="J18" s="15">
        <v>1097</v>
      </c>
      <c r="K18" s="15">
        <v>141</v>
      </c>
      <c r="L18" s="15">
        <v>282</v>
      </c>
      <c r="M18" s="15">
        <v>73</v>
      </c>
    </row>
    <row r="19" spans="2:13" ht="15" customHeight="1" x14ac:dyDescent="0.15">
      <c r="B19" s="47"/>
      <c r="C19" s="50"/>
      <c r="D19" s="17">
        <v>100</v>
      </c>
      <c r="E19" s="16">
        <v>21.1</v>
      </c>
      <c r="F19" s="11">
        <v>66.400000000000006</v>
      </c>
      <c r="G19" s="11">
        <v>23</v>
      </c>
      <c r="H19" s="11">
        <v>47.9</v>
      </c>
      <c r="I19" s="11">
        <v>14.1</v>
      </c>
      <c r="J19" s="11">
        <v>34.1</v>
      </c>
      <c r="K19" s="11">
        <v>4.4000000000000004</v>
      </c>
      <c r="L19" s="11">
        <v>8.8000000000000007</v>
      </c>
      <c r="M19" s="11">
        <v>2.2999999999999998</v>
      </c>
    </row>
    <row r="20" spans="2:13" ht="15" customHeight="1" x14ac:dyDescent="0.15">
      <c r="B20" s="47"/>
      <c r="C20" s="51" t="s">
        <v>7</v>
      </c>
      <c r="D20" s="14">
        <v>4166</v>
      </c>
      <c r="E20" s="7">
        <v>748</v>
      </c>
      <c r="F20" s="15">
        <v>2837</v>
      </c>
      <c r="G20" s="15">
        <v>1017</v>
      </c>
      <c r="H20" s="15">
        <v>1964</v>
      </c>
      <c r="I20" s="15">
        <v>555</v>
      </c>
      <c r="J20" s="15">
        <v>1459</v>
      </c>
      <c r="K20" s="15">
        <v>175</v>
      </c>
      <c r="L20" s="15">
        <v>338</v>
      </c>
      <c r="M20" s="15">
        <v>110</v>
      </c>
    </row>
    <row r="21" spans="2:13" ht="15" customHeight="1" x14ac:dyDescent="0.15">
      <c r="B21" s="47"/>
      <c r="C21" s="50"/>
      <c r="D21" s="17">
        <v>100</v>
      </c>
      <c r="E21" s="16">
        <v>18</v>
      </c>
      <c r="F21" s="11">
        <v>68.099999999999994</v>
      </c>
      <c r="G21" s="11">
        <v>24.4</v>
      </c>
      <c r="H21" s="11">
        <v>47.1</v>
      </c>
      <c r="I21" s="11">
        <v>13.3</v>
      </c>
      <c r="J21" s="11">
        <v>35</v>
      </c>
      <c r="K21" s="11">
        <v>4.2</v>
      </c>
      <c r="L21" s="11">
        <v>8.1</v>
      </c>
      <c r="M21" s="11">
        <v>2.6</v>
      </c>
    </row>
    <row r="22" spans="2:13" ht="15" customHeight="1" x14ac:dyDescent="0.15">
      <c r="B22" s="47"/>
      <c r="C22" s="51" t="s">
        <v>8</v>
      </c>
      <c r="D22" s="14">
        <v>5521</v>
      </c>
      <c r="E22" s="7">
        <v>867</v>
      </c>
      <c r="F22" s="15">
        <v>3783</v>
      </c>
      <c r="G22" s="15">
        <v>1468</v>
      </c>
      <c r="H22" s="15">
        <v>2628</v>
      </c>
      <c r="I22" s="15">
        <v>759</v>
      </c>
      <c r="J22" s="15">
        <v>1969</v>
      </c>
      <c r="K22" s="15">
        <v>234</v>
      </c>
      <c r="L22" s="15">
        <v>439</v>
      </c>
      <c r="M22" s="15">
        <v>157</v>
      </c>
    </row>
    <row r="23" spans="2:13" ht="15" customHeight="1" x14ac:dyDescent="0.15">
      <c r="B23" s="48"/>
      <c r="C23" s="52"/>
      <c r="D23" s="13">
        <v>100</v>
      </c>
      <c r="E23" s="9">
        <v>15.7</v>
      </c>
      <c r="F23" s="6">
        <v>68.5</v>
      </c>
      <c r="G23" s="6">
        <v>26.6</v>
      </c>
      <c r="H23" s="6">
        <v>47.6</v>
      </c>
      <c r="I23" s="6">
        <v>13.7</v>
      </c>
      <c r="J23" s="6">
        <v>35.700000000000003</v>
      </c>
      <c r="K23" s="6">
        <v>4.2</v>
      </c>
      <c r="L23" s="6">
        <v>8</v>
      </c>
      <c r="M23" s="6">
        <v>2.8</v>
      </c>
    </row>
    <row r="24" spans="2:13" ht="15" customHeight="1" x14ac:dyDescent="0.15">
      <c r="B24" s="46" t="s">
        <v>62</v>
      </c>
      <c r="C24" s="49" t="s">
        <v>9</v>
      </c>
      <c r="D24" s="12">
        <v>2200</v>
      </c>
      <c r="E24" s="8">
        <v>409</v>
      </c>
      <c r="F24" s="10">
        <v>1319</v>
      </c>
      <c r="G24" s="10">
        <v>424</v>
      </c>
      <c r="H24" s="10">
        <v>1002</v>
      </c>
      <c r="I24" s="10">
        <v>299</v>
      </c>
      <c r="J24" s="10">
        <v>639</v>
      </c>
      <c r="K24" s="10">
        <v>119</v>
      </c>
      <c r="L24" s="10">
        <v>260</v>
      </c>
      <c r="M24" s="10">
        <v>76</v>
      </c>
    </row>
    <row r="25" spans="2:13" ht="15" customHeight="1" x14ac:dyDescent="0.15">
      <c r="B25" s="47"/>
      <c r="C25" s="50"/>
      <c r="D25" s="17">
        <v>100</v>
      </c>
      <c r="E25" s="16">
        <v>18.600000000000001</v>
      </c>
      <c r="F25" s="11">
        <v>60</v>
      </c>
      <c r="G25" s="11">
        <v>19.3</v>
      </c>
      <c r="H25" s="11">
        <v>45.5</v>
      </c>
      <c r="I25" s="11">
        <v>13.6</v>
      </c>
      <c r="J25" s="11">
        <v>29</v>
      </c>
      <c r="K25" s="11">
        <v>5.4</v>
      </c>
      <c r="L25" s="11">
        <v>11.8</v>
      </c>
      <c r="M25" s="11">
        <v>3.5</v>
      </c>
    </row>
    <row r="26" spans="2:13" ht="15" customHeight="1" x14ac:dyDescent="0.15">
      <c r="B26" s="47"/>
      <c r="C26" s="51" t="s">
        <v>10</v>
      </c>
      <c r="D26" s="14">
        <v>5943</v>
      </c>
      <c r="E26" s="7">
        <v>1169</v>
      </c>
      <c r="F26" s="15">
        <v>4252</v>
      </c>
      <c r="G26" s="15">
        <v>1545</v>
      </c>
      <c r="H26" s="15">
        <v>3018</v>
      </c>
      <c r="I26" s="15">
        <v>884</v>
      </c>
      <c r="J26" s="15">
        <v>2211</v>
      </c>
      <c r="K26" s="15">
        <v>199</v>
      </c>
      <c r="L26" s="15">
        <v>366</v>
      </c>
      <c r="M26" s="15">
        <v>110</v>
      </c>
    </row>
    <row r="27" spans="2:13" ht="15" customHeight="1" x14ac:dyDescent="0.15">
      <c r="B27" s="47"/>
      <c r="C27" s="50"/>
      <c r="D27" s="17">
        <v>100</v>
      </c>
      <c r="E27" s="16">
        <v>19.7</v>
      </c>
      <c r="F27" s="11">
        <v>71.5</v>
      </c>
      <c r="G27" s="11">
        <v>26</v>
      </c>
      <c r="H27" s="11">
        <v>50.8</v>
      </c>
      <c r="I27" s="11">
        <v>14.9</v>
      </c>
      <c r="J27" s="11">
        <v>37.200000000000003</v>
      </c>
      <c r="K27" s="11">
        <v>3.3</v>
      </c>
      <c r="L27" s="11">
        <v>6.2</v>
      </c>
      <c r="M27" s="11">
        <v>1.9</v>
      </c>
    </row>
    <row r="28" spans="2:13" ht="15" customHeight="1" x14ac:dyDescent="0.15">
      <c r="B28" s="47"/>
      <c r="C28" s="51" t="s">
        <v>11</v>
      </c>
      <c r="D28" s="14">
        <v>6665</v>
      </c>
      <c r="E28" s="7">
        <v>1494</v>
      </c>
      <c r="F28" s="15">
        <v>4644</v>
      </c>
      <c r="G28" s="15">
        <v>1431</v>
      </c>
      <c r="H28" s="15">
        <v>3264</v>
      </c>
      <c r="I28" s="15">
        <v>941</v>
      </c>
      <c r="J28" s="15">
        <v>2338</v>
      </c>
      <c r="K28" s="15">
        <v>223</v>
      </c>
      <c r="L28" s="15">
        <v>508</v>
      </c>
      <c r="M28" s="15">
        <v>101</v>
      </c>
    </row>
    <row r="29" spans="2:13" ht="15" customHeight="1" x14ac:dyDescent="0.15">
      <c r="B29" s="47"/>
      <c r="C29" s="50"/>
      <c r="D29" s="17">
        <v>100</v>
      </c>
      <c r="E29" s="16">
        <v>22.4</v>
      </c>
      <c r="F29" s="11">
        <v>69.7</v>
      </c>
      <c r="G29" s="11">
        <v>21.5</v>
      </c>
      <c r="H29" s="11">
        <v>49</v>
      </c>
      <c r="I29" s="11">
        <v>14.1</v>
      </c>
      <c r="J29" s="11">
        <v>35.1</v>
      </c>
      <c r="K29" s="11">
        <v>3.3</v>
      </c>
      <c r="L29" s="11">
        <v>7.6</v>
      </c>
      <c r="M29" s="11">
        <v>1.5</v>
      </c>
    </row>
    <row r="30" spans="2:13" ht="15" customHeight="1" x14ac:dyDescent="0.15">
      <c r="B30" s="47"/>
      <c r="C30" s="51" t="s">
        <v>12</v>
      </c>
      <c r="D30" s="14">
        <v>4440</v>
      </c>
      <c r="E30" s="7">
        <v>735</v>
      </c>
      <c r="F30" s="15">
        <v>2790</v>
      </c>
      <c r="G30" s="15">
        <v>1018</v>
      </c>
      <c r="H30" s="15">
        <v>1945</v>
      </c>
      <c r="I30" s="15">
        <v>609</v>
      </c>
      <c r="J30" s="15">
        <v>1431</v>
      </c>
      <c r="K30" s="15">
        <v>247</v>
      </c>
      <c r="L30" s="15">
        <v>521</v>
      </c>
      <c r="M30" s="15">
        <v>135</v>
      </c>
    </row>
    <row r="31" spans="2:13" ht="15" customHeight="1" x14ac:dyDescent="0.15">
      <c r="B31" s="48"/>
      <c r="C31" s="52"/>
      <c r="D31" s="13">
        <v>100</v>
      </c>
      <c r="E31" s="9">
        <v>16.600000000000001</v>
      </c>
      <c r="F31" s="6">
        <v>62.8</v>
      </c>
      <c r="G31" s="6">
        <v>22.9</v>
      </c>
      <c r="H31" s="6">
        <v>43.8</v>
      </c>
      <c r="I31" s="6">
        <v>13.7</v>
      </c>
      <c r="J31" s="6">
        <v>32.200000000000003</v>
      </c>
      <c r="K31" s="6">
        <v>5.6</v>
      </c>
      <c r="L31" s="6">
        <v>11.7</v>
      </c>
      <c r="M31" s="6">
        <v>3</v>
      </c>
    </row>
    <row r="32" spans="2:13" ht="15" customHeight="1" x14ac:dyDescent="0.15">
      <c r="B32" s="46" t="s">
        <v>63</v>
      </c>
      <c r="C32" s="49" t="s">
        <v>13</v>
      </c>
      <c r="D32" s="12">
        <v>2474</v>
      </c>
      <c r="E32" s="8">
        <v>632</v>
      </c>
      <c r="F32" s="10">
        <v>1710</v>
      </c>
      <c r="G32" s="10">
        <v>515</v>
      </c>
      <c r="H32" s="10">
        <v>1186</v>
      </c>
      <c r="I32" s="10">
        <v>394</v>
      </c>
      <c r="J32" s="10">
        <v>826</v>
      </c>
      <c r="K32" s="10">
        <v>96</v>
      </c>
      <c r="L32" s="10">
        <v>200</v>
      </c>
      <c r="M32" s="10">
        <v>46</v>
      </c>
    </row>
    <row r="33" spans="2:13" ht="15" customHeight="1" x14ac:dyDescent="0.15">
      <c r="B33" s="47"/>
      <c r="C33" s="50"/>
      <c r="D33" s="17">
        <v>100</v>
      </c>
      <c r="E33" s="16">
        <v>25.5</v>
      </c>
      <c r="F33" s="11">
        <v>69.099999999999994</v>
      </c>
      <c r="G33" s="11">
        <v>20.8</v>
      </c>
      <c r="H33" s="11">
        <v>47.9</v>
      </c>
      <c r="I33" s="11">
        <v>15.9</v>
      </c>
      <c r="J33" s="11">
        <v>33.4</v>
      </c>
      <c r="K33" s="11">
        <v>3.9</v>
      </c>
      <c r="L33" s="11">
        <v>8.1</v>
      </c>
      <c r="M33" s="11">
        <v>1.9</v>
      </c>
    </row>
    <row r="34" spans="2:13" ht="15" customHeight="1" x14ac:dyDescent="0.15">
      <c r="B34" s="47"/>
      <c r="C34" s="51" t="s">
        <v>14</v>
      </c>
      <c r="D34" s="14">
        <v>13198</v>
      </c>
      <c r="E34" s="7">
        <v>2658</v>
      </c>
      <c r="F34" s="15">
        <v>9177</v>
      </c>
      <c r="G34" s="15">
        <v>3100</v>
      </c>
      <c r="H34" s="15">
        <v>6485</v>
      </c>
      <c r="I34" s="15">
        <v>1868</v>
      </c>
      <c r="J34" s="15">
        <v>4680</v>
      </c>
      <c r="K34" s="15">
        <v>507</v>
      </c>
      <c r="L34" s="15">
        <v>984</v>
      </c>
      <c r="M34" s="15">
        <v>226</v>
      </c>
    </row>
    <row r="35" spans="2:13" ht="15" customHeight="1" x14ac:dyDescent="0.15">
      <c r="B35" s="47"/>
      <c r="C35" s="50"/>
      <c r="D35" s="17">
        <v>100</v>
      </c>
      <c r="E35" s="16">
        <v>20.100000000000001</v>
      </c>
      <c r="F35" s="11">
        <v>69.5</v>
      </c>
      <c r="G35" s="11">
        <v>23.5</v>
      </c>
      <c r="H35" s="11">
        <v>49.1</v>
      </c>
      <c r="I35" s="11">
        <v>14.2</v>
      </c>
      <c r="J35" s="11">
        <v>35.5</v>
      </c>
      <c r="K35" s="11">
        <v>3.8</v>
      </c>
      <c r="L35" s="11">
        <v>7.5</v>
      </c>
      <c r="M35" s="11">
        <v>1.7</v>
      </c>
    </row>
    <row r="36" spans="2:13" ht="15" customHeight="1" x14ac:dyDescent="0.15">
      <c r="B36" s="47"/>
      <c r="C36" s="51" t="s">
        <v>15</v>
      </c>
      <c r="D36" s="14">
        <v>2378</v>
      </c>
      <c r="E36" s="7">
        <v>373</v>
      </c>
      <c r="F36" s="15">
        <v>1468</v>
      </c>
      <c r="G36" s="15">
        <v>551</v>
      </c>
      <c r="H36" s="15">
        <v>1111</v>
      </c>
      <c r="I36" s="15">
        <v>329</v>
      </c>
      <c r="J36" s="15">
        <v>759</v>
      </c>
      <c r="K36" s="15">
        <v>108</v>
      </c>
      <c r="L36" s="15">
        <v>298</v>
      </c>
      <c r="M36" s="15">
        <v>53</v>
      </c>
    </row>
    <row r="37" spans="2:13" ht="15" customHeight="1" x14ac:dyDescent="0.15">
      <c r="B37" s="47"/>
      <c r="C37" s="50"/>
      <c r="D37" s="17">
        <v>100</v>
      </c>
      <c r="E37" s="16">
        <v>15.7</v>
      </c>
      <c r="F37" s="11">
        <v>61.7</v>
      </c>
      <c r="G37" s="11">
        <v>23.2</v>
      </c>
      <c r="H37" s="11">
        <v>46.7</v>
      </c>
      <c r="I37" s="11">
        <v>13.8</v>
      </c>
      <c r="J37" s="11">
        <v>31.9</v>
      </c>
      <c r="K37" s="11">
        <v>4.5</v>
      </c>
      <c r="L37" s="11">
        <v>12.5</v>
      </c>
      <c r="M37" s="11">
        <v>2.2000000000000002</v>
      </c>
    </row>
    <row r="38" spans="2:13" ht="15" customHeight="1" x14ac:dyDescent="0.15">
      <c r="B38" s="47"/>
      <c r="C38" s="51" t="s">
        <v>16</v>
      </c>
      <c r="D38" s="14">
        <v>747</v>
      </c>
      <c r="E38" s="7">
        <v>99</v>
      </c>
      <c r="F38" s="15">
        <v>381</v>
      </c>
      <c r="G38" s="15">
        <v>166</v>
      </c>
      <c r="H38" s="15">
        <v>267</v>
      </c>
      <c r="I38" s="15">
        <v>88</v>
      </c>
      <c r="J38" s="15">
        <v>188</v>
      </c>
      <c r="K38" s="15">
        <v>56</v>
      </c>
      <c r="L38" s="15">
        <v>137</v>
      </c>
      <c r="M38" s="15">
        <v>27</v>
      </c>
    </row>
    <row r="39" spans="2:13" ht="15" customHeight="1" x14ac:dyDescent="0.15">
      <c r="B39" s="48"/>
      <c r="C39" s="52"/>
      <c r="D39" s="13">
        <v>100</v>
      </c>
      <c r="E39" s="9">
        <v>13.3</v>
      </c>
      <c r="F39" s="6">
        <v>51</v>
      </c>
      <c r="G39" s="6">
        <v>22.2</v>
      </c>
      <c r="H39" s="6">
        <v>35.700000000000003</v>
      </c>
      <c r="I39" s="6">
        <v>11.8</v>
      </c>
      <c r="J39" s="6">
        <v>25.2</v>
      </c>
      <c r="K39" s="6">
        <v>7.5</v>
      </c>
      <c r="L39" s="6">
        <v>18.3</v>
      </c>
      <c r="M39" s="6">
        <v>3.6</v>
      </c>
    </row>
    <row r="40" spans="2:13" ht="15" customHeight="1" x14ac:dyDescent="0.15">
      <c r="B40" s="46" t="s">
        <v>64</v>
      </c>
      <c r="C40" s="49" t="s">
        <v>254</v>
      </c>
      <c r="D40" s="12">
        <v>2161</v>
      </c>
      <c r="E40" s="8">
        <v>514</v>
      </c>
      <c r="F40" s="10">
        <v>1488</v>
      </c>
      <c r="G40" s="10">
        <v>550</v>
      </c>
      <c r="H40" s="10">
        <v>1099</v>
      </c>
      <c r="I40" s="10">
        <v>381</v>
      </c>
      <c r="J40" s="10">
        <v>768</v>
      </c>
      <c r="K40" s="10">
        <v>72</v>
      </c>
      <c r="L40" s="10">
        <v>170</v>
      </c>
      <c r="M40" s="10">
        <v>26</v>
      </c>
    </row>
    <row r="41" spans="2:13" ht="15" customHeight="1" x14ac:dyDescent="0.15">
      <c r="B41" s="47"/>
      <c r="C41" s="50"/>
      <c r="D41" s="17">
        <v>100</v>
      </c>
      <c r="E41" s="16">
        <v>23.8</v>
      </c>
      <c r="F41" s="11">
        <v>68.900000000000006</v>
      </c>
      <c r="G41" s="11">
        <v>25.5</v>
      </c>
      <c r="H41" s="11">
        <v>50.9</v>
      </c>
      <c r="I41" s="11">
        <v>17.600000000000001</v>
      </c>
      <c r="J41" s="11">
        <v>35.5</v>
      </c>
      <c r="K41" s="11">
        <v>3.3</v>
      </c>
      <c r="L41" s="11">
        <v>7.9</v>
      </c>
      <c r="M41" s="11">
        <v>1.2</v>
      </c>
    </row>
    <row r="42" spans="2:13" ht="15" customHeight="1" x14ac:dyDescent="0.15">
      <c r="B42" s="47"/>
      <c r="C42" s="51" t="s">
        <v>19</v>
      </c>
      <c r="D42" s="14">
        <v>1901</v>
      </c>
      <c r="E42" s="7">
        <v>314</v>
      </c>
      <c r="F42" s="15">
        <v>1360</v>
      </c>
      <c r="G42" s="15">
        <v>465</v>
      </c>
      <c r="H42" s="15">
        <v>947</v>
      </c>
      <c r="I42" s="15">
        <v>294</v>
      </c>
      <c r="J42" s="15">
        <v>700</v>
      </c>
      <c r="K42" s="15">
        <v>47</v>
      </c>
      <c r="L42" s="15">
        <v>148</v>
      </c>
      <c r="M42" s="15">
        <v>24</v>
      </c>
    </row>
    <row r="43" spans="2:13" ht="15" customHeight="1" x14ac:dyDescent="0.15">
      <c r="B43" s="47"/>
      <c r="C43" s="50"/>
      <c r="D43" s="17">
        <v>100</v>
      </c>
      <c r="E43" s="16">
        <v>16.5</v>
      </c>
      <c r="F43" s="11">
        <v>71.5</v>
      </c>
      <c r="G43" s="11">
        <v>24.5</v>
      </c>
      <c r="H43" s="11">
        <v>49.8</v>
      </c>
      <c r="I43" s="11">
        <v>15.5</v>
      </c>
      <c r="J43" s="11">
        <v>36.799999999999997</v>
      </c>
      <c r="K43" s="11">
        <v>2.5</v>
      </c>
      <c r="L43" s="11">
        <v>7.8</v>
      </c>
      <c r="M43" s="11">
        <v>1.3</v>
      </c>
    </row>
    <row r="44" spans="2:13" ht="15" customHeight="1" x14ac:dyDescent="0.15">
      <c r="B44" s="47"/>
      <c r="C44" s="51" t="s">
        <v>20</v>
      </c>
      <c r="D44" s="14">
        <v>1198</v>
      </c>
      <c r="E44" s="7">
        <v>291</v>
      </c>
      <c r="F44" s="15">
        <v>785</v>
      </c>
      <c r="G44" s="15">
        <v>268</v>
      </c>
      <c r="H44" s="15">
        <v>534</v>
      </c>
      <c r="I44" s="15">
        <v>160</v>
      </c>
      <c r="J44" s="15">
        <v>414</v>
      </c>
      <c r="K44" s="15">
        <v>48</v>
      </c>
      <c r="L44" s="15">
        <v>106</v>
      </c>
      <c r="M44" s="15">
        <v>25</v>
      </c>
    </row>
    <row r="45" spans="2:13" ht="15" customHeight="1" x14ac:dyDescent="0.15">
      <c r="B45" s="47"/>
      <c r="C45" s="50"/>
      <c r="D45" s="17">
        <v>100</v>
      </c>
      <c r="E45" s="16">
        <v>24.3</v>
      </c>
      <c r="F45" s="11">
        <v>65.5</v>
      </c>
      <c r="G45" s="11">
        <v>22.4</v>
      </c>
      <c r="H45" s="11">
        <v>44.6</v>
      </c>
      <c r="I45" s="11">
        <v>13.4</v>
      </c>
      <c r="J45" s="11">
        <v>34.6</v>
      </c>
      <c r="K45" s="11">
        <v>4</v>
      </c>
      <c r="L45" s="11">
        <v>8.8000000000000007</v>
      </c>
      <c r="M45" s="11">
        <v>2.1</v>
      </c>
    </row>
    <row r="46" spans="2:13" ht="15" customHeight="1" x14ac:dyDescent="0.15">
      <c r="B46" s="47"/>
      <c r="C46" s="51" t="s">
        <v>21</v>
      </c>
      <c r="D46" s="14">
        <v>1491</v>
      </c>
      <c r="E46" s="7">
        <v>195</v>
      </c>
      <c r="F46" s="15">
        <v>1015</v>
      </c>
      <c r="G46" s="15">
        <v>332</v>
      </c>
      <c r="H46" s="15">
        <v>701</v>
      </c>
      <c r="I46" s="15">
        <v>209</v>
      </c>
      <c r="J46" s="15">
        <v>509</v>
      </c>
      <c r="K46" s="15">
        <v>66</v>
      </c>
      <c r="L46" s="15">
        <v>135</v>
      </c>
      <c r="M46" s="15">
        <v>41</v>
      </c>
    </row>
    <row r="47" spans="2:13" ht="15" customHeight="1" x14ac:dyDescent="0.15">
      <c r="B47" s="47"/>
      <c r="C47" s="50"/>
      <c r="D47" s="17">
        <v>100</v>
      </c>
      <c r="E47" s="16">
        <v>13.1</v>
      </c>
      <c r="F47" s="11">
        <v>68.099999999999994</v>
      </c>
      <c r="G47" s="11">
        <v>22.3</v>
      </c>
      <c r="H47" s="11">
        <v>47</v>
      </c>
      <c r="I47" s="11">
        <v>14</v>
      </c>
      <c r="J47" s="11">
        <v>34.1</v>
      </c>
      <c r="K47" s="11">
        <v>4.4000000000000004</v>
      </c>
      <c r="L47" s="11">
        <v>9.1</v>
      </c>
      <c r="M47" s="11">
        <v>2.7</v>
      </c>
    </row>
    <row r="48" spans="2:13" ht="15" customHeight="1" x14ac:dyDescent="0.15">
      <c r="B48" s="47"/>
      <c r="C48" s="51" t="s">
        <v>22</v>
      </c>
      <c r="D48" s="14">
        <v>1705</v>
      </c>
      <c r="E48" s="7">
        <v>402</v>
      </c>
      <c r="F48" s="15">
        <v>1204</v>
      </c>
      <c r="G48" s="15">
        <v>401</v>
      </c>
      <c r="H48" s="15">
        <v>874</v>
      </c>
      <c r="I48" s="15">
        <v>285</v>
      </c>
      <c r="J48" s="15">
        <v>620</v>
      </c>
      <c r="K48" s="15">
        <v>52</v>
      </c>
      <c r="L48" s="15">
        <v>107</v>
      </c>
      <c r="M48" s="15">
        <v>25</v>
      </c>
    </row>
    <row r="49" spans="2:13" ht="15" customHeight="1" x14ac:dyDescent="0.15">
      <c r="B49" s="47"/>
      <c r="C49" s="50"/>
      <c r="D49" s="17">
        <v>100</v>
      </c>
      <c r="E49" s="16">
        <v>23.6</v>
      </c>
      <c r="F49" s="11">
        <v>70.599999999999994</v>
      </c>
      <c r="G49" s="11">
        <v>23.5</v>
      </c>
      <c r="H49" s="11">
        <v>51.3</v>
      </c>
      <c r="I49" s="11">
        <v>16.7</v>
      </c>
      <c r="J49" s="11">
        <v>36.4</v>
      </c>
      <c r="K49" s="11">
        <v>3</v>
      </c>
      <c r="L49" s="11">
        <v>6.3</v>
      </c>
      <c r="M49" s="11">
        <v>1.5</v>
      </c>
    </row>
    <row r="50" spans="2:13" ht="15" customHeight="1" x14ac:dyDescent="0.15">
      <c r="B50" s="47"/>
      <c r="C50" s="51" t="s">
        <v>23</v>
      </c>
      <c r="D50" s="14">
        <v>1546</v>
      </c>
      <c r="E50" s="7">
        <v>325</v>
      </c>
      <c r="F50" s="15">
        <v>1070</v>
      </c>
      <c r="G50" s="15">
        <v>348</v>
      </c>
      <c r="H50" s="15">
        <v>760</v>
      </c>
      <c r="I50" s="15">
        <v>217</v>
      </c>
      <c r="J50" s="15">
        <v>526</v>
      </c>
      <c r="K50" s="15">
        <v>57</v>
      </c>
      <c r="L50" s="15">
        <v>101</v>
      </c>
      <c r="M50" s="15">
        <v>27</v>
      </c>
    </row>
    <row r="51" spans="2:13" ht="15" customHeight="1" x14ac:dyDescent="0.15">
      <c r="B51" s="47"/>
      <c r="C51" s="50"/>
      <c r="D51" s="17">
        <v>100</v>
      </c>
      <c r="E51" s="16">
        <v>21</v>
      </c>
      <c r="F51" s="11">
        <v>69.2</v>
      </c>
      <c r="G51" s="11">
        <v>22.5</v>
      </c>
      <c r="H51" s="11">
        <v>49.2</v>
      </c>
      <c r="I51" s="11">
        <v>14</v>
      </c>
      <c r="J51" s="11">
        <v>34</v>
      </c>
      <c r="K51" s="11">
        <v>3.7</v>
      </c>
      <c r="L51" s="11">
        <v>6.5</v>
      </c>
      <c r="M51" s="11">
        <v>1.7</v>
      </c>
    </row>
    <row r="52" spans="2:13" ht="15" customHeight="1" x14ac:dyDescent="0.15">
      <c r="B52" s="47"/>
      <c r="C52" s="51" t="s">
        <v>24</v>
      </c>
      <c r="D52" s="14">
        <v>2544</v>
      </c>
      <c r="E52" s="7">
        <v>488</v>
      </c>
      <c r="F52" s="15">
        <v>1665</v>
      </c>
      <c r="G52" s="15">
        <v>603</v>
      </c>
      <c r="H52" s="15">
        <v>1230</v>
      </c>
      <c r="I52" s="15">
        <v>333</v>
      </c>
      <c r="J52" s="15">
        <v>851</v>
      </c>
      <c r="K52" s="15">
        <v>111</v>
      </c>
      <c r="L52" s="15">
        <v>228</v>
      </c>
      <c r="M52" s="15">
        <v>68</v>
      </c>
    </row>
    <row r="53" spans="2:13" ht="15" customHeight="1" x14ac:dyDescent="0.15">
      <c r="B53" s="47"/>
      <c r="C53" s="50"/>
      <c r="D53" s="17">
        <v>100</v>
      </c>
      <c r="E53" s="16">
        <v>19.2</v>
      </c>
      <c r="F53" s="11">
        <v>65.400000000000006</v>
      </c>
      <c r="G53" s="11">
        <v>23.7</v>
      </c>
      <c r="H53" s="11">
        <v>48.3</v>
      </c>
      <c r="I53" s="11">
        <v>13.1</v>
      </c>
      <c r="J53" s="11">
        <v>33.5</v>
      </c>
      <c r="K53" s="11">
        <v>4.4000000000000004</v>
      </c>
      <c r="L53" s="11">
        <v>9</v>
      </c>
      <c r="M53" s="11">
        <v>2.7</v>
      </c>
    </row>
    <row r="54" spans="2:13" ht="15" customHeight="1" x14ac:dyDescent="0.15">
      <c r="B54" s="47"/>
      <c r="C54" s="51" t="s">
        <v>25</v>
      </c>
      <c r="D54" s="14">
        <v>1858</v>
      </c>
      <c r="E54" s="7">
        <v>358</v>
      </c>
      <c r="F54" s="15">
        <v>1247</v>
      </c>
      <c r="G54" s="15">
        <v>382</v>
      </c>
      <c r="H54" s="15">
        <v>849</v>
      </c>
      <c r="I54" s="15">
        <v>229</v>
      </c>
      <c r="J54" s="15">
        <v>687</v>
      </c>
      <c r="K54" s="15">
        <v>91</v>
      </c>
      <c r="L54" s="15">
        <v>153</v>
      </c>
      <c r="M54" s="15">
        <v>39</v>
      </c>
    </row>
    <row r="55" spans="2:13" ht="15" customHeight="1" x14ac:dyDescent="0.15">
      <c r="B55" s="47"/>
      <c r="C55" s="50"/>
      <c r="D55" s="17">
        <v>100</v>
      </c>
      <c r="E55" s="16">
        <v>19.3</v>
      </c>
      <c r="F55" s="11">
        <v>67.099999999999994</v>
      </c>
      <c r="G55" s="11">
        <v>20.6</v>
      </c>
      <c r="H55" s="11">
        <v>45.7</v>
      </c>
      <c r="I55" s="11">
        <v>12.3</v>
      </c>
      <c r="J55" s="11">
        <v>37</v>
      </c>
      <c r="K55" s="11">
        <v>4.9000000000000004</v>
      </c>
      <c r="L55" s="11">
        <v>8.1999999999999993</v>
      </c>
      <c r="M55" s="11">
        <v>2.1</v>
      </c>
    </row>
    <row r="56" spans="2:13" ht="15" customHeight="1" x14ac:dyDescent="0.15">
      <c r="B56" s="47"/>
      <c r="C56" s="51" t="s">
        <v>26</v>
      </c>
      <c r="D56" s="14">
        <v>5161</v>
      </c>
      <c r="E56" s="7">
        <v>952</v>
      </c>
      <c r="F56" s="15">
        <v>3305</v>
      </c>
      <c r="G56" s="15">
        <v>1118</v>
      </c>
      <c r="H56" s="15">
        <v>2331</v>
      </c>
      <c r="I56" s="15">
        <v>649</v>
      </c>
      <c r="J56" s="15">
        <v>1611</v>
      </c>
      <c r="K56" s="15">
        <v>262</v>
      </c>
      <c r="L56" s="15">
        <v>533</v>
      </c>
      <c r="M56" s="15">
        <v>241</v>
      </c>
    </row>
    <row r="57" spans="2:13" ht="15" customHeight="1" x14ac:dyDescent="0.15">
      <c r="B57" s="48"/>
      <c r="C57" s="52"/>
      <c r="D57" s="13">
        <v>100</v>
      </c>
      <c r="E57" s="9">
        <v>18.399999999999999</v>
      </c>
      <c r="F57" s="6">
        <v>64</v>
      </c>
      <c r="G57" s="6">
        <v>21.7</v>
      </c>
      <c r="H57" s="6">
        <v>45.2</v>
      </c>
      <c r="I57" s="6">
        <v>12.6</v>
      </c>
      <c r="J57" s="6">
        <v>31.2</v>
      </c>
      <c r="K57" s="6">
        <v>5.0999999999999996</v>
      </c>
      <c r="L57" s="6">
        <v>10.3</v>
      </c>
      <c r="M57" s="6">
        <v>4.7</v>
      </c>
    </row>
    <row r="58" spans="2:13" x14ac:dyDescent="0.15">
      <c r="B58" s="3"/>
      <c r="C58" s="3"/>
      <c r="D58" s="3"/>
      <c r="E58" s="3"/>
      <c r="F58" s="3"/>
      <c r="G58" s="3"/>
      <c r="H58" s="3"/>
      <c r="I58" s="3"/>
      <c r="J58" s="3"/>
      <c r="K58" s="3"/>
      <c r="L58" s="3"/>
      <c r="M58" s="3"/>
    </row>
    <row r="59" spans="2:13" x14ac:dyDescent="0.15">
      <c r="B59" s="3"/>
      <c r="C59" s="3"/>
      <c r="D59" s="3"/>
      <c r="E59" s="3"/>
      <c r="F59" s="3"/>
      <c r="G59" s="3"/>
      <c r="H59" s="3"/>
      <c r="I59" s="3"/>
      <c r="J59" s="3"/>
      <c r="K59" s="3"/>
      <c r="L59" s="3"/>
      <c r="M59" s="3"/>
    </row>
    <row r="60" spans="2:13" x14ac:dyDescent="0.15">
      <c r="B60" s="3"/>
      <c r="C60" s="3"/>
      <c r="D60" s="3"/>
      <c r="E60" s="3"/>
      <c r="F60" s="3"/>
      <c r="G60" s="3"/>
      <c r="H60" s="3"/>
      <c r="I60" s="3"/>
      <c r="J60" s="3"/>
      <c r="K60" s="3"/>
      <c r="L60" s="3"/>
      <c r="M60" s="3"/>
    </row>
    <row r="61" spans="2:13" x14ac:dyDescent="0.15">
      <c r="B61" s="3"/>
      <c r="C61" s="3"/>
      <c r="D61" s="3"/>
      <c r="E61" s="3"/>
      <c r="F61" s="3"/>
      <c r="G61" s="3"/>
      <c r="H61" s="3"/>
      <c r="I61" s="3"/>
      <c r="J61" s="3"/>
      <c r="K61" s="3"/>
      <c r="L61" s="3"/>
      <c r="M61" s="3"/>
    </row>
    <row r="62" spans="2:13" x14ac:dyDescent="0.15">
      <c r="B62" s="3"/>
      <c r="C62" s="3"/>
      <c r="D62" s="3"/>
      <c r="E62" s="3"/>
      <c r="F62" s="3"/>
      <c r="G62" s="3"/>
      <c r="H62" s="3"/>
      <c r="I62" s="3"/>
      <c r="J62" s="3"/>
      <c r="K62" s="3"/>
      <c r="L62" s="3"/>
      <c r="M62" s="3"/>
    </row>
    <row r="63" spans="2:13" x14ac:dyDescent="0.15">
      <c r="B63" s="3"/>
      <c r="C63" s="3"/>
      <c r="D63" s="3"/>
      <c r="E63" s="3"/>
      <c r="F63" s="3"/>
      <c r="G63" s="3"/>
      <c r="H63" s="3"/>
      <c r="I63" s="3"/>
      <c r="J63" s="3"/>
      <c r="K63" s="3"/>
      <c r="L63" s="3"/>
      <c r="M63" s="3"/>
    </row>
    <row r="64" spans="2:13" x14ac:dyDescent="0.15">
      <c r="B64" s="3"/>
      <c r="C64" s="3"/>
      <c r="D64" s="3"/>
      <c r="E64" s="3"/>
      <c r="F64" s="3"/>
      <c r="G64" s="3"/>
      <c r="H64" s="3"/>
      <c r="I64" s="3"/>
      <c r="J64" s="3"/>
      <c r="K64" s="3"/>
      <c r="L64" s="3"/>
      <c r="M64" s="3"/>
    </row>
    <row r="65" spans="2:13" x14ac:dyDescent="0.15">
      <c r="B65" s="3"/>
      <c r="C65" s="3"/>
      <c r="D65" s="3"/>
      <c r="E65" s="3"/>
      <c r="F65" s="3"/>
      <c r="G65" s="3"/>
      <c r="H65" s="3"/>
      <c r="I65" s="3"/>
      <c r="J65" s="3"/>
      <c r="K65" s="3"/>
      <c r="L65" s="3"/>
      <c r="M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M9">
    <cfRule type="top10" dxfId="274" priority="1148" rank="1"/>
  </conditionalFormatting>
  <conditionalFormatting sqref="E11:M11">
    <cfRule type="top10" dxfId="273" priority="1149" rank="1"/>
  </conditionalFormatting>
  <conditionalFormatting sqref="E13:M13">
    <cfRule type="top10" dxfId="272" priority="1150" rank="1"/>
  </conditionalFormatting>
  <conditionalFormatting sqref="E15:M15">
    <cfRule type="top10" dxfId="271" priority="1151" rank="1"/>
  </conditionalFormatting>
  <conditionalFormatting sqref="E17:M17">
    <cfRule type="top10" dxfId="270" priority="1152" rank="1"/>
  </conditionalFormatting>
  <conditionalFormatting sqref="E19:M19">
    <cfRule type="top10" dxfId="269" priority="1153" rank="1"/>
  </conditionalFormatting>
  <conditionalFormatting sqref="E21:M21">
    <cfRule type="top10" dxfId="268" priority="1154" rank="1"/>
  </conditionalFormatting>
  <conditionalFormatting sqref="E23:M23">
    <cfRule type="top10" dxfId="267" priority="1155" rank="1"/>
  </conditionalFormatting>
  <conditionalFormatting sqref="E25:M25">
    <cfRule type="top10" dxfId="266" priority="1156" rank="1"/>
  </conditionalFormatting>
  <conditionalFormatting sqref="E27:M27">
    <cfRule type="top10" dxfId="265" priority="1157" rank="1"/>
  </conditionalFormatting>
  <conditionalFormatting sqref="E29:M29">
    <cfRule type="top10" dxfId="264" priority="1158" rank="1"/>
  </conditionalFormatting>
  <conditionalFormatting sqref="E31:M31">
    <cfRule type="top10" dxfId="263" priority="1159" rank="1"/>
  </conditionalFormatting>
  <conditionalFormatting sqref="E33:M33">
    <cfRule type="top10" dxfId="262" priority="1160" rank="1"/>
  </conditionalFormatting>
  <conditionalFormatting sqref="E35:M35">
    <cfRule type="top10" dxfId="261" priority="1161" rank="1"/>
  </conditionalFormatting>
  <conditionalFormatting sqref="E37:M37">
    <cfRule type="top10" dxfId="260" priority="1162" rank="1"/>
  </conditionalFormatting>
  <conditionalFormatting sqref="E39:M39">
    <cfRule type="top10" dxfId="259" priority="1163" rank="1"/>
  </conditionalFormatting>
  <conditionalFormatting sqref="E41:M41">
    <cfRule type="top10" dxfId="258" priority="1164" rank="1"/>
  </conditionalFormatting>
  <conditionalFormatting sqref="E43:M43">
    <cfRule type="top10" dxfId="257" priority="1165" rank="1"/>
  </conditionalFormatting>
  <conditionalFormatting sqref="E45:M45">
    <cfRule type="top10" dxfId="256" priority="1166" rank="1"/>
  </conditionalFormatting>
  <conditionalFormatting sqref="E47:M47">
    <cfRule type="top10" dxfId="255" priority="1167" rank="1"/>
  </conditionalFormatting>
  <conditionalFormatting sqref="E49:M49">
    <cfRule type="top10" dxfId="254" priority="1168" rank="1"/>
  </conditionalFormatting>
  <conditionalFormatting sqref="E51:M51">
    <cfRule type="top10" dxfId="253" priority="1169" rank="1"/>
  </conditionalFormatting>
  <conditionalFormatting sqref="E53:M53">
    <cfRule type="top10" dxfId="252" priority="1170" rank="1"/>
  </conditionalFormatting>
  <conditionalFormatting sqref="E55:M55">
    <cfRule type="top10" dxfId="251" priority="1171" rank="1"/>
  </conditionalFormatting>
  <conditionalFormatting sqref="E57:M57">
    <cfRule type="top10" dxfId="250" priority="1172" rank="1"/>
  </conditionalFormatting>
  <pageMargins left="0.7" right="0.7" top="0.75" bottom="0.75" header="0.3" footer="0.3"/>
  <pageSetup paperSize="9" scale="74" orientation="portrait" r:id="rId1"/>
  <headerFoot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4" width="8.625" style="1" customWidth="1"/>
    <col min="35" max="16384" width="6.125" style="1"/>
  </cols>
  <sheetData>
    <row r="3" spans="1:26" x14ac:dyDescent="0.15">
      <c r="B3" s="1" t="s">
        <v>308</v>
      </c>
    </row>
    <row r="4" spans="1:26" x14ac:dyDescent="0.15">
      <c r="B4" s="24" t="s">
        <v>309</v>
      </c>
    </row>
    <row r="5" spans="1:26" x14ac:dyDescent="0.15">
      <c r="B5" s="20"/>
      <c r="C5" s="20"/>
      <c r="D5" s="20"/>
      <c r="E5" s="20"/>
      <c r="F5" s="20"/>
      <c r="G5" s="20"/>
      <c r="H5" s="20"/>
      <c r="I5" s="20"/>
      <c r="J5" s="20"/>
      <c r="K5" s="20"/>
      <c r="L5" s="20"/>
      <c r="M5" s="20"/>
    </row>
    <row r="6" spans="1:26" ht="3.75" customHeight="1" x14ac:dyDescent="0.15">
      <c r="A6" s="31"/>
      <c r="B6" s="29"/>
      <c r="C6" s="36"/>
      <c r="D6" s="29"/>
      <c r="E6" s="37"/>
      <c r="F6" s="32"/>
      <c r="G6" s="29"/>
      <c r="H6" s="33"/>
      <c r="I6" s="33"/>
      <c r="J6" s="33"/>
      <c r="K6" s="34"/>
      <c r="L6" s="34"/>
      <c r="M6" s="34"/>
      <c r="N6" s="35"/>
    </row>
    <row r="7" spans="1:26" s="2" customFormat="1" ht="122.25" customHeight="1" thickBot="1" x14ac:dyDescent="0.2">
      <c r="B7" s="19"/>
      <c r="C7" s="18" t="s">
        <v>251</v>
      </c>
      <c r="D7" s="21" t="s">
        <v>261</v>
      </c>
      <c r="E7" s="22" t="s">
        <v>111</v>
      </c>
      <c r="F7" s="22" t="s">
        <v>112</v>
      </c>
      <c r="G7" s="22" t="s">
        <v>113</v>
      </c>
      <c r="H7" s="22" t="s">
        <v>114</v>
      </c>
      <c r="I7" s="22" t="s">
        <v>115</v>
      </c>
      <c r="J7" s="22" t="s">
        <v>116</v>
      </c>
      <c r="K7" s="22" t="s">
        <v>12</v>
      </c>
      <c r="L7" s="22" t="s">
        <v>117</v>
      </c>
      <c r="M7" s="22" t="s">
        <v>65</v>
      </c>
      <c r="N7" s="41"/>
      <c r="O7" s="41"/>
      <c r="P7" s="41"/>
      <c r="Q7" s="41"/>
      <c r="R7" s="41"/>
      <c r="S7" s="41"/>
      <c r="T7" s="41"/>
      <c r="U7" s="41"/>
      <c r="V7" s="41"/>
      <c r="W7" s="41"/>
      <c r="X7" s="41"/>
      <c r="Y7" s="41"/>
      <c r="Z7" s="41"/>
    </row>
    <row r="8" spans="1:26" ht="15" customHeight="1" thickTop="1" x14ac:dyDescent="0.15">
      <c r="B8" s="43" t="s">
        <v>66</v>
      </c>
      <c r="C8" s="44"/>
      <c r="D8" s="4">
        <v>19565</v>
      </c>
      <c r="E8" s="7">
        <v>1139</v>
      </c>
      <c r="F8" s="15">
        <v>7797</v>
      </c>
      <c r="G8" s="15">
        <v>1642</v>
      </c>
      <c r="H8" s="15">
        <v>5476</v>
      </c>
      <c r="I8" s="15">
        <v>2277</v>
      </c>
      <c r="J8" s="15">
        <v>2336</v>
      </c>
      <c r="K8" s="15">
        <v>874</v>
      </c>
      <c r="L8" s="15">
        <v>7359</v>
      </c>
      <c r="M8" s="15">
        <v>550</v>
      </c>
    </row>
    <row r="9" spans="1:26" ht="15" customHeight="1" x14ac:dyDescent="0.15">
      <c r="B9" s="45"/>
      <c r="C9" s="44"/>
      <c r="D9" s="5">
        <v>100</v>
      </c>
      <c r="E9" s="9">
        <v>5.8</v>
      </c>
      <c r="F9" s="6">
        <v>39.9</v>
      </c>
      <c r="G9" s="6">
        <v>8.4</v>
      </c>
      <c r="H9" s="6">
        <v>28</v>
      </c>
      <c r="I9" s="6">
        <v>11.6</v>
      </c>
      <c r="J9" s="6">
        <v>11.9</v>
      </c>
      <c r="K9" s="6">
        <v>4.5</v>
      </c>
      <c r="L9" s="6">
        <v>37.6</v>
      </c>
      <c r="M9" s="6">
        <v>2.8</v>
      </c>
    </row>
    <row r="10" spans="1:26" ht="15" customHeight="1" x14ac:dyDescent="0.15">
      <c r="B10" s="46" t="s">
        <v>60</v>
      </c>
      <c r="C10" s="49" t="s">
        <v>1</v>
      </c>
      <c r="D10" s="12">
        <v>9002</v>
      </c>
      <c r="E10" s="8">
        <v>565</v>
      </c>
      <c r="F10" s="10">
        <v>3489</v>
      </c>
      <c r="G10" s="10">
        <v>504</v>
      </c>
      <c r="H10" s="10">
        <v>2167</v>
      </c>
      <c r="I10" s="10">
        <v>771</v>
      </c>
      <c r="J10" s="10">
        <v>733</v>
      </c>
      <c r="K10" s="10">
        <v>433</v>
      </c>
      <c r="L10" s="10">
        <v>3649</v>
      </c>
      <c r="M10" s="10">
        <v>246</v>
      </c>
    </row>
    <row r="11" spans="1:26" ht="15" customHeight="1" x14ac:dyDescent="0.15">
      <c r="B11" s="47"/>
      <c r="C11" s="50"/>
      <c r="D11" s="17">
        <v>100</v>
      </c>
      <c r="E11" s="16">
        <v>6.3</v>
      </c>
      <c r="F11" s="11">
        <v>38.799999999999997</v>
      </c>
      <c r="G11" s="11">
        <v>5.6</v>
      </c>
      <c r="H11" s="11">
        <v>24.1</v>
      </c>
      <c r="I11" s="11">
        <v>8.6</v>
      </c>
      <c r="J11" s="11">
        <v>8.1</v>
      </c>
      <c r="K11" s="11">
        <v>4.8</v>
      </c>
      <c r="L11" s="11">
        <v>40.5</v>
      </c>
      <c r="M11" s="11">
        <v>2.7</v>
      </c>
    </row>
    <row r="12" spans="1:26" ht="15" customHeight="1" x14ac:dyDescent="0.15">
      <c r="B12" s="47"/>
      <c r="C12" s="51" t="s">
        <v>2</v>
      </c>
      <c r="D12" s="14">
        <v>10274</v>
      </c>
      <c r="E12" s="7">
        <v>564</v>
      </c>
      <c r="F12" s="15">
        <v>4203</v>
      </c>
      <c r="G12" s="15">
        <v>1122</v>
      </c>
      <c r="H12" s="15">
        <v>3244</v>
      </c>
      <c r="I12" s="15">
        <v>1479</v>
      </c>
      <c r="J12" s="15">
        <v>1571</v>
      </c>
      <c r="K12" s="15">
        <v>428</v>
      </c>
      <c r="L12" s="15">
        <v>3625</v>
      </c>
      <c r="M12" s="15">
        <v>243</v>
      </c>
    </row>
    <row r="13" spans="1:26" ht="15" customHeight="1" x14ac:dyDescent="0.15">
      <c r="B13" s="48"/>
      <c r="C13" s="52"/>
      <c r="D13" s="13">
        <v>100</v>
      </c>
      <c r="E13" s="9">
        <v>5.5</v>
      </c>
      <c r="F13" s="6">
        <v>40.9</v>
      </c>
      <c r="G13" s="6">
        <v>10.9</v>
      </c>
      <c r="H13" s="6">
        <v>31.6</v>
      </c>
      <c r="I13" s="6">
        <v>14.4</v>
      </c>
      <c r="J13" s="6">
        <v>15.3</v>
      </c>
      <c r="K13" s="6">
        <v>4.2</v>
      </c>
      <c r="L13" s="6">
        <v>35.299999999999997</v>
      </c>
      <c r="M13" s="6">
        <v>2.4</v>
      </c>
    </row>
    <row r="14" spans="1:26" ht="15" customHeight="1" x14ac:dyDescent="0.15">
      <c r="B14" s="46" t="s">
        <v>61</v>
      </c>
      <c r="C14" s="49" t="s">
        <v>4</v>
      </c>
      <c r="D14" s="12">
        <v>2756</v>
      </c>
      <c r="E14" s="8">
        <v>189</v>
      </c>
      <c r="F14" s="10">
        <v>910</v>
      </c>
      <c r="G14" s="10">
        <v>130</v>
      </c>
      <c r="H14" s="10">
        <v>603</v>
      </c>
      <c r="I14" s="10">
        <v>258</v>
      </c>
      <c r="J14" s="10">
        <v>214</v>
      </c>
      <c r="K14" s="10">
        <v>111</v>
      </c>
      <c r="L14" s="10">
        <v>1271</v>
      </c>
      <c r="M14" s="10">
        <v>54</v>
      </c>
    </row>
    <row r="15" spans="1:26" ht="15" customHeight="1" x14ac:dyDescent="0.15">
      <c r="B15" s="47"/>
      <c r="C15" s="50"/>
      <c r="D15" s="17">
        <v>100</v>
      </c>
      <c r="E15" s="16">
        <v>6.9</v>
      </c>
      <c r="F15" s="11">
        <v>33</v>
      </c>
      <c r="G15" s="11">
        <v>4.7</v>
      </c>
      <c r="H15" s="11">
        <v>21.9</v>
      </c>
      <c r="I15" s="11">
        <v>9.4</v>
      </c>
      <c r="J15" s="11">
        <v>7.8</v>
      </c>
      <c r="K15" s="11">
        <v>4</v>
      </c>
      <c r="L15" s="11">
        <v>46.1</v>
      </c>
      <c r="M15" s="11">
        <v>2</v>
      </c>
    </row>
    <row r="16" spans="1:26" ht="15" customHeight="1" x14ac:dyDescent="0.15">
      <c r="B16" s="47"/>
      <c r="C16" s="51" t="s">
        <v>5</v>
      </c>
      <c r="D16" s="14">
        <v>2918</v>
      </c>
      <c r="E16" s="7">
        <v>182</v>
      </c>
      <c r="F16" s="15">
        <v>975</v>
      </c>
      <c r="G16" s="15">
        <v>143</v>
      </c>
      <c r="H16" s="15">
        <v>664</v>
      </c>
      <c r="I16" s="15">
        <v>301</v>
      </c>
      <c r="J16" s="15">
        <v>230</v>
      </c>
      <c r="K16" s="15">
        <v>95</v>
      </c>
      <c r="L16" s="15">
        <v>1355</v>
      </c>
      <c r="M16" s="15">
        <v>64</v>
      </c>
    </row>
    <row r="17" spans="2:13" ht="15" customHeight="1" x14ac:dyDescent="0.15">
      <c r="B17" s="47"/>
      <c r="C17" s="50"/>
      <c r="D17" s="17">
        <v>100</v>
      </c>
      <c r="E17" s="16">
        <v>6.2</v>
      </c>
      <c r="F17" s="11">
        <v>33.4</v>
      </c>
      <c r="G17" s="11">
        <v>4.9000000000000004</v>
      </c>
      <c r="H17" s="11">
        <v>22.8</v>
      </c>
      <c r="I17" s="11">
        <v>10.3</v>
      </c>
      <c r="J17" s="11">
        <v>7.9</v>
      </c>
      <c r="K17" s="11">
        <v>3.3</v>
      </c>
      <c r="L17" s="11">
        <v>46.4</v>
      </c>
      <c r="M17" s="11">
        <v>2.2000000000000002</v>
      </c>
    </row>
    <row r="18" spans="2:13" ht="15" customHeight="1" x14ac:dyDescent="0.15">
      <c r="B18" s="47"/>
      <c r="C18" s="51" t="s">
        <v>6</v>
      </c>
      <c r="D18" s="14">
        <v>3218</v>
      </c>
      <c r="E18" s="7">
        <v>182</v>
      </c>
      <c r="F18" s="15">
        <v>1167</v>
      </c>
      <c r="G18" s="15">
        <v>243</v>
      </c>
      <c r="H18" s="15">
        <v>860</v>
      </c>
      <c r="I18" s="15">
        <v>377</v>
      </c>
      <c r="J18" s="15">
        <v>381</v>
      </c>
      <c r="K18" s="15">
        <v>143</v>
      </c>
      <c r="L18" s="15">
        <v>1301</v>
      </c>
      <c r="M18" s="15">
        <v>74</v>
      </c>
    </row>
    <row r="19" spans="2:13" ht="15" customHeight="1" x14ac:dyDescent="0.15">
      <c r="B19" s="47"/>
      <c r="C19" s="50"/>
      <c r="D19" s="17">
        <v>100</v>
      </c>
      <c r="E19" s="16">
        <v>5.7</v>
      </c>
      <c r="F19" s="11">
        <v>36.299999999999997</v>
      </c>
      <c r="G19" s="11">
        <v>7.6</v>
      </c>
      <c r="H19" s="11">
        <v>26.7</v>
      </c>
      <c r="I19" s="11">
        <v>11.7</v>
      </c>
      <c r="J19" s="11">
        <v>11.8</v>
      </c>
      <c r="K19" s="11">
        <v>4.4000000000000004</v>
      </c>
      <c r="L19" s="11">
        <v>40.4</v>
      </c>
      <c r="M19" s="11">
        <v>2.2999999999999998</v>
      </c>
    </row>
    <row r="20" spans="2:13" ht="15" customHeight="1" x14ac:dyDescent="0.15">
      <c r="B20" s="47"/>
      <c r="C20" s="51" t="s">
        <v>7</v>
      </c>
      <c r="D20" s="14">
        <v>4166</v>
      </c>
      <c r="E20" s="7">
        <v>231</v>
      </c>
      <c r="F20" s="15">
        <v>1682</v>
      </c>
      <c r="G20" s="15">
        <v>354</v>
      </c>
      <c r="H20" s="15">
        <v>1194</v>
      </c>
      <c r="I20" s="15">
        <v>474</v>
      </c>
      <c r="J20" s="15">
        <v>514</v>
      </c>
      <c r="K20" s="15">
        <v>204</v>
      </c>
      <c r="L20" s="15">
        <v>1508</v>
      </c>
      <c r="M20" s="15">
        <v>126</v>
      </c>
    </row>
    <row r="21" spans="2:13" ht="15" customHeight="1" x14ac:dyDescent="0.15">
      <c r="B21" s="47"/>
      <c r="C21" s="50"/>
      <c r="D21" s="17">
        <v>100</v>
      </c>
      <c r="E21" s="16">
        <v>5.5</v>
      </c>
      <c r="F21" s="11">
        <v>40.4</v>
      </c>
      <c r="G21" s="11">
        <v>8.5</v>
      </c>
      <c r="H21" s="11">
        <v>28.7</v>
      </c>
      <c r="I21" s="11">
        <v>11.4</v>
      </c>
      <c r="J21" s="11">
        <v>12.3</v>
      </c>
      <c r="K21" s="11">
        <v>4.9000000000000004</v>
      </c>
      <c r="L21" s="11">
        <v>36.200000000000003</v>
      </c>
      <c r="M21" s="11">
        <v>3</v>
      </c>
    </row>
    <row r="22" spans="2:13" ht="15" customHeight="1" x14ac:dyDescent="0.15">
      <c r="B22" s="47"/>
      <c r="C22" s="51" t="s">
        <v>8</v>
      </c>
      <c r="D22" s="14">
        <v>5521</v>
      </c>
      <c r="E22" s="7">
        <v>302</v>
      </c>
      <c r="F22" s="15">
        <v>2639</v>
      </c>
      <c r="G22" s="15">
        <v>695</v>
      </c>
      <c r="H22" s="15">
        <v>1860</v>
      </c>
      <c r="I22" s="15">
        <v>755</v>
      </c>
      <c r="J22" s="15">
        <v>861</v>
      </c>
      <c r="K22" s="15">
        <v>272</v>
      </c>
      <c r="L22" s="15">
        <v>1625</v>
      </c>
      <c r="M22" s="15">
        <v>162</v>
      </c>
    </row>
    <row r="23" spans="2:13" ht="15" customHeight="1" x14ac:dyDescent="0.15">
      <c r="B23" s="48"/>
      <c r="C23" s="52"/>
      <c r="D23" s="13">
        <v>100</v>
      </c>
      <c r="E23" s="9">
        <v>5.5</v>
      </c>
      <c r="F23" s="6">
        <v>47.8</v>
      </c>
      <c r="G23" s="6">
        <v>12.6</v>
      </c>
      <c r="H23" s="6">
        <v>33.700000000000003</v>
      </c>
      <c r="I23" s="6">
        <v>13.7</v>
      </c>
      <c r="J23" s="6">
        <v>15.6</v>
      </c>
      <c r="K23" s="6">
        <v>4.9000000000000004</v>
      </c>
      <c r="L23" s="6">
        <v>29.4</v>
      </c>
      <c r="M23" s="6">
        <v>2.9</v>
      </c>
    </row>
    <row r="24" spans="2:13" ht="15" customHeight="1" x14ac:dyDescent="0.15">
      <c r="B24" s="46" t="s">
        <v>62</v>
      </c>
      <c r="C24" s="49" t="s">
        <v>9</v>
      </c>
      <c r="D24" s="12">
        <v>2200</v>
      </c>
      <c r="E24" s="8">
        <v>149</v>
      </c>
      <c r="F24" s="10">
        <v>913</v>
      </c>
      <c r="G24" s="10">
        <v>189</v>
      </c>
      <c r="H24" s="10">
        <v>644</v>
      </c>
      <c r="I24" s="10">
        <v>251</v>
      </c>
      <c r="J24" s="10">
        <v>265</v>
      </c>
      <c r="K24" s="10">
        <v>117</v>
      </c>
      <c r="L24" s="10">
        <v>732</v>
      </c>
      <c r="M24" s="10">
        <v>76</v>
      </c>
    </row>
    <row r="25" spans="2:13" ht="15" customHeight="1" x14ac:dyDescent="0.15">
      <c r="B25" s="47"/>
      <c r="C25" s="50"/>
      <c r="D25" s="17">
        <v>100</v>
      </c>
      <c r="E25" s="16">
        <v>6.8</v>
      </c>
      <c r="F25" s="11">
        <v>41.5</v>
      </c>
      <c r="G25" s="11">
        <v>8.6</v>
      </c>
      <c r="H25" s="11">
        <v>29.3</v>
      </c>
      <c r="I25" s="11">
        <v>11.4</v>
      </c>
      <c r="J25" s="11">
        <v>12</v>
      </c>
      <c r="K25" s="11">
        <v>5.3</v>
      </c>
      <c r="L25" s="11">
        <v>33.299999999999997</v>
      </c>
      <c r="M25" s="11">
        <v>3.5</v>
      </c>
    </row>
    <row r="26" spans="2:13" ht="15" customHeight="1" x14ac:dyDescent="0.15">
      <c r="B26" s="47"/>
      <c r="C26" s="51" t="s">
        <v>10</v>
      </c>
      <c r="D26" s="14">
        <v>5943</v>
      </c>
      <c r="E26" s="7">
        <v>382</v>
      </c>
      <c r="F26" s="15">
        <v>2817</v>
      </c>
      <c r="G26" s="15">
        <v>616</v>
      </c>
      <c r="H26" s="15">
        <v>2002</v>
      </c>
      <c r="I26" s="15">
        <v>788</v>
      </c>
      <c r="J26" s="15">
        <v>851</v>
      </c>
      <c r="K26" s="15">
        <v>259</v>
      </c>
      <c r="L26" s="15">
        <v>1820</v>
      </c>
      <c r="M26" s="15">
        <v>122</v>
      </c>
    </row>
    <row r="27" spans="2:13" ht="15" customHeight="1" x14ac:dyDescent="0.15">
      <c r="B27" s="47"/>
      <c r="C27" s="50"/>
      <c r="D27" s="17">
        <v>100</v>
      </c>
      <c r="E27" s="16">
        <v>6.4</v>
      </c>
      <c r="F27" s="11">
        <v>47.4</v>
      </c>
      <c r="G27" s="11">
        <v>10.4</v>
      </c>
      <c r="H27" s="11">
        <v>33.700000000000003</v>
      </c>
      <c r="I27" s="11">
        <v>13.3</v>
      </c>
      <c r="J27" s="11">
        <v>14.3</v>
      </c>
      <c r="K27" s="11">
        <v>4.4000000000000004</v>
      </c>
      <c r="L27" s="11">
        <v>30.6</v>
      </c>
      <c r="M27" s="11">
        <v>2.1</v>
      </c>
    </row>
    <row r="28" spans="2:13" ht="15" customHeight="1" x14ac:dyDescent="0.15">
      <c r="B28" s="47"/>
      <c r="C28" s="51" t="s">
        <v>11</v>
      </c>
      <c r="D28" s="14">
        <v>6665</v>
      </c>
      <c r="E28" s="7">
        <v>363</v>
      </c>
      <c r="F28" s="15">
        <v>2440</v>
      </c>
      <c r="G28" s="15">
        <v>426</v>
      </c>
      <c r="H28" s="15">
        <v>1677</v>
      </c>
      <c r="I28" s="15">
        <v>709</v>
      </c>
      <c r="J28" s="15">
        <v>682</v>
      </c>
      <c r="K28" s="15">
        <v>250</v>
      </c>
      <c r="L28" s="15">
        <v>2833</v>
      </c>
      <c r="M28" s="15">
        <v>116</v>
      </c>
    </row>
    <row r="29" spans="2:13" ht="15" customHeight="1" x14ac:dyDescent="0.15">
      <c r="B29" s="47"/>
      <c r="C29" s="50"/>
      <c r="D29" s="17">
        <v>100</v>
      </c>
      <c r="E29" s="16">
        <v>5.4</v>
      </c>
      <c r="F29" s="11">
        <v>36.6</v>
      </c>
      <c r="G29" s="11">
        <v>6.4</v>
      </c>
      <c r="H29" s="11">
        <v>25.2</v>
      </c>
      <c r="I29" s="11">
        <v>10.6</v>
      </c>
      <c r="J29" s="11">
        <v>10.199999999999999</v>
      </c>
      <c r="K29" s="11">
        <v>3.8</v>
      </c>
      <c r="L29" s="11">
        <v>42.5</v>
      </c>
      <c r="M29" s="11">
        <v>1.7</v>
      </c>
    </row>
    <row r="30" spans="2:13" ht="15" customHeight="1" x14ac:dyDescent="0.15">
      <c r="B30" s="47"/>
      <c r="C30" s="51" t="s">
        <v>12</v>
      </c>
      <c r="D30" s="14">
        <v>4440</v>
      </c>
      <c r="E30" s="7">
        <v>234</v>
      </c>
      <c r="F30" s="15">
        <v>1548</v>
      </c>
      <c r="G30" s="15">
        <v>396</v>
      </c>
      <c r="H30" s="15">
        <v>1096</v>
      </c>
      <c r="I30" s="15">
        <v>510</v>
      </c>
      <c r="J30" s="15">
        <v>521</v>
      </c>
      <c r="K30" s="15">
        <v>230</v>
      </c>
      <c r="L30" s="15">
        <v>1873</v>
      </c>
      <c r="M30" s="15">
        <v>143</v>
      </c>
    </row>
    <row r="31" spans="2:13" ht="15" customHeight="1" x14ac:dyDescent="0.15">
      <c r="B31" s="48"/>
      <c r="C31" s="52"/>
      <c r="D31" s="13">
        <v>100</v>
      </c>
      <c r="E31" s="9">
        <v>5.3</v>
      </c>
      <c r="F31" s="6">
        <v>34.9</v>
      </c>
      <c r="G31" s="6">
        <v>8.9</v>
      </c>
      <c r="H31" s="6">
        <v>24.7</v>
      </c>
      <c r="I31" s="6">
        <v>11.5</v>
      </c>
      <c r="J31" s="6">
        <v>11.7</v>
      </c>
      <c r="K31" s="6">
        <v>5.2</v>
      </c>
      <c r="L31" s="6">
        <v>42.2</v>
      </c>
      <c r="M31" s="6">
        <v>3.2</v>
      </c>
    </row>
    <row r="32" spans="2:13" ht="15" customHeight="1" x14ac:dyDescent="0.15">
      <c r="B32" s="46" t="s">
        <v>63</v>
      </c>
      <c r="C32" s="49" t="s">
        <v>13</v>
      </c>
      <c r="D32" s="12">
        <v>2474</v>
      </c>
      <c r="E32" s="8">
        <v>237</v>
      </c>
      <c r="F32" s="10">
        <v>1139</v>
      </c>
      <c r="G32" s="10">
        <v>220</v>
      </c>
      <c r="H32" s="10">
        <v>768</v>
      </c>
      <c r="I32" s="10">
        <v>339</v>
      </c>
      <c r="J32" s="10">
        <v>333</v>
      </c>
      <c r="K32" s="10">
        <v>123</v>
      </c>
      <c r="L32" s="10">
        <v>799</v>
      </c>
      <c r="M32" s="10">
        <v>50</v>
      </c>
    </row>
    <row r="33" spans="2:13" ht="15" customHeight="1" x14ac:dyDescent="0.15">
      <c r="B33" s="47"/>
      <c r="C33" s="50"/>
      <c r="D33" s="17">
        <v>100</v>
      </c>
      <c r="E33" s="16">
        <v>9.6</v>
      </c>
      <c r="F33" s="11">
        <v>46</v>
      </c>
      <c r="G33" s="11">
        <v>8.9</v>
      </c>
      <c r="H33" s="11">
        <v>31</v>
      </c>
      <c r="I33" s="11">
        <v>13.7</v>
      </c>
      <c r="J33" s="11">
        <v>13.5</v>
      </c>
      <c r="K33" s="11">
        <v>5</v>
      </c>
      <c r="L33" s="11">
        <v>32.299999999999997</v>
      </c>
      <c r="M33" s="11">
        <v>2</v>
      </c>
    </row>
    <row r="34" spans="2:13" ht="15" customHeight="1" x14ac:dyDescent="0.15">
      <c r="B34" s="47"/>
      <c r="C34" s="51" t="s">
        <v>14</v>
      </c>
      <c r="D34" s="14">
        <v>13198</v>
      </c>
      <c r="E34" s="7">
        <v>773</v>
      </c>
      <c r="F34" s="15">
        <v>5388</v>
      </c>
      <c r="G34" s="15">
        <v>1098</v>
      </c>
      <c r="H34" s="15">
        <v>3764</v>
      </c>
      <c r="I34" s="15">
        <v>1519</v>
      </c>
      <c r="J34" s="15">
        <v>1580</v>
      </c>
      <c r="K34" s="15">
        <v>589</v>
      </c>
      <c r="L34" s="15">
        <v>4921</v>
      </c>
      <c r="M34" s="15">
        <v>257</v>
      </c>
    </row>
    <row r="35" spans="2:13" ht="15" customHeight="1" x14ac:dyDescent="0.15">
      <c r="B35" s="47"/>
      <c r="C35" s="50"/>
      <c r="D35" s="17">
        <v>100</v>
      </c>
      <c r="E35" s="16">
        <v>5.9</v>
      </c>
      <c r="F35" s="11">
        <v>40.799999999999997</v>
      </c>
      <c r="G35" s="11">
        <v>8.3000000000000007</v>
      </c>
      <c r="H35" s="11">
        <v>28.5</v>
      </c>
      <c r="I35" s="11">
        <v>11.5</v>
      </c>
      <c r="J35" s="11">
        <v>12</v>
      </c>
      <c r="K35" s="11">
        <v>4.5</v>
      </c>
      <c r="L35" s="11">
        <v>37.299999999999997</v>
      </c>
      <c r="M35" s="11">
        <v>1.9</v>
      </c>
    </row>
    <row r="36" spans="2:13" ht="15" customHeight="1" x14ac:dyDescent="0.15">
      <c r="B36" s="47"/>
      <c r="C36" s="51" t="s">
        <v>15</v>
      </c>
      <c r="D36" s="14">
        <v>2378</v>
      </c>
      <c r="E36" s="7">
        <v>79</v>
      </c>
      <c r="F36" s="15">
        <v>801</v>
      </c>
      <c r="G36" s="15">
        <v>191</v>
      </c>
      <c r="H36" s="15">
        <v>597</v>
      </c>
      <c r="I36" s="15">
        <v>282</v>
      </c>
      <c r="J36" s="15">
        <v>267</v>
      </c>
      <c r="K36" s="15">
        <v>97</v>
      </c>
      <c r="L36" s="15">
        <v>1048</v>
      </c>
      <c r="M36" s="15">
        <v>60</v>
      </c>
    </row>
    <row r="37" spans="2:13" ht="15" customHeight="1" x14ac:dyDescent="0.15">
      <c r="B37" s="47"/>
      <c r="C37" s="50"/>
      <c r="D37" s="17">
        <v>100</v>
      </c>
      <c r="E37" s="16">
        <v>3.3</v>
      </c>
      <c r="F37" s="11">
        <v>33.700000000000003</v>
      </c>
      <c r="G37" s="11">
        <v>8</v>
      </c>
      <c r="H37" s="11">
        <v>25.1</v>
      </c>
      <c r="I37" s="11">
        <v>11.9</v>
      </c>
      <c r="J37" s="11">
        <v>11.2</v>
      </c>
      <c r="K37" s="11">
        <v>4.0999999999999996</v>
      </c>
      <c r="L37" s="11">
        <v>44.1</v>
      </c>
      <c r="M37" s="11">
        <v>2.5</v>
      </c>
    </row>
    <row r="38" spans="2:13" ht="15" customHeight="1" x14ac:dyDescent="0.15">
      <c r="B38" s="47"/>
      <c r="C38" s="51" t="s">
        <v>16</v>
      </c>
      <c r="D38" s="14">
        <v>747</v>
      </c>
      <c r="E38" s="7">
        <v>23</v>
      </c>
      <c r="F38" s="15">
        <v>241</v>
      </c>
      <c r="G38" s="15">
        <v>86</v>
      </c>
      <c r="H38" s="15">
        <v>181</v>
      </c>
      <c r="I38" s="15">
        <v>71</v>
      </c>
      <c r="J38" s="15">
        <v>76</v>
      </c>
      <c r="K38" s="15">
        <v>35</v>
      </c>
      <c r="L38" s="15">
        <v>326</v>
      </c>
      <c r="M38" s="15">
        <v>23</v>
      </c>
    </row>
    <row r="39" spans="2:13" ht="15" customHeight="1" x14ac:dyDescent="0.15">
      <c r="B39" s="48"/>
      <c r="C39" s="52"/>
      <c r="D39" s="13">
        <v>100</v>
      </c>
      <c r="E39" s="9">
        <v>3.1</v>
      </c>
      <c r="F39" s="6">
        <v>32.299999999999997</v>
      </c>
      <c r="G39" s="6">
        <v>11.5</v>
      </c>
      <c r="H39" s="6">
        <v>24.2</v>
      </c>
      <c r="I39" s="6">
        <v>9.5</v>
      </c>
      <c r="J39" s="6">
        <v>10.199999999999999</v>
      </c>
      <c r="K39" s="6">
        <v>4.7</v>
      </c>
      <c r="L39" s="6">
        <v>43.6</v>
      </c>
      <c r="M39" s="6">
        <v>3.1</v>
      </c>
    </row>
    <row r="40" spans="2:13" ht="15" customHeight="1" x14ac:dyDescent="0.15">
      <c r="B40" s="46" t="s">
        <v>64</v>
      </c>
      <c r="C40" s="49" t="s">
        <v>254</v>
      </c>
      <c r="D40" s="12">
        <v>2161</v>
      </c>
      <c r="E40" s="8">
        <v>190</v>
      </c>
      <c r="F40" s="10">
        <v>917</v>
      </c>
      <c r="G40" s="10">
        <v>178</v>
      </c>
      <c r="H40" s="10">
        <v>649</v>
      </c>
      <c r="I40" s="10">
        <v>327</v>
      </c>
      <c r="J40" s="10">
        <v>251</v>
      </c>
      <c r="K40" s="10">
        <v>112</v>
      </c>
      <c r="L40" s="10">
        <v>745</v>
      </c>
      <c r="M40" s="10">
        <v>34</v>
      </c>
    </row>
    <row r="41" spans="2:13" ht="15" customHeight="1" x14ac:dyDescent="0.15">
      <c r="B41" s="47"/>
      <c r="C41" s="50"/>
      <c r="D41" s="17">
        <v>100</v>
      </c>
      <c r="E41" s="16">
        <v>8.8000000000000007</v>
      </c>
      <c r="F41" s="11">
        <v>42.4</v>
      </c>
      <c r="G41" s="11">
        <v>8.1999999999999993</v>
      </c>
      <c r="H41" s="11">
        <v>30</v>
      </c>
      <c r="I41" s="11">
        <v>15.1</v>
      </c>
      <c r="J41" s="11">
        <v>11.6</v>
      </c>
      <c r="K41" s="11">
        <v>5.2</v>
      </c>
      <c r="L41" s="11">
        <v>34.5</v>
      </c>
      <c r="M41" s="11">
        <v>1.6</v>
      </c>
    </row>
    <row r="42" spans="2:13" ht="15" customHeight="1" x14ac:dyDescent="0.15">
      <c r="B42" s="47"/>
      <c r="C42" s="51" t="s">
        <v>19</v>
      </c>
      <c r="D42" s="14">
        <v>1901</v>
      </c>
      <c r="E42" s="7">
        <v>75</v>
      </c>
      <c r="F42" s="15">
        <v>792</v>
      </c>
      <c r="G42" s="15">
        <v>166</v>
      </c>
      <c r="H42" s="15">
        <v>570</v>
      </c>
      <c r="I42" s="15">
        <v>272</v>
      </c>
      <c r="J42" s="15">
        <v>245</v>
      </c>
      <c r="K42" s="15">
        <v>59</v>
      </c>
      <c r="L42" s="15">
        <v>723</v>
      </c>
      <c r="M42" s="15">
        <v>26</v>
      </c>
    </row>
    <row r="43" spans="2:13" ht="15" customHeight="1" x14ac:dyDescent="0.15">
      <c r="B43" s="47"/>
      <c r="C43" s="50"/>
      <c r="D43" s="17">
        <v>100</v>
      </c>
      <c r="E43" s="16">
        <v>3.9</v>
      </c>
      <c r="F43" s="11">
        <v>41.7</v>
      </c>
      <c r="G43" s="11">
        <v>8.6999999999999993</v>
      </c>
      <c r="H43" s="11">
        <v>30</v>
      </c>
      <c r="I43" s="11">
        <v>14.3</v>
      </c>
      <c r="J43" s="11">
        <v>12.9</v>
      </c>
      <c r="K43" s="11">
        <v>3.1</v>
      </c>
      <c r="L43" s="11">
        <v>38</v>
      </c>
      <c r="M43" s="11">
        <v>1.4</v>
      </c>
    </row>
    <row r="44" spans="2:13" ht="15" customHeight="1" x14ac:dyDescent="0.15">
      <c r="B44" s="47"/>
      <c r="C44" s="51" t="s">
        <v>20</v>
      </c>
      <c r="D44" s="14">
        <v>1198</v>
      </c>
      <c r="E44" s="7">
        <v>86</v>
      </c>
      <c r="F44" s="15">
        <v>427</v>
      </c>
      <c r="G44" s="15">
        <v>97</v>
      </c>
      <c r="H44" s="15">
        <v>316</v>
      </c>
      <c r="I44" s="15">
        <v>145</v>
      </c>
      <c r="J44" s="15">
        <v>130</v>
      </c>
      <c r="K44" s="15">
        <v>47</v>
      </c>
      <c r="L44" s="15">
        <v>492</v>
      </c>
      <c r="M44" s="15">
        <v>32</v>
      </c>
    </row>
    <row r="45" spans="2:13" ht="15" customHeight="1" x14ac:dyDescent="0.15">
      <c r="B45" s="47"/>
      <c r="C45" s="50"/>
      <c r="D45" s="17">
        <v>100</v>
      </c>
      <c r="E45" s="16">
        <v>7.2</v>
      </c>
      <c r="F45" s="11">
        <v>35.6</v>
      </c>
      <c r="G45" s="11">
        <v>8.1</v>
      </c>
      <c r="H45" s="11">
        <v>26.4</v>
      </c>
      <c r="I45" s="11">
        <v>12.1</v>
      </c>
      <c r="J45" s="11">
        <v>10.9</v>
      </c>
      <c r="K45" s="11">
        <v>3.9</v>
      </c>
      <c r="L45" s="11">
        <v>41.1</v>
      </c>
      <c r="M45" s="11">
        <v>2.7</v>
      </c>
    </row>
    <row r="46" spans="2:13" ht="15" customHeight="1" x14ac:dyDescent="0.15">
      <c r="B46" s="47"/>
      <c r="C46" s="51" t="s">
        <v>21</v>
      </c>
      <c r="D46" s="14">
        <v>1491</v>
      </c>
      <c r="E46" s="7">
        <v>59</v>
      </c>
      <c r="F46" s="15">
        <v>602</v>
      </c>
      <c r="G46" s="15">
        <v>97</v>
      </c>
      <c r="H46" s="15">
        <v>417</v>
      </c>
      <c r="I46" s="15">
        <v>167</v>
      </c>
      <c r="J46" s="15">
        <v>169</v>
      </c>
      <c r="K46" s="15">
        <v>59</v>
      </c>
      <c r="L46" s="15">
        <v>577</v>
      </c>
      <c r="M46" s="15">
        <v>35</v>
      </c>
    </row>
    <row r="47" spans="2:13" ht="15" customHeight="1" x14ac:dyDescent="0.15">
      <c r="B47" s="47"/>
      <c r="C47" s="50"/>
      <c r="D47" s="17">
        <v>100</v>
      </c>
      <c r="E47" s="16">
        <v>4</v>
      </c>
      <c r="F47" s="11">
        <v>40.4</v>
      </c>
      <c r="G47" s="11">
        <v>6.5</v>
      </c>
      <c r="H47" s="11">
        <v>28</v>
      </c>
      <c r="I47" s="11">
        <v>11.2</v>
      </c>
      <c r="J47" s="11">
        <v>11.3</v>
      </c>
      <c r="K47" s="11">
        <v>4</v>
      </c>
      <c r="L47" s="11">
        <v>38.700000000000003</v>
      </c>
      <c r="M47" s="11">
        <v>2.2999999999999998</v>
      </c>
    </row>
    <row r="48" spans="2:13" ht="15" customHeight="1" x14ac:dyDescent="0.15">
      <c r="B48" s="47"/>
      <c r="C48" s="51" t="s">
        <v>22</v>
      </c>
      <c r="D48" s="14">
        <v>1705</v>
      </c>
      <c r="E48" s="7">
        <v>140</v>
      </c>
      <c r="F48" s="15">
        <v>753</v>
      </c>
      <c r="G48" s="15">
        <v>141</v>
      </c>
      <c r="H48" s="15">
        <v>546</v>
      </c>
      <c r="I48" s="15">
        <v>239</v>
      </c>
      <c r="J48" s="15">
        <v>224</v>
      </c>
      <c r="K48" s="15">
        <v>61</v>
      </c>
      <c r="L48" s="15">
        <v>574</v>
      </c>
      <c r="M48" s="15">
        <v>26</v>
      </c>
    </row>
    <row r="49" spans="2:13" ht="15" customHeight="1" x14ac:dyDescent="0.15">
      <c r="B49" s="47"/>
      <c r="C49" s="50"/>
      <c r="D49" s="17">
        <v>100</v>
      </c>
      <c r="E49" s="16">
        <v>8.1999999999999993</v>
      </c>
      <c r="F49" s="11">
        <v>44.2</v>
      </c>
      <c r="G49" s="11">
        <v>8.3000000000000007</v>
      </c>
      <c r="H49" s="11">
        <v>32</v>
      </c>
      <c r="I49" s="11">
        <v>14</v>
      </c>
      <c r="J49" s="11">
        <v>13.1</v>
      </c>
      <c r="K49" s="11">
        <v>3.6</v>
      </c>
      <c r="L49" s="11">
        <v>33.700000000000003</v>
      </c>
      <c r="M49" s="11">
        <v>1.5</v>
      </c>
    </row>
    <row r="50" spans="2:13" ht="15" customHeight="1" x14ac:dyDescent="0.15">
      <c r="B50" s="47"/>
      <c r="C50" s="51" t="s">
        <v>23</v>
      </c>
      <c r="D50" s="14">
        <v>1546</v>
      </c>
      <c r="E50" s="7">
        <v>95</v>
      </c>
      <c r="F50" s="15">
        <v>610</v>
      </c>
      <c r="G50" s="15">
        <v>150</v>
      </c>
      <c r="H50" s="15">
        <v>464</v>
      </c>
      <c r="I50" s="15">
        <v>200</v>
      </c>
      <c r="J50" s="15">
        <v>207</v>
      </c>
      <c r="K50" s="15">
        <v>61</v>
      </c>
      <c r="L50" s="15">
        <v>556</v>
      </c>
      <c r="M50" s="15">
        <v>27</v>
      </c>
    </row>
    <row r="51" spans="2:13" ht="15" customHeight="1" x14ac:dyDescent="0.15">
      <c r="B51" s="47"/>
      <c r="C51" s="50"/>
      <c r="D51" s="17">
        <v>100</v>
      </c>
      <c r="E51" s="16">
        <v>6.1</v>
      </c>
      <c r="F51" s="11">
        <v>39.5</v>
      </c>
      <c r="G51" s="11">
        <v>9.6999999999999993</v>
      </c>
      <c r="H51" s="11">
        <v>30</v>
      </c>
      <c r="I51" s="11">
        <v>12.9</v>
      </c>
      <c r="J51" s="11">
        <v>13.4</v>
      </c>
      <c r="K51" s="11">
        <v>3.9</v>
      </c>
      <c r="L51" s="11">
        <v>36</v>
      </c>
      <c r="M51" s="11">
        <v>1.7</v>
      </c>
    </row>
    <row r="52" spans="2:13" ht="15" customHeight="1" x14ac:dyDescent="0.15">
      <c r="B52" s="47"/>
      <c r="C52" s="51" t="s">
        <v>24</v>
      </c>
      <c r="D52" s="14">
        <v>2544</v>
      </c>
      <c r="E52" s="7">
        <v>112</v>
      </c>
      <c r="F52" s="15">
        <v>931</v>
      </c>
      <c r="G52" s="15">
        <v>251</v>
      </c>
      <c r="H52" s="15">
        <v>688</v>
      </c>
      <c r="I52" s="15">
        <v>261</v>
      </c>
      <c r="J52" s="15">
        <v>317</v>
      </c>
      <c r="K52" s="15">
        <v>131</v>
      </c>
      <c r="L52" s="15">
        <v>1014</v>
      </c>
      <c r="M52" s="15">
        <v>82</v>
      </c>
    </row>
    <row r="53" spans="2:13" ht="15" customHeight="1" x14ac:dyDescent="0.15">
      <c r="B53" s="47"/>
      <c r="C53" s="50"/>
      <c r="D53" s="17">
        <v>100</v>
      </c>
      <c r="E53" s="16">
        <v>4.4000000000000004</v>
      </c>
      <c r="F53" s="11">
        <v>36.6</v>
      </c>
      <c r="G53" s="11">
        <v>9.9</v>
      </c>
      <c r="H53" s="11">
        <v>27</v>
      </c>
      <c r="I53" s="11">
        <v>10.3</v>
      </c>
      <c r="J53" s="11">
        <v>12.5</v>
      </c>
      <c r="K53" s="11">
        <v>5.0999999999999996</v>
      </c>
      <c r="L53" s="11">
        <v>39.9</v>
      </c>
      <c r="M53" s="11">
        <v>3.2</v>
      </c>
    </row>
    <row r="54" spans="2:13" ht="15" customHeight="1" x14ac:dyDescent="0.15">
      <c r="B54" s="47"/>
      <c r="C54" s="51" t="s">
        <v>25</v>
      </c>
      <c r="D54" s="14">
        <v>1858</v>
      </c>
      <c r="E54" s="7">
        <v>132</v>
      </c>
      <c r="F54" s="15">
        <v>714</v>
      </c>
      <c r="G54" s="15">
        <v>104</v>
      </c>
      <c r="H54" s="15">
        <v>476</v>
      </c>
      <c r="I54" s="15">
        <v>183</v>
      </c>
      <c r="J54" s="15">
        <v>197</v>
      </c>
      <c r="K54" s="15">
        <v>79</v>
      </c>
      <c r="L54" s="15">
        <v>745</v>
      </c>
      <c r="M54" s="15">
        <v>45</v>
      </c>
    </row>
    <row r="55" spans="2:13" ht="15" customHeight="1" x14ac:dyDescent="0.15">
      <c r="B55" s="47"/>
      <c r="C55" s="50"/>
      <c r="D55" s="17">
        <v>100</v>
      </c>
      <c r="E55" s="16">
        <v>7.1</v>
      </c>
      <c r="F55" s="11">
        <v>38.4</v>
      </c>
      <c r="G55" s="11">
        <v>5.6</v>
      </c>
      <c r="H55" s="11">
        <v>25.6</v>
      </c>
      <c r="I55" s="11">
        <v>9.8000000000000007</v>
      </c>
      <c r="J55" s="11">
        <v>10.6</v>
      </c>
      <c r="K55" s="11">
        <v>4.3</v>
      </c>
      <c r="L55" s="11">
        <v>40.1</v>
      </c>
      <c r="M55" s="11">
        <v>2.4</v>
      </c>
    </row>
    <row r="56" spans="2:13" ht="15" customHeight="1" x14ac:dyDescent="0.15">
      <c r="B56" s="47"/>
      <c r="C56" s="51" t="s">
        <v>26</v>
      </c>
      <c r="D56" s="14">
        <v>5161</v>
      </c>
      <c r="E56" s="7">
        <v>250</v>
      </c>
      <c r="F56" s="15">
        <v>2051</v>
      </c>
      <c r="G56" s="15">
        <v>458</v>
      </c>
      <c r="H56" s="15">
        <v>1350</v>
      </c>
      <c r="I56" s="15">
        <v>483</v>
      </c>
      <c r="J56" s="15">
        <v>596</v>
      </c>
      <c r="K56" s="15">
        <v>265</v>
      </c>
      <c r="L56" s="15">
        <v>1933</v>
      </c>
      <c r="M56" s="15">
        <v>243</v>
      </c>
    </row>
    <row r="57" spans="2:13" ht="15" customHeight="1" x14ac:dyDescent="0.15">
      <c r="B57" s="48"/>
      <c r="C57" s="52"/>
      <c r="D57" s="13">
        <v>100</v>
      </c>
      <c r="E57" s="9">
        <v>4.8</v>
      </c>
      <c r="F57" s="6">
        <v>39.700000000000003</v>
      </c>
      <c r="G57" s="6">
        <v>8.9</v>
      </c>
      <c r="H57" s="6">
        <v>26.2</v>
      </c>
      <c r="I57" s="6">
        <v>9.4</v>
      </c>
      <c r="J57" s="6">
        <v>11.5</v>
      </c>
      <c r="K57" s="6">
        <v>5.0999999999999996</v>
      </c>
      <c r="L57" s="6">
        <v>37.5</v>
      </c>
      <c r="M57" s="6">
        <v>4.7</v>
      </c>
    </row>
    <row r="58" spans="2:13" x14ac:dyDescent="0.15">
      <c r="B58" s="3"/>
      <c r="C58" s="3"/>
      <c r="D58" s="3"/>
      <c r="E58" s="3"/>
      <c r="F58" s="3"/>
      <c r="G58" s="3"/>
      <c r="H58" s="3"/>
      <c r="I58" s="3"/>
      <c r="J58" s="3"/>
      <c r="K58" s="3"/>
      <c r="L58" s="3"/>
      <c r="M58" s="3"/>
    </row>
    <row r="59" spans="2:13" x14ac:dyDescent="0.15">
      <c r="B59" s="3"/>
      <c r="C59" s="3"/>
      <c r="D59" s="3"/>
      <c r="E59" s="3"/>
      <c r="F59" s="3"/>
      <c r="G59" s="3"/>
      <c r="H59" s="3"/>
      <c r="I59" s="3"/>
      <c r="J59" s="3"/>
      <c r="K59" s="3"/>
      <c r="L59" s="3"/>
      <c r="M59" s="3"/>
    </row>
    <row r="60" spans="2:13" x14ac:dyDescent="0.15">
      <c r="B60" s="3"/>
      <c r="C60" s="3"/>
      <c r="D60" s="3"/>
      <c r="E60" s="3"/>
      <c r="F60" s="3"/>
      <c r="G60" s="3"/>
      <c r="H60" s="3"/>
      <c r="I60" s="3"/>
      <c r="J60" s="3"/>
      <c r="K60" s="3"/>
      <c r="L60" s="3"/>
      <c r="M60" s="3"/>
    </row>
    <row r="61" spans="2:13" x14ac:dyDescent="0.15">
      <c r="B61" s="3"/>
      <c r="C61" s="3"/>
      <c r="D61" s="3"/>
      <c r="E61" s="3"/>
      <c r="F61" s="3"/>
      <c r="G61" s="3"/>
      <c r="H61" s="3"/>
      <c r="I61" s="3"/>
      <c r="J61" s="3"/>
      <c r="K61" s="3"/>
      <c r="L61" s="3"/>
      <c r="M61" s="3"/>
    </row>
    <row r="62" spans="2:13" x14ac:dyDescent="0.15">
      <c r="B62" s="3"/>
      <c r="C62" s="3"/>
      <c r="D62" s="3"/>
      <c r="E62" s="3"/>
      <c r="F62" s="3"/>
      <c r="G62" s="3"/>
      <c r="H62" s="3"/>
      <c r="I62" s="3"/>
      <c r="J62" s="3"/>
      <c r="K62" s="3"/>
      <c r="L62" s="3"/>
      <c r="M62" s="3"/>
    </row>
    <row r="63" spans="2:13" x14ac:dyDescent="0.15">
      <c r="B63" s="3"/>
      <c r="C63" s="3"/>
      <c r="D63" s="3"/>
      <c r="E63" s="3"/>
      <c r="F63" s="3"/>
      <c r="G63" s="3"/>
      <c r="H63" s="3"/>
      <c r="I63" s="3"/>
      <c r="J63" s="3"/>
      <c r="K63" s="3"/>
      <c r="L63" s="3"/>
      <c r="M63" s="3"/>
    </row>
    <row r="64" spans="2:13" x14ac:dyDescent="0.15">
      <c r="B64" s="3"/>
      <c r="C64" s="3"/>
      <c r="D64" s="3"/>
      <c r="E64" s="3"/>
      <c r="F64" s="3"/>
      <c r="G64" s="3"/>
      <c r="H64" s="3"/>
      <c r="I64" s="3"/>
      <c r="J64" s="3"/>
      <c r="K64" s="3"/>
      <c r="L64" s="3"/>
      <c r="M64" s="3"/>
    </row>
    <row r="65" spans="2:13" x14ac:dyDescent="0.15">
      <c r="B65" s="3"/>
      <c r="C65" s="3"/>
      <c r="D65" s="3"/>
      <c r="E65" s="3"/>
      <c r="F65" s="3"/>
      <c r="G65" s="3"/>
      <c r="H65" s="3"/>
      <c r="I65" s="3"/>
      <c r="J65" s="3"/>
      <c r="K65" s="3"/>
      <c r="L65" s="3"/>
      <c r="M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M9">
    <cfRule type="top10" dxfId="249" priority="1173" rank="1"/>
  </conditionalFormatting>
  <conditionalFormatting sqref="E11:M11">
    <cfRule type="top10" dxfId="248" priority="1174" rank="1"/>
  </conditionalFormatting>
  <conditionalFormatting sqref="E13:M13">
    <cfRule type="top10" dxfId="247" priority="1175" rank="1"/>
  </conditionalFormatting>
  <conditionalFormatting sqref="E15:M15">
    <cfRule type="top10" dxfId="246" priority="1176" rank="1"/>
  </conditionalFormatting>
  <conditionalFormatting sqref="E17:M17">
    <cfRule type="top10" dxfId="245" priority="1177" rank="1"/>
  </conditionalFormatting>
  <conditionalFormatting sqref="E19:M19">
    <cfRule type="top10" dxfId="244" priority="1178" rank="1"/>
  </conditionalFormatting>
  <conditionalFormatting sqref="E21:M21">
    <cfRule type="top10" dxfId="243" priority="1179" rank="1"/>
  </conditionalFormatting>
  <conditionalFormatting sqref="E23:M23">
    <cfRule type="top10" dxfId="242" priority="1180" rank="1"/>
  </conditionalFormatting>
  <conditionalFormatting sqref="E25:M25">
    <cfRule type="top10" dxfId="241" priority="1181" rank="1"/>
  </conditionalFormatting>
  <conditionalFormatting sqref="E27:M27">
    <cfRule type="top10" dxfId="240" priority="1182" rank="1"/>
  </conditionalFormatting>
  <conditionalFormatting sqref="E29:M29">
    <cfRule type="top10" dxfId="239" priority="1183" rank="1"/>
  </conditionalFormatting>
  <conditionalFormatting sqref="E31:M31">
    <cfRule type="top10" dxfId="238" priority="1184" rank="1"/>
  </conditionalFormatting>
  <conditionalFormatting sqref="E33:M33">
    <cfRule type="top10" dxfId="237" priority="1185" rank="1"/>
  </conditionalFormatting>
  <conditionalFormatting sqref="E35:M35">
    <cfRule type="top10" dxfId="236" priority="1186" rank="1"/>
  </conditionalFormatting>
  <conditionalFormatting sqref="E37:M37">
    <cfRule type="top10" dxfId="235" priority="1187" rank="1"/>
  </conditionalFormatting>
  <conditionalFormatting sqref="E39:M39">
    <cfRule type="top10" dxfId="234" priority="1188" rank="1"/>
  </conditionalFormatting>
  <conditionalFormatting sqref="E41:M41">
    <cfRule type="top10" dxfId="233" priority="1189" rank="1"/>
  </conditionalFormatting>
  <conditionalFormatting sqref="E43:M43">
    <cfRule type="top10" dxfId="232" priority="1190" rank="1"/>
  </conditionalFormatting>
  <conditionalFormatting sqref="E45:M45">
    <cfRule type="top10" dxfId="231" priority="1191" rank="1"/>
  </conditionalFormatting>
  <conditionalFormatting sqref="E47:M47">
    <cfRule type="top10" dxfId="230" priority="1192" rank="1"/>
  </conditionalFormatting>
  <conditionalFormatting sqref="E49:M49">
    <cfRule type="top10" dxfId="229" priority="1193" rank="1"/>
  </conditionalFormatting>
  <conditionalFormatting sqref="E51:M51">
    <cfRule type="top10" dxfId="228" priority="1194" rank="1"/>
  </conditionalFormatting>
  <conditionalFormatting sqref="E53:M53">
    <cfRule type="top10" dxfId="227" priority="1195" rank="1"/>
  </conditionalFormatting>
  <conditionalFormatting sqref="E55:M55">
    <cfRule type="top10" dxfId="226" priority="1196" rank="1"/>
  </conditionalFormatting>
  <conditionalFormatting sqref="E57:M57">
    <cfRule type="top10" dxfId="225" priority="1197" rank="1"/>
  </conditionalFormatting>
  <pageMargins left="0.7" right="0.7" top="0.75" bottom="0.75" header="0.3" footer="0.3"/>
  <pageSetup paperSize="9" scale="74" orientation="portrait" r:id="rId1"/>
  <headerFoot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0" width="8.625" style="1" customWidth="1"/>
    <col min="31" max="16384" width="6.125" style="1"/>
  </cols>
  <sheetData>
    <row r="3" spans="1:26" x14ac:dyDescent="0.15">
      <c r="B3" s="1" t="s">
        <v>310</v>
      </c>
    </row>
    <row r="4" spans="1:26" x14ac:dyDescent="0.15">
      <c r="B4" s="24" t="s">
        <v>309</v>
      </c>
    </row>
    <row r="5" spans="1:26" x14ac:dyDescent="0.15">
      <c r="B5" s="20"/>
      <c r="C5" s="20"/>
      <c r="D5" s="20"/>
      <c r="E5" s="20"/>
      <c r="F5" s="20"/>
      <c r="G5" s="20"/>
      <c r="H5" s="20"/>
      <c r="I5" s="20"/>
      <c r="J5" s="20"/>
      <c r="K5" s="20"/>
    </row>
    <row r="6" spans="1:26" ht="3.75" customHeight="1" x14ac:dyDescent="0.15">
      <c r="A6" s="31"/>
      <c r="B6" s="29"/>
      <c r="C6" s="36"/>
      <c r="D6" s="29"/>
      <c r="E6" s="37"/>
      <c r="F6" s="32"/>
      <c r="G6" s="29"/>
      <c r="H6" s="33"/>
      <c r="I6" s="33"/>
      <c r="J6" s="33"/>
      <c r="K6" s="34"/>
      <c r="L6" s="35"/>
    </row>
    <row r="7" spans="1:26" s="2" customFormat="1" ht="122.25" customHeight="1" thickBot="1" x14ac:dyDescent="0.2">
      <c r="B7" s="19"/>
      <c r="C7" s="18" t="s">
        <v>251</v>
      </c>
      <c r="D7" s="21" t="s">
        <v>259</v>
      </c>
      <c r="E7" s="22" t="s">
        <v>106</v>
      </c>
      <c r="F7" s="22" t="s">
        <v>55</v>
      </c>
      <c r="G7" s="22" t="s">
        <v>107</v>
      </c>
      <c r="H7" s="22" t="s">
        <v>108</v>
      </c>
      <c r="I7" s="22" t="s">
        <v>109</v>
      </c>
      <c r="J7" s="22" t="s">
        <v>110</v>
      </c>
      <c r="K7" s="22" t="s">
        <v>65</v>
      </c>
      <c r="L7" s="41"/>
      <c r="M7" s="41"/>
      <c r="N7" s="41"/>
      <c r="O7" s="41"/>
      <c r="P7" s="41"/>
      <c r="Q7" s="41"/>
      <c r="R7" s="41"/>
      <c r="S7" s="41"/>
      <c r="T7" s="41"/>
      <c r="U7" s="41"/>
      <c r="V7" s="41"/>
      <c r="W7" s="41"/>
      <c r="X7" s="41"/>
      <c r="Y7" s="41"/>
      <c r="Z7" s="41"/>
    </row>
    <row r="8" spans="1:26" ht="15" customHeight="1" thickTop="1" x14ac:dyDescent="0.15">
      <c r="B8" s="43" t="s">
        <v>66</v>
      </c>
      <c r="C8" s="44"/>
      <c r="D8" s="4">
        <v>19565</v>
      </c>
      <c r="E8" s="7">
        <v>10521</v>
      </c>
      <c r="F8" s="15">
        <v>6775</v>
      </c>
      <c r="G8" s="15">
        <v>3780</v>
      </c>
      <c r="H8" s="15">
        <v>8231</v>
      </c>
      <c r="I8" s="15">
        <v>10407</v>
      </c>
      <c r="J8" s="15">
        <v>6081</v>
      </c>
      <c r="K8" s="15">
        <v>1448</v>
      </c>
    </row>
    <row r="9" spans="1:26" ht="15" customHeight="1" x14ac:dyDescent="0.15">
      <c r="B9" s="45"/>
      <c r="C9" s="44"/>
      <c r="D9" s="5">
        <v>100</v>
      </c>
      <c r="E9" s="9">
        <v>53.8</v>
      </c>
      <c r="F9" s="6">
        <v>34.6</v>
      </c>
      <c r="G9" s="6">
        <v>19.3</v>
      </c>
      <c r="H9" s="6">
        <v>42.1</v>
      </c>
      <c r="I9" s="6">
        <v>53.2</v>
      </c>
      <c r="J9" s="6">
        <v>31.1</v>
      </c>
      <c r="K9" s="6">
        <v>7.4</v>
      </c>
    </row>
    <row r="10" spans="1:26" ht="15" customHeight="1" x14ac:dyDescent="0.15">
      <c r="B10" s="46" t="s">
        <v>60</v>
      </c>
      <c r="C10" s="49" t="s">
        <v>1</v>
      </c>
      <c r="D10" s="12">
        <v>9002</v>
      </c>
      <c r="E10" s="8">
        <v>4485</v>
      </c>
      <c r="F10" s="10">
        <v>2901</v>
      </c>
      <c r="G10" s="10">
        <v>1359</v>
      </c>
      <c r="H10" s="10">
        <v>3270</v>
      </c>
      <c r="I10" s="10">
        <v>4598</v>
      </c>
      <c r="J10" s="10">
        <v>2551</v>
      </c>
      <c r="K10" s="10">
        <v>752</v>
      </c>
    </row>
    <row r="11" spans="1:26" ht="15" customHeight="1" x14ac:dyDescent="0.15">
      <c r="B11" s="47"/>
      <c r="C11" s="50"/>
      <c r="D11" s="17">
        <v>100</v>
      </c>
      <c r="E11" s="16">
        <v>49.8</v>
      </c>
      <c r="F11" s="11">
        <v>32.200000000000003</v>
      </c>
      <c r="G11" s="11">
        <v>15.1</v>
      </c>
      <c r="H11" s="11">
        <v>36.299999999999997</v>
      </c>
      <c r="I11" s="11">
        <v>51.1</v>
      </c>
      <c r="J11" s="11">
        <v>28.3</v>
      </c>
      <c r="K11" s="11">
        <v>8.4</v>
      </c>
    </row>
    <row r="12" spans="1:26" ht="15" customHeight="1" x14ac:dyDescent="0.15">
      <c r="B12" s="47"/>
      <c r="C12" s="51" t="s">
        <v>2</v>
      </c>
      <c r="D12" s="14">
        <v>10274</v>
      </c>
      <c r="E12" s="7">
        <v>5907</v>
      </c>
      <c r="F12" s="15">
        <v>3790</v>
      </c>
      <c r="G12" s="15">
        <v>2368</v>
      </c>
      <c r="H12" s="15">
        <v>4866</v>
      </c>
      <c r="I12" s="15">
        <v>5681</v>
      </c>
      <c r="J12" s="15">
        <v>3455</v>
      </c>
      <c r="K12" s="15">
        <v>627</v>
      </c>
    </row>
    <row r="13" spans="1:26" ht="15" customHeight="1" x14ac:dyDescent="0.15">
      <c r="B13" s="48"/>
      <c r="C13" s="52"/>
      <c r="D13" s="13">
        <v>100</v>
      </c>
      <c r="E13" s="9">
        <v>57.5</v>
      </c>
      <c r="F13" s="6">
        <v>36.9</v>
      </c>
      <c r="G13" s="6">
        <v>23</v>
      </c>
      <c r="H13" s="6">
        <v>47.4</v>
      </c>
      <c r="I13" s="6">
        <v>55.3</v>
      </c>
      <c r="J13" s="6">
        <v>33.6</v>
      </c>
      <c r="K13" s="6">
        <v>6.1</v>
      </c>
    </row>
    <row r="14" spans="1:26" ht="15" customHeight="1" x14ac:dyDescent="0.15">
      <c r="B14" s="46" t="s">
        <v>61</v>
      </c>
      <c r="C14" s="49" t="s">
        <v>4</v>
      </c>
      <c r="D14" s="12">
        <v>2756</v>
      </c>
      <c r="E14" s="8">
        <v>1437</v>
      </c>
      <c r="F14" s="10">
        <v>904</v>
      </c>
      <c r="G14" s="10">
        <v>591</v>
      </c>
      <c r="H14" s="10">
        <v>1256</v>
      </c>
      <c r="I14" s="10">
        <v>1485</v>
      </c>
      <c r="J14" s="10">
        <v>1075</v>
      </c>
      <c r="K14" s="10">
        <v>167</v>
      </c>
    </row>
    <row r="15" spans="1:26" ht="15" customHeight="1" x14ac:dyDescent="0.15">
      <c r="B15" s="47"/>
      <c r="C15" s="50"/>
      <c r="D15" s="17">
        <v>100</v>
      </c>
      <c r="E15" s="16">
        <v>52.1</v>
      </c>
      <c r="F15" s="11">
        <v>32.799999999999997</v>
      </c>
      <c r="G15" s="11">
        <v>21.4</v>
      </c>
      <c r="H15" s="11">
        <v>45.6</v>
      </c>
      <c r="I15" s="11">
        <v>53.9</v>
      </c>
      <c r="J15" s="11">
        <v>39</v>
      </c>
      <c r="K15" s="11">
        <v>6.1</v>
      </c>
    </row>
    <row r="16" spans="1:26" ht="15" customHeight="1" x14ac:dyDescent="0.15">
      <c r="B16" s="47"/>
      <c r="C16" s="51" t="s">
        <v>5</v>
      </c>
      <c r="D16" s="14">
        <v>2918</v>
      </c>
      <c r="E16" s="7">
        <v>1506</v>
      </c>
      <c r="F16" s="15">
        <v>994</v>
      </c>
      <c r="G16" s="15">
        <v>578</v>
      </c>
      <c r="H16" s="15">
        <v>1254</v>
      </c>
      <c r="I16" s="15">
        <v>1582</v>
      </c>
      <c r="J16" s="15">
        <v>1095</v>
      </c>
      <c r="K16" s="15">
        <v>189</v>
      </c>
    </row>
    <row r="17" spans="2:11" ht="15" customHeight="1" x14ac:dyDescent="0.15">
      <c r="B17" s="47"/>
      <c r="C17" s="50"/>
      <c r="D17" s="17">
        <v>100</v>
      </c>
      <c r="E17" s="16">
        <v>51.6</v>
      </c>
      <c r="F17" s="11">
        <v>34.1</v>
      </c>
      <c r="G17" s="11">
        <v>19.8</v>
      </c>
      <c r="H17" s="11">
        <v>43</v>
      </c>
      <c r="I17" s="11">
        <v>54.2</v>
      </c>
      <c r="J17" s="11">
        <v>37.5</v>
      </c>
      <c r="K17" s="11">
        <v>6.5</v>
      </c>
    </row>
    <row r="18" spans="2:11" ht="15" customHeight="1" x14ac:dyDescent="0.15">
      <c r="B18" s="47"/>
      <c r="C18" s="51" t="s">
        <v>6</v>
      </c>
      <c r="D18" s="14">
        <v>3218</v>
      </c>
      <c r="E18" s="7">
        <v>1736</v>
      </c>
      <c r="F18" s="15">
        <v>1123</v>
      </c>
      <c r="G18" s="15">
        <v>694</v>
      </c>
      <c r="H18" s="15">
        <v>1387</v>
      </c>
      <c r="I18" s="15">
        <v>1762</v>
      </c>
      <c r="J18" s="15">
        <v>1099</v>
      </c>
      <c r="K18" s="15">
        <v>202</v>
      </c>
    </row>
    <row r="19" spans="2:11" ht="15" customHeight="1" x14ac:dyDescent="0.15">
      <c r="B19" s="47"/>
      <c r="C19" s="50"/>
      <c r="D19" s="17">
        <v>100</v>
      </c>
      <c r="E19" s="16">
        <v>53.9</v>
      </c>
      <c r="F19" s="11">
        <v>34.9</v>
      </c>
      <c r="G19" s="11">
        <v>21.6</v>
      </c>
      <c r="H19" s="11">
        <v>43.1</v>
      </c>
      <c r="I19" s="11">
        <v>54.8</v>
      </c>
      <c r="J19" s="11">
        <v>34.200000000000003</v>
      </c>
      <c r="K19" s="11">
        <v>6.3</v>
      </c>
    </row>
    <row r="20" spans="2:11" ht="15" customHeight="1" x14ac:dyDescent="0.15">
      <c r="B20" s="47"/>
      <c r="C20" s="51" t="s">
        <v>7</v>
      </c>
      <c r="D20" s="14">
        <v>4166</v>
      </c>
      <c r="E20" s="7">
        <v>2299</v>
      </c>
      <c r="F20" s="15">
        <v>1493</v>
      </c>
      <c r="G20" s="15">
        <v>803</v>
      </c>
      <c r="H20" s="15">
        <v>1745</v>
      </c>
      <c r="I20" s="15">
        <v>2300</v>
      </c>
      <c r="J20" s="15">
        <v>1234</v>
      </c>
      <c r="K20" s="15">
        <v>295</v>
      </c>
    </row>
    <row r="21" spans="2:11" ht="15" customHeight="1" x14ac:dyDescent="0.15">
      <c r="B21" s="47"/>
      <c r="C21" s="50"/>
      <c r="D21" s="17">
        <v>100</v>
      </c>
      <c r="E21" s="16">
        <v>55.2</v>
      </c>
      <c r="F21" s="11">
        <v>35.799999999999997</v>
      </c>
      <c r="G21" s="11">
        <v>19.3</v>
      </c>
      <c r="H21" s="11">
        <v>41.9</v>
      </c>
      <c r="I21" s="11">
        <v>55.2</v>
      </c>
      <c r="J21" s="11">
        <v>29.6</v>
      </c>
      <c r="K21" s="11">
        <v>7.1</v>
      </c>
    </row>
    <row r="22" spans="2:11" ht="15" customHeight="1" x14ac:dyDescent="0.15">
      <c r="B22" s="47"/>
      <c r="C22" s="51" t="s">
        <v>8</v>
      </c>
      <c r="D22" s="14">
        <v>5521</v>
      </c>
      <c r="E22" s="7">
        <v>3004</v>
      </c>
      <c r="F22" s="15">
        <v>1933</v>
      </c>
      <c r="G22" s="15">
        <v>916</v>
      </c>
      <c r="H22" s="15">
        <v>2200</v>
      </c>
      <c r="I22" s="15">
        <v>2797</v>
      </c>
      <c r="J22" s="15">
        <v>1292</v>
      </c>
      <c r="K22" s="15">
        <v>488</v>
      </c>
    </row>
    <row r="23" spans="2:11" ht="15" customHeight="1" x14ac:dyDescent="0.15">
      <c r="B23" s="48"/>
      <c r="C23" s="52"/>
      <c r="D23" s="13">
        <v>100</v>
      </c>
      <c r="E23" s="9">
        <v>54.4</v>
      </c>
      <c r="F23" s="6">
        <v>35</v>
      </c>
      <c r="G23" s="6">
        <v>16.600000000000001</v>
      </c>
      <c r="H23" s="6">
        <v>39.799999999999997</v>
      </c>
      <c r="I23" s="6">
        <v>50.7</v>
      </c>
      <c r="J23" s="6">
        <v>23.4</v>
      </c>
      <c r="K23" s="6">
        <v>8.8000000000000007</v>
      </c>
    </row>
    <row r="24" spans="2:11" ht="15" customHeight="1" x14ac:dyDescent="0.15">
      <c r="B24" s="46" t="s">
        <v>62</v>
      </c>
      <c r="C24" s="49" t="s">
        <v>9</v>
      </c>
      <c r="D24" s="12">
        <v>2200</v>
      </c>
      <c r="E24" s="8">
        <v>1056</v>
      </c>
      <c r="F24" s="10">
        <v>723</v>
      </c>
      <c r="G24" s="10">
        <v>343</v>
      </c>
      <c r="H24" s="10">
        <v>830</v>
      </c>
      <c r="I24" s="10">
        <v>983</v>
      </c>
      <c r="J24" s="10">
        <v>646</v>
      </c>
      <c r="K24" s="10">
        <v>237</v>
      </c>
    </row>
    <row r="25" spans="2:11" ht="15" customHeight="1" x14ac:dyDescent="0.15">
      <c r="B25" s="47"/>
      <c r="C25" s="50"/>
      <c r="D25" s="17">
        <v>100</v>
      </c>
      <c r="E25" s="16">
        <v>48</v>
      </c>
      <c r="F25" s="11">
        <v>32.9</v>
      </c>
      <c r="G25" s="11">
        <v>15.6</v>
      </c>
      <c r="H25" s="11">
        <v>37.700000000000003</v>
      </c>
      <c r="I25" s="11">
        <v>44.7</v>
      </c>
      <c r="J25" s="11">
        <v>29.4</v>
      </c>
      <c r="K25" s="11">
        <v>10.8</v>
      </c>
    </row>
    <row r="26" spans="2:11" ht="15" customHeight="1" x14ac:dyDescent="0.15">
      <c r="B26" s="47"/>
      <c r="C26" s="51" t="s">
        <v>10</v>
      </c>
      <c r="D26" s="14">
        <v>5943</v>
      </c>
      <c r="E26" s="7">
        <v>3389</v>
      </c>
      <c r="F26" s="15">
        <v>2182</v>
      </c>
      <c r="G26" s="15">
        <v>1170</v>
      </c>
      <c r="H26" s="15">
        <v>2546</v>
      </c>
      <c r="I26" s="15">
        <v>3262</v>
      </c>
      <c r="J26" s="15">
        <v>1650</v>
      </c>
      <c r="K26" s="15">
        <v>368</v>
      </c>
    </row>
    <row r="27" spans="2:11" ht="15" customHeight="1" x14ac:dyDescent="0.15">
      <c r="B27" s="47"/>
      <c r="C27" s="50"/>
      <c r="D27" s="17">
        <v>100</v>
      </c>
      <c r="E27" s="16">
        <v>57</v>
      </c>
      <c r="F27" s="11">
        <v>36.700000000000003</v>
      </c>
      <c r="G27" s="11">
        <v>19.7</v>
      </c>
      <c r="H27" s="11">
        <v>42.8</v>
      </c>
      <c r="I27" s="11">
        <v>54.9</v>
      </c>
      <c r="J27" s="11">
        <v>27.8</v>
      </c>
      <c r="K27" s="11">
        <v>6.2</v>
      </c>
    </row>
    <row r="28" spans="2:11" ht="15" customHeight="1" x14ac:dyDescent="0.15">
      <c r="B28" s="47"/>
      <c r="C28" s="51" t="s">
        <v>11</v>
      </c>
      <c r="D28" s="14">
        <v>6665</v>
      </c>
      <c r="E28" s="7">
        <v>3654</v>
      </c>
      <c r="F28" s="15">
        <v>2301</v>
      </c>
      <c r="G28" s="15">
        <v>1347</v>
      </c>
      <c r="H28" s="15">
        <v>2987</v>
      </c>
      <c r="I28" s="15">
        <v>3759</v>
      </c>
      <c r="J28" s="15">
        <v>2321</v>
      </c>
      <c r="K28" s="15">
        <v>345</v>
      </c>
    </row>
    <row r="29" spans="2:11" ht="15" customHeight="1" x14ac:dyDescent="0.15">
      <c r="B29" s="47"/>
      <c r="C29" s="50"/>
      <c r="D29" s="17">
        <v>100</v>
      </c>
      <c r="E29" s="16">
        <v>54.8</v>
      </c>
      <c r="F29" s="11">
        <v>34.5</v>
      </c>
      <c r="G29" s="11">
        <v>20.2</v>
      </c>
      <c r="H29" s="11">
        <v>44.8</v>
      </c>
      <c r="I29" s="11">
        <v>56.4</v>
      </c>
      <c r="J29" s="11">
        <v>34.799999999999997</v>
      </c>
      <c r="K29" s="11">
        <v>5.2</v>
      </c>
    </row>
    <row r="30" spans="2:11" ht="15" customHeight="1" x14ac:dyDescent="0.15">
      <c r="B30" s="47"/>
      <c r="C30" s="51" t="s">
        <v>12</v>
      </c>
      <c r="D30" s="14">
        <v>4440</v>
      </c>
      <c r="E30" s="7">
        <v>2307</v>
      </c>
      <c r="F30" s="15">
        <v>1494</v>
      </c>
      <c r="G30" s="15">
        <v>886</v>
      </c>
      <c r="H30" s="15">
        <v>1784</v>
      </c>
      <c r="I30" s="15">
        <v>2301</v>
      </c>
      <c r="J30" s="15">
        <v>1400</v>
      </c>
      <c r="K30" s="15">
        <v>379</v>
      </c>
    </row>
    <row r="31" spans="2:11" ht="15" customHeight="1" x14ac:dyDescent="0.15">
      <c r="B31" s="48"/>
      <c r="C31" s="52"/>
      <c r="D31" s="13">
        <v>100</v>
      </c>
      <c r="E31" s="9">
        <v>52</v>
      </c>
      <c r="F31" s="6">
        <v>33.6</v>
      </c>
      <c r="G31" s="6">
        <v>20</v>
      </c>
      <c r="H31" s="6">
        <v>40.200000000000003</v>
      </c>
      <c r="I31" s="6">
        <v>51.8</v>
      </c>
      <c r="J31" s="6">
        <v>31.5</v>
      </c>
      <c r="K31" s="6">
        <v>8.5</v>
      </c>
    </row>
    <row r="32" spans="2:11" ht="15" customHeight="1" x14ac:dyDescent="0.15">
      <c r="B32" s="46" t="s">
        <v>63</v>
      </c>
      <c r="C32" s="49" t="s">
        <v>13</v>
      </c>
      <c r="D32" s="12">
        <v>2474</v>
      </c>
      <c r="E32" s="8">
        <v>1379</v>
      </c>
      <c r="F32" s="10">
        <v>879</v>
      </c>
      <c r="G32" s="10">
        <v>518</v>
      </c>
      <c r="H32" s="10">
        <v>1080</v>
      </c>
      <c r="I32" s="10">
        <v>1313</v>
      </c>
      <c r="J32" s="10">
        <v>755</v>
      </c>
      <c r="K32" s="10">
        <v>138</v>
      </c>
    </row>
    <row r="33" spans="2:11" ht="15" customHeight="1" x14ac:dyDescent="0.15">
      <c r="B33" s="47"/>
      <c r="C33" s="50"/>
      <c r="D33" s="17">
        <v>100</v>
      </c>
      <c r="E33" s="16">
        <v>55.7</v>
      </c>
      <c r="F33" s="11">
        <v>35.5</v>
      </c>
      <c r="G33" s="11">
        <v>20.9</v>
      </c>
      <c r="H33" s="11">
        <v>43.7</v>
      </c>
      <c r="I33" s="11">
        <v>53.1</v>
      </c>
      <c r="J33" s="11">
        <v>30.5</v>
      </c>
      <c r="K33" s="11">
        <v>5.6</v>
      </c>
    </row>
    <row r="34" spans="2:11" ht="15" customHeight="1" x14ac:dyDescent="0.15">
      <c r="B34" s="47"/>
      <c r="C34" s="51" t="s">
        <v>14</v>
      </c>
      <c r="D34" s="14">
        <v>13198</v>
      </c>
      <c r="E34" s="7">
        <v>7353</v>
      </c>
      <c r="F34" s="15">
        <v>4641</v>
      </c>
      <c r="G34" s="15">
        <v>2589</v>
      </c>
      <c r="H34" s="15">
        <v>5708</v>
      </c>
      <c r="I34" s="15">
        <v>7234</v>
      </c>
      <c r="J34" s="15">
        <v>4028</v>
      </c>
      <c r="K34" s="15">
        <v>812</v>
      </c>
    </row>
    <row r="35" spans="2:11" ht="15" customHeight="1" x14ac:dyDescent="0.15">
      <c r="B35" s="47"/>
      <c r="C35" s="50"/>
      <c r="D35" s="17">
        <v>100</v>
      </c>
      <c r="E35" s="16">
        <v>55.7</v>
      </c>
      <c r="F35" s="11">
        <v>35.200000000000003</v>
      </c>
      <c r="G35" s="11">
        <v>19.600000000000001</v>
      </c>
      <c r="H35" s="11">
        <v>43.2</v>
      </c>
      <c r="I35" s="11">
        <v>54.8</v>
      </c>
      <c r="J35" s="11">
        <v>30.5</v>
      </c>
      <c r="K35" s="11">
        <v>6.2</v>
      </c>
    </row>
    <row r="36" spans="2:11" ht="15" customHeight="1" x14ac:dyDescent="0.15">
      <c r="B36" s="47"/>
      <c r="C36" s="51" t="s">
        <v>15</v>
      </c>
      <c r="D36" s="14">
        <v>2378</v>
      </c>
      <c r="E36" s="7">
        <v>1158</v>
      </c>
      <c r="F36" s="15">
        <v>824</v>
      </c>
      <c r="G36" s="15">
        <v>442</v>
      </c>
      <c r="H36" s="15">
        <v>952</v>
      </c>
      <c r="I36" s="15">
        <v>1210</v>
      </c>
      <c r="J36" s="15">
        <v>824</v>
      </c>
      <c r="K36" s="15">
        <v>195</v>
      </c>
    </row>
    <row r="37" spans="2:11" ht="15" customHeight="1" x14ac:dyDescent="0.15">
      <c r="B37" s="47"/>
      <c r="C37" s="50"/>
      <c r="D37" s="17">
        <v>100</v>
      </c>
      <c r="E37" s="16">
        <v>48.7</v>
      </c>
      <c r="F37" s="11">
        <v>34.700000000000003</v>
      </c>
      <c r="G37" s="11">
        <v>18.600000000000001</v>
      </c>
      <c r="H37" s="11">
        <v>40</v>
      </c>
      <c r="I37" s="11">
        <v>50.9</v>
      </c>
      <c r="J37" s="11">
        <v>34.700000000000003</v>
      </c>
      <c r="K37" s="11">
        <v>8.1999999999999993</v>
      </c>
    </row>
    <row r="38" spans="2:11" ht="15" customHeight="1" x14ac:dyDescent="0.15">
      <c r="B38" s="47"/>
      <c r="C38" s="51" t="s">
        <v>16</v>
      </c>
      <c r="D38" s="14">
        <v>747</v>
      </c>
      <c r="E38" s="7">
        <v>324</v>
      </c>
      <c r="F38" s="15">
        <v>225</v>
      </c>
      <c r="G38" s="15">
        <v>111</v>
      </c>
      <c r="H38" s="15">
        <v>269</v>
      </c>
      <c r="I38" s="15">
        <v>329</v>
      </c>
      <c r="J38" s="15">
        <v>283</v>
      </c>
      <c r="K38" s="15">
        <v>91</v>
      </c>
    </row>
    <row r="39" spans="2:11" ht="15" customHeight="1" x14ac:dyDescent="0.15">
      <c r="B39" s="48"/>
      <c r="C39" s="52"/>
      <c r="D39" s="13">
        <v>100</v>
      </c>
      <c r="E39" s="9">
        <v>43.4</v>
      </c>
      <c r="F39" s="6">
        <v>30.1</v>
      </c>
      <c r="G39" s="6">
        <v>14.9</v>
      </c>
      <c r="H39" s="6">
        <v>36</v>
      </c>
      <c r="I39" s="6">
        <v>44</v>
      </c>
      <c r="J39" s="6">
        <v>37.9</v>
      </c>
      <c r="K39" s="6">
        <v>12.2</v>
      </c>
    </row>
    <row r="40" spans="2:11" ht="15" customHeight="1" x14ac:dyDescent="0.15">
      <c r="B40" s="46" t="s">
        <v>64</v>
      </c>
      <c r="C40" s="49" t="s">
        <v>252</v>
      </c>
      <c r="D40" s="12">
        <v>2161</v>
      </c>
      <c r="E40" s="8">
        <v>1226</v>
      </c>
      <c r="F40" s="10">
        <v>838</v>
      </c>
      <c r="G40" s="10">
        <v>486</v>
      </c>
      <c r="H40" s="10">
        <v>918</v>
      </c>
      <c r="I40" s="10">
        <v>1184</v>
      </c>
      <c r="J40" s="10">
        <v>728</v>
      </c>
      <c r="K40" s="10">
        <v>112</v>
      </c>
    </row>
    <row r="41" spans="2:11" ht="15" customHeight="1" x14ac:dyDescent="0.15">
      <c r="B41" s="47"/>
      <c r="C41" s="50"/>
      <c r="D41" s="17">
        <v>100</v>
      </c>
      <c r="E41" s="16">
        <v>56.7</v>
      </c>
      <c r="F41" s="11">
        <v>38.799999999999997</v>
      </c>
      <c r="G41" s="11">
        <v>22.5</v>
      </c>
      <c r="H41" s="11">
        <v>42.5</v>
      </c>
      <c r="I41" s="11">
        <v>54.8</v>
      </c>
      <c r="J41" s="11">
        <v>33.700000000000003</v>
      </c>
      <c r="K41" s="11">
        <v>5.2</v>
      </c>
    </row>
    <row r="42" spans="2:11" ht="15" customHeight="1" x14ac:dyDescent="0.15">
      <c r="B42" s="47"/>
      <c r="C42" s="51" t="s">
        <v>19</v>
      </c>
      <c r="D42" s="14">
        <v>1901</v>
      </c>
      <c r="E42" s="7">
        <v>1090</v>
      </c>
      <c r="F42" s="15">
        <v>663</v>
      </c>
      <c r="G42" s="15">
        <v>387</v>
      </c>
      <c r="H42" s="15">
        <v>845</v>
      </c>
      <c r="I42" s="15">
        <v>1094</v>
      </c>
      <c r="J42" s="15">
        <v>573</v>
      </c>
      <c r="K42" s="15">
        <v>100</v>
      </c>
    </row>
    <row r="43" spans="2:11" ht="15" customHeight="1" x14ac:dyDescent="0.15">
      <c r="B43" s="47"/>
      <c r="C43" s="50"/>
      <c r="D43" s="17">
        <v>100</v>
      </c>
      <c r="E43" s="16">
        <v>57.3</v>
      </c>
      <c r="F43" s="11">
        <v>34.9</v>
      </c>
      <c r="G43" s="11">
        <v>20.399999999999999</v>
      </c>
      <c r="H43" s="11">
        <v>44.5</v>
      </c>
      <c r="I43" s="11">
        <v>57.5</v>
      </c>
      <c r="J43" s="11">
        <v>30.1</v>
      </c>
      <c r="K43" s="11">
        <v>5.3</v>
      </c>
    </row>
    <row r="44" spans="2:11" ht="15" customHeight="1" x14ac:dyDescent="0.15">
      <c r="B44" s="47"/>
      <c r="C44" s="51" t="s">
        <v>20</v>
      </c>
      <c r="D44" s="14">
        <v>1198</v>
      </c>
      <c r="E44" s="7">
        <v>660</v>
      </c>
      <c r="F44" s="15">
        <v>378</v>
      </c>
      <c r="G44" s="15">
        <v>244</v>
      </c>
      <c r="H44" s="15">
        <v>530</v>
      </c>
      <c r="I44" s="15">
        <v>646</v>
      </c>
      <c r="J44" s="15">
        <v>386</v>
      </c>
      <c r="K44" s="15">
        <v>95</v>
      </c>
    </row>
    <row r="45" spans="2:11" ht="15" customHeight="1" x14ac:dyDescent="0.15">
      <c r="B45" s="47"/>
      <c r="C45" s="50"/>
      <c r="D45" s="17">
        <v>100</v>
      </c>
      <c r="E45" s="16">
        <v>55.1</v>
      </c>
      <c r="F45" s="11">
        <v>31.6</v>
      </c>
      <c r="G45" s="11">
        <v>20.399999999999999</v>
      </c>
      <c r="H45" s="11">
        <v>44.2</v>
      </c>
      <c r="I45" s="11">
        <v>53.9</v>
      </c>
      <c r="J45" s="11">
        <v>32.200000000000003</v>
      </c>
      <c r="K45" s="11">
        <v>7.9</v>
      </c>
    </row>
    <row r="46" spans="2:11" ht="15" customHeight="1" x14ac:dyDescent="0.15">
      <c r="B46" s="47"/>
      <c r="C46" s="51" t="s">
        <v>21</v>
      </c>
      <c r="D46" s="14">
        <v>1491</v>
      </c>
      <c r="E46" s="7">
        <v>793</v>
      </c>
      <c r="F46" s="15">
        <v>503</v>
      </c>
      <c r="G46" s="15">
        <v>263</v>
      </c>
      <c r="H46" s="15">
        <v>575</v>
      </c>
      <c r="I46" s="15">
        <v>776</v>
      </c>
      <c r="J46" s="15">
        <v>451</v>
      </c>
      <c r="K46" s="15">
        <v>103</v>
      </c>
    </row>
    <row r="47" spans="2:11" ht="15" customHeight="1" x14ac:dyDescent="0.15">
      <c r="B47" s="47"/>
      <c r="C47" s="50"/>
      <c r="D47" s="17">
        <v>100</v>
      </c>
      <c r="E47" s="16">
        <v>53.2</v>
      </c>
      <c r="F47" s="11">
        <v>33.700000000000003</v>
      </c>
      <c r="G47" s="11">
        <v>17.600000000000001</v>
      </c>
      <c r="H47" s="11">
        <v>38.6</v>
      </c>
      <c r="I47" s="11">
        <v>52</v>
      </c>
      <c r="J47" s="11">
        <v>30.2</v>
      </c>
      <c r="K47" s="11">
        <v>6.9</v>
      </c>
    </row>
    <row r="48" spans="2:11" ht="15" customHeight="1" x14ac:dyDescent="0.15">
      <c r="B48" s="47"/>
      <c r="C48" s="51" t="s">
        <v>22</v>
      </c>
      <c r="D48" s="14">
        <v>1705</v>
      </c>
      <c r="E48" s="7">
        <v>932</v>
      </c>
      <c r="F48" s="15">
        <v>584</v>
      </c>
      <c r="G48" s="15">
        <v>343</v>
      </c>
      <c r="H48" s="15">
        <v>784</v>
      </c>
      <c r="I48" s="15">
        <v>929</v>
      </c>
      <c r="J48" s="15">
        <v>565</v>
      </c>
      <c r="K48" s="15">
        <v>99</v>
      </c>
    </row>
    <row r="49" spans="2:11" ht="15" customHeight="1" x14ac:dyDescent="0.15">
      <c r="B49" s="47"/>
      <c r="C49" s="50"/>
      <c r="D49" s="17">
        <v>100</v>
      </c>
      <c r="E49" s="16">
        <v>54.7</v>
      </c>
      <c r="F49" s="11">
        <v>34.299999999999997</v>
      </c>
      <c r="G49" s="11">
        <v>20.100000000000001</v>
      </c>
      <c r="H49" s="11">
        <v>46</v>
      </c>
      <c r="I49" s="11">
        <v>54.5</v>
      </c>
      <c r="J49" s="11">
        <v>33.1</v>
      </c>
      <c r="K49" s="11">
        <v>5.8</v>
      </c>
    </row>
    <row r="50" spans="2:11" ht="15" customHeight="1" x14ac:dyDescent="0.15">
      <c r="B50" s="47"/>
      <c r="C50" s="51" t="s">
        <v>23</v>
      </c>
      <c r="D50" s="14">
        <v>1546</v>
      </c>
      <c r="E50" s="7">
        <v>863</v>
      </c>
      <c r="F50" s="15">
        <v>538</v>
      </c>
      <c r="G50" s="15">
        <v>283</v>
      </c>
      <c r="H50" s="15">
        <v>686</v>
      </c>
      <c r="I50" s="15">
        <v>858</v>
      </c>
      <c r="J50" s="15">
        <v>461</v>
      </c>
      <c r="K50" s="15">
        <v>95</v>
      </c>
    </row>
    <row r="51" spans="2:11" ht="15" customHeight="1" x14ac:dyDescent="0.15">
      <c r="B51" s="47"/>
      <c r="C51" s="50"/>
      <c r="D51" s="17">
        <v>100</v>
      </c>
      <c r="E51" s="16">
        <v>55.8</v>
      </c>
      <c r="F51" s="11">
        <v>34.799999999999997</v>
      </c>
      <c r="G51" s="11">
        <v>18.3</v>
      </c>
      <c r="H51" s="11">
        <v>44.4</v>
      </c>
      <c r="I51" s="11">
        <v>55.5</v>
      </c>
      <c r="J51" s="11">
        <v>29.8</v>
      </c>
      <c r="K51" s="11">
        <v>6.1</v>
      </c>
    </row>
    <row r="52" spans="2:11" ht="15" customHeight="1" x14ac:dyDescent="0.15">
      <c r="B52" s="47"/>
      <c r="C52" s="51" t="s">
        <v>24</v>
      </c>
      <c r="D52" s="14">
        <v>2544</v>
      </c>
      <c r="E52" s="7">
        <v>1296</v>
      </c>
      <c r="F52" s="15">
        <v>856</v>
      </c>
      <c r="G52" s="15">
        <v>439</v>
      </c>
      <c r="H52" s="15">
        <v>1025</v>
      </c>
      <c r="I52" s="15">
        <v>1247</v>
      </c>
      <c r="J52" s="15">
        <v>761</v>
      </c>
      <c r="K52" s="15">
        <v>203</v>
      </c>
    </row>
    <row r="53" spans="2:11" ht="15" customHeight="1" x14ac:dyDescent="0.15">
      <c r="B53" s="47"/>
      <c r="C53" s="50"/>
      <c r="D53" s="17">
        <v>100</v>
      </c>
      <c r="E53" s="16">
        <v>50.9</v>
      </c>
      <c r="F53" s="11">
        <v>33.6</v>
      </c>
      <c r="G53" s="11">
        <v>17.3</v>
      </c>
      <c r="H53" s="11">
        <v>40.299999999999997</v>
      </c>
      <c r="I53" s="11">
        <v>49</v>
      </c>
      <c r="J53" s="11">
        <v>29.9</v>
      </c>
      <c r="K53" s="11">
        <v>8</v>
      </c>
    </row>
    <row r="54" spans="2:11" ht="15" customHeight="1" x14ac:dyDescent="0.15">
      <c r="B54" s="47"/>
      <c r="C54" s="51" t="s">
        <v>25</v>
      </c>
      <c r="D54" s="14">
        <v>1858</v>
      </c>
      <c r="E54" s="7">
        <v>946</v>
      </c>
      <c r="F54" s="15">
        <v>596</v>
      </c>
      <c r="G54" s="15">
        <v>328</v>
      </c>
      <c r="H54" s="15">
        <v>765</v>
      </c>
      <c r="I54" s="15">
        <v>1018</v>
      </c>
      <c r="J54" s="15">
        <v>585</v>
      </c>
      <c r="K54" s="15">
        <v>137</v>
      </c>
    </row>
    <row r="55" spans="2:11" ht="15" customHeight="1" x14ac:dyDescent="0.15">
      <c r="B55" s="47"/>
      <c r="C55" s="50"/>
      <c r="D55" s="17">
        <v>100</v>
      </c>
      <c r="E55" s="16">
        <v>50.9</v>
      </c>
      <c r="F55" s="11">
        <v>32.1</v>
      </c>
      <c r="G55" s="11">
        <v>17.7</v>
      </c>
      <c r="H55" s="11">
        <v>41.2</v>
      </c>
      <c r="I55" s="11">
        <v>54.8</v>
      </c>
      <c r="J55" s="11">
        <v>31.5</v>
      </c>
      <c r="K55" s="11">
        <v>7.4</v>
      </c>
    </row>
    <row r="56" spans="2:11" ht="15" customHeight="1" x14ac:dyDescent="0.15">
      <c r="B56" s="47"/>
      <c r="C56" s="51" t="s">
        <v>26</v>
      </c>
      <c r="D56" s="14">
        <v>5161</v>
      </c>
      <c r="E56" s="7">
        <v>2715</v>
      </c>
      <c r="F56" s="15">
        <v>1819</v>
      </c>
      <c r="G56" s="15">
        <v>1007</v>
      </c>
      <c r="H56" s="15">
        <v>2103</v>
      </c>
      <c r="I56" s="15">
        <v>2655</v>
      </c>
      <c r="J56" s="15">
        <v>1571</v>
      </c>
      <c r="K56" s="15">
        <v>504</v>
      </c>
    </row>
    <row r="57" spans="2:11" ht="15" customHeight="1" x14ac:dyDescent="0.15">
      <c r="B57" s="48"/>
      <c r="C57" s="52"/>
      <c r="D57" s="13">
        <v>100</v>
      </c>
      <c r="E57" s="9">
        <v>52.6</v>
      </c>
      <c r="F57" s="6">
        <v>35.200000000000003</v>
      </c>
      <c r="G57" s="6">
        <v>19.5</v>
      </c>
      <c r="H57" s="6">
        <v>40.700000000000003</v>
      </c>
      <c r="I57" s="6">
        <v>51.4</v>
      </c>
      <c r="J57" s="6">
        <v>30.4</v>
      </c>
      <c r="K57" s="6">
        <v>9.8000000000000007</v>
      </c>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K9">
    <cfRule type="top10" dxfId="224" priority="1423" rank="1"/>
  </conditionalFormatting>
  <conditionalFormatting sqref="E11:K11">
    <cfRule type="top10" dxfId="223" priority="1424" rank="1"/>
  </conditionalFormatting>
  <conditionalFormatting sqref="E13:K13">
    <cfRule type="top10" dxfId="222" priority="1425" rank="1"/>
  </conditionalFormatting>
  <conditionalFormatting sqref="E15:K15">
    <cfRule type="top10" dxfId="221" priority="1426" rank="1"/>
  </conditionalFormatting>
  <conditionalFormatting sqref="E17:K17">
    <cfRule type="top10" dxfId="220" priority="1427" rank="1"/>
  </conditionalFormatting>
  <conditionalFormatting sqref="E19:K19">
    <cfRule type="top10" dxfId="219" priority="1428" rank="1"/>
  </conditionalFormatting>
  <conditionalFormatting sqref="E21:K21">
    <cfRule type="top10" dxfId="218" priority="1429" rank="1"/>
  </conditionalFormatting>
  <conditionalFormatting sqref="E23:K23">
    <cfRule type="top10" dxfId="217" priority="1430" rank="1"/>
  </conditionalFormatting>
  <conditionalFormatting sqref="E25:K25">
    <cfRule type="top10" dxfId="216" priority="1431" rank="1"/>
  </conditionalFormatting>
  <conditionalFormatting sqref="E27:K27">
    <cfRule type="top10" dxfId="215" priority="1432" rank="1"/>
  </conditionalFormatting>
  <conditionalFormatting sqref="E29:K29">
    <cfRule type="top10" dxfId="214" priority="1433" rank="1"/>
  </conditionalFormatting>
  <conditionalFormatting sqref="E31:K31">
    <cfRule type="top10" dxfId="213" priority="1434" rank="1"/>
  </conditionalFormatting>
  <conditionalFormatting sqref="E33:K33">
    <cfRule type="top10" dxfId="212" priority="1435" rank="1"/>
  </conditionalFormatting>
  <conditionalFormatting sqref="E35:K35">
    <cfRule type="top10" dxfId="211" priority="1436" rank="1"/>
  </conditionalFormatting>
  <conditionalFormatting sqref="E37:K37">
    <cfRule type="top10" dxfId="210" priority="1437" rank="1"/>
  </conditionalFormatting>
  <conditionalFormatting sqref="E39:K39">
    <cfRule type="top10" dxfId="209" priority="1438" rank="1"/>
  </conditionalFormatting>
  <conditionalFormatting sqref="E41:K41">
    <cfRule type="top10" dxfId="208" priority="1439" rank="1"/>
  </conditionalFormatting>
  <conditionalFormatting sqref="E43:K43">
    <cfRule type="top10" dxfId="207" priority="1440" rank="1"/>
  </conditionalFormatting>
  <conditionalFormatting sqref="E45:K45">
    <cfRule type="top10" dxfId="206" priority="1441" rank="1"/>
  </conditionalFormatting>
  <conditionalFormatting sqref="E47:K47">
    <cfRule type="top10" dxfId="205" priority="1442" rank="1"/>
  </conditionalFormatting>
  <conditionalFormatting sqref="E49:K49">
    <cfRule type="top10" dxfId="204" priority="1443" rank="1"/>
  </conditionalFormatting>
  <conditionalFormatting sqref="E51:K51">
    <cfRule type="top10" dxfId="203" priority="1444" rank="1"/>
  </conditionalFormatting>
  <conditionalFormatting sqref="E53:K53">
    <cfRule type="top10" dxfId="202" priority="1445" rank="1"/>
  </conditionalFormatting>
  <conditionalFormatting sqref="E55:K55">
    <cfRule type="top10" dxfId="201" priority="1446" rank="1"/>
  </conditionalFormatting>
  <conditionalFormatting sqref="E57:K57">
    <cfRule type="top10" dxfId="200" priority="1447" rank="1"/>
  </conditionalFormatting>
  <pageMargins left="0.7" right="0.7" top="0.75" bottom="0.75" header="0.3" footer="0.3"/>
  <pageSetup paperSize="9" scale="85"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T65"/>
  <sheetViews>
    <sheetView showGridLines="0" zoomScale="95" zoomScaleNormal="95" workbookViewId="0"/>
  </sheetViews>
  <sheetFormatPr defaultColWidth="6.125" defaultRowHeight="12" x14ac:dyDescent="0.15"/>
  <cols>
    <col min="1" max="2" width="5.625" style="1" customWidth="1"/>
    <col min="3" max="3" width="14.625" style="1" customWidth="1"/>
    <col min="4" max="12" width="8.625" style="1" customWidth="1"/>
    <col min="13" max="16384" width="6.125" style="1"/>
  </cols>
  <sheetData>
    <row r="3" spans="1:20" x14ac:dyDescent="0.15">
      <c r="B3" s="1" t="s">
        <v>394</v>
      </c>
    </row>
    <row r="5" spans="1:20" x14ac:dyDescent="0.15">
      <c r="B5" s="20"/>
      <c r="C5" s="20"/>
      <c r="D5" s="20"/>
      <c r="E5" s="20"/>
      <c r="F5" s="20"/>
      <c r="G5" s="20"/>
      <c r="H5" s="20"/>
      <c r="I5" s="20"/>
    </row>
    <row r="6" spans="1:20" ht="3.75" customHeight="1" x14ac:dyDescent="0.15">
      <c r="A6" s="31"/>
      <c r="B6" s="29"/>
      <c r="C6" s="36"/>
      <c r="D6" s="29"/>
      <c r="E6" s="37"/>
      <c r="F6" s="32"/>
      <c r="G6" s="29"/>
      <c r="H6" s="33"/>
      <c r="I6" s="33"/>
      <c r="J6" s="35"/>
    </row>
    <row r="7" spans="1:20" s="2" customFormat="1" ht="122.25" customHeight="1" thickBot="1" x14ac:dyDescent="0.2">
      <c r="B7" s="19"/>
      <c r="C7" s="18" t="s">
        <v>251</v>
      </c>
      <c r="D7" s="21" t="s">
        <v>261</v>
      </c>
      <c r="E7" s="22" t="s">
        <v>260</v>
      </c>
      <c r="F7" s="22" t="s">
        <v>249</v>
      </c>
      <c r="G7" s="22" t="s">
        <v>250</v>
      </c>
      <c r="H7" s="22" t="s">
        <v>258</v>
      </c>
      <c r="I7" s="22" t="s">
        <v>65</v>
      </c>
      <c r="J7" s="41"/>
      <c r="K7" s="41"/>
      <c r="L7" s="41"/>
      <c r="M7" s="41"/>
      <c r="N7" s="41"/>
      <c r="O7" s="41"/>
      <c r="P7" s="41"/>
      <c r="Q7" s="41"/>
      <c r="R7" s="41"/>
      <c r="S7" s="41"/>
      <c r="T7" s="41"/>
    </row>
    <row r="8" spans="1:20" ht="15" customHeight="1" thickTop="1" x14ac:dyDescent="0.15">
      <c r="B8" s="43" t="s">
        <v>66</v>
      </c>
      <c r="C8" s="44"/>
      <c r="D8" s="4">
        <v>19565</v>
      </c>
      <c r="E8" s="7">
        <v>2200</v>
      </c>
      <c r="F8" s="15">
        <v>5943</v>
      </c>
      <c r="G8" s="15">
        <v>6665</v>
      </c>
      <c r="H8" s="15">
        <v>4440</v>
      </c>
      <c r="I8" s="15">
        <v>317</v>
      </c>
    </row>
    <row r="9" spans="1:20" ht="15" customHeight="1" x14ac:dyDescent="0.15">
      <c r="B9" s="45"/>
      <c r="C9" s="44"/>
      <c r="D9" s="5">
        <v>100</v>
      </c>
      <c r="E9" s="9">
        <v>11.2</v>
      </c>
      <c r="F9" s="6">
        <v>30.4</v>
      </c>
      <c r="G9" s="6">
        <v>34.1</v>
      </c>
      <c r="H9" s="6">
        <v>22.7</v>
      </c>
      <c r="I9" s="6">
        <v>1.6</v>
      </c>
    </row>
    <row r="10" spans="1:20" ht="15" customHeight="1" x14ac:dyDescent="0.15">
      <c r="B10" s="46" t="s">
        <v>60</v>
      </c>
      <c r="C10" s="49" t="s">
        <v>1</v>
      </c>
      <c r="D10" s="12">
        <v>9002</v>
      </c>
      <c r="E10" s="8">
        <v>1187</v>
      </c>
      <c r="F10" s="10">
        <v>2516</v>
      </c>
      <c r="G10" s="10">
        <v>3087</v>
      </c>
      <c r="H10" s="10">
        <v>2071</v>
      </c>
      <c r="I10" s="10">
        <v>141</v>
      </c>
    </row>
    <row r="11" spans="1:20" ht="15" customHeight="1" x14ac:dyDescent="0.15">
      <c r="B11" s="47"/>
      <c r="C11" s="50"/>
      <c r="D11" s="17">
        <v>100</v>
      </c>
      <c r="E11" s="16">
        <v>13.2</v>
      </c>
      <c r="F11" s="11">
        <v>27.9</v>
      </c>
      <c r="G11" s="11">
        <v>34.299999999999997</v>
      </c>
      <c r="H11" s="11">
        <v>23</v>
      </c>
      <c r="I11" s="11">
        <v>1.6</v>
      </c>
    </row>
    <row r="12" spans="1:20" ht="15" customHeight="1" x14ac:dyDescent="0.15">
      <c r="B12" s="47"/>
      <c r="C12" s="51" t="s">
        <v>2</v>
      </c>
      <c r="D12" s="14">
        <v>10274</v>
      </c>
      <c r="E12" s="7">
        <v>986</v>
      </c>
      <c r="F12" s="15">
        <v>3367</v>
      </c>
      <c r="G12" s="15">
        <v>3482</v>
      </c>
      <c r="H12" s="15">
        <v>2327</v>
      </c>
      <c r="I12" s="15">
        <v>112</v>
      </c>
    </row>
    <row r="13" spans="1:20" ht="15" customHeight="1" x14ac:dyDescent="0.15">
      <c r="B13" s="48"/>
      <c r="C13" s="52"/>
      <c r="D13" s="13">
        <v>100</v>
      </c>
      <c r="E13" s="9">
        <v>9.6</v>
      </c>
      <c r="F13" s="6">
        <v>32.799999999999997</v>
      </c>
      <c r="G13" s="6">
        <v>33.9</v>
      </c>
      <c r="H13" s="6">
        <v>22.6</v>
      </c>
      <c r="I13" s="6">
        <v>1.1000000000000001</v>
      </c>
    </row>
    <row r="14" spans="1:20" ht="15" customHeight="1" x14ac:dyDescent="0.15">
      <c r="B14" s="46" t="s">
        <v>61</v>
      </c>
      <c r="C14" s="49" t="s">
        <v>4</v>
      </c>
      <c r="D14" s="12">
        <v>2756</v>
      </c>
      <c r="E14" s="8">
        <v>193</v>
      </c>
      <c r="F14" s="10">
        <v>178</v>
      </c>
      <c r="G14" s="10">
        <v>1679</v>
      </c>
      <c r="H14" s="10">
        <v>678</v>
      </c>
      <c r="I14" s="10">
        <v>28</v>
      </c>
    </row>
    <row r="15" spans="1:20" ht="15" customHeight="1" x14ac:dyDescent="0.15">
      <c r="B15" s="47"/>
      <c r="C15" s="50"/>
      <c r="D15" s="17">
        <v>100</v>
      </c>
      <c r="E15" s="16">
        <v>7</v>
      </c>
      <c r="F15" s="11">
        <v>6.5</v>
      </c>
      <c r="G15" s="11">
        <v>60.9</v>
      </c>
      <c r="H15" s="11">
        <v>24.6</v>
      </c>
      <c r="I15" s="11">
        <v>1</v>
      </c>
    </row>
    <row r="16" spans="1:20" ht="15" customHeight="1" x14ac:dyDescent="0.15">
      <c r="B16" s="47"/>
      <c r="C16" s="51" t="s">
        <v>5</v>
      </c>
      <c r="D16" s="14">
        <v>2918</v>
      </c>
      <c r="E16" s="7">
        <v>262</v>
      </c>
      <c r="F16" s="15">
        <v>358</v>
      </c>
      <c r="G16" s="15">
        <v>1479</v>
      </c>
      <c r="H16" s="15">
        <v>781</v>
      </c>
      <c r="I16" s="15">
        <v>38</v>
      </c>
    </row>
    <row r="17" spans="2:9" ht="15" customHeight="1" x14ac:dyDescent="0.15">
      <c r="B17" s="47"/>
      <c r="C17" s="50"/>
      <c r="D17" s="17">
        <v>100</v>
      </c>
      <c r="E17" s="16">
        <v>9</v>
      </c>
      <c r="F17" s="11">
        <v>12.3</v>
      </c>
      <c r="G17" s="11">
        <v>50.7</v>
      </c>
      <c r="H17" s="11">
        <v>26.8</v>
      </c>
      <c r="I17" s="11">
        <v>1.3</v>
      </c>
    </row>
    <row r="18" spans="2:9" ht="15" customHeight="1" x14ac:dyDescent="0.15">
      <c r="B18" s="47"/>
      <c r="C18" s="51" t="s">
        <v>6</v>
      </c>
      <c r="D18" s="14">
        <v>3218</v>
      </c>
      <c r="E18" s="7">
        <v>376</v>
      </c>
      <c r="F18" s="15">
        <v>828</v>
      </c>
      <c r="G18" s="15">
        <v>1157</v>
      </c>
      <c r="H18" s="15">
        <v>819</v>
      </c>
      <c r="I18" s="15">
        <v>38</v>
      </c>
    </row>
    <row r="19" spans="2:9" ht="15" customHeight="1" x14ac:dyDescent="0.15">
      <c r="B19" s="47"/>
      <c r="C19" s="50"/>
      <c r="D19" s="17">
        <v>100</v>
      </c>
      <c r="E19" s="16">
        <v>11.7</v>
      </c>
      <c r="F19" s="11">
        <v>25.7</v>
      </c>
      <c r="G19" s="11">
        <v>36</v>
      </c>
      <c r="H19" s="11">
        <v>25.5</v>
      </c>
      <c r="I19" s="11">
        <v>1.2</v>
      </c>
    </row>
    <row r="20" spans="2:9" ht="15" customHeight="1" x14ac:dyDescent="0.15">
      <c r="B20" s="47"/>
      <c r="C20" s="51" t="s">
        <v>7</v>
      </c>
      <c r="D20" s="14">
        <v>4166</v>
      </c>
      <c r="E20" s="7">
        <v>474</v>
      </c>
      <c r="F20" s="15">
        <v>1623</v>
      </c>
      <c r="G20" s="15">
        <v>1045</v>
      </c>
      <c r="H20" s="15">
        <v>966</v>
      </c>
      <c r="I20" s="15">
        <v>58</v>
      </c>
    </row>
    <row r="21" spans="2:9" ht="15" customHeight="1" x14ac:dyDescent="0.15">
      <c r="B21" s="47"/>
      <c r="C21" s="50"/>
      <c r="D21" s="17">
        <v>100</v>
      </c>
      <c r="E21" s="16">
        <v>11.4</v>
      </c>
      <c r="F21" s="11">
        <v>39</v>
      </c>
      <c r="G21" s="11">
        <v>25.1</v>
      </c>
      <c r="H21" s="11">
        <v>23.2</v>
      </c>
      <c r="I21" s="11">
        <v>1.4</v>
      </c>
    </row>
    <row r="22" spans="2:9" ht="15" customHeight="1" x14ac:dyDescent="0.15">
      <c r="B22" s="47"/>
      <c r="C22" s="51" t="s">
        <v>8</v>
      </c>
      <c r="D22" s="14">
        <v>5521</v>
      </c>
      <c r="E22" s="7">
        <v>785</v>
      </c>
      <c r="F22" s="15">
        <v>2662</v>
      </c>
      <c r="G22" s="15">
        <v>986</v>
      </c>
      <c r="H22" s="15">
        <v>991</v>
      </c>
      <c r="I22" s="15">
        <v>97</v>
      </c>
    </row>
    <row r="23" spans="2:9" ht="15" customHeight="1" x14ac:dyDescent="0.15">
      <c r="B23" s="48"/>
      <c r="C23" s="52"/>
      <c r="D23" s="13">
        <v>100</v>
      </c>
      <c r="E23" s="9">
        <v>14.2</v>
      </c>
      <c r="F23" s="6">
        <v>48.2</v>
      </c>
      <c r="G23" s="6">
        <v>17.899999999999999</v>
      </c>
      <c r="H23" s="6">
        <v>17.899999999999999</v>
      </c>
      <c r="I23" s="6">
        <v>1.8</v>
      </c>
    </row>
    <row r="24" spans="2:9" ht="15" customHeight="1" x14ac:dyDescent="0.15">
      <c r="B24" s="46" t="s">
        <v>62</v>
      </c>
      <c r="C24" s="49" t="s">
        <v>9</v>
      </c>
      <c r="D24" s="12">
        <v>2200</v>
      </c>
      <c r="E24" s="8">
        <v>2200</v>
      </c>
      <c r="F24" s="10">
        <v>0</v>
      </c>
      <c r="G24" s="10">
        <v>0</v>
      </c>
      <c r="H24" s="10">
        <v>0</v>
      </c>
      <c r="I24" s="10">
        <v>0</v>
      </c>
    </row>
    <row r="25" spans="2:9" ht="15" customHeight="1" x14ac:dyDescent="0.15">
      <c r="B25" s="47"/>
      <c r="C25" s="50"/>
      <c r="D25" s="17">
        <v>100</v>
      </c>
      <c r="E25" s="16">
        <v>100</v>
      </c>
      <c r="F25" s="11">
        <v>0</v>
      </c>
      <c r="G25" s="11">
        <v>0</v>
      </c>
      <c r="H25" s="11">
        <v>0</v>
      </c>
      <c r="I25" s="11">
        <v>0</v>
      </c>
    </row>
    <row r="26" spans="2:9" ht="15" customHeight="1" x14ac:dyDescent="0.15">
      <c r="B26" s="47"/>
      <c r="C26" s="51" t="s">
        <v>10</v>
      </c>
      <c r="D26" s="14">
        <v>5943</v>
      </c>
      <c r="E26" s="7">
        <v>0</v>
      </c>
      <c r="F26" s="15">
        <v>5943</v>
      </c>
      <c r="G26" s="15">
        <v>0</v>
      </c>
      <c r="H26" s="15">
        <v>0</v>
      </c>
      <c r="I26" s="15">
        <v>0</v>
      </c>
    </row>
    <row r="27" spans="2:9" ht="15" customHeight="1" x14ac:dyDescent="0.15">
      <c r="B27" s="47"/>
      <c r="C27" s="50"/>
      <c r="D27" s="17">
        <v>100</v>
      </c>
      <c r="E27" s="16">
        <v>0</v>
      </c>
      <c r="F27" s="11">
        <v>100</v>
      </c>
      <c r="G27" s="11">
        <v>0</v>
      </c>
      <c r="H27" s="11">
        <v>0</v>
      </c>
      <c r="I27" s="11">
        <v>0</v>
      </c>
    </row>
    <row r="28" spans="2:9" ht="15" customHeight="1" x14ac:dyDescent="0.15">
      <c r="B28" s="47"/>
      <c r="C28" s="51" t="s">
        <v>11</v>
      </c>
      <c r="D28" s="14">
        <v>6665</v>
      </c>
      <c r="E28" s="7">
        <v>0</v>
      </c>
      <c r="F28" s="15">
        <v>0</v>
      </c>
      <c r="G28" s="15">
        <v>6665</v>
      </c>
      <c r="H28" s="15">
        <v>0</v>
      </c>
      <c r="I28" s="15">
        <v>0</v>
      </c>
    </row>
    <row r="29" spans="2:9" ht="15" customHeight="1" x14ac:dyDescent="0.15">
      <c r="B29" s="47"/>
      <c r="C29" s="50"/>
      <c r="D29" s="17">
        <v>100</v>
      </c>
      <c r="E29" s="16">
        <v>0</v>
      </c>
      <c r="F29" s="11">
        <v>0</v>
      </c>
      <c r="G29" s="11">
        <v>100</v>
      </c>
      <c r="H29" s="11">
        <v>0</v>
      </c>
      <c r="I29" s="11">
        <v>0</v>
      </c>
    </row>
    <row r="30" spans="2:9" ht="15" customHeight="1" x14ac:dyDescent="0.15">
      <c r="B30" s="47"/>
      <c r="C30" s="51" t="s">
        <v>12</v>
      </c>
      <c r="D30" s="14">
        <v>4440</v>
      </c>
      <c r="E30" s="7">
        <v>0</v>
      </c>
      <c r="F30" s="15">
        <v>0</v>
      </c>
      <c r="G30" s="15">
        <v>0</v>
      </c>
      <c r="H30" s="15">
        <v>4440</v>
      </c>
      <c r="I30" s="15">
        <v>0</v>
      </c>
    </row>
    <row r="31" spans="2:9" ht="15" customHeight="1" x14ac:dyDescent="0.15">
      <c r="B31" s="48"/>
      <c r="C31" s="52"/>
      <c r="D31" s="13">
        <v>100</v>
      </c>
      <c r="E31" s="9">
        <v>0</v>
      </c>
      <c r="F31" s="6">
        <v>0</v>
      </c>
      <c r="G31" s="6">
        <v>0</v>
      </c>
      <c r="H31" s="6">
        <v>100</v>
      </c>
      <c r="I31" s="6">
        <v>0</v>
      </c>
    </row>
    <row r="32" spans="2:9" ht="15" customHeight="1" x14ac:dyDescent="0.15">
      <c r="B32" s="46" t="s">
        <v>63</v>
      </c>
      <c r="C32" s="49" t="s">
        <v>13</v>
      </c>
      <c r="D32" s="12">
        <v>2474</v>
      </c>
      <c r="E32" s="8">
        <v>258</v>
      </c>
      <c r="F32" s="10">
        <v>698</v>
      </c>
      <c r="G32" s="10">
        <v>975</v>
      </c>
      <c r="H32" s="10">
        <v>527</v>
      </c>
      <c r="I32" s="10">
        <v>16</v>
      </c>
    </row>
    <row r="33" spans="2:9" ht="15" customHeight="1" x14ac:dyDescent="0.15">
      <c r="B33" s="47"/>
      <c r="C33" s="50"/>
      <c r="D33" s="17">
        <v>100</v>
      </c>
      <c r="E33" s="16">
        <v>10.4</v>
      </c>
      <c r="F33" s="11">
        <v>28.2</v>
      </c>
      <c r="G33" s="11">
        <v>39.4</v>
      </c>
      <c r="H33" s="11">
        <v>21.3</v>
      </c>
      <c r="I33" s="11">
        <v>0.6</v>
      </c>
    </row>
    <row r="34" spans="2:9" ht="15" customHeight="1" x14ac:dyDescent="0.15">
      <c r="B34" s="47"/>
      <c r="C34" s="51" t="s">
        <v>14</v>
      </c>
      <c r="D34" s="14">
        <v>13198</v>
      </c>
      <c r="E34" s="7">
        <v>1382</v>
      </c>
      <c r="F34" s="15">
        <v>4175</v>
      </c>
      <c r="G34" s="15">
        <v>4571</v>
      </c>
      <c r="H34" s="15">
        <v>2915</v>
      </c>
      <c r="I34" s="15">
        <v>155</v>
      </c>
    </row>
    <row r="35" spans="2:9" ht="15" customHeight="1" x14ac:dyDescent="0.15">
      <c r="B35" s="47"/>
      <c r="C35" s="50"/>
      <c r="D35" s="17">
        <v>100</v>
      </c>
      <c r="E35" s="16">
        <v>10.5</v>
      </c>
      <c r="F35" s="11">
        <v>31.6</v>
      </c>
      <c r="G35" s="11">
        <v>34.6</v>
      </c>
      <c r="H35" s="11">
        <v>22.1</v>
      </c>
      <c r="I35" s="11">
        <v>1.2</v>
      </c>
    </row>
    <row r="36" spans="2:9" ht="15" customHeight="1" x14ac:dyDescent="0.15">
      <c r="B36" s="47"/>
      <c r="C36" s="51" t="s">
        <v>15</v>
      </c>
      <c r="D36" s="14">
        <v>2378</v>
      </c>
      <c r="E36" s="7">
        <v>327</v>
      </c>
      <c r="F36" s="15">
        <v>651</v>
      </c>
      <c r="G36" s="15">
        <v>738</v>
      </c>
      <c r="H36" s="15">
        <v>623</v>
      </c>
      <c r="I36" s="15">
        <v>39</v>
      </c>
    </row>
    <row r="37" spans="2:9" ht="15" customHeight="1" x14ac:dyDescent="0.15">
      <c r="B37" s="47"/>
      <c r="C37" s="50"/>
      <c r="D37" s="17">
        <v>100</v>
      </c>
      <c r="E37" s="16">
        <v>13.8</v>
      </c>
      <c r="F37" s="11">
        <v>27.4</v>
      </c>
      <c r="G37" s="11">
        <v>31</v>
      </c>
      <c r="H37" s="11">
        <v>26.2</v>
      </c>
      <c r="I37" s="11">
        <v>1.6</v>
      </c>
    </row>
    <row r="38" spans="2:9" ht="15" customHeight="1" x14ac:dyDescent="0.15">
      <c r="B38" s="47"/>
      <c r="C38" s="51" t="s">
        <v>16</v>
      </c>
      <c r="D38" s="14">
        <v>747</v>
      </c>
      <c r="E38" s="7">
        <v>130</v>
      </c>
      <c r="F38" s="15">
        <v>221</v>
      </c>
      <c r="G38" s="15">
        <v>163</v>
      </c>
      <c r="H38" s="15">
        <v>221</v>
      </c>
      <c r="I38" s="15">
        <v>12</v>
      </c>
    </row>
    <row r="39" spans="2:9" ht="15" customHeight="1" x14ac:dyDescent="0.15">
      <c r="B39" s="48"/>
      <c r="C39" s="52"/>
      <c r="D39" s="13">
        <v>100</v>
      </c>
      <c r="E39" s="9">
        <v>17.399999999999999</v>
      </c>
      <c r="F39" s="6">
        <v>29.6</v>
      </c>
      <c r="G39" s="6">
        <v>21.8</v>
      </c>
      <c r="H39" s="6">
        <v>29.6</v>
      </c>
      <c r="I39" s="6">
        <v>1.6</v>
      </c>
    </row>
    <row r="40" spans="2:9" ht="15" customHeight="1" x14ac:dyDescent="0.15">
      <c r="B40" s="46" t="s">
        <v>64</v>
      </c>
      <c r="C40" s="49" t="s">
        <v>255</v>
      </c>
      <c r="D40" s="12">
        <v>2161</v>
      </c>
      <c r="E40" s="8">
        <v>278</v>
      </c>
      <c r="F40" s="10">
        <v>587</v>
      </c>
      <c r="G40" s="10">
        <v>809</v>
      </c>
      <c r="H40" s="10">
        <v>445</v>
      </c>
      <c r="I40" s="10">
        <v>42</v>
      </c>
    </row>
    <row r="41" spans="2:9" ht="15" customHeight="1" x14ac:dyDescent="0.15">
      <c r="B41" s="47"/>
      <c r="C41" s="50"/>
      <c r="D41" s="17">
        <v>100</v>
      </c>
      <c r="E41" s="16">
        <v>12.9</v>
      </c>
      <c r="F41" s="11">
        <v>27.2</v>
      </c>
      <c r="G41" s="11">
        <v>37.4</v>
      </c>
      <c r="H41" s="11">
        <v>20.6</v>
      </c>
      <c r="I41" s="11">
        <v>1.9</v>
      </c>
    </row>
    <row r="42" spans="2:9" ht="15" customHeight="1" x14ac:dyDescent="0.15">
      <c r="B42" s="47"/>
      <c r="C42" s="51" t="s">
        <v>19</v>
      </c>
      <c r="D42" s="14">
        <v>1901</v>
      </c>
      <c r="E42" s="7">
        <v>146</v>
      </c>
      <c r="F42" s="15">
        <v>586</v>
      </c>
      <c r="G42" s="15">
        <v>730</v>
      </c>
      <c r="H42" s="15">
        <v>428</v>
      </c>
      <c r="I42" s="15">
        <v>11</v>
      </c>
    </row>
    <row r="43" spans="2:9" ht="15" customHeight="1" x14ac:dyDescent="0.15">
      <c r="B43" s="47"/>
      <c r="C43" s="50"/>
      <c r="D43" s="17">
        <v>100</v>
      </c>
      <c r="E43" s="16">
        <v>7.7</v>
      </c>
      <c r="F43" s="11">
        <v>30.8</v>
      </c>
      <c r="G43" s="11">
        <v>38.4</v>
      </c>
      <c r="H43" s="11">
        <v>22.5</v>
      </c>
      <c r="I43" s="11">
        <v>0.6</v>
      </c>
    </row>
    <row r="44" spans="2:9" ht="15" customHeight="1" x14ac:dyDescent="0.15">
      <c r="B44" s="47"/>
      <c r="C44" s="51" t="s">
        <v>20</v>
      </c>
      <c r="D44" s="14">
        <v>1198</v>
      </c>
      <c r="E44" s="7">
        <v>123</v>
      </c>
      <c r="F44" s="15">
        <v>348</v>
      </c>
      <c r="G44" s="15">
        <v>433</v>
      </c>
      <c r="H44" s="15">
        <v>272</v>
      </c>
      <c r="I44" s="15">
        <v>22</v>
      </c>
    </row>
    <row r="45" spans="2:9" ht="15" customHeight="1" x14ac:dyDescent="0.15">
      <c r="B45" s="47"/>
      <c r="C45" s="50"/>
      <c r="D45" s="17">
        <v>100</v>
      </c>
      <c r="E45" s="16">
        <v>10.3</v>
      </c>
      <c r="F45" s="11">
        <v>29</v>
      </c>
      <c r="G45" s="11">
        <v>36.1</v>
      </c>
      <c r="H45" s="11">
        <v>22.7</v>
      </c>
      <c r="I45" s="11">
        <v>1.8</v>
      </c>
    </row>
    <row r="46" spans="2:9" ht="15" customHeight="1" x14ac:dyDescent="0.15">
      <c r="B46" s="47"/>
      <c r="C46" s="51" t="s">
        <v>21</v>
      </c>
      <c r="D46" s="14">
        <v>1491</v>
      </c>
      <c r="E46" s="7">
        <v>112</v>
      </c>
      <c r="F46" s="15">
        <v>429</v>
      </c>
      <c r="G46" s="15">
        <v>515</v>
      </c>
      <c r="H46" s="15">
        <v>416</v>
      </c>
      <c r="I46" s="15">
        <v>19</v>
      </c>
    </row>
    <row r="47" spans="2:9" ht="15" customHeight="1" x14ac:dyDescent="0.15">
      <c r="B47" s="47"/>
      <c r="C47" s="50"/>
      <c r="D47" s="17">
        <v>100</v>
      </c>
      <c r="E47" s="16">
        <v>7.5</v>
      </c>
      <c r="F47" s="11">
        <v>28.8</v>
      </c>
      <c r="G47" s="11">
        <v>34.5</v>
      </c>
      <c r="H47" s="11">
        <v>27.9</v>
      </c>
      <c r="I47" s="11">
        <v>1.3</v>
      </c>
    </row>
    <row r="48" spans="2:9" ht="15" customHeight="1" x14ac:dyDescent="0.15">
      <c r="B48" s="47"/>
      <c r="C48" s="51" t="s">
        <v>22</v>
      </c>
      <c r="D48" s="14">
        <v>1705</v>
      </c>
      <c r="E48" s="7">
        <v>163</v>
      </c>
      <c r="F48" s="15">
        <v>566</v>
      </c>
      <c r="G48" s="15">
        <v>620</v>
      </c>
      <c r="H48" s="15">
        <v>342</v>
      </c>
      <c r="I48" s="15">
        <v>14</v>
      </c>
    </row>
    <row r="49" spans="2:9" ht="15" customHeight="1" x14ac:dyDescent="0.15">
      <c r="B49" s="47"/>
      <c r="C49" s="50"/>
      <c r="D49" s="17">
        <v>100</v>
      </c>
      <c r="E49" s="16">
        <v>9.6</v>
      </c>
      <c r="F49" s="11">
        <v>33.200000000000003</v>
      </c>
      <c r="G49" s="11">
        <v>36.4</v>
      </c>
      <c r="H49" s="11">
        <v>20.100000000000001</v>
      </c>
      <c r="I49" s="11">
        <v>0.8</v>
      </c>
    </row>
    <row r="50" spans="2:9" ht="15" customHeight="1" x14ac:dyDescent="0.15">
      <c r="B50" s="47"/>
      <c r="C50" s="51" t="s">
        <v>23</v>
      </c>
      <c r="D50" s="14">
        <v>1546</v>
      </c>
      <c r="E50" s="7">
        <v>99</v>
      </c>
      <c r="F50" s="15">
        <v>553</v>
      </c>
      <c r="G50" s="15">
        <v>610</v>
      </c>
      <c r="H50" s="15">
        <v>279</v>
      </c>
      <c r="I50" s="15">
        <v>5</v>
      </c>
    </row>
    <row r="51" spans="2:9" ht="15" customHeight="1" x14ac:dyDescent="0.15">
      <c r="B51" s="47"/>
      <c r="C51" s="50"/>
      <c r="D51" s="17">
        <v>100</v>
      </c>
      <c r="E51" s="16">
        <v>6.4</v>
      </c>
      <c r="F51" s="11">
        <v>35.799999999999997</v>
      </c>
      <c r="G51" s="11">
        <v>39.5</v>
      </c>
      <c r="H51" s="11">
        <v>18</v>
      </c>
      <c r="I51" s="11">
        <v>0.3</v>
      </c>
    </row>
    <row r="52" spans="2:9" ht="15" customHeight="1" x14ac:dyDescent="0.15">
      <c r="B52" s="47"/>
      <c r="C52" s="51" t="s">
        <v>24</v>
      </c>
      <c r="D52" s="14">
        <v>2544</v>
      </c>
      <c r="E52" s="7">
        <v>281</v>
      </c>
      <c r="F52" s="15">
        <v>759</v>
      </c>
      <c r="G52" s="15">
        <v>803</v>
      </c>
      <c r="H52" s="15">
        <v>649</v>
      </c>
      <c r="I52" s="15">
        <v>52</v>
      </c>
    </row>
    <row r="53" spans="2:9" ht="15" customHeight="1" x14ac:dyDescent="0.15">
      <c r="B53" s="47"/>
      <c r="C53" s="50"/>
      <c r="D53" s="17">
        <v>100</v>
      </c>
      <c r="E53" s="16">
        <v>11</v>
      </c>
      <c r="F53" s="11">
        <v>29.8</v>
      </c>
      <c r="G53" s="11">
        <v>31.6</v>
      </c>
      <c r="H53" s="11">
        <v>25.5</v>
      </c>
      <c r="I53" s="11">
        <v>2</v>
      </c>
    </row>
    <row r="54" spans="2:9" ht="15" customHeight="1" x14ac:dyDescent="0.15">
      <c r="B54" s="47"/>
      <c r="C54" s="51" t="s">
        <v>25</v>
      </c>
      <c r="D54" s="14">
        <v>1858</v>
      </c>
      <c r="E54" s="7">
        <v>223</v>
      </c>
      <c r="F54" s="15">
        <v>596</v>
      </c>
      <c r="G54" s="15">
        <v>631</v>
      </c>
      <c r="H54" s="15">
        <v>382</v>
      </c>
      <c r="I54" s="15">
        <v>26</v>
      </c>
    </row>
    <row r="55" spans="2:9" ht="15" customHeight="1" x14ac:dyDescent="0.15">
      <c r="B55" s="47"/>
      <c r="C55" s="50"/>
      <c r="D55" s="17">
        <v>100</v>
      </c>
      <c r="E55" s="16">
        <v>12</v>
      </c>
      <c r="F55" s="11">
        <v>32.1</v>
      </c>
      <c r="G55" s="11">
        <v>34</v>
      </c>
      <c r="H55" s="11">
        <v>20.6</v>
      </c>
      <c r="I55" s="11">
        <v>1.4</v>
      </c>
    </row>
    <row r="56" spans="2:9" ht="15" customHeight="1" x14ac:dyDescent="0.15">
      <c r="B56" s="47"/>
      <c r="C56" s="51" t="s">
        <v>26</v>
      </c>
      <c r="D56" s="14">
        <v>5161</v>
      </c>
      <c r="E56" s="7">
        <v>775</v>
      </c>
      <c r="F56" s="15">
        <v>1519</v>
      </c>
      <c r="G56" s="15">
        <v>1514</v>
      </c>
      <c r="H56" s="15">
        <v>1227</v>
      </c>
      <c r="I56" s="15">
        <v>126</v>
      </c>
    </row>
    <row r="57" spans="2:9" ht="15" customHeight="1" x14ac:dyDescent="0.15">
      <c r="B57" s="48"/>
      <c r="C57" s="52"/>
      <c r="D57" s="13">
        <v>100</v>
      </c>
      <c r="E57" s="9">
        <v>15</v>
      </c>
      <c r="F57" s="6">
        <v>29.4</v>
      </c>
      <c r="G57" s="6">
        <v>29.3</v>
      </c>
      <c r="H57" s="6">
        <v>23.8</v>
      </c>
      <c r="I57" s="6">
        <v>2.4</v>
      </c>
    </row>
    <row r="58" spans="2:9" x14ac:dyDescent="0.15">
      <c r="B58" s="3"/>
      <c r="C58" s="3"/>
      <c r="D58" s="3"/>
      <c r="E58" s="3"/>
      <c r="F58" s="3"/>
      <c r="G58" s="3"/>
      <c r="H58" s="3"/>
      <c r="I58" s="3"/>
    </row>
    <row r="59" spans="2:9" x14ac:dyDescent="0.15">
      <c r="B59" s="3"/>
      <c r="C59" s="3"/>
      <c r="D59" s="3"/>
      <c r="E59" s="3"/>
      <c r="F59" s="3"/>
      <c r="G59" s="3"/>
      <c r="H59" s="3"/>
      <c r="I59" s="3"/>
    </row>
    <row r="60" spans="2:9" x14ac:dyDescent="0.15">
      <c r="B60" s="3"/>
      <c r="C60" s="3"/>
      <c r="D60" s="3"/>
      <c r="E60" s="3"/>
      <c r="F60" s="3"/>
      <c r="G60" s="3"/>
      <c r="H60" s="3"/>
      <c r="I60" s="3"/>
    </row>
    <row r="61" spans="2:9" x14ac:dyDescent="0.15">
      <c r="B61" s="3"/>
      <c r="C61" s="3"/>
      <c r="D61" s="3"/>
      <c r="E61" s="3"/>
      <c r="F61" s="3"/>
      <c r="G61" s="3"/>
      <c r="H61" s="3"/>
      <c r="I61" s="3"/>
    </row>
    <row r="62" spans="2:9" x14ac:dyDescent="0.15">
      <c r="B62" s="3"/>
      <c r="C62" s="3"/>
      <c r="D62" s="3"/>
      <c r="E62" s="3"/>
      <c r="F62" s="3"/>
      <c r="G62" s="3"/>
      <c r="H62" s="3"/>
      <c r="I62" s="3"/>
    </row>
    <row r="63" spans="2:9" x14ac:dyDescent="0.15">
      <c r="B63" s="3"/>
      <c r="C63" s="3"/>
      <c r="D63" s="3"/>
      <c r="E63" s="3"/>
      <c r="F63" s="3"/>
      <c r="G63" s="3"/>
      <c r="H63" s="3"/>
      <c r="I63" s="3"/>
    </row>
    <row r="64" spans="2:9" x14ac:dyDescent="0.15">
      <c r="B64" s="3"/>
      <c r="C64" s="3"/>
      <c r="D64" s="3"/>
      <c r="E64" s="3"/>
      <c r="F64" s="3"/>
      <c r="G64" s="3"/>
      <c r="H64" s="3"/>
      <c r="I64" s="3"/>
    </row>
    <row r="65" spans="2:9" x14ac:dyDescent="0.15">
      <c r="B65" s="3"/>
      <c r="C65" s="3"/>
      <c r="D65" s="3"/>
      <c r="E65" s="3"/>
      <c r="F65" s="3"/>
      <c r="G65" s="3"/>
      <c r="H65" s="3"/>
      <c r="I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I9">
    <cfRule type="top10" dxfId="1324" priority="148" rank="1"/>
  </conditionalFormatting>
  <conditionalFormatting sqref="E11:I11">
    <cfRule type="top10" dxfId="1323" priority="149" rank="1"/>
  </conditionalFormatting>
  <conditionalFormatting sqref="E13:I13">
    <cfRule type="top10" dxfId="1322" priority="150" rank="1"/>
  </conditionalFormatting>
  <conditionalFormatting sqref="E15:I15">
    <cfRule type="top10" dxfId="1321" priority="151" rank="1"/>
  </conditionalFormatting>
  <conditionalFormatting sqref="E17:I17">
    <cfRule type="top10" dxfId="1320" priority="152" rank="1"/>
  </conditionalFormatting>
  <conditionalFormatting sqref="E19:I19">
    <cfRule type="top10" dxfId="1319" priority="153" rank="1"/>
  </conditionalFormatting>
  <conditionalFormatting sqref="E21:I21">
    <cfRule type="top10" dxfId="1318" priority="154" rank="1"/>
  </conditionalFormatting>
  <conditionalFormatting sqref="E23:I23">
    <cfRule type="top10" dxfId="1317" priority="155" rank="1"/>
  </conditionalFormatting>
  <conditionalFormatting sqref="E25:I25">
    <cfRule type="top10" dxfId="1316" priority="156" rank="1"/>
  </conditionalFormatting>
  <conditionalFormatting sqref="E27:I27">
    <cfRule type="top10" dxfId="1315" priority="157" rank="1"/>
  </conditionalFormatting>
  <conditionalFormatting sqref="E29:I29">
    <cfRule type="top10" dxfId="1314" priority="158" rank="1"/>
  </conditionalFormatting>
  <conditionalFormatting sqref="E31:I31">
    <cfRule type="top10" dxfId="1313" priority="159" rank="1"/>
  </conditionalFormatting>
  <conditionalFormatting sqref="E33:I33">
    <cfRule type="top10" dxfId="1312" priority="160" rank="1"/>
  </conditionalFormatting>
  <conditionalFormatting sqref="E35:I35">
    <cfRule type="top10" dxfId="1311" priority="161" rank="1"/>
  </conditionalFormatting>
  <conditionalFormatting sqref="E37:I37">
    <cfRule type="top10" dxfId="1310" priority="162" rank="1"/>
  </conditionalFormatting>
  <conditionalFormatting sqref="E39:I39">
    <cfRule type="top10" dxfId="1309" priority="163" rank="1"/>
  </conditionalFormatting>
  <conditionalFormatting sqref="E41:I41">
    <cfRule type="top10" dxfId="1308" priority="164" rank="1"/>
  </conditionalFormatting>
  <conditionalFormatting sqref="E43:I43">
    <cfRule type="top10" dxfId="1307" priority="165" rank="1"/>
  </conditionalFormatting>
  <conditionalFormatting sqref="E45:I45">
    <cfRule type="top10" dxfId="1306" priority="166" rank="1"/>
  </conditionalFormatting>
  <conditionalFormatting sqref="E47:I47">
    <cfRule type="top10" dxfId="1305" priority="167" rank="1"/>
  </conditionalFormatting>
  <conditionalFormatting sqref="E49:I49">
    <cfRule type="top10" dxfId="1304" priority="168" rank="1"/>
  </conditionalFormatting>
  <conditionalFormatting sqref="E51:I51">
    <cfRule type="top10" dxfId="1303" priority="169" rank="1"/>
  </conditionalFormatting>
  <conditionalFormatting sqref="E53:I53">
    <cfRule type="top10" dxfId="1302" priority="170" rank="1"/>
  </conditionalFormatting>
  <conditionalFormatting sqref="E55:I55">
    <cfRule type="top10" dxfId="1301" priority="171" rank="1"/>
  </conditionalFormatting>
  <conditionalFormatting sqref="E57:I57">
    <cfRule type="top10" dxfId="1300" priority="172" rank="1"/>
  </conditionalFormatting>
  <pageMargins left="0.7" right="0.7" top="0.75" bottom="0.75" header="0.3" footer="0.3"/>
  <pageSetup paperSize="9" scale="86" orientation="portrait" r:id="rId1"/>
  <headerFoot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22" width="8.625" style="1" customWidth="1"/>
    <col min="23" max="16384" width="6.125" style="1"/>
  </cols>
  <sheetData>
    <row r="3" spans="1:26" x14ac:dyDescent="0.15">
      <c r="B3" s="1" t="s">
        <v>364</v>
      </c>
    </row>
    <row r="5" spans="1:26" x14ac:dyDescent="0.15">
      <c r="B5" s="20"/>
      <c r="C5" s="20"/>
      <c r="D5" s="20"/>
      <c r="E5" s="20"/>
      <c r="F5" s="20"/>
      <c r="G5" s="20"/>
    </row>
    <row r="6" spans="1:26" ht="3.75" customHeight="1" x14ac:dyDescent="0.15">
      <c r="A6" s="31"/>
      <c r="B6" s="29"/>
      <c r="C6" s="36"/>
      <c r="D6" s="29"/>
      <c r="E6" s="37"/>
      <c r="F6" s="32"/>
      <c r="G6" s="29"/>
      <c r="H6" s="35"/>
    </row>
    <row r="7" spans="1:26" s="2" customFormat="1" ht="122.25" customHeight="1" thickBot="1" x14ac:dyDescent="0.2">
      <c r="B7" s="19"/>
      <c r="C7" s="18" t="s">
        <v>251</v>
      </c>
      <c r="D7" s="21" t="s">
        <v>265</v>
      </c>
      <c r="E7" s="22" t="s">
        <v>104</v>
      </c>
      <c r="F7" s="22" t="s">
        <v>105</v>
      </c>
      <c r="G7" s="22" t="s">
        <v>65</v>
      </c>
      <c r="H7" s="41"/>
      <c r="I7" s="41"/>
      <c r="J7" s="41"/>
      <c r="K7" s="41"/>
      <c r="L7" s="41"/>
      <c r="M7" s="41"/>
      <c r="N7" s="41"/>
      <c r="O7" s="41"/>
      <c r="P7" s="41"/>
      <c r="Q7" s="41"/>
      <c r="R7" s="41"/>
      <c r="S7" s="41"/>
      <c r="T7" s="41"/>
      <c r="U7" s="41"/>
      <c r="V7" s="41"/>
      <c r="W7" s="41"/>
      <c r="X7" s="41"/>
      <c r="Y7" s="41"/>
      <c r="Z7" s="41"/>
    </row>
    <row r="8" spans="1:26" ht="15" customHeight="1" thickTop="1" x14ac:dyDescent="0.15">
      <c r="B8" s="43" t="s">
        <v>66</v>
      </c>
      <c r="C8" s="44"/>
      <c r="D8" s="4">
        <v>19565</v>
      </c>
      <c r="E8" s="7">
        <v>3477</v>
      </c>
      <c r="F8" s="15">
        <v>14478</v>
      </c>
      <c r="G8" s="15">
        <v>1610</v>
      </c>
    </row>
    <row r="9" spans="1:26" ht="15" customHeight="1" x14ac:dyDescent="0.15">
      <c r="B9" s="45"/>
      <c r="C9" s="44"/>
      <c r="D9" s="5">
        <v>100</v>
      </c>
      <c r="E9" s="9">
        <v>17.8</v>
      </c>
      <c r="F9" s="6">
        <v>74</v>
      </c>
      <c r="G9" s="6">
        <v>8.1999999999999993</v>
      </c>
    </row>
    <row r="10" spans="1:26" ht="15" customHeight="1" x14ac:dyDescent="0.15">
      <c r="B10" s="46" t="s">
        <v>60</v>
      </c>
      <c r="C10" s="49" t="s">
        <v>1</v>
      </c>
      <c r="D10" s="12">
        <v>9002</v>
      </c>
      <c r="E10" s="8">
        <v>1447</v>
      </c>
      <c r="F10" s="10">
        <v>6874</v>
      </c>
      <c r="G10" s="10">
        <v>681</v>
      </c>
    </row>
    <row r="11" spans="1:26" ht="15" customHeight="1" x14ac:dyDescent="0.15">
      <c r="B11" s="47"/>
      <c r="C11" s="50"/>
      <c r="D11" s="17">
        <v>100</v>
      </c>
      <c r="E11" s="16">
        <v>16.100000000000001</v>
      </c>
      <c r="F11" s="11">
        <v>76.400000000000006</v>
      </c>
      <c r="G11" s="11">
        <v>7.6</v>
      </c>
    </row>
    <row r="12" spans="1:26" ht="15" customHeight="1" x14ac:dyDescent="0.15">
      <c r="B12" s="47"/>
      <c r="C12" s="51" t="s">
        <v>2</v>
      </c>
      <c r="D12" s="14">
        <v>10274</v>
      </c>
      <c r="E12" s="7">
        <v>1977</v>
      </c>
      <c r="F12" s="15">
        <v>7431</v>
      </c>
      <c r="G12" s="15">
        <v>866</v>
      </c>
    </row>
    <row r="13" spans="1:26" ht="15" customHeight="1" x14ac:dyDescent="0.15">
      <c r="B13" s="48"/>
      <c r="C13" s="52"/>
      <c r="D13" s="13">
        <v>100</v>
      </c>
      <c r="E13" s="9">
        <v>19.2</v>
      </c>
      <c r="F13" s="6">
        <v>72.3</v>
      </c>
      <c r="G13" s="6">
        <v>8.4</v>
      </c>
    </row>
    <row r="14" spans="1:26" ht="15" customHeight="1" x14ac:dyDescent="0.15">
      <c r="B14" s="46" t="s">
        <v>61</v>
      </c>
      <c r="C14" s="49" t="s">
        <v>4</v>
      </c>
      <c r="D14" s="12">
        <v>2756</v>
      </c>
      <c r="E14" s="8">
        <v>303</v>
      </c>
      <c r="F14" s="10">
        <v>2300</v>
      </c>
      <c r="G14" s="10">
        <v>153</v>
      </c>
    </row>
    <row r="15" spans="1:26" ht="15" customHeight="1" x14ac:dyDescent="0.15">
      <c r="B15" s="47"/>
      <c r="C15" s="50"/>
      <c r="D15" s="17">
        <v>100</v>
      </c>
      <c r="E15" s="16">
        <v>11</v>
      </c>
      <c r="F15" s="11">
        <v>83.5</v>
      </c>
      <c r="G15" s="11">
        <v>5.6</v>
      </c>
    </row>
    <row r="16" spans="1:26" ht="15" customHeight="1" x14ac:dyDescent="0.15">
      <c r="B16" s="47"/>
      <c r="C16" s="51" t="s">
        <v>5</v>
      </c>
      <c r="D16" s="14">
        <v>2918</v>
      </c>
      <c r="E16" s="7">
        <v>401</v>
      </c>
      <c r="F16" s="15">
        <v>2366</v>
      </c>
      <c r="G16" s="15">
        <v>151</v>
      </c>
    </row>
    <row r="17" spans="2:7" ht="15" customHeight="1" x14ac:dyDescent="0.15">
      <c r="B17" s="47"/>
      <c r="C17" s="50"/>
      <c r="D17" s="17">
        <v>100</v>
      </c>
      <c r="E17" s="16">
        <v>13.7</v>
      </c>
      <c r="F17" s="11">
        <v>81.099999999999994</v>
      </c>
      <c r="G17" s="11">
        <v>5.2</v>
      </c>
    </row>
    <row r="18" spans="2:7" ht="15" customHeight="1" x14ac:dyDescent="0.15">
      <c r="B18" s="47"/>
      <c r="C18" s="51" t="s">
        <v>6</v>
      </c>
      <c r="D18" s="14">
        <v>3218</v>
      </c>
      <c r="E18" s="7">
        <v>690</v>
      </c>
      <c r="F18" s="15">
        <v>2348</v>
      </c>
      <c r="G18" s="15">
        <v>180</v>
      </c>
    </row>
    <row r="19" spans="2:7" ht="15" customHeight="1" x14ac:dyDescent="0.15">
      <c r="B19" s="47"/>
      <c r="C19" s="50"/>
      <c r="D19" s="17">
        <v>100</v>
      </c>
      <c r="E19" s="16">
        <v>21.4</v>
      </c>
      <c r="F19" s="11">
        <v>73</v>
      </c>
      <c r="G19" s="11">
        <v>5.6</v>
      </c>
    </row>
    <row r="20" spans="2:7" ht="15" customHeight="1" x14ac:dyDescent="0.15">
      <c r="B20" s="47"/>
      <c r="C20" s="51" t="s">
        <v>7</v>
      </c>
      <c r="D20" s="14">
        <v>4166</v>
      </c>
      <c r="E20" s="7">
        <v>983</v>
      </c>
      <c r="F20" s="15">
        <v>2952</v>
      </c>
      <c r="G20" s="15">
        <v>231</v>
      </c>
    </row>
    <row r="21" spans="2:7" ht="15" customHeight="1" x14ac:dyDescent="0.15">
      <c r="B21" s="47"/>
      <c r="C21" s="50"/>
      <c r="D21" s="17">
        <v>100</v>
      </c>
      <c r="E21" s="16">
        <v>23.6</v>
      </c>
      <c r="F21" s="11">
        <v>70.900000000000006</v>
      </c>
      <c r="G21" s="11">
        <v>5.5</v>
      </c>
    </row>
    <row r="22" spans="2:7" ht="15" customHeight="1" x14ac:dyDescent="0.15">
      <c r="B22" s="47"/>
      <c r="C22" s="51" t="s">
        <v>8</v>
      </c>
      <c r="D22" s="14">
        <v>5521</v>
      </c>
      <c r="E22" s="7">
        <v>1015</v>
      </c>
      <c r="F22" s="15">
        <v>4154</v>
      </c>
      <c r="G22" s="15">
        <v>352</v>
      </c>
    </row>
    <row r="23" spans="2:7" ht="15" customHeight="1" x14ac:dyDescent="0.15">
      <c r="B23" s="48"/>
      <c r="C23" s="52"/>
      <c r="D23" s="13">
        <v>100</v>
      </c>
      <c r="E23" s="9">
        <v>18.399999999999999</v>
      </c>
      <c r="F23" s="6">
        <v>75.2</v>
      </c>
      <c r="G23" s="6">
        <v>6.4</v>
      </c>
    </row>
    <row r="24" spans="2:7" ht="15" customHeight="1" x14ac:dyDescent="0.15">
      <c r="B24" s="46" t="s">
        <v>62</v>
      </c>
      <c r="C24" s="49" t="s">
        <v>9</v>
      </c>
      <c r="D24" s="12">
        <v>2200</v>
      </c>
      <c r="E24" s="8">
        <v>318</v>
      </c>
      <c r="F24" s="10">
        <v>1699</v>
      </c>
      <c r="G24" s="10">
        <v>183</v>
      </c>
    </row>
    <row r="25" spans="2:7" ht="15" customHeight="1" x14ac:dyDescent="0.15">
      <c r="B25" s="47"/>
      <c r="C25" s="50"/>
      <c r="D25" s="17">
        <v>100</v>
      </c>
      <c r="E25" s="16">
        <v>14.5</v>
      </c>
      <c r="F25" s="11">
        <v>77.2</v>
      </c>
      <c r="G25" s="11">
        <v>8.3000000000000007</v>
      </c>
    </row>
    <row r="26" spans="2:7" ht="15" customHeight="1" x14ac:dyDescent="0.15">
      <c r="B26" s="47"/>
      <c r="C26" s="51" t="s">
        <v>10</v>
      </c>
      <c r="D26" s="14">
        <v>5943</v>
      </c>
      <c r="E26" s="7">
        <v>1201</v>
      </c>
      <c r="F26" s="15">
        <v>4299</v>
      </c>
      <c r="G26" s="15">
        <v>443</v>
      </c>
    </row>
    <row r="27" spans="2:7" ht="15" customHeight="1" x14ac:dyDescent="0.15">
      <c r="B27" s="47"/>
      <c r="C27" s="50"/>
      <c r="D27" s="17">
        <v>100</v>
      </c>
      <c r="E27" s="16">
        <v>20.2</v>
      </c>
      <c r="F27" s="11">
        <v>72.3</v>
      </c>
      <c r="G27" s="11">
        <v>7.5</v>
      </c>
    </row>
    <row r="28" spans="2:7" ht="15" customHeight="1" x14ac:dyDescent="0.15">
      <c r="B28" s="47"/>
      <c r="C28" s="51" t="s">
        <v>11</v>
      </c>
      <c r="D28" s="14">
        <v>6665</v>
      </c>
      <c r="E28" s="7">
        <v>1059</v>
      </c>
      <c r="F28" s="15">
        <v>5109</v>
      </c>
      <c r="G28" s="15">
        <v>497</v>
      </c>
    </row>
    <row r="29" spans="2:7" ht="15" customHeight="1" x14ac:dyDescent="0.15">
      <c r="B29" s="47"/>
      <c r="C29" s="50"/>
      <c r="D29" s="17">
        <v>100</v>
      </c>
      <c r="E29" s="16">
        <v>15.9</v>
      </c>
      <c r="F29" s="11">
        <v>76.7</v>
      </c>
      <c r="G29" s="11">
        <v>7.5</v>
      </c>
    </row>
    <row r="30" spans="2:7" ht="15" customHeight="1" x14ac:dyDescent="0.15">
      <c r="B30" s="47"/>
      <c r="C30" s="51" t="s">
        <v>12</v>
      </c>
      <c r="D30" s="14">
        <v>4440</v>
      </c>
      <c r="E30" s="7">
        <v>858</v>
      </c>
      <c r="F30" s="15">
        <v>3196</v>
      </c>
      <c r="G30" s="15">
        <v>386</v>
      </c>
    </row>
    <row r="31" spans="2:7" ht="15" customHeight="1" x14ac:dyDescent="0.15">
      <c r="B31" s="48"/>
      <c r="C31" s="52"/>
      <c r="D31" s="13">
        <v>100</v>
      </c>
      <c r="E31" s="9">
        <v>19.3</v>
      </c>
      <c r="F31" s="6">
        <v>72</v>
      </c>
      <c r="G31" s="6">
        <v>8.6999999999999993</v>
      </c>
    </row>
    <row r="32" spans="2:7" ht="15" customHeight="1" x14ac:dyDescent="0.15">
      <c r="B32" s="46" t="s">
        <v>63</v>
      </c>
      <c r="C32" s="49" t="s">
        <v>13</v>
      </c>
      <c r="D32" s="12">
        <v>2474</v>
      </c>
      <c r="E32" s="8">
        <v>374</v>
      </c>
      <c r="F32" s="10">
        <v>1926</v>
      </c>
      <c r="G32" s="10">
        <v>174</v>
      </c>
    </row>
    <row r="33" spans="2:7" ht="15" customHeight="1" x14ac:dyDescent="0.15">
      <c r="B33" s="47"/>
      <c r="C33" s="50"/>
      <c r="D33" s="17">
        <v>100</v>
      </c>
      <c r="E33" s="16">
        <v>15.1</v>
      </c>
      <c r="F33" s="11">
        <v>77.8</v>
      </c>
      <c r="G33" s="11">
        <v>7</v>
      </c>
    </row>
    <row r="34" spans="2:7" ht="15" customHeight="1" x14ac:dyDescent="0.15">
      <c r="B34" s="47"/>
      <c r="C34" s="51" t="s">
        <v>14</v>
      </c>
      <c r="D34" s="14">
        <v>13198</v>
      </c>
      <c r="E34" s="7">
        <v>2370</v>
      </c>
      <c r="F34" s="15">
        <v>9841</v>
      </c>
      <c r="G34" s="15">
        <v>987</v>
      </c>
    </row>
    <row r="35" spans="2:7" ht="15" customHeight="1" x14ac:dyDescent="0.15">
      <c r="B35" s="47"/>
      <c r="C35" s="50"/>
      <c r="D35" s="17">
        <v>100</v>
      </c>
      <c r="E35" s="16">
        <v>18</v>
      </c>
      <c r="F35" s="11">
        <v>74.599999999999994</v>
      </c>
      <c r="G35" s="11">
        <v>7.5</v>
      </c>
    </row>
    <row r="36" spans="2:7" ht="15" customHeight="1" x14ac:dyDescent="0.15">
      <c r="B36" s="47"/>
      <c r="C36" s="51" t="s">
        <v>15</v>
      </c>
      <c r="D36" s="14">
        <v>2378</v>
      </c>
      <c r="E36" s="7">
        <v>477</v>
      </c>
      <c r="F36" s="15">
        <v>1692</v>
      </c>
      <c r="G36" s="15">
        <v>209</v>
      </c>
    </row>
    <row r="37" spans="2:7" ht="15" customHeight="1" x14ac:dyDescent="0.15">
      <c r="B37" s="47"/>
      <c r="C37" s="50"/>
      <c r="D37" s="17">
        <v>100</v>
      </c>
      <c r="E37" s="16">
        <v>20.100000000000001</v>
      </c>
      <c r="F37" s="11">
        <v>71.2</v>
      </c>
      <c r="G37" s="11">
        <v>8.8000000000000007</v>
      </c>
    </row>
    <row r="38" spans="2:7" ht="15" customHeight="1" x14ac:dyDescent="0.15">
      <c r="B38" s="47"/>
      <c r="C38" s="51" t="s">
        <v>16</v>
      </c>
      <c r="D38" s="14">
        <v>747</v>
      </c>
      <c r="E38" s="7">
        <v>148</v>
      </c>
      <c r="F38" s="15">
        <v>530</v>
      </c>
      <c r="G38" s="15">
        <v>69</v>
      </c>
    </row>
    <row r="39" spans="2:7" ht="15" customHeight="1" x14ac:dyDescent="0.15">
      <c r="B39" s="48"/>
      <c r="C39" s="52"/>
      <c r="D39" s="13">
        <v>100</v>
      </c>
      <c r="E39" s="9">
        <v>19.8</v>
      </c>
      <c r="F39" s="6">
        <v>71</v>
      </c>
      <c r="G39" s="6">
        <v>9.1999999999999993</v>
      </c>
    </row>
    <row r="40" spans="2:7" ht="15" customHeight="1" x14ac:dyDescent="0.15">
      <c r="B40" s="46" t="s">
        <v>64</v>
      </c>
      <c r="C40" s="49" t="s">
        <v>252</v>
      </c>
      <c r="D40" s="12">
        <v>2161</v>
      </c>
      <c r="E40" s="8">
        <v>434</v>
      </c>
      <c r="F40" s="10">
        <v>1690</v>
      </c>
      <c r="G40" s="10">
        <v>37</v>
      </c>
    </row>
    <row r="41" spans="2:7" ht="15" customHeight="1" x14ac:dyDescent="0.15">
      <c r="B41" s="47"/>
      <c r="C41" s="50"/>
      <c r="D41" s="17">
        <v>100</v>
      </c>
      <c r="E41" s="16">
        <v>20.100000000000001</v>
      </c>
      <c r="F41" s="11">
        <v>78.2</v>
      </c>
      <c r="G41" s="11">
        <v>1.7</v>
      </c>
    </row>
    <row r="42" spans="2:7" ht="15" customHeight="1" x14ac:dyDescent="0.15">
      <c r="B42" s="47"/>
      <c r="C42" s="51" t="s">
        <v>19</v>
      </c>
      <c r="D42" s="14">
        <v>1901</v>
      </c>
      <c r="E42" s="7">
        <v>288</v>
      </c>
      <c r="F42" s="15">
        <v>1126</v>
      </c>
      <c r="G42" s="15">
        <v>487</v>
      </c>
    </row>
    <row r="43" spans="2:7" ht="15" customHeight="1" x14ac:dyDescent="0.15">
      <c r="B43" s="47"/>
      <c r="C43" s="50"/>
      <c r="D43" s="17">
        <v>100</v>
      </c>
      <c r="E43" s="16">
        <v>15.1</v>
      </c>
      <c r="F43" s="11">
        <v>59.2</v>
      </c>
      <c r="G43" s="11">
        <v>25.6</v>
      </c>
    </row>
    <row r="44" spans="2:7" ht="15" customHeight="1" x14ac:dyDescent="0.15">
      <c r="B44" s="47"/>
      <c r="C44" s="51" t="s">
        <v>20</v>
      </c>
      <c r="D44" s="14">
        <v>1198</v>
      </c>
      <c r="E44" s="7">
        <v>253</v>
      </c>
      <c r="F44" s="15">
        <v>909</v>
      </c>
      <c r="G44" s="15">
        <v>36</v>
      </c>
    </row>
    <row r="45" spans="2:7" ht="15" customHeight="1" x14ac:dyDescent="0.15">
      <c r="B45" s="47"/>
      <c r="C45" s="50"/>
      <c r="D45" s="17">
        <v>100</v>
      </c>
      <c r="E45" s="16">
        <v>21.1</v>
      </c>
      <c r="F45" s="11">
        <v>75.900000000000006</v>
      </c>
      <c r="G45" s="11">
        <v>3</v>
      </c>
    </row>
    <row r="46" spans="2:7" ht="15" customHeight="1" x14ac:dyDescent="0.15">
      <c r="B46" s="47"/>
      <c r="C46" s="51" t="s">
        <v>21</v>
      </c>
      <c r="D46" s="14">
        <v>1491</v>
      </c>
      <c r="E46" s="7">
        <v>167</v>
      </c>
      <c r="F46" s="15">
        <v>703</v>
      </c>
      <c r="G46" s="15">
        <v>621</v>
      </c>
    </row>
    <row r="47" spans="2:7" ht="15" customHeight="1" x14ac:dyDescent="0.15">
      <c r="B47" s="47"/>
      <c r="C47" s="50"/>
      <c r="D47" s="17">
        <v>100</v>
      </c>
      <c r="E47" s="16">
        <v>11.2</v>
      </c>
      <c r="F47" s="11">
        <v>47.1</v>
      </c>
      <c r="G47" s="11">
        <v>41.6</v>
      </c>
    </row>
    <row r="48" spans="2:7" ht="15" customHeight="1" x14ac:dyDescent="0.15">
      <c r="B48" s="47"/>
      <c r="C48" s="51" t="s">
        <v>22</v>
      </c>
      <c r="D48" s="14">
        <v>1705</v>
      </c>
      <c r="E48" s="7">
        <v>339</v>
      </c>
      <c r="F48" s="15">
        <v>1318</v>
      </c>
      <c r="G48" s="15">
        <v>48</v>
      </c>
    </row>
    <row r="49" spans="2:7" ht="15" customHeight="1" x14ac:dyDescent="0.15">
      <c r="B49" s="47"/>
      <c r="C49" s="50"/>
      <c r="D49" s="17">
        <v>100</v>
      </c>
      <c r="E49" s="16">
        <v>19.899999999999999</v>
      </c>
      <c r="F49" s="11">
        <v>77.3</v>
      </c>
      <c r="G49" s="11">
        <v>2.8</v>
      </c>
    </row>
    <row r="50" spans="2:7" ht="15" customHeight="1" x14ac:dyDescent="0.15">
      <c r="B50" s="47"/>
      <c r="C50" s="51" t="s">
        <v>23</v>
      </c>
      <c r="D50" s="14">
        <v>1546</v>
      </c>
      <c r="E50" s="7">
        <v>290</v>
      </c>
      <c r="F50" s="15">
        <v>1225</v>
      </c>
      <c r="G50" s="15">
        <v>31</v>
      </c>
    </row>
    <row r="51" spans="2:7" ht="15" customHeight="1" x14ac:dyDescent="0.15">
      <c r="B51" s="47"/>
      <c r="C51" s="50"/>
      <c r="D51" s="17">
        <v>100</v>
      </c>
      <c r="E51" s="16">
        <v>18.8</v>
      </c>
      <c r="F51" s="11">
        <v>79.2</v>
      </c>
      <c r="G51" s="11">
        <v>2</v>
      </c>
    </row>
    <row r="52" spans="2:7" ht="15" customHeight="1" x14ac:dyDescent="0.15">
      <c r="B52" s="47"/>
      <c r="C52" s="51" t="s">
        <v>24</v>
      </c>
      <c r="D52" s="14">
        <v>2544</v>
      </c>
      <c r="E52" s="7">
        <v>478</v>
      </c>
      <c r="F52" s="15">
        <v>1980</v>
      </c>
      <c r="G52" s="15">
        <v>86</v>
      </c>
    </row>
    <row r="53" spans="2:7" ht="15" customHeight="1" x14ac:dyDescent="0.15">
      <c r="B53" s="47"/>
      <c r="C53" s="50"/>
      <c r="D53" s="17">
        <v>100</v>
      </c>
      <c r="E53" s="16">
        <v>18.8</v>
      </c>
      <c r="F53" s="11">
        <v>77.8</v>
      </c>
      <c r="G53" s="11">
        <v>3.4</v>
      </c>
    </row>
    <row r="54" spans="2:7" ht="15" customHeight="1" x14ac:dyDescent="0.15">
      <c r="B54" s="47"/>
      <c r="C54" s="51" t="s">
        <v>25</v>
      </c>
      <c r="D54" s="14">
        <v>1858</v>
      </c>
      <c r="E54" s="7">
        <v>363</v>
      </c>
      <c r="F54" s="15">
        <v>1453</v>
      </c>
      <c r="G54" s="15">
        <v>42</v>
      </c>
    </row>
    <row r="55" spans="2:7" ht="15" customHeight="1" x14ac:dyDescent="0.15">
      <c r="B55" s="47"/>
      <c r="C55" s="50"/>
      <c r="D55" s="17">
        <v>100</v>
      </c>
      <c r="E55" s="16">
        <v>19.5</v>
      </c>
      <c r="F55" s="11">
        <v>78.2</v>
      </c>
      <c r="G55" s="11">
        <v>2.2999999999999998</v>
      </c>
    </row>
    <row r="56" spans="2:7" ht="15" customHeight="1" x14ac:dyDescent="0.15">
      <c r="B56" s="47"/>
      <c r="C56" s="51" t="s">
        <v>26</v>
      </c>
      <c r="D56" s="14">
        <v>5161</v>
      </c>
      <c r="E56" s="7">
        <v>865</v>
      </c>
      <c r="F56" s="15">
        <v>4074</v>
      </c>
      <c r="G56" s="15">
        <v>222</v>
      </c>
    </row>
    <row r="57" spans="2:7" ht="15" customHeight="1" x14ac:dyDescent="0.15">
      <c r="B57" s="48"/>
      <c r="C57" s="52"/>
      <c r="D57" s="13">
        <v>100</v>
      </c>
      <c r="E57" s="9">
        <v>16.8</v>
      </c>
      <c r="F57" s="6">
        <v>78.900000000000006</v>
      </c>
      <c r="G57" s="6">
        <v>4.3</v>
      </c>
    </row>
    <row r="58" spans="2:7" x14ac:dyDescent="0.15">
      <c r="B58" s="3"/>
      <c r="C58" s="3"/>
      <c r="D58" s="3"/>
      <c r="E58" s="3"/>
      <c r="F58" s="3"/>
      <c r="G58" s="3"/>
    </row>
    <row r="59" spans="2:7" x14ac:dyDescent="0.15">
      <c r="B59" s="3"/>
      <c r="C59" s="3"/>
      <c r="D59" s="3"/>
      <c r="E59" s="3"/>
      <c r="F59" s="3"/>
      <c r="G59" s="3"/>
    </row>
    <row r="60" spans="2:7" x14ac:dyDescent="0.15">
      <c r="B60" s="3"/>
      <c r="C60" s="3"/>
      <c r="D60" s="3"/>
      <c r="E60" s="3"/>
      <c r="F60" s="3"/>
      <c r="G60" s="3"/>
    </row>
    <row r="61" spans="2:7" x14ac:dyDescent="0.15">
      <c r="B61" s="3"/>
      <c r="C61" s="3"/>
      <c r="D61" s="3"/>
      <c r="E61" s="3"/>
      <c r="F61" s="3"/>
      <c r="G61" s="3"/>
    </row>
    <row r="62" spans="2:7" x14ac:dyDescent="0.15">
      <c r="B62" s="3"/>
      <c r="C62" s="3"/>
      <c r="D62" s="3"/>
      <c r="E62" s="3"/>
      <c r="F62" s="3"/>
      <c r="G62" s="3"/>
    </row>
    <row r="63" spans="2:7" x14ac:dyDescent="0.15">
      <c r="B63" s="3"/>
      <c r="C63" s="3"/>
      <c r="D63" s="3"/>
      <c r="E63" s="3"/>
      <c r="F63" s="3"/>
      <c r="G63" s="3"/>
    </row>
    <row r="64" spans="2:7" x14ac:dyDescent="0.15">
      <c r="B64" s="3"/>
      <c r="C64" s="3"/>
      <c r="D64" s="3"/>
      <c r="E64" s="3"/>
      <c r="F64" s="3"/>
      <c r="G64" s="3"/>
    </row>
    <row r="65" spans="2:7" x14ac:dyDescent="0.15">
      <c r="B65" s="3"/>
      <c r="C65" s="3"/>
      <c r="D65" s="3"/>
      <c r="E65" s="3"/>
      <c r="F65" s="3"/>
      <c r="G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G9">
    <cfRule type="top10" dxfId="199" priority="1198" rank="1"/>
  </conditionalFormatting>
  <conditionalFormatting sqref="E11:G11">
    <cfRule type="top10" dxfId="198" priority="1199" rank="1"/>
  </conditionalFormatting>
  <conditionalFormatting sqref="E13:G13">
    <cfRule type="top10" dxfId="197" priority="1200" rank="1"/>
  </conditionalFormatting>
  <conditionalFormatting sqref="E15:G15">
    <cfRule type="top10" dxfId="196" priority="1201" rank="1"/>
  </conditionalFormatting>
  <conditionalFormatting sqref="E17:G17">
    <cfRule type="top10" dxfId="195" priority="1202" rank="1"/>
  </conditionalFormatting>
  <conditionalFormatting sqref="E19:G19">
    <cfRule type="top10" dxfId="194" priority="1203" rank="1"/>
  </conditionalFormatting>
  <conditionalFormatting sqref="E21:G21">
    <cfRule type="top10" dxfId="193" priority="1204" rank="1"/>
  </conditionalFormatting>
  <conditionalFormatting sqref="E23:G23">
    <cfRule type="top10" dxfId="192" priority="1205" rank="1"/>
  </conditionalFormatting>
  <conditionalFormatting sqref="E25:G25">
    <cfRule type="top10" dxfId="191" priority="1206" rank="1"/>
  </conditionalFormatting>
  <conditionalFormatting sqref="E27:G27">
    <cfRule type="top10" dxfId="190" priority="1207" rank="1"/>
  </conditionalFormatting>
  <conditionalFormatting sqref="E29:G29">
    <cfRule type="top10" dxfId="189" priority="1208" rank="1"/>
  </conditionalFormatting>
  <conditionalFormatting sqref="E31:G31">
    <cfRule type="top10" dxfId="188" priority="1209" rank="1"/>
  </conditionalFormatting>
  <conditionalFormatting sqref="E33:G33">
    <cfRule type="top10" dxfId="187" priority="1210" rank="1"/>
  </conditionalFormatting>
  <conditionalFormatting sqref="E35:G35">
    <cfRule type="top10" dxfId="186" priority="1211" rank="1"/>
  </conditionalFormatting>
  <conditionalFormatting sqref="E37:G37">
    <cfRule type="top10" dxfId="185" priority="1212" rank="1"/>
  </conditionalFormatting>
  <conditionalFormatting sqref="E39:G39">
    <cfRule type="top10" dxfId="184" priority="1213" rank="1"/>
  </conditionalFormatting>
  <conditionalFormatting sqref="E41:G41">
    <cfRule type="top10" dxfId="183" priority="1214" rank="1"/>
  </conditionalFormatting>
  <conditionalFormatting sqref="E43:G43">
    <cfRule type="top10" dxfId="182" priority="1215" rank="1"/>
  </conditionalFormatting>
  <conditionalFormatting sqref="E45:G45">
    <cfRule type="top10" dxfId="181" priority="1216" rank="1"/>
  </conditionalFormatting>
  <conditionalFormatting sqref="E47:G47">
    <cfRule type="top10" dxfId="180" priority="1217" rank="1"/>
  </conditionalFormatting>
  <conditionalFormatting sqref="E49:G49">
    <cfRule type="top10" dxfId="179" priority="1218" rank="1"/>
  </conditionalFormatting>
  <conditionalFormatting sqref="E51:G51">
    <cfRule type="top10" dxfId="178" priority="1219" rank="1"/>
  </conditionalFormatting>
  <conditionalFormatting sqref="E53:G53">
    <cfRule type="top10" dxfId="177" priority="1220" rank="1"/>
  </conditionalFormatting>
  <conditionalFormatting sqref="E55:G55">
    <cfRule type="top10" dxfId="176" priority="1221" rank="1"/>
  </conditionalFormatting>
  <conditionalFormatting sqref="E57:G57">
    <cfRule type="top10" dxfId="175" priority="1222" rank="1"/>
  </conditionalFormatting>
  <pageMargins left="0.7" right="0.7" top="0.75" bottom="0.75" header="0.3" footer="0.3"/>
  <pageSetup paperSize="9" scale="86" orientation="portrait" r:id="rId1"/>
  <headerFoot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4" width="8.625" style="1" customWidth="1"/>
    <col min="5" max="12" width="10.625" style="1" customWidth="1"/>
    <col min="13" max="32" width="8.625" style="1" customWidth="1"/>
    <col min="33" max="16384" width="6.125" style="1"/>
  </cols>
  <sheetData>
    <row r="3" spans="1:26" x14ac:dyDescent="0.15">
      <c r="B3" s="1" t="s">
        <v>311</v>
      </c>
    </row>
    <row r="4" spans="1:26" x14ac:dyDescent="0.15">
      <c r="B4" s="24" t="s">
        <v>309</v>
      </c>
    </row>
    <row r="5" spans="1:26" x14ac:dyDescent="0.15">
      <c r="B5" s="20"/>
      <c r="C5" s="20"/>
      <c r="D5" s="20"/>
      <c r="E5" s="20"/>
      <c r="F5" s="20"/>
      <c r="G5" s="20"/>
      <c r="H5" s="20"/>
      <c r="I5" s="20"/>
      <c r="J5" s="20"/>
      <c r="K5" s="20"/>
      <c r="L5" s="20"/>
    </row>
    <row r="6" spans="1:26" ht="3.75" customHeight="1" x14ac:dyDescent="0.15">
      <c r="A6" s="31"/>
      <c r="B6" s="29"/>
      <c r="C6" s="36"/>
      <c r="D6" s="29"/>
      <c r="E6" s="37"/>
      <c r="F6" s="32"/>
      <c r="G6" s="29"/>
      <c r="H6" s="33"/>
      <c r="I6" s="33"/>
      <c r="J6" s="33"/>
      <c r="K6" s="34"/>
      <c r="L6" s="34"/>
      <c r="M6" s="35"/>
    </row>
    <row r="7" spans="1:26" s="2" customFormat="1" ht="122.25" customHeight="1" thickBot="1" x14ac:dyDescent="0.2">
      <c r="B7" s="19"/>
      <c r="C7" s="18" t="s">
        <v>251</v>
      </c>
      <c r="D7" s="21" t="s">
        <v>262</v>
      </c>
      <c r="E7" s="22" t="s">
        <v>372</v>
      </c>
      <c r="F7" s="22" t="s">
        <v>373</v>
      </c>
      <c r="G7" s="22" t="s">
        <v>56</v>
      </c>
      <c r="H7" s="22" t="s">
        <v>101</v>
      </c>
      <c r="I7" s="22" t="s">
        <v>102</v>
      </c>
      <c r="J7" s="22" t="s">
        <v>12</v>
      </c>
      <c r="K7" s="22" t="s">
        <v>103</v>
      </c>
      <c r="L7" s="22" t="s">
        <v>65</v>
      </c>
      <c r="M7" s="41"/>
      <c r="N7" s="41"/>
      <c r="O7" s="41"/>
      <c r="P7" s="41"/>
      <c r="Q7" s="41"/>
      <c r="R7" s="41"/>
      <c r="S7" s="41"/>
      <c r="T7" s="41"/>
      <c r="U7" s="41"/>
      <c r="V7" s="41"/>
      <c r="W7" s="41"/>
      <c r="X7" s="41"/>
      <c r="Y7" s="41"/>
      <c r="Z7" s="41"/>
    </row>
    <row r="8" spans="1:26" ht="15" customHeight="1" thickTop="1" x14ac:dyDescent="0.15">
      <c r="B8" s="43" t="s">
        <v>66</v>
      </c>
      <c r="C8" s="44"/>
      <c r="D8" s="4">
        <v>19565</v>
      </c>
      <c r="E8" s="7">
        <v>2013</v>
      </c>
      <c r="F8" s="15">
        <v>2384</v>
      </c>
      <c r="G8" s="15">
        <v>11221</v>
      </c>
      <c r="H8" s="15">
        <v>1426</v>
      </c>
      <c r="I8" s="15">
        <v>5441</v>
      </c>
      <c r="J8" s="15">
        <v>1139</v>
      </c>
      <c r="K8" s="15">
        <v>3235</v>
      </c>
      <c r="L8" s="15">
        <v>791</v>
      </c>
    </row>
    <row r="9" spans="1:26" ht="15" customHeight="1" x14ac:dyDescent="0.15">
      <c r="B9" s="45"/>
      <c r="C9" s="44"/>
      <c r="D9" s="5">
        <v>100</v>
      </c>
      <c r="E9" s="9">
        <v>10.3</v>
      </c>
      <c r="F9" s="6">
        <v>12.2</v>
      </c>
      <c r="G9" s="6">
        <v>57.4</v>
      </c>
      <c r="H9" s="6">
        <v>7.3</v>
      </c>
      <c r="I9" s="6">
        <v>27.8</v>
      </c>
      <c r="J9" s="6">
        <v>5.8</v>
      </c>
      <c r="K9" s="6">
        <v>16.5</v>
      </c>
      <c r="L9" s="6">
        <v>4</v>
      </c>
    </row>
    <row r="10" spans="1:26" ht="15" customHeight="1" x14ac:dyDescent="0.15">
      <c r="B10" s="46" t="s">
        <v>60</v>
      </c>
      <c r="C10" s="49" t="s">
        <v>1</v>
      </c>
      <c r="D10" s="12">
        <v>9002</v>
      </c>
      <c r="E10" s="8">
        <v>956</v>
      </c>
      <c r="F10" s="10">
        <v>1043</v>
      </c>
      <c r="G10" s="10">
        <v>4749</v>
      </c>
      <c r="H10" s="10">
        <v>692</v>
      </c>
      <c r="I10" s="10">
        <v>2616</v>
      </c>
      <c r="J10" s="10">
        <v>566</v>
      </c>
      <c r="K10" s="10">
        <v>1740</v>
      </c>
      <c r="L10" s="10">
        <v>336</v>
      </c>
    </row>
    <row r="11" spans="1:26" ht="15" customHeight="1" x14ac:dyDescent="0.15">
      <c r="B11" s="47"/>
      <c r="C11" s="50"/>
      <c r="D11" s="17">
        <v>100</v>
      </c>
      <c r="E11" s="16">
        <v>10.6</v>
      </c>
      <c r="F11" s="11">
        <v>11.6</v>
      </c>
      <c r="G11" s="11">
        <v>52.8</v>
      </c>
      <c r="H11" s="11">
        <v>7.7</v>
      </c>
      <c r="I11" s="11">
        <v>29.1</v>
      </c>
      <c r="J11" s="11">
        <v>6.3</v>
      </c>
      <c r="K11" s="11">
        <v>19.3</v>
      </c>
      <c r="L11" s="11">
        <v>3.7</v>
      </c>
    </row>
    <row r="12" spans="1:26" ht="15" customHeight="1" x14ac:dyDescent="0.15">
      <c r="B12" s="47"/>
      <c r="C12" s="51" t="s">
        <v>2</v>
      </c>
      <c r="D12" s="14">
        <v>10274</v>
      </c>
      <c r="E12" s="7">
        <v>1030</v>
      </c>
      <c r="F12" s="15">
        <v>1300</v>
      </c>
      <c r="G12" s="15">
        <v>6326</v>
      </c>
      <c r="H12" s="15">
        <v>716</v>
      </c>
      <c r="I12" s="15">
        <v>2765</v>
      </c>
      <c r="J12" s="15">
        <v>561</v>
      </c>
      <c r="K12" s="15">
        <v>1462</v>
      </c>
      <c r="L12" s="15">
        <v>392</v>
      </c>
    </row>
    <row r="13" spans="1:26" ht="15" customHeight="1" x14ac:dyDescent="0.15">
      <c r="B13" s="48"/>
      <c r="C13" s="52"/>
      <c r="D13" s="13">
        <v>100</v>
      </c>
      <c r="E13" s="9">
        <v>10</v>
      </c>
      <c r="F13" s="6">
        <v>12.7</v>
      </c>
      <c r="G13" s="6">
        <v>61.6</v>
      </c>
      <c r="H13" s="6">
        <v>7</v>
      </c>
      <c r="I13" s="6">
        <v>26.9</v>
      </c>
      <c r="J13" s="6">
        <v>5.5</v>
      </c>
      <c r="K13" s="6">
        <v>14.2</v>
      </c>
      <c r="L13" s="6">
        <v>3.8</v>
      </c>
    </row>
    <row r="14" spans="1:26" ht="15" customHeight="1" x14ac:dyDescent="0.15">
      <c r="B14" s="46" t="s">
        <v>61</v>
      </c>
      <c r="C14" s="49" t="s">
        <v>4</v>
      </c>
      <c r="D14" s="12">
        <v>2756</v>
      </c>
      <c r="E14" s="8">
        <v>168</v>
      </c>
      <c r="F14" s="10">
        <v>288</v>
      </c>
      <c r="G14" s="10">
        <v>1523</v>
      </c>
      <c r="H14" s="10">
        <v>245</v>
      </c>
      <c r="I14" s="10">
        <v>875</v>
      </c>
      <c r="J14" s="10">
        <v>133</v>
      </c>
      <c r="K14" s="10">
        <v>573</v>
      </c>
      <c r="L14" s="10">
        <v>79</v>
      </c>
    </row>
    <row r="15" spans="1:26" ht="15" customHeight="1" x14ac:dyDescent="0.15">
      <c r="B15" s="47"/>
      <c r="C15" s="50"/>
      <c r="D15" s="17">
        <v>100</v>
      </c>
      <c r="E15" s="16">
        <v>6.1</v>
      </c>
      <c r="F15" s="11">
        <v>10.4</v>
      </c>
      <c r="G15" s="11">
        <v>55.3</v>
      </c>
      <c r="H15" s="11">
        <v>8.9</v>
      </c>
      <c r="I15" s="11">
        <v>31.7</v>
      </c>
      <c r="J15" s="11">
        <v>4.8</v>
      </c>
      <c r="K15" s="11">
        <v>20.8</v>
      </c>
      <c r="L15" s="11">
        <v>2.9</v>
      </c>
    </row>
    <row r="16" spans="1:26" ht="15" customHeight="1" x14ac:dyDescent="0.15">
      <c r="B16" s="47"/>
      <c r="C16" s="51" t="s">
        <v>5</v>
      </c>
      <c r="D16" s="14">
        <v>2918</v>
      </c>
      <c r="E16" s="7">
        <v>223</v>
      </c>
      <c r="F16" s="15">
        <v>348</v>
      </c>
      <c r="G16" s="15">
        <v>1701</v>
      </c>
      <c r="H16" s="15">
        <v>209</v>
      </c>
      <c r="I16" s="15">
        <v>909</v>
      </c>
      <c r="J16" s="15">
        <v>148</v>
      </c>
      <c r="K16" s="15">
        <v>514</v>
      </c>
      <c r="L16" s="15">
        <v>85</v>
      </c>
    </row>
    <row r="17" spans="2:12" ht="15" customHeight="1" x14ac:dyDescent="0.15">
      <c r="B17" s="47"/>
      <c r="C17" s="50"/>
      <c r="D17" s="17">
        <v>100</v>
      </c>
      <c r="E17" s="16">
        <v>7.6</v>
      </c>
      <c r="F17" s="11">
        <v>11.9</v>
      </c>
      <c r="G17" s="11">
        <v>58.3</v>
      </c>
      <c r="H17" s="11">
        <v>7.2</v>
      </c>
      <c r="I17" s="11">
        <v>31.2</v>
      </c>
      <c r="J17" s="11">
        <v>5.0999999999999996</v>
      </c>
      <c r="K17" s="11">
        <v>17.600000000000001</v>
      </c>
      <c r="L17" s="11">
        <v>2.9</v>
      </c>
    </row>
    <row r="18" spans="2:12" ht="15" customHeight="1" x14ac:dyDescent="0.15">
      <c r="B18" s="47"/>
      <c r="C18" s="51" t="s">
        <v>6</v>
      </c>
      <c r="D18" s="14">
        <v>3218</v>
      </c>
      <c r="E18" s="7">
        <v>283</v>
      </c>
      <c r="F18" s="15">
        <v>458</v>
      </c>
      <c r="G18" s="15">
        <v>1862</v>
      </c>
      <c r="H18" s="15">
        <v>257</v>
      </c>
      <c r="I18" s="15">
        <v>930</v>
      </c>
      <c r="J18" s="15">
        <v>192</v>
      </c>
      <c r="K18" s="15">
        <v>487</v>
      </c>
      <c r="L18" s="15">
        <v>98</v>
      </c>
    </row>
    <row r="19" spans="2:12" ht="15" customHeight="1" x14ac:dyDescent="0.15">
      <c r="B19" s="47"/>
      <c r="C19" s="50"/>
      <c r="D19" s="17">
        <v>100</v>
      </c>
      <c r="E19" s="16">
        <v>8.8000000000000007</v>
      </c>
      <c r="F19" s="11">
        <v>14.2</v>
      </c>
      <c r="G19" s="11">
        <v>57.9</v>
      </c>
      <c r="H19" s="11">
        <v>8</v>
      </c>
      <c r="I19" s="11">
        <v>28.9</v>
      </c>
      <c r="J19" s="11">
        <v>6</v>
      </c>
      <c r="K19" s="11">
        <v>15.1</v>
      </c>
      <c r="L19" s="11">
        <v>3</v>
      </c>
    </row>
    <row r="20" spans="2:12" ht="15" customHeight="1" x14ac:dyDescent="0.15">
      <c r="B20" s="47"/>
      <c r="C20" s="51" t="s">
        <v>7</v>
      </c>
      <c r="D20" s="14">
        <v>4166</v>
      </c>
      <c r="E20" s="7">
        <v>460</v>
      </c>
      <c r="F20" s="15">
        <v>518</v>
      </c>
      <c r="G20" s="15">
        <v>2415</v>
      </c>
      <c r="H20" s="15">
        <v>290</v>
      </c>
      <c r="I20" s="15">
        <v>1066</v>
      </c>
      <c r="J20" s="15">
        <v>272</v>
      </c>
      <c r="K20" s="15">
        <v>649</v>
      </c>
      <c r="L20" s="15">
        <v>181</v>
      </c>
    </row>
    <row r="21" spans="2:12" ht="15" customHeight="1" x14ac:dyDescent="0.15">
      <c r="B21" s="47"/>
      <c r="C21" s="50"/>
      <c r="D21" s="17">
        <v>100</v>
      </c>
      <c r="E21" s="16">
        <v>11</v>
      </c>
      <c r="F21" s="11">
        <v>12.4</v>
      </c>
      <c r="G21" s="11">
        <v>58</v>
      </c>
      <c r="H21" s="11">
        <v>7</v>
      </c>
      <c r="I21" s="11">
        <v>25.6</v>
      </c>
      <c r="J21" s="11">
        <v>6.5</v>
      </c>
      <c r="K21" s="11">
        <v>15.6</v>
      </c>
      <c r="L21" s="11">
        <v>4.3</v>
      </c>
    </row>
    <row r="22" spans="2:12" ht="15" customHeight="1" x14ac:dyDescent="0.15">
      <c r="B22" s="47"/>
      <c r="C22" s="51" t="s">
        <v>8</v>
      </c>
      <c r="D22" s="14">
        <v>5521</v>
      </c>
      <c r="E22" s="7">
        <v>743</v>
      </c>
      <c r="F22" s="15">
        <v>621</v>
      </c>
      <c r="G22" s="15">
        <v>3160</v>
      </c>
      <c r="H22" s="15">
        <v>354</v>
      </c>
      <c r="I22" s="15">
        <v>1406</v>
      </c>
      <c r="J22" s="15">
        <v>346</v>
      </c>
      <c r="K22" s="15">
        <v>870</v>
      </c>
      <c r="L22" s="15">
        <v>263</v>
      </c>
    </row>
    <row r="23" spans="2:12" ht="15" customHeight="1" x14ac:dyDescent="0.15">
      <c r="B23" s="48"/>
      <c r="C23" s="52"/>
      <c r="D23" s="13">
        <v>100</v>
      </c>
      <c r="E23" s="9">
        <v>13.5</v>
      </c>
      <c r="F23" s="6">
        <v>11.2</v>
      </c>
      <c r="G23" s="6">
        <v>57.2</v>
      </c>
      <c r="H23" s="6">
        <v>6.4</v>
      </c>
      <c r="I23" s="6">
        <v>25.5</v>
      </c>
      <c r="J23" s="6">
        <v>6.3</v>
      </c>
      <c r="K23" s="6">
        <v>15.8</v>
      </c>
      <c r="L23" s="6">
        <v>4.8</v>
      </c>
    </row>
    <row r="24" spans="2:12" ht="15" customHeight="1" x14ac:dyDescent="0.15">
      <c r="B24" s="46" t="s">
        <v>62</v>
      </c>
      <c r="C24" s="49" t="s">
        <v>9</v>
      </c>
      <c r="D24" s="12">
        <v>2200</v>
      </c>
      <c r="E24" s="8">
        <v>283</v>
      </c>
      <c r="F24" s="10">
        <v>176</v>
      </c>
      <c r="G24" s="10">
        <v>1036</v>
      </c>
      <c r="H24" s="10">
        <v>181</v>
      </c>
      <c r="I24" s="10">
        <v>504</v>
      </c>
      <c r="J24" s="10">
        <v>189</v>
      </c>
      <c r="K24" s="10">
        <v>443</v>
      </c>
      <c r="L24" s="10">
        <v>106</v>
      </c>
    </row>
    <row r="25" spans="2:12" ht="15" customHeight="1" x14ac:dyDescent="0.15">
      <c r="B25" s="47"/>
      <c r="C25" s="50"/>
      <c r="D25" s="17">
        <v>100</v>
      </c>
      <c r="E25" s="16">
        <v>12.9</v>
      </c>
      <c r="F25" s="11">
        <v>8</v>
      </c>
      <c r="G25" s="11">
        <v>47.1</v>
      </c>
      <c r="H25" s="11">
        <v>8.1999999999999993</v>
      </c>
      <c r="I25" s="11">
        <v>22.9</v>
      </c>
      <c r="J25" s="11">
        <v>8.6</v>
      </c>
      <c r="K25" s="11">
        <v>20.100000000000001</v>
      </c>
      <c r="L25" s="11">
        <v>4.8</v>
      </c>
    </row>
    <row r="26" spans="2:12" ht="15" customHeight="1" x14ac:dyDescent="0.15">
      <c r="B26" s="47"/>
      <c r="C26" s="51" t="s">
        <v>10</v>
      </c>
      <c r="D26" s="14">
        <v>5943</v>
      </c>
      <c r="E26" s="7">
        <v>682</v>
      </c>
      <c r="F26" s="15">
        <v>689</v>
      </c>
      <c r="G26" s="15">
        <v>3662</v>
      </c>
      <c r="H26" s="15">
        <v>397</v>
      </c>
      <c r="I26" s="15">
        <v>1604</v>
      </c>
      <c r="J26" s="15">
        <v>289</v>
      </c>
      <c r="K26" s="15">
        <v>931</v>
      </c>
      <c r="L26" s="15">
        <v>205</v>
      </c>
    </row>
    <row r="27" spans="2:12" ht="15" customHeight="1" x14ac:dyDescent="0.15">
      <c r="B27" s="47"/>
      <c r="C27" s="50"/>
      <c r="D27" s="17">
        <v>100</v>
      </c>
      <c r="E27" s="16">
        <v>11.5</v>
      </c>
      <c r="F27" s="11">
        <v>11.6</v>
      </c>
      <c r="G27" s="11">
        <v>61.6</v>
      </c>
      <c r="H27" s="11">
        <v>6.7</v>
      </c>
      <c r="I27" s="11">
        <v>27</v>
      </c>
      <c r="J27" s="11">
        <v>4.9000000000000004</v>
      </c>
      <c r="K27" s="11">
        <v>15.7</v>
      </c>
      <c r="L27" s="11">
        <v>3.4</v>
      </c>
    </row>
    <row r="28" spans="2:12" ht="15" customHeight="1" x14ac:dyDescent="0.15">
      <c r="B28" s="47"/>
      <c r="C28" s="51" t="s">
        <v>11</v>
      </c>
      <c r="D28" s="14">
        <v>6665</v>
      </c>
      <c r="E28" s="7">
        <v>643</v>
      </c>
      <c r="F28" s="15">
        <v>760</v>
      </c>
      <c r="G28" s="15">
        <v>3926</v>
      </c>
      <c r="H28" s="15">
        <v>465</v>
      </c>
      <c r="I28" s="15">
        <v>2005</v>
      </c>
      <c r="J28" s="15">
        <v>305</v>
      </c>
      <c r="K28" s="15">
        <v>1131</v>
      </c>
      <c r="L28" s="15">
        <v>179</v>
      </c>
    </row>
    <row r="29" spans="2:12" ht="15" customHeight="1" x14ac:dyDescent="0.15">
      <c r="B29" s="47"/>
      <c r="C29" s="50"/>
      <c r="D29" s="17">
        <v>100</v>
      </c>
      <c r="E29" s="16">
        <v>9.6</v>
      </c>
      <c r="F29" s="11">
        <v>11.4</v>
      </c>
      <c r="G29" s="11">
        <v>58.9</v>
      </c>
      <c r="H29" s="11">
        <v>7</v>
      </c>
      <c r="I29" s="11">
        <v>30.1</v>
      </c>
      <c r="J29" s="11">
        <v>4.5999999999999996</v>
      </c>
      <c r="K29" s="11">
        <v>17</v>
      </c>
      <c r="L29" s="11">
        <v>2.7</v>
      </c>
    </row>
    <row r="30" spans="2:12" ht="15" customHeight="1" x14ac:dyDescent="0.15">
      <c r="B30" s="47"/>
      <c r="C30" s="51" t="s">
        <v>12</v>
      </c>
      <c r="D30" s="14">
        <v>4440</v>
      </c>
      <c r="E30" s="7">
        <v>383</v>
      </c>
      <c r="F30" s="15">
        <v>730</v>
      </c>
      <c r="G30" s="15">
        <v>2478</v>
      </c>
      <c r="H30" s="15">
        <v>366</v>
      </c>
      <c r="I30" s="15">
        <v>1277</v>
      </c>
      <c r="J30" s="15">
        <v>338</v>
      </c>
      <c r="K30" s="15">
        <v>690</v>
      </c>
      <c r="L30" s="15">
        <v>195</v>
      </c>
    </row>
    <row r="31" spans="2:12" ht="15" customHeight="1" x14ac:dyDescent="0.15">
      <c r="B31" s="48"/>
      <c r="C31" s="52"/>
      <c r="D31" s="13">
        <v>100</v>
      </c>
      <c r="E31" s="9">
        <v>8.6</v>
      </c>
      <c r="F31" s="6">
        <v>16.399999999999999</v>
      </c>
      <c r="G31" s="6">
        <v>55.8</v>
      </c>
      <c r="H31" s="6">
        <v>8.1999999999999993</v>
      </c>
      <c r="I31" s="6">
        <v>28.8</v>
      </c>
      <c r="J31" s="6">
        <v>7.6</v>
      </c>
      <c r="K31" s="6">
        <v>15.5</v>
      </c>
      <c r="L31" s="6">
        <v>4.4000000000000004</v>
      </c>
    </row>
    <row r="32" spans="2:12" ht="15" customHeight="1" x14ac:dyDescent="0.15">
      <c r="B32" s="46" t="s">
        <v>63</v>
      </c>
      <c r="C32" s="49" t="s">
        <v>13</v>
      </c>
      <c r="D32" s="12">
        <v>2474</v>
      </c>
      <c r="E32" s="8">
        <v>154</v>
      </c>
      <c r="F32" s="10">
        <v>263</v>
      </c>
      <c r="G32" s="10">
        <v>1261</v>
      </c>
      <c r="H32" s="10">
        <v>124</v>
      </c>
      <c r="I32" s="10">
        <v>586</v>
      </c>
      <c r="J32" s="10">
        <v>101</v>
      </c>
      <c r="K32" s="10">
        <v>662</v>
      </c>
      <c r="L32" s="10">
        <v>74</v>
      </c>
    </row>
    <row r="33" spans="2:12" ht="15" customHeight="1" x14ac:dyDescent="0.15">
      <c r="B33" s="47"/>
      <c r="C33" s="50"/>
      <c r="D33" s="17">
        <v>100</v>
      </c>
      <c r="E33" s="16">
        <v>6.2</v>
      </c>
      <c r="F33" s="11">
        <v>10.6</v>
      </c>
      <c r="G33" s="11">
        <v>51</v>
      </c>
      <c r="H33" s="11">
        <v>5</v>
      </c>
      <c r="I33" s="11">
        <v>23.7</v>
      </c>
      <c r="J33" s="11">
        <v>4.0999999999999996</v>
      </c>
      <c r="K33" s="11">
        <v>26.8</v>
      </c>
      <c r="L33" s="11">
        <v>3</v>
      </c>
    </row>
    <row r="34" spans="2:12" ht="15" customHeight="1" x14ac:dyDescent="0.15">
      <c r="B34" s="47"/>
      <c r="C34" s="51" t="s">
        <v>14</v>
      </c>
      <c r="D34" s="14">
        <v>13198</v>
      </c>
      <c r="E34" s="7">
        <v>1300</v>
      </c>
      <c r="F34" s="15">
        <v>1593</v>
      </c>
      <c r="G34" s="15">
        <v>7860</v>
      </c>
      <c r="H34" s="15">
        <v>920</v>
      </c>
      <c r="I34" s="15">
        <v>3768</v>
      </c>
      <c r="J34" s="15">
        <v>769</v>
      </c>
      <c r="K34" s="15">
        <v>2059</v>
      </c>
      <c r="L34" s="15">
        <v>417</v>
      </c>
    </row>
    <row r="35" spans="2:12" ht="15" customHeight="1" x14ac:dyDescent="0.15">
      <c r="B35" s="47"/>
      <c r="C35" s="50"/>
      <c r="D35" s="17">
        <v>100</v>
      </c>
      <c r="E35" s="16">
        <v>9.8000000000000007</v>
      </c>
      <c r="F35" s="11">
        <v>12.1</v>
      </c>
      <c r="G35" s="11">
        <v>59.6</v>
      </c>
      <c r="H35" s="11">
        <v>7</v>
      </c>
      <c r="I35" s="11">
        <v>28.5</v>
      </c>
      <c r="J35" s="11">
        <v>5.8</v>
      </c>
      <c r="K35" s="11">
        <v>15.6</v>
      </c>
      <c r="L35" s="11">
        <v>3.2</v>
      </c>
    </row>
    <row r="36" spans="2:12" ht="15" customHeight="1" x14ac:dyDescent="0.15">
      <c r="B36" s="47"/>
      <c r="C36" s="51" t="s">
        <v>15</v>
      </c>
      <c r="D36" s="14">
        <v>2378</v>
      </c>
      <c r="E36" s="7">
        <v>360</v>
      </c>
      <c r="F36" s="15">
        <v>342</v>
      </c>
      <c r="G36" s="15">
        <v>1385</v>
      </c>
      <c r="H36" s="15">
        <v>244</v>
      </c>
      <c r="I36" s="15">
        <v>705</v>
      </c>
      <c r="J36" s="15">
        <v>147</v>
      </c>
      <c r="K36" s="15">
        <v>298</v>
      </c>
      <c r="L36" s="15">
        <v>89</v>
      </c>
    </row>
    <row r="37" spans="2:12" ht="15" customHeight="1" x14ac:dyDescent="0.15">
      <c r="B37" s="47"/>
      <c r="C37" s="50"/>
      <c r="D37" s="17">
        <v>100</v>
      </c>
      <c r="E37" s="16">
        <v>15.1</v>
      </c>
      <c r="F37" s="11">
        <v>14.4</v>
      </c>
      <c r="G37" s="11">
        <v>58.2</v>
      </c>
      <c r="H37" s="11">
        <v>10.3</v>
      </c>
      <c r="I37" s="11">
        <v>29.6</v>
      </c>
      <c r="J37" s="11">
        <v>6.2</v>
      </c>
      <c r="K37" s="11">
        <v>12.5</v>
      </c>
      <c r="L37" s="11">
        <v>3.7</v>
      </c>
    </row>
    <row r="38" spans="2:12" ht="15" customHeight="1" x14ac:dyDescent="0.15">
      <c r="B38" s="47"/>
      <c r="C38" s="51" t="s">
        <v>16</v>
      </c>
      <c r="D38" s="14">
        <v>747</v>
      </c>
      <c r="E38" s="7">
        <v>137</v>
      </c>
      <c r="F38" s="15">
        <v>113</v>
      </c>
      <c r="G38" s="15">
        <v>373</v>
      </c>
      <c r="H38" s="15">
        <v>94</v>
      </c>
      <c r="I38" s="15">
        <v>210</v>
      </c>
      <c r="J38" s="15">
        <v>78</v>
      </c>
      <c r="K38" s="15">
        <v>100</v>
      </c>
      <c r="L38" s="15">
        <v>37</v>
      </c>
    </row>
    <row r="39" spans="2:12" ht="15" customHeight="1" x14ac:dyDescent="0.15">
      <c r="B39" s="48"/>
      <c r="C39" s="52"/>
      <c r="D39" s="13">
        <v>100</v>
      </c>
      <c r="E39" s="9">
        <v>18.3</v>
      </c>
      <c r="F39" s="6">
        <v>15.1</v>
      </c>
      <c r="G39" s="6">
        <v>49.9</v>
      </c>
      <c r="H39" s="6">
        <v>12.6</v>
      </c>
      <c r="I39" s="6">
        <v>28.1</v>
      </c>
      <c r="J39" s="6">
        <v>10.4</v>
      </c>
      <c r="K39" s="6">
        <v>13.4</v>
      </c>
      <c r="L39" s="6">
        <v>5</v>
      </c>
    </row>
    <row r="40" spans="2:12" ht="15" customHeight="1" x14ac:dyDescent="0.15">
      <c r="B40" s="46" t="s">
        <v>64</v>
      </c>
      <c r="C40" s="49" t="s">
        <v>252</v>
      </c>
      <c r="D40" s="12">
        <v>2161</v>
      </c>
      <c r="E40" s="8">
        <v>201</v>
      </c>
      <c r="F40" s="10">
        <v>249</v>
      </c>
      <c r="G40" s="10">
        <v>1253</v>
      </c>
      <c r="H40" s="10">
        <v>201</v>
      </c>
      <c r="I40" s="10">
        <v>616</v>
      </c>
      <c r="J40" s="10">
        <v>111</v>
      </c>
      <c r="K40" s="10">
        <v>374</v>
      </c>
      <c r="L40" s="10">
        <v>53</v>
      </c>
    </row>
    <row r="41" spans="2:12" ht="15" customHeight="1" x14ac:dyDescent="0.15">
      <c r="B41" s="47"/>
      <c r="C41" s="50"/>
      <c r="D41" s="17">
        <v>100</v>
      </c>
      <c r="E41" s="16">
        <v>9.3000000000000007</v>
      </c>
      <c r="F41" s="11">
        <v>11.5</v>
      </c>
      <c r="G41" s="11">
        <v>58</v>
      </c>
      <c r="H41" s="11">
        <v>9.3000000000000007</v>
      </c>
      <c r="I41" s="11">
        <v>28.5</v>
      </c>
      <c r="J41" s="11">
        <v>5.0999999999999996</v>
      </c>
      <c r="K41" s="11">
        <v>17.3</v>
      </c>
      <c r="L41" s="11">
        <v>2.5</v>
      </c>
    </row>
    <row r="42" spans="2:12" ht="15" customHeight="1" x14ac:dyDescent="0.15">
      <c r="B42" s="47"/>
      <c r="C42" s="51" t="s">
        <v>19</v>
      </c>
      <c r="D42" s="14">
        <v>1901</v>
      </c>
      <c r="E42" s="7">
        <v>194</v>
      </c>
      <c r="F42" s="15">
        <v>229</v>
      </c>
      <c r="G42" s="15">
        <v>1136</v>
      </c>
      <c r="H42" s="15">
        <v>153</v>
      </c>
      <c r="I42" s="15">
        <v>566</v>
      </c>
      <c r="J42" s="15">
        <v>94</v>
      </c>
      <c r="K42" s="15">
        <v>312</v>
      </c>
      <c r="L42" s="15">
        <v>45</v>
      </c>
    </row>
    <row r="43" spans="2:12" ht="15" customHeight="1" x14ac:dyDescent="0.15">
      <c r="B43" s="47"/>
      <c r="C43" s="50"/>
      <c r="D43" s="17">
        <v>100</v>
      </c>
      <c r="E43" s="16">
        <v>10.199999999999999</v>
      </c>
      <c r="F43" s="11">
        <v>12</v>
      </c>
      <c r="G43" s="11">
        <v>59.8</v>
      </c>
      <c r="H43" s="11">
        <v>8</v>
      </c>
      <c r="I43" s="11">
        <v>29.8</v>
      </c>
      <c r="J43" s="11">
        <v>4.9000000000000004</v>
      </c>
      <c r="K43" s="11">
        <v>16.399999999999999</v>
      </c>
      <c r="L43" s="11">
        <v>2.4</v>
      </c>
    </row>
    <row r="44" spans="2:12" ht="15" customHeight="1" x14ac:dyDescent="0.15">
      <c r="B44" s="47"/>
      <c r="C44" s="51" t="s">
        <v>20</v>
      </c>
      <c r="D44" s="14">
        <v>1198</v>
      </c>
      <c r="E44" s="7">
        <v>134</v>
      </c>
      <c r="F44" s="15">
        <v>157</v>
      </c>
      <c r="G44" s="15">
        <v>693</v>
      </c>
      <c r="H44" s="15">
        <v>95</v>
      </c>
      <c r="I44" s="15">
        <v>362</v>
      </c>
      <c r="J44" s="15">
        <v>71</v>
      </c>
      <c r="K44" s="15">
        <v>163</v>
      </c>
      <c r="L44" s="15">
        <v>69</v>
      </c>
    </row>
    <row r="45" spans="2:12" ht="15" customHeight="1" x14ac:dyDescent="0.15">
      <c r="B45" s="47"/>
      <c r="C45" s="50"/>
      <c r="D45" s="17">
        <v>100</v>
      </c>
      <c r="E45" s="16">
        <v>11.2</v>
      </c>
      <c r="F45" s="11">
        <v>13.1</v>
      </c>
      <c r="G45" s="11">
        <v>57.8</v>
      </c>
      <c r="H45" s="11">
        <v>7.9</v>
      </c>
      <c r="I45" s="11">
        <v>30.2</v>
      </c>
      <c r="J45" s="11">
        <v>5.9</v>
      </c>
      <c r="K45" s="11">
        <v>13.6</v>
      </c>
      <c r="L45" s="11">
        <v>5.8</v>
      </c>
    </row>
    <row r="46" spans="2:12" ht="15" customHeight="1" x14ac:dyDescent="0.15">
      <c r="B46" s="47"/>
      <c r="C46" s="51" t="s">
        <v>21</v>
      </c>
      <c r="D46" s="14">
        <v>1491</v>
      </c>
      <c r="E46" s="7">
        <v>180</v>
      </c>
      <c r="F46" s="15">
        <v>205</v>
      </c>
      <c r="G46" s="15">
        <v>907</v>
      </c>
      <c r="H46" s="15">
        <v>118</v>
      </c>
      <c r="I46" s="15">
        <v>446</v>
      </c>
      <c r="J46" s="15">
        <v>74</v>
      </c>
      <c r="K46" s="15">
        <v>219</v>
      </c>
      <c r="L46" s="15">
        <v>53</v>
      </c>
    </row>
    <row r="47" spans="2:12" ht="15" customHeight="1" x14ac:dyDescent="0.15">
      <c r="B47" s="47"/>
      <c r="C47" s="50"/>
      <c r="D47" s="17">
        <v>100</v>
      </c>
      <c r="E47" s="16">
        <v>12.1</v>
      </c>
      <c r="F47" s="11">
        <v>13.7</v>
      </c>
      <c r="G47" s="11">
        <v>60.8</v>
      </c>
      <c r="H47" s="11">
        <v>7.9</v>
      </c>
      <c r="I47" s="11">
        <v>29.9</v>
      </c>
      <c r="J47" s="11">
        <v>5</v>
      </c>
      <c r="K47" s="11">
        <v>14.7</v>
      </c>
      <c r="L47" s="11">
        <v>3.6</v>
      </c>
    </row>
    <row r="48" spans="2:12" ht="15" customHeight="1" x14ac:dyDescent="0.15">
      <c r="B48" s="47"/>
      <c r="C48" s="51" t="s">
        <v>22</v>
      </c>
      <c r="D48" s="14">
        <v>1705</v>
      </c>
      <c r="E48" s="7">
        <v>154</v>
      </c>
      <c r="F48" s="15">
        <v>216</v>
      </c>
      <c r="G48" s="15">
        <v>1101</v>
      </c>
      <c r="H48" s="15">
        <v>165</v>
      </c>
      <c r="I48" s="15">
        <v>520</v>
      </c>
      <c r="J48" s="15">
        <v>64</v>
      </c>
      <c r="K48" s="15">
        <v>207</v>
      </c>
      <c r="L48" s="15">
        <v>51</v>
      </c>
    </row>
    <row r="49" spans="2:12" ht="15" customHeight="1" x14ac:dyDescent="0.15">
      <c r="B49" s="47"/>
      <c r="C49" s="50"/>
      <c r="D49" s="17">
        <v>100</v>
      </c>
      <c r="E49" s="16">
        <v>9</v>
      </c>
      <c r="F49" s="11">
        <v>12.7</v>
      </c>
      <c r="G49" s="11">
        <v>64.599999999999994</v>
      </c>
      <c r="H49" s="11">
        <v>9.6999999999999993</v>
      </c>
      <c r="I49" s="11">
        <v>30.5</v>
      </c>
      <c r="J49" s="11">
        <v>3.8</v>
      </c>
      <c r="K49" s="11">
        <v>12.1</v>
      </c>
      <c r="L49" s="11">
        <v>3</v>
      </c>
    </row>
    <row r="50" spans="2:12" ht="15" customHeight="1" x14ac:dyDescent="0.15">
      <c r="B50" s="47"/>
      <c r="C50" s="51" t="s">
        <v>23</v>
      </c>
      <c r="D50" s="14">
        <v>1546</v>
      </c>
      <c r="E50" s="7">
        <v>163</v>
      </c>
      <c r="F50" s="15">
        <v>205</v>
      </c>
      <c r="G50" s="15">
        <v>916</v>
      </c>
      <c r="H50" s="15">
        <v>85</v>
      </c>
      <c r="I50" s="15">
        <v>443</v>
      </c>
      <c r="J50" s="15">
        <v>83</v>
      </c>
      <c r="K50" s="15">
        <v>259</v>
      </c>
      <c r="L50" s="15">
        <v>39</v>
      </c>
    </row>
    <row r="51" spans="2:12" ht="15" customHeight="1" x14ac:dyDescent="0.15">
      <c r="B51" s="47"/>
      <c r="C51" s="50"/>
      <c r="D51" s="17">
        <v>100</v>
      </c>
      <c r="E51" s="16">
        <v>10.5</v>
      </c>
      <c r="F51" s="11">
        <v>13.3</v>
      </c>
      <c r="G51" s="11">
        <v>59.2</v>
      </c>
      <c r="H51" s="11">
        <v>5.5</v>
      </c>
      <c r="I51" s="11">
        <v>28.7</v>
      </c>
      <c r="J51" s="11">
        <v>5.4</v>
      </c>
      <c r="K51" s="11">
        <v>16.8</v>
      </c>
      <c r="L51" s="11">
        <v>2.5</v>
      </c>
    </row>
    <row r="52" spans="2:12" ht="15" customHeight="1" x14ac:dyDescent="0.15">
      <c r="B52" s="47"/>
      <c r="C52" s="51" t="s">
        <v>24</v>
      </c>
      <c r="D52" s="14">
        <v>2544</v>
      </c>
      <c r="E52" s="7">
        <v>215</v>
      </c>
      <c r="F52" s="15">
        <v>295</v>
      </c>
      <c r="G52" s="15">
        <v>1456</v>
      </c>
      <c r="H52" s="15">
        <v>199</v>
      </c>
      <c r="I52" s="15">
        <v>659</v>
      </c>
      <c r="J52" s="15">
        <v>174</v>
      </c>
      <c r="K52" s="15">
        <v>419</v>
      </c>
      <c r="L52" s="15">
        <v>114</v>
      </c>
    </row>
    <row r="53" spans="2:12" ht="15" customHeight="1" x14ac:dyDescent="0.15">
      <c r="B53" s="47"/>
      <c r="C53" s="50"/>
      <c r="D53" s="17">
        <v>100</v>
      </c>
      <c r="E53" s="16">
        <v>8.5</v>
      </c>
      <c r="F53" s="11">
        <v>11.6</v>
      </c>
      <c r="G53" s="11">
        <v>57.2</v>
      </c>
      <c r="H53" s="11">
        <v>7.8</v>
      </c>
      <c r="I53" s="11">
        <v>25.9</v>
      </c>
      <c r="J53" s="11">
        <v>6.8</v>
      </c>
      <c r="K53" s="11">
        <v>16.5</v>
      </c>
      <c r="L53" s="11">
        <v>4.5</v>
      </c>
    </row>
    <row r="54" spans="2:12" ht="15" customHeight="1" x14ac:dyDescent="0.15">
      <c r="B54" s="47"/>
      <c r="C54" s="51" t="s">
        <v>25</v>
      </c>
      <c r="D54" s="14">
        <v>1858</v>
      </c>
      <c r="E54" s="7">
        <v>204</v>
      </c>
      <c r="F54" s="15">
        <v>237</v>
      </c>
      <c r="G54" s="15">
        <v>1099</v>
      </c>
      <c r="H54" s="15">
        <v>116</v>
      </c>
      <c r="I54" s="15">
        <v>534</v>
      </c>
      <c r="J54" s="15">
        <v>109</v>
      </c>
      <c r="K54" s="15">
        <v>283</v>
      </c>
      <c r="L54" s="15">
        <v>69</v>
      </c>
    </row>
    <row r="55" spans="2:12" ht="15" customHeight="1" x14ac:dyDescent="0.15">
      <c r="B55" s="47"/>
      <c r="C55" s="50"/>
      <c r="D55" s="17">
        <v>100</v>
      </c>
      <c r="E55" s="16">
        <v>11</v>
      </c>
      <c r="F55" s="11">
        <v>12.8</v>
      </c>
      <c r="G55" s="11">
        <v>59.1</v>
      </c>
      <c r="H55" s="11">
        <v>6.2</v>
      </c>
      <c r="I55" s="11">
        <v>28.7</v>
      </c>
      <c r="J55" s="11">
        <v>5.9</v>
      </c>
      <c r="K55" s="11">
        <v>15.2</v>
      </c>
      <c r="L55" s="11">
        <v>3.7</v>
      </c>
    </row>
    <row r="56" spans="2:12" ht="15" customHeight="1" x14ac:dyDescent="0.15">
      <c r="B56" s="47"/>
      <c r="C56" s="51" t="s">
        <v>26</v>
      </c>
      <c r="D56" s="14">
        <v>5161</v>
      </c>
      <c r="E56" s="7">
        <v>568</v>
      </c>
      <c r="F56" s="15">
        <v>591</v>
      </c>
      <c r="G56" s="15">
        <v>2660</v>
      </c>
      <c r="H56" s="15">
        <v>294</v>
      </c>
      <c r="I56" s="15">
        <v>1295</v>
      </c>
      <c r="J56" s="15">
        <v>359</v>
      </c>
      <c r="K56" s="15">
        <v>999</v>
      </c>
      <c r="L56" s="15">
        <v>298</v>
      </c>
    </row>
    <row r="57" spans="2:12" ht="15" customHeight="1" x14ac:dyDescent="0.15">
      <c r="B57" s="48"/>
      <c r="C57" s="52"/>
      <c r="D57" s="13">
        <v>100</v>
      </c>
      <c r="E57" s="9">
        <v>11</v>
      </c>
      <c r="F57" s="6">
        <v>11.5</v>
      </c>
      <c r="G57" s="6">
        <v>51.5</v>
      </c>
      <c r="H57" s="6">
        <v>5.7</v>
      </c>
      <c r="I57" s="6">
        <v>25.1</v>
      </c>
      <c r="J57" s="6">
        <v>7</v>
      </c>
      <c r="K57" s="6">
        <v>19.399999999999999</v>
      </c>
      <c r="L57" s="6">
        <v>5.8</v>
      </c>
    </row>
    <row r="58" spans="2:12" x14ac:dyDescent="0.15">
      <c r="B58" s="3"/>
      <c r="C58" s="3"/>
      <c r="D58" s="3"/>
      <c r="E58" s="3"/>
      <c r="F58" s="3"/>
      <c r="G58" s="3"/>
      <c r="H58" s="3"/>
      <c r="I58" s="3"/>
      <c r="J58" s="3"/>
      <c r="K58" s="3"/>
      <c r="L58" s="3"/>
    </row>
    <row r="59" spans="2:12" x14ac:dyDescent="0.15">
      <c r="B59" s="3"/>
      <c r="C59" s="3"/>
      <c r="D59" s="3"/>
      <c r="E59" s="3"/>
      <c r="F59" s="3"/>
      <c r="G59" s="3"/>
      <c r="H59" s="3"/>
      <c r="I59" s="3"/>
      <c r="J59" s="3"/>
      <c r="K59" s="3"/>
      <c r="L59" s="3"/>
    </row>
    <row r="60" spans="2:12" x14ac:dyDescent="0.15">
      <c r="B60" s="3"/>
      <c r="C60" s="3"/>
      <c r="D60" s="3"/>
      <c r="E60" s="3"/>
      <c r="F60" s="3"/>
      <c r="G60" s="3"/>
      <c r="H60" s="3"/>
      <c r="I60" s="3"/>
      <c r="J60" s="3"/>
      <c r="K60" s="3"/>
      <c r="L60" s="3"/>
    </row>
    <row r="61" spans="2:12" x14ac:dyDescent="0.15">
      <c r="B61" s="3"/>
      <c r="C61" s="3"/>
      <c r="D61" s="3"/>
      <c r="E61" s="3"/>
      <c r="F61" s="3"/>
      <c r="G61" s="3"/>
      <c r="H61" s="3"/>
      <c r="I61" s="3"/>
      <c r="J61" s="3"/>
      <c r="K61" s="3"/>
      <c r="L61" s="3"/>
    </row>
    <row r="62" spans="2:12" x14ac:dyDescent="0.15">
      <c r="B62" s="3"/>
      <c r="C62" s="3"/>
      <c r="D62" s="3"/>
      <c r="E62" s="3"/>
      <c r="F62" s="3"/>
      <c r="G62" s="3"/>
      <c r="H62" s="3"/>
      <c r="I62" s="3"/>
      <c r="J62" s="3"/>
      <c r="K62" s="3"/>
      <c r="L62" s="3"/>
    </row>
    <row r="63" spans="2:12" x14ac:dyDescent="0.15">
      <c r="B63" s="3"/>
      <c r="C63" s="3"/>
      <c r="D63" s="3"/>
      <c r="E63" s="3"/>
      <c r="F63" s="3"/>
      <c r="G63" s="3"/>
      <c r="H63" s="3"/>
      <c r="I63" s="3"/>
      <c r="J63" s="3"/>
      <c r="K63" s="3"/>
      <c r="L63" s="3"/>
    </row>
    <row r="64" spans="2:12" x14ac:dyDescent="0.15">
      <c r="B64" s="3"/>
      <c r="C64" s="3"/>
      <c r="D64" s="3"/>
      <c r="E64" s="3"/>
      <c r="F64" s="3"/>
      <c r="G64" s="3"/>
      <c r="H64" s="3"/>
      <c r="I64" s="3"/>
      <c r="J64" s="3"/>
      <c r="K64" s="3"/>
      <c r="L64" s="3"/>
    </row>
    <row r="65" spans="2:12" x14ac:dyDescent="0.15">
      <c r="B65" s="3"/>
      <c r="C65" s="3"/>
      <c r="D65" s="3"/>
      <c r="E65" s="3"/>
      <c r="F65" s="3"/>
      <c r="G65" s="3"/>
      <c r="H65" s="3"/>
      <c r="I65" s="3"/>
      <c r="J65" s="3"/>
      <c r="K65" s="3"/>
      <c r="L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L9">
    <cfRule type="top10" dxfId="174" priority="1248" rank="1"/>
  </conditionalFormatting>
  <conditionalFormatting sqref="E11:L11">
    <cfRule type="top10" dxfId="173" priority="1249" rank="1"/>
  </conditionalFormatting>
  <conditionalFormatting sqref="E13:L13">
    <cfRule type="top10" dxfId="172" priority="1250" rank="1"/>
  </conditionalFormatting>
  <conditionalFormatting sqref="E15:L15">
    <cfRule type="top10" dxfId="171" priority="1251" rank="1"/>
  </conditionalFormatting>
  <conditionalFormatting sqref="E17:L17">
    <cfRule type="top10" dxfId="170" priority="1252" rank="1"/>
  </conditionalFormatting>
  <conditionalFormatting sqref="E19:L19">
    <cfRule type="top10" dxfId="169" priority="1253" rank="1"/>
  </conditionalFormatting>
  <conditionalFormatting sqref="E21:L21">
    <cfRule type="top10" dxfId="168" priority="1254" rank="1"/>
  </conditionalFormatting>
  <conditionalFormatting sqref="E23:L23">
    <cfRule type="top10" dxfId="167" priority="1255" rank="1"/>
  </conditionalFormatting>
  <conditionalFormatting sqref="E25:L25">
    <cfRule type="top10" dxfId="166" priority="1256" rank="1"/>
  </conditionalFormatting>
  <conditionalFormatting sqref="E27:L27">
    <cfRule type="top10" dxfId="165" priority="1257" rank="1"/>
  </conditionalFormatting>
  <conditionalFormatting sqref="E29:L29">
    <cfRule type="top10" dxfId="164" priority="1258" rank="1"/>
  </conditionalFormatting>
  <conditionalFormatting sqref="E31:L31">
    <cfRule type="top10" dxfId="163" priority="1259" rank="1"/>
  </conditionalFormatting>
  <conditionalFormatting sqref="E33:L33">
    <cfRule type="top10" dxfId="162" priority="1260" rank="1"/>
  </conditionalFormatting>
  <conditionalFormatting sqref="E35:L35">
    <cfRule type="top10" dxfId="161" priority="1261" rank="1"/>
  </conditionalFormatting>
  <conditionalFormatting sqref="E37:L37">
    <cfRule type="top10" dxfId="160" priority="1262" rank="1"/>
  </conditionalFormatting>
  <conditionalFormatting sqref="E39:L39">
    <cfRule type="top10" dxfId="159" priority="1263" rank="1"/>
  </conditionalFormatting>
  <conditionalFormatting sqref="E41:L41">
    <cfRule type="top10" dxfId="158" priority="1264" rank="1"/>
  </conditionalFormatting>
  <conditionalFormatting sqref="E43:L43">
    <cfRule type="top10" dxfId="157" priority="1265" rank="1"/>
  </conditionalFormatting>
  <conditionalFormatting sqref="E45:L45">
    <cfRule type="top10" dxfId="156" priority="1266" rank="1"/>
  </conditionalFormatting>
  <conditionalFormatting sqref="E47:L47">
    <cfRule type="top10" dxfId="155" priority="1267" rank="1"/>
  </conditionalFormatting>
  <conditionalFormatting sqref="E49:L49">
    <cfRule type="top10" dxfId="154" priority="1268" rank="1"/>
  </conditionalFormatting>
  <conditionalFormatting sqref="E51:L51">
    <cfRule type="top10" dxfId="153" priority="1269" rank="1"/>
  </conditionalFormatting>
  <conditionalFormatting sqref="E53:L53">
    <cfRule type="top10" dxfId="152" priority="1270" rank="1"/>
  </conditionalFormatting>
  <conditionalFormatting sqref="E55:L55">
    <cfRule type="top10" dxfId="151" priority="1271" rank="1"/>
  </conditionalFormatting>
  <conditionalFormatting sqref="E57:L57">
    <cfRule type="top10" dxfId="150" priority="1272" rank="1"/>
  </conditionalFormatting>
  <pageMargins left="0.7" right="0.7" top="0.75" bottom="0.75" header="0.3" footer="0.3"/>
  <pageSetup paperSize="9" scale="70" orientation="portrait" r:id="rId1"/>
  <headerFoot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4" width="8.625" style="1" customWidth="1"/>
    <col min="35" max="16384" width="6.125" style="1"/>
  </cols>
  <sheetData>
    <row r="3" spans="1:26" x14ac:dyDescent="0.15">
      <c r="B3" s="1" t="s">
        <v>312</v>
      </c>
    </row>
    <row r="4" spans="1:26" x14ac:dyDescent="0.15">
      <c r="B4" s="24" t="s">
        <v>309</v>
      </c>
    </row>
    <row r="5" spans="1:26" x14ac:dyDescent="0.15">
      <c r="B5" s="20"/>
      <c r="C5" s="20"/>
      <c r="D5" s="20"/>
      <c r="E5" s="20"/>
      <c r="F5" s="20"/>
      <c r="G5" s="20"/>
      <c r="H5" s="20"/>
      <c r="I5" s="20"/>
      <c r="J5" s="20"/>
      <c r="K5" s="20"/>
      <c r="L5" s="20"/>
      <c r="M5" s="20"/>
    </row>
    <row r="6" spans="1:26" ht="3.75" customHeight="1" x14ac:dyDescent="0.15">
      <c r="A6" s="31"/>
      <c r="B6" s="29"/>
      <c r="C6" s="36"/>
      <c r="D6" s="29"/>
      <c r="E6" s="37"/>
      <c r="F6" s="32"/>
      <c r="G6" s="29"/>
      <c r="H6" s="33"/>
      <c r="I6" s="33"/>
      <c r="J6" s="33"/>
      <c r="K6" s="34"/>
      <c r="L6" s="34"/>
      <c r="M6" s="34"/>
      <c r="N6" s="35"/>
    </row>
    <row r="7" spans="1:26" s="2" customFormat="1" ht="122.25" customHeight="1" thickBot="1" x14ac:dyDescent="0.2">
      <c r="B7" s="19"/>
      <c r="C7" s="18" t="s">
        <v>251</v>
      </c>
      <c r="D7" s="21" t="s">
        <v>259</v>
      </c>
      <c r="E7" s="22" t="s">
        <v>45</v>
      </c>
      <c r="F7" s="22" t="s">
        <v>96</v>
      </c>
      <c r="G7" s="22" t="s">
        <v>97</v>
      </c>
      <c r="H7" s="22" t="s">
        <v>98</v>
      </c>
      <c r="I7" s="22" t="s">
        <v>99</v>
      </c>
      <c r="J7" s="22" t="s">
        <v>57</v>
      </c>
      <c r="K7" s="22" t="s">
        <v>12</v>
      </c>
      <c r="L7" s="22" t="s">
        <v>100</v>
      </c>
      <c r="M7" s="22" t="s">
        <v>65</v>
      </c>
      <c r="N7" s="41"/>
      <c r="O7" s="41"/>
      <c r="P7" s="41"/>
      <c r="Q7" s="41"/>
      <c r="R7" s="41"/>
      <c r="S7" s="41"/>
      <c r="T7" s="41"/>
      <c r="U7" s="41"/>
      <c r="V7" s="41"/>
      <c r="W7" s="41"/>
      <c r="X7" s="41"/>
      <c r="Y7" s="41"/>
      <c r="Z7" s="41"/>
    </row>
    <row r="8" spans="1:26" ht="15" customHeight="1" thickTop="1" x14ac:dyDescent="0.15">
      <c r="B8" s="43" t="s">
        <v>66</v>
      </c>
      <c r="C8" s="44"/>
      <c r="D8" s="4">
        <v>19565</v>
      </c>
      <c r="E8" s="7">
        <v>6751</v>
      </c>
      <c r="F8" s="15">
        <v>4960</v>
      </c>
      <c r="G8" s="15">
        <v>1328</v>
      </c>
      <c r="H8" s="15">
        <v>5646</v>
      </c>
      <c r="I8" s="15">
        <v>1537</v>
      </c>
      <c r="J8" s="15">
        <v>696</v>
      </c>
      <c r="K8" s="15">
        <v>240</v>
      </c>
      <c r="L8" s="15">
        <v>8397</v>
      </c>
      <c r="M8" s="15">
        <v>553</v>
      </c>
    </row>
    <row r="9" spans="1:26" ht="15" customHeight="1" x14ac:dyDescent="0.15">
      <c r="B9" s="45"/>
      <c r="C9" s="44"/>
      <c r="D9" s="5">
        <v>100</v>
      </c>
      <c r="E9" s="9">
        <v>34.5</v>
      </c>
      <c r="F9" s="6">
        <v>25.4</v>
      </c>
      <c r="G9" s="6">
        <v>6.8</v>
      </c>
      <c r="H9" s="6">
        <v>28.9</v>
      </c>
      <c r="I9" s="6">
        <v>7.9</v>
      </c>
      <c r="J9" s="6">
        <v>3.6</v>
      </c>
      <c r="K9" s="6">
        <v>1.2</v>
      </c>
      <c r="L9" s="6">
        <v>42.9</v>
      </c>
      <c r="M9" s="6">
        <v>2.8</v>
      </c>
    </row>
    <row r="10" spans="1:26" ht="15" customHeight="1" x14ac:dyDescent="0.15">
      <c r="B10" s="46" t="s">
        <v>60</v>
      </c>
      <c r="C10" s="49" t="s">
        <v>1</v>
      </c>
      <c r="D10" s="12">
        <v>9002</v>
      </c>
      <c r="E10" s="8">
        <v>2370</v>
      </c>
      <c r="F10" s="10">
        <v>2071</v>
      </c>
      <c r="G10" s="10">
        <v>516</v>
      </c>
      <c r="H10" s="10">
        <v>2079</v>
      </c>
      <c r="I10" s="10">
        <v>469</v>
      </c>
      <c r="J10" s="10">
        <v>171</v>
      </c>
      <c r="K10" s="10">
        <v>124</v>
      </c>
      <c r="L10" s="10">
        <v>4613</v>
      </c>
      <c r="M10" s="10">
        <v>263</v>
      </c>
    </row>
    <row r="11" spans="1:26" ht="15" customHeight="1" x14ac:dyDescent="0.15">
      <c r="B11" s="47"/>
      <c r="C11" s="50"/>
      <c r="D11" s="17">
        <v>100</v>
      </c>
      <c r="E11" s="16">
        <v>26.3</v>
      </c>
      <c r="F11" s="11">
        <v>23</v>
      </c>
      <c r="G11" s="11">
        <v>5.7</v>
      </c>
      <c r="H11" s="11">
        <v>23.1</v>
      </c>
      <c r="I11" s="11">
        <v>5.2</v>
      </c>
      <c r="J11" s="11">
        <v>1.9</v>
      </c>
      <c r="K11" s="11">
        <v>1.4</v>
      </c>
      <c r="L11" s="11">
        <v>51.2</v>
      </c>
      <c r="M11" s="11">
        <v>2.9</v>
      </c>
    </row>
    <row r="12" spans="1:26" ht="15" customHeight="1" x14ac:dyDescent="0.15">
      <c r="B12" s="47"/>
      <c r="C12" s="51" t="s">
        <v>2</v>
      </c>
      <c r="D12" s="14">
        <v>10274</v>
      </c>
      <c r="E12" s="7">
        <v>4274</v>
      </c>
      <c r="F12" s="15">
        <v>2816</v>
      </c>
      <c r="G12" s="15">
        <v>794</v>
      </c>
      <c r="H12" s="15">
        <v>3497</v>
      </c>
      <c r="I12" s="15">
        <v>1034</v>
      </c>
      <c r="J12" s="15">
        <v>516</v>
      </c>
      <c r="K12" s="15">
        <v>113</v>
      </c>
      <c r="L12" s="15">
        <v>3699</v>
      </c>
      <c r="M12" s="15">
        <v>230</v>
      </c>
    </row>
    <row r="13" spans="1:26" ht="15" customHeight="1" x14ac:dyDescent="0.15">
      <c r="B13" s="48"/>
      <c r="C13" s="52"/>
      <c r="D13" s="13">
        <v>100</v>
      </c>
      <c r="E13" s="9">
        <v>41.6</v>
      </c>
      <c r="F13" s="6">
        <v>27.4</v>
      </c>
      <c r="G13" s="6">
        <v>7.7</v>
      </c>
      <c r="H13" s="6">
        <v>34</v>
      </c>
      <c r="I13" s="6">
        <v>10.1</v>
      </c>
      <c r="J13" s="6">
        <v>5</v>
      </c>
      <c r="K13" s="6">
        <v>1.1000000000000001</v>
      </c>
      <c r="L13" s="6">
        <v>36</v>
      </c>
      <c r="M13" s="6">
        <v>2.2000000000000002</v>
      </c>
    </row>
    <row r="14" spans="1:26" ht="15" customHeight="1" x14ac:dyDescent="0.15">
      <c r="B14" s="46" t="s">
        <v>61</v>
      </c>
      <c r="C14" s="49" t="s">
        <v>4</v>
      </c>
      <c r="D14" s="12">
        <v>2756</v>
      </c>
      <c r="E14" s="8">
        <v>757</v>
      </c>
      <c r="F14" s="10">
        <v>590</v>
      </c>
      <c r="G14" s="10">
        <v>185</v>
      </c>
      <c r="H14" s="10">
        <v>669</v>
      </c>
      <c r="I14" s="10">
        <v>189</v>
      </c>
      <c r="J14" s="10">
        <v>95</v>
      </c>
      <c r="K14" s="10">
        <v>36</v>
      </c>
      <c r="L14" s="10">
        <v>1497</v>
      </c>
      <c r="M14" s="10">
        <v>45</v>
      </c>
    </row>
    <row r="15" spans="1:26" ht="15" customHeight="1" x14ac:dyDescent="0.15">
      <c r="B15" s="47"/>
      <c r="C15" s="50"/>
      <c r="D15" s="17">
        <v>100</v>
      </c>
      <c r="E15" s="16">
        <v>27.5</v>
      </c>
      <c r="F15" s="11">
        <v>21.4</v>
      </c>
      <c r="G15" s="11">
        <v>6.7</v>
      </c>
      <c r="H15" s="11">
        <v>24.3</v>
      </c>
      <c r="I15" s="11">
        <v>6.9</v>
      </c>
      <c r="J15" s="11">
        <v>3.4</v>
      </c>
      <c r="K15" s="11">
        <v>1.3</v>
      </c>
      <c r="L15" s="11">
        <v>54.3</v>
      </c>
      <c r="M15" s="11">
        <v>1.6</v>
      </c>
    </row>
    <row r="16" spans="1:26" ht="15" customHeight="1" x14ac:dyDescent="0.15">
      <c r="B16" s="47"/>
      <c r="C16" s="51" t="s">
        <v>5</v>
      </c>
      <c r="D16" s="14">
        <v>2918</v>
      </c>
      <c r="E16" s="7">
        <v>834</v>
      </c>
      <c r="F16" s="15">
        <v>635</v>
      </c>
      <c r="G16" s="15">
        <v>195</v>
      </c>
      <c r="H16" s="15">
        <v>771</v>
      </c>
      <c r="I16" s="15">
        <v>203</v>
      </c>
      <c r="J16" s="15">
        <v>94</v>
      </c>
      <c r="K16" s="15">
        <v>36</v>
      </c>
      <c r="L16" s="15">
        <v>1446</v>
      </c>
      <c r="M16" s="15">
        <v>66</v>
      </c>
    </row>
    <row r="17" spans="2:13" ht="15" customHeight="1" x14ac:dyDescent="0.15">
      <c r="B17" s="47"/>
      <c r="C17" s="50"/>
      <c r="D17" s="17">
        <v>100</v>
      </c>
      <c r="E17" s="16">
        <v>28.6</v>
      </c>
      <c r="F17" s="11">
        <v>21.8</v>
      </c>
      <c r="G17" s="11">
        <v>6.7</v>
      </c>
      <c r="H17" s="11">
        <v>26.4</v>
      </c>
      <c r="I17" s="11">
        <v>7</v>
      </c>
      <c r="J17" s="11">
        <v>3.2</v>
      </c>
      <c r="K17" s="11">
        <v>1.2</v>
      </c>
      <c r="L17" s="11">
        <v>49.6</v>
      </c>
      <c r="M17" s="11">
        <v>2.2999999999999998</v>
      </c>
    </row>
    <row r="18" spans="2:13" ht="15" customHeight="1" x14ac:dyDescent="0.15">
      <c r="B18" s="47"/>
      <c r="C18" s="51" t="s">
        <v>6</v>
      </c>
      <c r="D18" s="14">
        <v>3218</v>
      </c>
      <c r="E18" s="7">
        <v>1146</v>
      </c>
      <c r="F18" s="15">
        <v>860</v>
      </c>
      <c r="G18" s="15">
        <v>237</v>
      </c>
      <c r="H18" s="15">
        <v>970</v>
      </c>
      <c r="I18" s="15">
        <v>249</v>
      </c>
      <c r="J18" s="15">
        <v>117</v>
      </c>
      <c r="K18" s="15">
        <v>37</v>
      </c>
      <c r="L18" s="15">
        <v>1354</v>
      </c>
      <c r="M18" s="15">
        <v>65</v>
      </c>
    </row>
    <row r="19" spans="2:13" ht="15" customHeight="1" x14ac:dyDescent="0.15">
      <c r="B19" s="47"/>
      <c r="C19" s="50"/>
      <c r="D19" s="17">
        <v>100</v>
      </c>
      <c r="E19" s="16">
        <v>35.6</v>
      </c>
      <c r="F19" s="11">
        <v>26.7</v>
      </c>
      <c r="G19" s="11">
        <v>7.4</v>
      </c>
      <c r="H19" s="11">
        <v>30.1</v>
      </c>
      <c r="I19" s="11">
        <v>7.7</v>
      </c>
      <c r="J19" s="11">
        <v>3.6</v>
      </c>
      <c r="K19" s="11">
        <v>1.1000000000000001</v>
      </c>
      <c r="L19" s="11">
        <v>42.1</v>
      </c>
      <c r="M19" s="11">
        <v>2</v>
      </c>
    </row>
    <row r="20" spans="2:13" ht="15" customHeight="1" x14ac:dyDescent="0.15">
      <c r="B20" s="47"/>
      <c r="C20" s="51" t="s">
        <v>7</v>
      </c>
      <c r="D20" s="14">
        <v>4166</v>
      </c>
      <c r="E20" s="7">
        <v>1627</v>
      </c>
      <c r="F20" s="15">
        <v>1184</v>
      </c>
      <c r="G20" s="15">
        <v>281</v>
      </c>
      <c r="H20" s="15">
        <v>1279</v>
      </c>
      <c r="I20" s="15">
        <v>339</v>
      </c>
      <c r="J20" s="15">
        <v>146</v>
      </c>
      <c r="K20" s="15">
        <v>55</v>
      </c>
      <c r="L20" s="15">
        <v>1582</v>
      </c>
      <c r="M20" s="15">
        <v>120</v>
      </c>
    </row>
    <row r="21" spans="2:13" ht="15" customHeight="1" x14ac:dyDescent="0.15">
      <c r="B21" s="47"/>
      <c r="C21" s="50"/>
      <c r="D21" s="17">
        <v>100</v>
      </c>
      <c r="E21" s="16">
        <v>39.1</v>
      </c>
      <c r="F21" s="11">
        <v>28.4</v>
      </c>
      <c r="G21" s="11">
        <v>6.7</v>
      </c>
      <c r="H21" s="11">
        <v>30.7</v>
      </c>
      <c r="I21" s="11">
        <v>8.1</v>
      </c>
      <c r="J21" s="11">
        <v>3.5</v>
      </c>
      <c r="K21" s="11">
        <v>1.3</v>
      </c>
      <c r="L21" s="11">
        <v>38</v>
      </c>
      <c r="M21" s="11">
        <v>2.9</v>
      </c>
    </row>
    <row r="22" spans="2:13" ht="15" customHeight="1" x14ac:dyDescent="0.15">
      <c r="B22" s="47"/>
      <c r="C22" s="51" t="s">
        <v>8</v>
      </c>
      <c r="D22" s="14">
        <v>5521</v>
      </c>
      <c r="E22" s="7">
        <v>2057</v>
      </c>
      <c r="F22" s="15">
        <v>1438</v>
      </c>
      <c r="G22" s="15">
        <v>360</v>
      </c>
      <c r="H22" s="15">
        <v>1684</v>
      </c>
      <c r="I22" s="15">
        <v>429</v>
      </c>
      <c r="J22" s="15">
        <v>210</v>
      </c>
      <c r="K22" s="15">
        <v>63</v>
      </c>
      <c r="L22" s="15">
        <v>2106</v>
      </c>
      <c r="M22" s="15">
        <v>197</v>
      </c>
    </row>
    <row r="23" spans="2:13" ht="15" customHeight="1" x14ac:dyDescent="0.15">
      <c r="B23" s="48"/>
      <c r="C23" s="52"/>
      <c r="D23" s="13">
        <v>100</v>
      </c>
      <c r="E23" s="9">
        <v>37.299999999999997</v>
      </c>
      <c r="F23" s="6">
        <v>26</v>
      </c>
      <c r="G23" s="6">
        <v>6.5</v>
      </c>
      <c r="H23" s="6">
        <v>30.5</v>
      </c>
      <c r="I23" s="6">
        <v>7.8</v>
      </c>
      <c r="J23" s="6">
        <v>3.8</v>
      </c>
      <c r="K23" s="6">
        <v>1.1000000000000001</v>
      </c>
      <c r="L23" s="6">
        <v>38.1</v>
      </c>
      <c r="M23" s="6">
        <v>3.6</v>
      </c>
    </row>
    <row r="24" spans="2:13" ht="15" customHeight="1" x14ac:dyDescent="0.15">
      <c r="B24" s="46" t="s">
        <v>62</v>
      </c>
      <c r="C24" s="49" t="s">
        <v>9</v>
      </c>
      <c r="D24" s="12">
        <v>2200</v>
      </c>
      <c r="E24" s="8">
        <v>631</v>
      </c>
      <c r="F24" s="10">
        <v>524</v>
      </c>
      <c r="G24" s="10">
        <v>153</v>
      </c>
      <c r="H24" s="10">
        <v>582</v>
      </c>
      <c r="I24" s="10">
        <v>158</v>
      </c>
      <c r="J24" s="10">
        <v>84</v>
      </c>
      <c r="K24" s="10">
        <v>37</v>
      </c>
      <c r="L24" s="10">
        <v>1044</v>
      </c>
      <c r="M24" s="10">
        <v>82</v>
      </c>
    </row>
    <row r="25" spans="2:13" ht="15" customHeight="1" x14ac:dyDescent="0.15">
      <c r="B25" s="47"/>
      <c r="C25" s="50"/>
      <c r="D25" s="17">
        <v>100</v>
      </c>
      <c r="E25" s="16">
        <v>28.7</v>
      </c>
      <c r="F25" s="11">
        <v>23.8</v>
      </c>
      <c r="G25" s="11">
        <v>7</v>
      </c>
      <c r="H25" s="11">
        <v>26.5</v>
      </c>
      <c r="I25" s="11">
        <v>7.2</v>
      </c>
      <c r="J25" s="11">
        <v>3.8</v>
      </c>
      <c r="K25" s="11">
        <v>1.7</v>
      </c>
      <c r="L25" s="11">
        <v>47.5</v>
      </c>
      <c r="M25" s="11">
        <v>3.7</v>
      </c>
    </row>
    <row r="26" spans="2:13" ht="15" customHeight="1" x14ac:dyDescent="0.15">
      <c r="B26" s="47"/>
      <c r="C26" s="51" t="s">
        <v>10</v>
      </c>
      <c r="D26" s="14">
        <v>5943</v>
      </c>
      <c r="E26" s="7">
        <v>2385</v>
      </c>
      <c r="F26" s="15">
        <v>1662</v>
      </c>
      <c r="G26" s="15">
        <v>404</v>
      </c>
      <c r="H26" s="15">
        <v>1870</v>
      </c>
      <c r="I26" s="15">
        <v>536</v>
      </c>
      <c r="J26" s="15">
        <v>231</v>
      </c>
      <c r="K26" s="15">
        <v>62</v>
      </c>
      <c r="L26" s="15">
        <v>2217</v>
      </c>
      <c r="M26" s="15">
        <v>137</v>
      </c>
    </row>
    <row r="27" spans="2:13" ht="15" customHeight="1" x14ac:dyDescent="0.15">
      <c r="B27" s="47"/>
      <c r="C27" s="50"/>
      <c r="D27" s="17">
        <v>100</v>
      </c>
      <c r="E27" s="16">
        <v>40.1</v>
      </c>
      <c r="F27" s="11">
        <v>28</v>
      </c>
      <c r="G27" s="11">
        <v>6.8</v>
      </c>
      <c r="H27" s="11">
        <v>31.5</v>
      </c>
      <c r="I27" s="11">
        <v>9</v>
      </c>
      <c r="J27" s="11">
        <v>3.9</v>
      </c>
      <c r="K27" s="11">
        <v>1</v>
      </c>
      <c r="L27" s="11">
        <v>37.299999999999997</v>
      </c>
      <c r="M27" s="11">
        <v>2.2999999999999998</v>
      </c>
    </row>
    <row r="28" spans="2:13" ht="15" customHeight="1" x14ac:dyDescent="0.15">
      <c r="B28" s="47"/>
      <c r="C28" s="51" t="s">
        <v>11</v>
      </c>
      <c r="D28" s="14">
        <v>6665</v>
      </c>
      <c r="E28" s="7">
        <v>2230</v>
      </c>
      <c r="F28" s="15">
        <v>1717</v>
      </c>
      <c r="G28" s="15">
        <v>490</v>
      </c>
      <c r="H28" s="15">
        <v>1941</v>
      </c>
      <c r="I28" s="15">
        <v>517</v>
      </c>
      <c r="J28" s="15">
        <v>247</v>
      </c>
      <c r="K28" s="15">
        <v>66</v>
      </c>
      <c r="L28" s="15">
        <v>2962</v>
      </c>
      <c r="M28" s="15">
        <v>111</v>
      </c>
    </row>
    <row r="29" spans="2:13" ht="15" customHeight="1" x14ac:dyDescent="0.15">
      <c r="B29" s="47"/>
      <c r="C29" s="50"/>
      <c r="D29" s="17">
        <v>100</v>
      </c>
      <c r="E29" s="16">
        <v>33.5</v>
      </c>
      <c r="F29" s="11">
        <v>25.8</v>
      </c>
      <c r="G29" s="11">
        <v>7.4</v>
      </c>
      <c r="H29" s="11">
        <v>29.1</v>
      </c>
      <c r="I29" s="11">
        <v>7.8</v>
      </c>
      <c r="J29" s="11">
        <v>3.7</v>
      </c>
      <c r="K29" s="11">
        <v>1</v>
      </c>
      <c r="L29" s="11">
        <v>44.4</v>
      </c>
      <c r="M29" s="11">
        <v>1.7</v>
      </c>
    </row>
    <row r="30" spans="2:13" ht="15" customHeight="1" x14ac:dyDescent="0.15">
      <c r="B30" s="47"/>
      <c r="C30" s="51" t="s">
        <v>12</v>
      </c>
      <c r="D30" s="14">
        <v>4440</v>
      </c>
      <c r="E30" s="7">
        <v>1441</v>
      </c>
      <c r="F30" s="15">
        <v>1014</v>
      </c>
      <c r="G30" s="15">
        <v>269</v>
      </c>
      <c r="H30" s="15">
        <v>1196</v>
      </c>
      <c r="I30" s="15">
        <v>305</v>
      </c>
      <c r="J30" s="15">
        <v>126</v>
      </c>
      <c r="K30" s="15">
        <v>72</v>
      </c>
      <c r="L30" s="15">
        <v>2057</v>
      </c>
      <c r="M30" s="15">
        <v>126</v>
      </c>
    </row>
    <row r="31" spans="2:13" ht="15" customHeight="1" x14ac:dyDescent="0.15">
      <c r="B31" s="48"/>
      <c r="C31" s="52"/>
      <c r="D31" s="13">
        <v>100</v>
      </c>
      <c r="E31" s="9">
        <v>32.5</v>
      </c>
      <c r="F31" s="6">
        <v>22.8</v>
      </c>
      <c r="G31" s="6">
        <v>6.1</v>
      </c>
      <c r="H31" s="6">
        <v>26.9</v>
      </c>
      <c r="I31" s="6">
        <v>6.9</v>
      </c>
      <c r="J31" s="6">
        <v>2.8</v>
      </c>
      <c r="K31" s="6">
        <v>1.6</v>
      </c>
      <c r="L31" s="6">
        <v>46.3</v>
      </c>
      <c r="M31" s="6">
        <v>2.8</v>
      </c>
    </row>
    <row r="32" spans="2:13" ht="15" customHeight="1" x14ac:dyDescent="0.15">
      <c r="B32" s="46" t="s">
        <v>63</v>
      </c>
      <c r="C32" s="49" t="s">
        <v>13</v>
      </c>
      <c r="D32" s="12">
        <v>2474</v>
      </c>
      <c r="E32" s="8">
        <v>850</v>
      </c>
      <c r="F32" s="10">
        <v>643</v>
      </c>
      <c r="G32" s="10">
        <v>192</v>
      </c>
      <c r="H32" s="10">
        <v>713</v>
      </c>
      <c r="I32" s="10">
        <v>214</v>
      </c>
      <c r="J32" s="10">
        <v>82</v>
      </c>
      <c r="K32" s="10">
        <v>32</v>
      </c>
      <c r="L32" s="10">
        <v>1083</v>
      </c>
      <c r="M32" s="10">
        <v>41</v>
      </c>
    </row>
    <row r="33" spans="2:13" ht="15" customHeight="1" x14ac:dyDescent="0.15">
      <c r="B33" s="47"/>
      <c r="C33" s="50"/>
      <c r="D33" s="17">
        <v>100</v>
      </c>
      <c r="E33" s="16">
        <v>34.4</v>
      </c>
      <c r="F33" s="11">
        <v>26</v>
      </c>
      <c r="G33" s="11">
        <v>7.8</v>
      </c>
      <c r="H33" s="11">
        <v>28.8</v>
      </c>
      <c r="I33" s="11">
        <v>8.6</v>
      </c>
      <c r="J33" s="11">
        <v>3.3</v>
      </c>
      <c r="K33" s="11">
        <v>1.3</v>
      </c>
      <c r="L33" s="11">
        <v>43.8</v>
      </c>
      <c r="M33" s="11">
        <v>1.7</v>
      </c>
    </row>
    <row r="34" spans="2:13" ht="15" customHeight="1" x14ac:dyDescent="0.15">
      <c r="B34" s="47"/>
      <c r="C34" s="51" t="s">
        <v>14</v>
      </c>
      <c r="D34" s="14">
        <v>13198</v>
      </c>
      <c r="E34" s="7">
        <v>4737</v>
      </c>
      <c r="F34" s="15">
        <v>3470</v>
      </c>
      <c r="G34" s="15">
        <v>867</v>
      </c>
      <c r="H34" s="15">
        <v>3917</v>
      </c>
      <c r="I34" s="15">
        <v>1053</v>
      </c>
      <c r="J34" s="15">
        <v>481</v>
      </c>
      <c r="K34" s="15">
        <v>163</v>
      </c>
      <c r="L34" s="15">
        <v>5551</v>
      </c>
      <c r="M34" s="15">
        <v>281</v>
      </c>
    </row>
    <row r="35" spans="2:13" ht="15" customHeight="1" x14ac:dyDescent="0.15">
      <c r="B35" s="47"/>
      <c r="C35" s="50"/>
      <c r="D35" s="17">
        <v>100</v>
      </c>
      <c r="E35" s="16">
        <v>35.9</v>
      </c>
      <c r="F35" s="11">
        <v>26.3</v>
      </c>
      <c r="G35" s="11">
        <v>6.6</v>
      </c>
      <c r="H35" s="11">
        <v>29.7</v>
      </c>
      <c r="I35" s="11">
        <v>8</v>
      </c>
      <c r="J35" s="11">
        <v>3.6</v>
      </c>
      <c r="K35" s="11">
        <v>1.2</v>
      </c>
      <c r="L35" s="11">
        <v>42.1</v>
      </c>
      <c r="M35" s="11">
        <v>2.1</v>
      </c>
    </row>
    <row r="36" spans="2:13" ht="15" customHeight="1" x14ac:dyDescent="0.15">
      <c r="B36" s="47"/>
      <c r="C36" s="51" t="s">
        <v>15</v>
      </c>
      <c r="D36" s="14">
        <v>2378</v>
      </c>
      <c r="E36" s="7">
        <v>730</v>
      </c>
      <c r="F36" s="15">
        <v>535</v>
      </c>
      <c r="G36" s="15">
        <v>152</v>
      </c>
      <c r="H36" s="15">
        <v>650</v>
      </c>
      <c r="I36" s="15">
        <v>159</v>
      </c>
      <c r="J36" s="15">
        <v>79</v>
      </c>
      <c r="K36" s="15">
        <v>26</v>
      </c>
      <c r="L36" s="15">
        <v>1130</v>
      </c>
      <c r="M36" s="15">
        <v>52</v>
      </c>
    </row>
    <row r="37" spans="2:13" ht="15" customHeight="1" x14ac:dyDescent="0.15">
      <c r="B37" s="47"/>
      <c r="C37" s="50"/>
      <c r="D37" s="17">
        <v>100</v>
      </c>
      <c r="E37" s="16">
        <v>30.7</v>
      </c>
      <c r="F37" s="11">
        <v>22.5</v>
      </c>
      <c r="G37" s="11">
        <v>6.4</v>
      </c>
      <c r="H37" s="11">
        <v>27.3</v>
      </c>
      <c r="I37" s="11">
        <v>6.7</v>
      </c>
      <c r="J37" s="11">
        <v>3.3</v>
      </c>
      <c r="K37" s="11">
        <v>1.1000000000000001</v>
      </c>
      <c r="L37" s="11">
        <v>47.5</v>
      </c>
      <c r="M37" s="11">
        <v>2.2000000000000002</v>
      </c>
    </row>
    <row r="38" spans="2:13" ht="15" customHeight="1" x14ac:dyDescent="0.15">
      <c r="B38" s="47"/>
      <c r="C38" s="51" t="s">
        <v>16</v>
      </c>
      <c r="D38" s="14">
        <v>747</v>
      </c>
      <c r="E38" s="7">
        <v>183</v>
      </c>
      <c r="F38" s="15">
        <v>154</v>
      </c>
      <c r="G38" s="15">
        <v>47</v>
      </c>
      <c r="H38" s="15">
        <v>181</v>
      </c>
      <c r="I38" s="15">
        <v>50</v>
      </c>
      <c r="J38" s="15">
        <v>20</v>
      </c>
      <c r="K38" s="15">
        <v>9</v>
      </c>
      <c r="L38" s="15">
        <v>391</v>
      </c>
      <c r="M38" s="15">
        <v>23</v>
      </c>
    </row>
    <row r="39" spans="2:13" ht="15" customHeight="1" x14ac:dyDescent="0.15">
      <c r="B39" s="48"/>
      <c r="C39" s="52"/>
      <c r="D39" s="13">
        <v>100</v>
      </c>
      <c r="E39" s="9">
        <v>24.5</v>
      </c>
      <c r="F39" s="6">
        <v>20.6</v>
      </c>
      <c r="G39" s="6">
        <v>6.3</v>
      </c>
      <c r="H39" s="6">
        <v>24.2</v>
      </c>
      <c r="I39" s="6">
        <v>6.7</v>
      </c>
      <c r="J39" s="6">
        <v>2.7</v>
      </c>
      <c r="K39" s="6">
        <v>1.2</v>
      </c>
      <c r="L39" s="6">
        <v>52.3</v>
      </c>
      <c r="M39" s="6">
        <v>3.1</v>
      </c>
    </row>
    <row r="40" spans="2:13" ht="15" customHeight="1" x14ac:dyDescent="0.15">
      <c r="B40" s="46" t="s">
        <v>64</v>
      </c>
      <c r="C40" s="49" t="s">
        <v>255</v>
      </c>
      <c r="D40" s="12">
        <v>2161</v>
      </c>
      <c r="E40" s="8">
        <v>660</v>
      </c>
      <c r="F40" s="10">
        <v>476</v>
      </c>
      <c r="G40" s="10">
        <v>184</v>
      </c>
      <c r="H40" s="10">
        <v>638</v>
      </c>
      <c r="I40" s="10">
        <v>135</v>
      </c>
      <c r="J40" s="10">
        <v>106</v>
      </c>
      <c r="K40" s="10">
        <v>28</v>
      </c>
      <c r="L40" s="10">
        <v>990</v>
      </c>
      <c r="M40" s="10">
        <v>38</v>
      </c>
    </row>
    <row r="41" spans="2:13" ht="15" customHeight="1" x14ac:dyDescent="0.15">
      <c r="B41" s="47"/>
      <c r="C41" s="50"/>
      <c r="D41" s="17">
        <v>100</v>
      </c>
      <c r="E41" s="16">
        <v>30.5</v>
      </c>
      <c r="F41" s="11">
        <v>22</v>
      </c>
      <c r="G41" s="11">
        <v>8.5</v>
      </c>
      <c r="H41" s="11">
        <v>29.5</v>
      </c>
      <c r="I41" s="11">
        <v>6.2</v>
      </c>
      <c r="J41" s="11">
        <v>4.9000000000000004</v>
      </c>
      <c r="K41" s="11">
        <v>1.3</v>
      </c>
      <c r="L41" s="11">
        <v>45.8</v>
      </c>
      <c r="M41" s="11">
        <v>1.8</v>
      </c>
    </row>
    <row r="42" spans="2:13" ht="15" customHeight="1" x14ac:dyDescent="0.15">
      <c r="B42" s="47"/>
      <c r="C42" s="51" t="s">
        <v>19</v>
      </c>
      <c r="D42" s="14">
        <v>1901</v>
      </c>
      <c r="E42" s="7">
        <v>648</v>
      </c>
      <c r="F42" s="15">
        <v>454</v>
      </c>
      <c r="G42" s="15">
        <v>135</v>
      </c>
      <c r="H42" s="15">
        <v>665</v>
      </c>
      <c r="I42" s="15">
        <v>137</v>
      </c>
      <c r="J42" s="15">
        <v>66</v>
      </c>
      <c r="K42" s="15">
        <v>15</v>
      </c>
      <c r="L42" s="15">
        <v>802</v>
      </c>
      <c r="M42" s="15">
        <v>30</v>
      </c>
    </row>
    <row r="43" spans="2:13" ht="15" customHeight="1" x14ac:dyDescent="0.15">
      <c r="B43" s="47"/>
      <c r="C43" s="50"/>
      <c r="D43" s="17">
        <v>100</v>
      </c>
      <c r="E43" s="16">
        <v>34.1</v>
      </c>
      <c r="F43" s="11">
        <v>23.9</v>
      </c>
      <c r="G43" s="11">
        <v>7.1</v>
      </c>
      <c r="H43" s="11">
        <v>35</v>
      </c>
      <c r="I43" s="11">
        <v>7.2</v>
      </c>
      <c r="J43" s="11">
        <v>3.5</v>
      </c>
      <c r="K43" s="11">
        <v>0.8</v>
      </c>
      <c r="L43" s="11">
        <v>42.2</v>
      </c>
      <c r="M43" s="11">
        <v>1.6</v>
      </c>
    </row>
    <row r="44" spans="2:13" ht="15" customHeight="1" x14ac:dyDescent="0.15">
      <c r="B44" s="47"/>
      <c r="C44" s="51" t="s">
        <v>20</v>
      </c>
      <c r="D44" s="14">
        <v>1198</v>
      </c>
      <c r="E44" s="7">
        <v>363</v>
      </c>
      <c r="F44" s="15">
        <v>275</v>
      </c>
      <c r="G44" s="15">
        <v>87</v>
      </c>
      <c r="H44" s="15">
        <v>349</v>
      </c>
      <c r="I44" s="15">
        <v>134</v>
      </c>
      <c r="J44" s="15">
        <v>49</v>
      </c>
      <c r="K44" s="15">
        <v>18</v>
      </c>
      <c r="L44" s="15">
        <v>519</v>
      </c>
      <c r="M44" s="15">
        <v>47</v>
      </c>
    </row>
    <row r="45" spans="2:13" ht="15" customHeight="1" x14ac:dyDescent="0.15">
      <c r="B45" s="47"/>
      <c r="C45" s="50"/>
      <c r="D45" s="17">
        <v>100</v>
      </c>
      <c r="E45" s="16">
        <v>30.3</v>
      </c>
      <c r="F45" s="11">
        <v>23</v>
      </c>
      <c r="G45" s="11">
        <v>7.3</v>
      </c>
      <c r="H45" s="11">
        <v>29.1</v>
      </c>
      <c r="I45" s="11">
        <v>11.2</v>
      </c>
      <c r="J45" s="11">
        <v>4.0999999999999996</v>
      </c>
      <c r="K45" s="11">
        <v>1.5</v>
      </c>
      <c r="L45" s="11">
        <v>43.3</v>
      </c>
      <c r="M45" s="11">
        <v>3.9</v>
      </c>
    </row>
    <row r="46" spans="2:13" ht="15" customHeight="1" x14ac:dyDescent="0.15">
      <c r="B46" s="47"/>
      <c r="C46" s="51" t="s">
        <v>21</v>
      </c>
      <c r="D46" s="14">
        <v>1491</v>
      </c>
      <c r="E46" s="7">
        <v>481</v>
      </c>
      <c r="F46" s="15">
        <v>368</v>
      </c>
      <c r="G46" s="15">
        <v>72</v>
      </c>
      <c r="H46" s="15">
        <v>401</v>
      </c>
      <c r="I46" s="15">
        <v>192</v>
      </c>
      <c r="J46" s="15">
        <v>39</v>
      </c>
      <c r="K46" s="15">
        <v>21</v>
      </c>
      <c r="L46" s="15">
        <v>688</v>
      </c>
      <c r="M46" s="15">
        <v>27</v>
      </c>
    </row>
    <row r="47" spans="2:13" ht="15" customHeight="1" x14ac:dyDescent="0.15">
      <c r="B47" s="47"/>
      <c r="C47" s="50"/>
      <c r="D47" s="17">
        <v>100</v>
      </c>
      <c r="E47" s="16">
        <v>32.299999999999997</v>
      </c>
      <c r="F47" s="11">
        <v>24.7</v>
      </c>
      <c r="G47" s="11">
        <v>4.8</v>
      </c>
      <c r="H47" s="11">
        <v>26.9</v>
      </c>
      <c r="I47" s="11">
        <v>12.9</v>
      </c>
      <c r="J47" s="11">
        <v>2.6</v>
      </c>
      <c r="K47" s="11">
        <v>1.4</v>
      </c>
      <c r="L47" s="11">
        <v>46.1</v>
      </c>
      <c r="M47" s="11">
        <v>1.8</v>
      </c>
    </row>
    <row r="48" spans="2:13" ht="15" customHeight="1" x14ac:dyDescent="0.15">
      <c r="B48" s="47"/>
      <c r="C48" s="51" t="s">
        <v>22</v>
      </c>
      <c r="D48" s="14">
        <v>1705</v>
      </c>
      <c r="E48" s="7">
        <v>592</v>
      </c>
      <c r="F48" s="15">
        <v>441</v>
      </c>
      <c r="G48" s="15">
        <v>94</v>
      </c>
      <c r="H48" s="15">
        <v>523</v>
      </c>
      <c r="I48" s="15">
        <v>249</v>
      </c>
      <c r="J48" s="15">
        <v>78</v>
      </c>
      <c r="K48" s="15">
        <v>11</v>
      </c>
      <c r="L48" s="15">
        <v>743</v>
      </c>
      <c r="M48" s="15">
        <v>19</v>
      </c>
    </row>
    <row r="49" spans="2:13" ht="15" customHeight="1" x14ac:dyDescent="0.15">
      <c r="B49" s="47"/>
      <c r="C49" s="50"/>
      <c r="D49" s="17">
        <v>100</v>
      </c>
      <c r="E49" s="16">
        <v>34.700000000000003</v>
      </c>
      <c r="F49" s="11">
        <v>25.9</v>
      </c>
      <c r="G49" s="11">
        <v>5.5</v>
      </c>
      <c r="H49" s="11">
        <v>30.7</v>
      </c>
      <c r="I49" s="11">
        <v>14.6</v>
      </c>
      <c r="J49" s="11">
        <v>4.5999999999999996</v>
      </c>
      <c r="K49" s="11">
        <v>0.6</v>
      </c>
      <c r="L49" s="11">
        <v>43.6</v>
      </c>
      <c r="M49" s="11">
        <v>1.1000000000000001</v>
      </c>
    </row>
    <row r="50" spans="2:13" ht="15" customHeight="1" x14ac:dyDescent="0.15">
      <c r="B50" s="47"/>
      <c r="C50" s="51" t="s">
        <v>23</v>
      </c>
      <c r="D50" s="14">
        <v>1546</v>
      </c>
      <c r="E50" s="7">
        <v>536</v>
      </c>
      <c r="F50" s="15">
        <v>446</v>
      </c>
      <c r="G50" s="15">
        <v>98</v>
      </c>
      <c r="H50" s="15">
        <v>490</v>
      </c>
      <c r="I50" s="15">
        <v>116</v>
      </c>
      <c r="J50" s="15">
        <v>50</v>
      </c>
      <c r="K50" s="15">
        <v>23</v>
      </c>
      <c r="L50" s="15">
        <v>630</v>
      </c>
      <c r="M50" s="15">
        <v>20</v>
      </c>
    </row>
    <row r="51" spans="2:13" ht="15" customHeight="1" x14ac:dyDescent="0.15">
      <c r="B51" s="47"/>
      <c r="C51" s="50"/>
      <c r="D51" s="17">
        <v>100</v>
      </c>
      <c r="E51" s="16">
        <v>34.700000000000003</v>
      </c>
      <c r="F51" s="11">
        <v>28.8</v>
      </c>
      <c r="G51" s="11">
        <v>6.3</v>
      </c>
      <c r="H51" s="11">
        <v>31.7</v>
      </c>
      <c r="I51" s="11">
        <v>7.5</v>
      </c>
      <c r="J51" s="11">
        <v>3.2</v>
      </c>
      <c r="K51" s="11">
        <v>1.5</v>
      </c>
      <c r="L51" s="11">
        <v>40.799999999999997</v>
      </c>
      <c r="M51" s="11">
        <v>1.3</v>
      </c>
    </row>
    <row r="52" spans="2:13" ht="15" customHeight="1" x14ac:dyDescent="0.15">
      <c r="B52" s="47"/>
      <c r="C52" s="51" t="s">
        <v>24</v>
      </c>
      <c r="D52" s="14">
        <v>2544</v>
      </c>
      <c r="E52" s="7">
        <v>886</v>
      </c>
      <c r="F52" s="15">
        <v>650</v>
      </c>
      <c r="G52" s="15">
        <v>154</v>
      </c>
      <c r="H52" s="15">
        <v>709</v>
      </c>
      <c r="I52" s="15">
        <v>184</v>
      </c>
      <c r="J52" s="15">
        <v>87</v>
      </c>
      <c r="K52" s="15">
        <v>40</v>
      </c>
      <c r="L52" s="15">
        <v>1132</v>
      </c>
      <c r="M52" s="15">
        <v>85</v>
      </c>
    </row>
    <row r="53" spans="2:13" ht="15" customHeight="1" x14ac:dyDescent="0.15">
      <c r="B53" s="47"/>
      <c r="C53" s="50"/>
      <c r="D53" s="17">
        <v>100</v>
      </c>
      <c r="E53" s="16">
        <v>34.799999999999997</v>
      </c>
      <c r="F53" s="11">
        <v>25.6</v>
      </c>
      <c r="G53" s="11">
        <v>6.1</v>
      </c>
      <c r="H53" s="11">
        <v>27.9</v>
      </c>
      <c r="I53" s="11">
        <v>7.2</v>
      </c>
      <c r="J53" s="11">
        <v>3.4</v>
      </c>
      <c r="K53" s="11">
        <v>1.6</v>
      </c>
      <c r="L53" s="11">
        <v>44.5</v>
      </c>
      <c r="M53" s="11">
        <v>3.3</v>
      </c>
    </row>
    <row r="54" spans="2:13" ht="15" customHeight="1" x14ac:dyDescent="0.15">
      <c r="B54" s="47"/>
      <c r="C54" s="51" t="s">
        <v>25</v>
      </c>
      <c r="D54" s="14">
        <v>1858</v>
      </c>
      <c r="E54" s="7">
        <v>753</v>
      </c>
      <c r="F54" s="15">
        <v>485</v>
      </c>
      <c r="G54" s="15">
        <v>145</v>
      </c>
      <c r="H54" s="15">
        <v>479</v>
      </c>
      <c r="I54" s="15">
        <v>125</v>
      </c>
      <c r="J54" s="15">
        <v>62</v>
      </c>
      <c r="K54" s="15">
        <v>16</v>
      </c>
      <c r="L54" s="15">
        <v>771</v>
      </c>
      <c r="M54" s="15">
        <v>41</v>
      </c>
    </row>
    <row r="55" spans="2:13" ht="15" customHeight="1" x14ac:dyDescent="0.15">
      <c r="B55" s="47"/>
      <c r="C55" s="50"/>
      <c r="D55" s="17">
        <v>100</v>
      </c>
      <c r="E55" s="16">
        <v>40.5</v>
      </c>
      <c r="F55" s="11">
        <v>26.1</v>
      </c>
      <c r="G55" s="11">
        <v>7.8</v>
      </c>
      <c r="H55" s="11">
        <v>25.8</v>
      </c>
      <c r="I55" s="11">
        <v>6.7</v>
      </c>
      <c r="J55" s="11">
        <v>3.3</v>
      </c>
      <c r="K55" s="11">
        <v>0.9</v>
      </c>
      <c r="L55" s="11">
        <v>41.5</v>
      </c>
      <c r="M55" s="11">
        <v>2.2000000000000002</v>
      </c>
    </row>
    <row r="56" spans="2:13" ht="15" customHeight="1" x14ac:dyDescent="0.15">
      <c r="B56" s="47"/>
      <c r="C56" s="51" t="s">
        <v>26</v>
      </c>
      <c r="D56" s="14">
        <v>5161</v>
      </c>
      <c r="E56" s="7">
        <v>1832</v>
      </c>
      <c r="F56" s="15">
        <v>1365</v>
      </c>
      <c r="G56" s="15">
        <v>359</v>
      </c>
      <c r="H56" s="15">
        <v>1392</v>
      </c>
      <c r="I56" s="15">
        <v>265</v>
      </c>
      <c r="J56" s="15">
        <v>159</v>
      </c>
      <c r="K56" s="15">
        <v>68</v>
      </c>
      <c r="L56" s="15">
        <v>2122</v>
      </c>
      <c r="M56" s="15">
        <v>246</v>
      </c>
    </row>
    <row r="57" spans="2:13" ht="15" customHeight="1" x14ac:dyDescent="0.15">
      <c r="B57" s="48"/>
      <c r="C57" s="52"/>
      <c r="D57" s="13">
        <v>100</v>
      </c>
      <c r="E57" s="9">
        <v>35.5</v>
      </c>
      <c r="F57" s="6">
        <v>26.4</v>
      </c>
      <c r="G57" s="6">
        <v>7</v>
      </c>
      <c r="H57" s="6">
        <v>27</v>
      </c>
      <c r="I57" s="6">
        <v>5.0999999999999996</v>
      </c>
      <c r="J57" s="6">
        <v>3.1</v>
      </c>
      <c r="K57" s="6">
        <v>1.3</v>
      </c>
      <c r="L57" s="6">
        <v>41.1</v>
      </c>
      <c r="M57" s="6">
        <v>4.8</v>
      </c>
    </row>
    <row r="58" spans="2:13" x14ac:dyDescent="0.15">
      <c r="B58" s="3"/>
      <c r="C58" s="3"/>
      <c r="D58" s="3"/>
      <c r="E58" s="3"/>
      <c r="F58" s="3"/>
      <c r="G58" s="3"/>
      <c r="H58" s="3"/>
      <c r="I58" s="3"/>
      <c r="J58" s="3"/>
      <c r="K58" s="3"/>
      <c r="L58" s="3"/>
      <c r="M58" s="3"/>
    </row>
    <row r="59" spans="2:13" x14ac:dyDescent="0.15">
      <c r="B59" s="3"/>
      <c r="C59" s="3"/>
      <c r="D59" s="3"/>
      <c r="E59" s="3"/>
      <c r="F59" s="3"/>
      <c r="G59" s="3"/>
      <c r="H59" s="3"/>
      <c r="I59" s="3"/>
      <c r="J59" s="3"/>
      <c r="K59" s="3"/>
      <c r="L59" s="3"/>
      <c r="M59" s="3"/>
    </row>
    <row r="60" spans="2:13" x14ac:dyDescent="0.15">
      <c r="B60" s="3"/>
      <c r="C60" s="3"/>
      <c r="D60" s="3"/>
      <c r="E60" s="3"/>
      <c r="F60" s="3"/>
      <c r="G60" s="3"/>
      <c r="H60" s="3"/>
      <c r="I60" s="3"/>
      <c r="J60" s="3"/>
      <c r="K60" s="3"/>
      <c r="L60" s="3"/>
      <c r="M60" s="3"/>
    </row>
    <row r="61" spans="2:13" x14ac:dyDescent="0.15">
      <c r="B61" s="3"/>
      <c r="C61" s="3"/>
      <c r="D61" s="3"/>
      <c r="E61" s="3"/>
      <c r="F61" s="3"/>
      <c r="G61" s="3"/>
      <c r="H61" s="3"/>
      <c r="I61" s="3"/>
      <c r="J61" s="3"/>
      <c r="K61" s="3"/>
      <c r="L61" s="3"/>
      <c r="M61" s="3"/>
    </row>
    <row r="62" spans="2:13" x14ac:dyDescent="0.15">
      <c r="B62" s="3"/>
      <c r="C62" s="3"/>
      <c r="D62" s="3"/>
      <c r="E62" s="3"/>
      <c r="F62" s="3"/>
      <c r="G62" s="3"/>
      <c r="H62" s="3"/>
      <c r="I62" s="3"/>
      <c r="J62" s="3"/>
      <c r="K62" s="3"/>
      <c r="L62" s="3"/>
      <c r="M62" s="3"/>
    </row>
    <row r="63" spans="2:13" x14ac:dyDescent="0.15">
      <c r="B63" s="3"/>
      <c r="C63" s="3"/>
      <c r="D63" s="3"/>
      <c r="E63" s="3"/>
      <c r="F63" s="3"/>
      <c r="G63" s="3"/>
      <c r="H63" s="3"/>
      <c r="I63" s="3"/>
      <c r="J63" s="3"/>
      <c r="K63" s="3"/>
      <c r="L63" s="3"/>
      <c r="M63" s="3"/>
    </row>
    <row r="64" spans="2:13" x14ac:dyDescent="0.15">
      <c r="B64" s="3"/>
      <c r="C64" s="3"/>
      <c r="D64" s="3"/>
      <c r="E64" s="3"/>
      <c r="F64" s="3"/>
      <c r="G64" s="3"/>
      <c r="H64" s="3"/>
      <c r="I64" s="3"/>
      <c r="J64" s="3"/>
      <c r="K64" s="3"/>
      <c r="L64" s="3"/>
      <c r="M64" s="3"/>
    </row>
    <row r="65" spans="2:13" x14ac:dyDescent="0.15">
      <c r="B65" s="3"/>
      <c r="C65" s="3"/>
      <c r="D65" s="3"/>
      <c r="E65" s="3"/>
      <c r="F65" s="3"/>
      <c r="G65" s="3"/>
      <c r="H65" s="3"/>
      <c r="I65" s="3"/>
      <c r="J65" s="3"/>
      <c r="K65" s="3"/>
      <c r="L65" s="3"/>
      <c r="M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M9">
    <cfRule type="top10" dxfId="149" priority="1223" rank="1"/>
  </conditionalFormatting>
  <conditionalFormatting sqref="E11:M11">
    <cfRule type="top10" dxfId="148" priority="1224" rank="1"/>
  </conditionalFormatting>
  <conditionalFormatting sqref="E13:M13">
    <cfRule type="top10" dxfId="147" priority="1225" rank="1"/>
  </conditionalFormatting>
  <conditionalFormatting sqref="E15:M15">
    <cfRule type="top10" dxfId="146" priority="1226" rank="1"/>
  </conditionalFormatting>
  <conditionalFormatting sqref="E17:M17">
    <cfRule type="top10" dxfId="145" priority="1227" rank="1"/>
  </conditionalFormatting>
  <conditionalFormatting sqref="E19:M19">
    <cfRule type="top10" dxfId="144" priority="1228" rank="1"/>
  </conditionalFormatting>
  <conditionalFormatting sqref="E21:M21">
    <cfRule type="top10" dxfId="143" priority="1229" rank="1"/>
  </conditionalFormatting>
  <conditionalFormatting sqref="E23:M23">
    <cfRule type="top10" dxfId="142" priority="1230" rank="1"/>
  </conditionalFormatting>
  <conditionalFormatting sqref="E25:M25">
    <cfRule type="top10" dxfId="141" priority="1231" rank="1"/>
  </conditionalFormatting>
  <conditionalFormatting sqref="E27:M27">
    <cfRule type="top10" dxfId="140" priority="1232" rank="1"/>
  </conditionalFormatting>
  <conditionalFormatting sqref="E29:M29">
    <cfRule type="top10" dxfId="139" priority="1233" rank="1"/>
  </conditionalFormatting>
  <conditionalFormatting sqref="E31:M31">
    <cfRule type="top10" dxfId="138" priority="1234" rank="1"/>
  </conditionalFormatting>
  <conditionalFormatting sqref="E33:M33">
    <cfRule type="top10" dxfId="137" priority="1235" rank="1"/>
  </conditionalFormatting>
  <conditionalFormatting sqref="E35:M35">
    <cfRule type="top10" dxfId="136" priority="1236" rank="1"/>
  </conditionalFormatting>
  <conditionalFormatting sqref="E37:M37">
    <cfRule type="top10" dxfId="135" priority="1237" rank="1"/>
  </conditionalFormatting>
  <conditionalFormatting sqref="E39:M39">
    <cfRule type="top10" dxfId="134" priority="1238" rank="1"/>
  </conditionalFormatting>
  <conditionalFormatting sqref="E41:M41">
    <cfRule type="top10" dxfId="133" priority="1239" rank="1"/>
  </conditionalFormatting>
  <conditionalFormatting sqref="E43:M43">
    <cfRule type="top10" dxfId="132" priority="1240" rank="1"/>
  </conditionalFormatting>
  <conditionalFormatting sqref="E45:M45">
    <cfRule type="top10" dxfId="131" priority="1241" rank="1"/>
  </conditionalFormatting>
  <conditionalFormatting sqref="E47:M47">
    <cfRule type="top10" dxfId="130" priority="1242" rank="1"/>
  </conditionalFormatting>
  <conditionalFormatting sqref="E49:M49">
    <cfRule type="top10" dxfId="129" priority="1243" rank="1"/>
  </conditionalFormatting>
  <conditionalFormatting sqref="E51:M51">
    <cfRule type="top10" dxfId="128" priority="1244" rank="1"/>
  </conditionalFormatting>
  <conditionalFormatting sqref="E53:M53">
    <cfRule type="top10" dxfId="127" priority="1245" rank="1"/>
  </conditionalFormatting>
  <conditionalFormatting sqref="E55:M55">
    <cfRule type="top10" dxfId="126" priority="1246" rank="1"/>
  </conditionalFormatting>
  <conditionalFormatting sqref="E57:M57">
    <cfRule type="top10" dxfId="125" priority="1247" rank="1"/>
  </conditionalFormatting>
  <pageMargins left="0.7" right="0.7" top="0.75" bottom="0.75" header="0.3" footer="0.3"/>
  <pageSetup paperSize="9" scale="74" orientation="portrait" r:id="rId1"/>
  <headerFoot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0" width="8.625" style="1" customWidth="1"/>
    <col min="31" max="16384" width="6.125" style="1"/>
  </cols>
  <sheetData>
    <row r="3" spans="1:26" x14ac:dyDescent="0.15">
      <c r="B3" s="1" t="s">
        <v>313</v>
      </c>
    </row>
    <row r="4" spans="1:26" x14ac:dyDescent="0.15">
      <c r="B4" s="24" t="s">
        <v>309</v>
      </c>
    </row>
    <row r="5" spans="1:26" x14ac:dyDescent="0.15">
      <c r="B5" s="20"/>
      <c r="C5" s="20"/>
      <c r="D5" s="20"/>
      <c r="E5" s="20"/>
      <c r="F5" s="20"/>
      <c r="G5" s="20"/>
      <c r="H5" s="20"/>
      <c r="I5" s="20"/>
      <c r="J5" s="20"/>
      <c r="K5" s="20"/>
    </row>
    <row r="6" spans="1:26" ht="3.75" customHeight="1" x14ac:dyDescent="0.15">
      <c r="A6" s="31"/>
      <c r="B6" s="29"/>
      <c r="C6" s="36"/>
      <c r="D6" s="29"/>
      <c r="E6" s="37"/>
      <c r="F6" s="32"/>
      <c r="G6" s="29"/>
      <c r="H6" s="33"/>
      <c r="I6" s="33"/>
      <c r="J6" s="33"/>
      <c r="K6" s="34"/>
      <c r="L6" s="35"/>
    </row>
    <row r="7" spans="1:26" s="2" customFormat="1" ht="122.25" customHeight="1" thickBot="1" x14ac:dyDescent="0.2">
      <c r="B7" s="19"/>
      <c r="C7" s="18" t="s">
        <v>251</v>
      </c>
      <c r="D7" s="21" t="s">
        <v>262</v>
      </c>
      <c r="E7" s="22" t="s">
        <v>91</v>
      </c>
      <c r="F7" s="22" t="s">
        <v>92</v>
      </c>
      <c r="G7" s="22" t="s">
        <v>93</v>
      </c>
      <c r="H7" s="22" t="s">
        <v>94</v>
      </c>
      <c r="I7" s="22" t="s">
        <v>95</v>
      </c>
      <c r="J7" s="22" t="s">
        <v>12</v>
      </c>
      <c r="K7" s="22" t="s">
        <v>65</v>
      </c>
      <c r="L7" s="41"/>
      <c r="M7" s="41"/>
      <c r="N7" s="41"/>
      <c r="O7" s="41"/>
      <c r="P7" s="41"/>
      <c r="Q7" s="41"/>
      <c r="R7" s="41"/>
      <c r="S7" s="41"/>
      <c r="T7" s="41"/>
      <c r="U7" s="41"/>
      <c r="V7" s="41"/>
      <c r="W7" s="41"/>
      <c r="X7" s="41"/>
      <c r="Y7" s="41"/>
      <c r="Z7" s="41"/>
    </row>
    <row r="8" spans="1:26" ht="15" customHeight="1" thickTop="1" x14ac:dyDescent="0.15">
      <c r="B8" s="43" t="s">
        <v>66</v>
      </c>
      <c r="C8" s="44"/>
      <c r="D8" s="4">
        <v>19565</v>
      </c>
      <c r="E8" s="7">
        <v>6782</v>
      </c>
      <c r="F8" s="15">
        <v>4396</v>
      </c>
      <c r="G8" s="15">
        <v>5674</v>
      </c>
      <c r="H8" s="15">
        <v>4357</v>
      </c>
      <c r="I8" s="15">
        <v>1467</v>
      </c>
      <c r="J8" s="15">
        <v>1961</v>
      </c>
      <c r="K8" s="15">
        <v>744</v>
      </c>
    </row>
    <row r="9" spans="1:26" ht="15" customHeight="1" x14ac:dyDescent="0.15">
      <c r="B9" s="45"/>
      <c r="C9" s="44"/>
      <c r="D9" s="5">
        <v>100</v>
      </c>
      <c r="E9" s="9">
        <v>34.700000000000003</v>
      </c>
      <c r="F9" s="6">
        <v>22.5</v>
      </c>
      <c r="G9" s="6">
        <v>29</v>
      </c>
      <c r="H9" s="6">
        <v>22.3</v>
      </c>
      <c r="I9" s="6">
        <v>7.5</v>
      </c>
      <c r="J9" s="6">
        <v>10</v>
      </c>
      <c r="K9" s="6">
        <v>3.8</v>
      </c>
    </row>
    <row r="10" spans="1:26" ht="15" customHeight="1" x14ac:dyDescent="0.15">
      <c r="B10" s="46" t="s">
        <v>60</v>
      </c>
      <c r="C10" s="49" t="s">
        <v>1</v>
      </c>
      <c r="D10" s="12">
        <v>9002</v>
      </c>
      <c r="E10" s="8">
        <v>2936</v>
      </c>
      <c r="F10" s="10">
        <v>1856</v>
      </c>
      <c r="G10" s="10">
        <v>2345</v>
      </c>
      <c r="H10" s="10">
        <v>2278</v>
      </c>
      <c r="I10" s="10">
        <v>848</v>
      </c>
      <c r="J10" s="10">
        <v>857</v>
      </c>
      <c r="K10" s="10">
        <v>330</v>
      </c>
    </row>
    <row r="11" spans="1:26" ht="15" customHeight="1" x14ac:dyDescent="0.15">
      <c r="B11" s="47"/>
      <c r="C11" s="50"/>
      <c r="D11" s="17">
        <v>100</v>
      </c>
      <c r="E11" s="16">
        <v>32.6</v>
      </c>
      <c r="F11" s="11">
        <v>20.6</v>
      </c>
      <c r="G11" s="11">
        <v>26</v>
      </c>
      <c r="H11" s="11">
        <v>25.3</v>
      </c>
      <c r="I11" s="11">
        <v>9.4</v>
      </c>
      <c r="J11" s="11">
        <v>9.5</v>
      </c>
      <c r="K11" s="11">
        <v>3.7</v>
      </c>
    </row>
    <row r="12" spans="1:26" ht="15" customHeight="1" x14ac:dyDescent="0.15">
      <c r="B12" s="47"/>
      <c r="C12" s="51" t="s">
        <v>2</v>
      </c>
      <c r="D12" s="14">
        <v>10274</v>
      </c>
      <c r="E12" s="7">
        <v>3756</v>
      </c>
      <c r="F12" s="15">
        <v>2495</v>
      </c>
      <c r="G12" s="15">
        <v>3254</v>
      </c>
      <c r="H12" s="15">
        <v>2023</v>
      </c>
      <c r="I12" s="15">
        <v>602</v>
      </c>
      <c r="J12" s="15">
        <v>1088</v>
      </c>
      <c r="K12" s="15">
        <v>348</v>
      </c>
    </row>
    <row r="13" spans="1:26" ht="15" customHeight="1" x14ac:dyDescent="0.15">
      <c r="B13" s="48"/>
      <c r="C13" s="52"/>
      <c r="D13" s="13">
        <v>100</v>
      </c>
      <c r="E13" s="9">
        <v>36.6</v>
      </c>
      <c r="F13" s="6">
        <v>24.3</v>
      </c>
      <c r="G13" s="6">
        <v>31.7</v>
      </c>
      <c r="H13" s="6">
        <v>19.7</v>
      </c>
      <c r="I13" s="6">
        <v>5.9</v>
      </c>
      <c r="J13" s="6">
        <v>10.6</v>
      </c>
      <c r="K13" s="6">
        <v>3.4</v>
      </c>
    </row>
    <row r="14" spans="1:26" ht="15" customHeight="1" x14ac:dyDescent="0.15">
      <c r="B14" s="46" t="s">
        <v>61</v>
      </c>
      <c r="C14" s="49" t="s">
        <v>4</v>
      </c>
      <c r="D14" s="12">
        <v>2756</v>
      </c>
      <c r="E14" s="8">
        <v>1021</v>
      </c>
      <c r="F14" s="10">
        <v>401</v>
      </c>
      <c r="G14" s="10">
        <v>737</v>
      </c>
      <c r="H14" s="10">
        <v>719</v>
      </c>
      <c r="I14" s="10">
        <v>228</v>
      </c>
      <c r="J14" s="10">
        <v>275</v>
      </c>
      <c r="K14" s="10">
        <v>71</v>
      </c>
    </row>
    <row r="15" spans="1:26" ht="15" customHeight="1" x14ac:dyDescent="0.15">
      <c r="B15" s="47"/>
      <c r="C15" s="50"/>
      <c r="D15" s="17">
        <v>100</v>
      </c>
      <c r="E15" s="16">
        <v>37</v>
      </c>
      <c r="F15" s="11">
        <v>14.6</v>
      </c>
      <c r="G15" s="11">
        <v>26.7</v>
      </c>
      <c r="H15" s="11">
        <v>26.1</v>
      </c>
      <c r="I15" s="11">
        <v>8.3000000000000007</v>
      </c>
      <c r="J15" s="11">
        <v>10</v>
      </c>
      <c r="K15" s="11">
        <v>2.6</v>
      </c>
    </row>
    <row r="16" spans="1:26" ht="15" customHeight="1" x14ac:dyDescent="0.15">
      <c r="B16" s="47"/>
      <c r="C16" s="51" t="s">
        <v>5</v>
      </c>
      <c r="D16" s="14">
        <v>2918</v>
      </c>
      <c r="E16" s="7">
        <v>988</v>
      </c>
      <c r="F16" s="15">
        <v>486</v>
      </c>
      <c r="G16" s="15">
        <v>841</v>
      </c>
      <c r="H16" s="15">
        <v>704</v>
      </c>
      <c r="I16" s="15">
        <v>248</v>
      </c>
      <c r="J16" s="15">
        <v>328</v>
      </c>
      <c r="K16" s="15">
        <v>88</v>
      </c>
    </row>
    <row r="17" spans="2:11" ht="15" customHeight="1" x14ac:dyDescent="0.15">
      <c r="B17" s="47"/>
      <c r="C17" s="50"/>
      <c r="D17" s="17">
        <v>100</v>
      </c>
      <c r="E17" s="16">
        <v>33.9</v>
      </c>
      <c r="F17" s="11">
        <v>16.7</v>
      </c>
      <c r="G17" s="11">
        <v>28.8</v>
      </c>
      <c r="H17" s="11">
        <v>24.1</v>
      </c>
      <c r="I17" s="11">
        <v>8.5</v>
      </c>
      <c r="J17" s="11">
        <v>11.2</v>
      </c>
      <c r="K17" s="11">
        <v>3</v>
      </c>
    </row>
    <row r="18" spans="2:11" ht="15" customHeight="1" x14ac:dyDescent="0.15">
      <c r="B18" s="47"/>
      <c r="C18" s="51" t="s">
        <v>6</v>
      </c>
      <c r="D18" s="14">
        <v>3218</v>
      </c>
      <c r="E18" s="7">
        <v>1113</v>
      </c>
      <c r="F18" s="15">
        <v>706</v>
      </c>
      <c r="G18" s="15">
        <v>964</v>
      </c>
      <c r="H18" s="15">
        <v>724</v>
      </c>
      <c r="I18" s="15">
        <v>226</v>
      </c>
      <c r="J18" s="15">
        <v>322</v>
      </c>
      <c r="K18" s="15">
        <v>94</v>
      </c>
    </row>
    <row r="19" spans="2:11" ht="15" customHeight="1" x14ac:dyDescent="0.15">
      <c r="B19" s="47"/>
      <c r="C19" s="50"/>
      <c r="D19" s="17">
        <v>100</v>
      </c>
      <c r="E19" s="16">
        <v>34.6</v>
      </c>
      <c r="F19" s="11">
        <v>21.9</v>
      </c>
      <c r="G19" s="11">
        <v>30</v>
      </c>
      <c r="H19" s="11">
        <v>22.5</v>
      </c>
      <c r="I19" s="11">
        <v>7</v>
      </c>
      <c r="J19" s="11">
        <v>10</v>
      </c>
      <c r="K19" s="11">
        <v>2.9</v>
      </c>
    </row>
    <row r="20" spans="2:11" ht="15" customHeight="1" x14ac:dyDescent="0.15">
      <c r="B20" s="47"/>
      <c r="C20" s="51" t="s">
        <v>7</v>
      </c>
      <c r="D20" s="14">
        <v>4166</v>
      </c>
      <c r="E20" s="7">
        <v>1462</v>
      </c>
      <c r="F20" s="15">
        <v>1010</v>
      </c>
      <c r="G20" s="15">
        <v>1274</v>
      </c>
      <c r="H20" s="15">
        <v>861</v>
      </c>
      <c r="I20" s="15">
        <v>276</v>
      </c>
      <c r="J20" s="15">
        <v>447</v>
      </c>
      <c r="K20" s="15">
        <v>157</v>
      </c>
    </row>
    <row r="21" spans="2:11" ht="15" customHeight="1" x14ac:dyDescent="0.15">
      <c r="B21" s="47"/>
      <c r="C21" s="50"/>
      <c r="D21" s="17">
        <v>100</v>
      </c>
      <c r="E21" s="16">
        <v>35.1</v>
      </c>
      <c r="F21" s="11">
        <v>24.2</v>
      </c>
      <c r="G21" s="11">
        <v>30.6</v>
      </c>
      <c r="H21" s="11">
        <v>20.7</v>
      </c>
      <c r="I21" s="11">
        <v>6.6</v>
      </c>
      <c r="J21" s="11">
        <v>10.7</v>
      </c>
      <c r="K21" s="11">
        <v>3.8</v>
      </c>
    </row>
    <row r="22" spans="2:11" ht="15" customHeight="1" x14ac:dyDescent="0.15">
      <c r="B22" s="47"/>
      <c r="C22" s="51" t="s">
        <v>8</v>
      </c>
      <c r="D22" s="14">
        <v>5521</v>
      </c>
      <c r="E22" s="7">
        <v>1845</v>
      </c>
      <c r="F22" s="15">
        <v>1616</v>
      </c>
      <c r="G22" s="15">
        <v>1588</v>
      </c>
      <c r="H22" s="15">
        <v>1133</v>
      </c>
      <c r="I22" s="15">
        <v>424</v>
      </c>
      <c r="J22" s="15">
        <v>505</v>
      </c>
      <c r="K22" s="15">
        <v>250</v>
      </c>
    </row>
    <row r="23" spans="2:11" ht="15" customHeight="1" x14ac:dyDescent="0.15">
      <c r="B23" s="48"/>
      <c r="C23" s="52"/>
      <c r="D23" s="13">
        <v>100</v>
      </c>
      <c r="E23" s="9">
        <v>33.4</v>
      </c>
      <c r="F23" s="6">
        <v>29.3</v>
      </c>
      <c r="G23" s="6">
        <v>28.8</v>
      </c>
      <c r="H23" s="6">
        <v>20.5</v>
      </c>
      <c r="I23" s="6">
        <v>7.7</v>
      </c>
      <c r="J23" s="6">
        <v>9.1</v>
      </c>
      <c r="K23" s="6">
        <v>4.5</v>
      </c>
    </row>
    <row r="24" spans="2:11" ht="15" customHeight="1" x14ac:dyDescent="0.15">
      <c r="B24" s="46" t="s">
        <v>62</v>
      </c>
      <c r="C24" s="49" t="s">
        <v>9</v>
      </c>
      <c r="D24" s="12">
        <v>2200</v>
      </c>
      <c r="E24" s="8">
        <v>671</v>
      </c>
      <c r="F24" s="10">
        <v>484</v>
      </c>
      <c r="G24" s="10">
        <v>610</v>
      </c>
      <c r="H24" s="10">
        <v>531</v>
      </c>
      <c r="I24" s="10">
        <v>174</v>
      </c>
      <c r="J24" s="10">
        <v>231</v>
      </c>
      <c r="K24" s="10">
        <v>109</v>
      </c>
    </row>
    <row r="25" spans="2:11" ht="15" customHeight="1" x14ac:dyDescent="0.15">
      <c r="B25" s="47"/>
      <c r="C25" s="50"/>
      <c r="D25" s="17">
        <v>100</v>
      </c>
      <c r="E25" s="16">
        <v>30.5</v>
      </c>
      <c r="F25" s="11">
        <v>22</v>
      </c>
      <c r="G25" s="11">
        <v>27.7</v>
      </c>
      <c r="H25" s="11">
        <v>24.1</v>
      </c>
      <c r="I25" s="11">
        <v>7.9</v>
      </c>
      <c r="J25" s="11">
        <v>10.5</v>
      </c>
      <c r="K25" s="11">
        <v>5</v>
      </c>
    </row>
    <row r="26" spans="2:11" ht="15" customHeight="1" x14ac:dyDescent="0.15">
      <c r="B26" s="47"/>
      <c r="C26" s="51" t="s">
        <v>10</v>
      </c>
      <c r="D26" s="14">
        <v>5943</v>
      </c>
      <c r="E26" s="7">
        <v>2120</v>
      </c>
      <c r="F26" s="15">
        <v>1595</v>
      </c>
      <c r="G26" s="15">
        <v>1837</v>
      </c>
      <c r="H26" s="15">
        <v>1234</v>
      </c>
      <c r="I26" s="15">
        <v>424</v>
      </c>
      <c r="J26" s="15">
        <v>528</v>
      </c>
      <c r="K26" s="15">
        <v>184</v>
      </c>
    </row>
    <row r="27" spans="2:11" ht="15" customHeight="1" x14ac:dyDescent="0.15">
      <c r="B27" s="47"/>
      <c r="C27" s="50"/>
      <c r="D27" s="17">
        <v>100</v>
      </c>
      <c r="E27" s="16">
        <v>35.700000000000003</v>
      </c>
      <c r="F27" s="11">
        <v>26.8</v>
      </c>
      <c r="G27" s="11">
        <v>30.9</v>
      </c>
      <c r="H27" s="11">
        <v>20.8</v>
      </c>
      <c r="I27" s="11">
        <v>7.1</v>
      </c>
      <c r="J27" s="11">
        <v>8.9</v>
      </c>
      <c r="K27" s="11">
        <v>3.1</v>
      </c>
    </row>
    <row r="28" spans="2:11" ht="15" customHeight="1" x14ac:dyDescent="0.15">
      <c r="B28" s="47"/>
      <c r="C28" s="51" t="s">
        <v>11</v>
      </c>
      <c r="D28" s="14">
        <v>6665</v>
      </c>
      <c r="E28" s="7">
        <v>2481</v>
      </c>
      <c r="F28" s="15">
        <v>1352</v>
      </c>
      <c r="G28" s="15">
        <v>1973</v>
      </c>
      <c r="H28" s="15">
        <v>1518</v>
      </c>
      <c r="I28" s="15">
        <v>468</v>
      </c>
      <c r="J28" s="15">
        <v>615</v>
      </c>
      <c r="K28" s="15">
        <v>173</v>
      </c>
    </row>
    <row r="29" spans="2:11" ht="15" customHeight="1" x14ac:dyDescent="0.15">
      <c r="B29" s="47"/>
      <c r="C29" s="50"/>
      <c r="D29" s="17">
        <v>100</v>
      </c>
      <c r="E29" s="16">
        <v>37.200000000000003</v>
      </c>
      <c r="F29" s="11">
        <v>20.3</v>
      </c>
      <c r="G29" s="11">
        <v>29.6</v>
      </c>
      <c r="H29" s="11">
        <v>22.8</v>
      </c>
      <c r="I29" s="11">
        <v>7</v>
      </c>
      <c r="J29" s="11">
        <v>9.1999999999999993</v>
      </c>
      <c r="K29" s="11">
        <v>2.6</v>
      </c>
    </row>
    <row r="30" spans="2:11" ht="15" customHeight="1" x14ac:dyDescent="0.15">
      <c r="B30" s="47"/>
      <c r="C30" s="51" t="s">
        <v>12</v>
      </c>
      <c r="D30" s="14">
        <v>4440</v>
      </c>
      <c r="E30" s="7">
        <v>1425</v>
      </c>
      <c r="F30" s="15">
        <v>918</v>
      </c>
      <c r="G30" s="15">
        <v>1205</v>
      </c>
      <c r="H30" s="15">
        <v>1022</v>
      </c>
      <c r="I30" s="15">
        <v>380</v>
      </c>
      <c r="J30" s="15">
        <v>562</v>
      </c>
      <c r="K30" s="15">
        <v>173</v>
      </c>
    </row>
    <row r="31" spans="2:11" ht="15" customHeight="1" x14ac:dyDescent="0.15">
      <c r="B31" s="48"/>
      <c r="C31" s="52"/>
      <c r="D31" s="13">
        <v>100</v>
      </c>
      <c r="E31" s="9">
        <v>32.1</v>
      </c>
      <c r="F31" s="6">
        <v>20.7</v>
      </c>
      <c r="G31" s="6">
        <v>27.1</v>
      </c>
      <c r="H31" s="6">
        <v>23</v>
      </c>
      <c r="I31" s="6">
        <v>8.6</v>
      </c>
      <c r="J31" s="6">
        <v>12.7</v>
      </c>
      <c r="K31" s="6">
        <v>3.9</v>
      </c>
    </row>
    <row r="32" spans="2:11" ht="15" customHeight="1" x14ac:dyDescent="0.15">
      <c r="B32" s="46" t="s">
        <v>63</v>
      </c>
      <c r="C32" s="49" t="s">
        <v>13</v>
      </c>
      <c r="D32" s="12">
        <v>2474</v>
      </c>
      <c r="E32" s="8">
        <v>1027</v>
      </c>
      <c r="F32" s="10">
        <v>551</v>
      </c>
      <c r="G32" s="10">
        <v>755</v>
      </c>
      <c r="H32" s="10">
        <v>495</v>
      </c>
      <c r="I32" s="10">
        <v>160</v>
      </c>
      <c r="J32" s="10">
        <v>220</v>
      </c>
      <c r="K32" s="10">
        <v>64</v>
      </c>
    </row>
    <row r="33" spans="2:11" ht="15" customHeight="1" x14ac:dyDescent="0.15">
      <c r="B33" s="47"/>
      <c r="C33" s="50"/>
      <c r="D33" s="17">
        <v>100</v>
      </c>
      <c r="E33" s="16">
        <v>41.5</v>
      </c>
      <c r="F33" s="11">
        <v>22.3</v>
      </c>
      <c r="G33" s="11">
        <v>30.5</v>
      </c>
      <c r="H33" s="11">
        <v>20</v>
      </c>
      <c r="I33" s="11">
        <v>6.5</v>
      </c>
      <c r="J33" s="11">
        <v>8.9</v>
      </c>
      <c r="K33" s="11">
        <v>2.6</v>
      </c>
    </row>
    <row r="34" spans="2:11" ht="15" customHeight="1" x14ac:dyDescent="0.15">
      <c r="B34" s="47"/>
      <c r="C34" s="51" t="s">
        <v>14</v>
      </c>
      <c r="D34" s="14">
        <v>13198</v>
      </c>
      <c r="E34" s="7">
        <v>4605</v>
      </c>
      <c r="F34" s="15">
        <v>3084</v>
      </c>
      <c r="G34" s="15">
        <v>3945</v>
      </c>
      <c r="H34" s="15">
        <v>2972</v>
      </c>
      <c r="I34" s="15">
        <v>911</v>
      </c>
      <c r="J34" s="15">
        <v>1316</v>
      </c>
      <c r="K34" s="15">
        <v>393</v>
      </c>
    </row>
    <row r="35" spans="2:11" ht="15" customHeight="1" x14ac:dyDescent="0.15">
      <c r="B35" s="47"/>
      <c r="C35" s="50"/>
      <c r="D35" s="17">
        <v>100</v>
      </c>
      <c r="E35" s="16">
        <v>34.9</v>
      </c>
      <c r="F35" s="11">
        <v>23.4</v>
      </c>
      <c r="G35" s="11">
        <v>29.9</v>
      </c>
      <c r="H35" s="11">
        <v>22.5</v>
      </c>
      <c r="I35" s="11">
        <v>6.9</v>
      </c>
      <c r="J35" s="11">
        <v>10</v>
      </c>
      <c r="K35" s="11">
        <v>3</v>
      </c>
    </row>
    <row r="36" spans="2:11" ht="15" customHeight="1" x14ac:dyDescent="0.15">
      <c r="B36" s="47"/>
      <c r="C36" s="51" t="s">
        <v>15</v>
      </c>
      <c r="D36" s="14">
        <v>2378</v>
      </c>
      <c r="E36" s="7">
        <v>702</v>
      </c>
      <c r="F36" s="15">
        <v>490</v>
      </c>
      <c r="G36" s="15">
        <v>638</v>
      </c>
      <c r="H36" s="15">
        <v>570</v>
      </c>
      <c r="I36" s="15">
        <v>266</v>
      </c>
      <c r="J36" s="15">
        <v>254</v>
      </c>
      <c r="K36" s="15">
        <v>78</v>
      </c>
    </row>
    <row r="37" spans="2:11" ht="15" customHeight="1" x14ac:dyDescent="0.15">
      <c r="B37" s="47"/>
      <c r="C37" s="50"/>
      <c r="D37" s="17">
        <v>100</v>
      </c>
      <c r="E37" s="16">
        <v>29.5</v>
      </c>
      <c r="F37" s="11">
        <v>20.6</v>
      </c>
      <c r="G37" s="11">
        <v>26.8</v>
      </c>
      <c r="H37" s="11">
        <v>24</v>
      </c>
      <c r="I37" s="11">
        <v>11.2</v>
      </c>
      <c r="J37" s="11">
        <v>10.7</v>
      </c>
      <c r="K37" s="11">
        <v>3.3</v>
      </c>
    </row>
    <row r="38" spans="2:11" ht="15" customHeight="1" x14ac:dyDescent="0.15">
      <c r="B38" s="47"/>
      <c r="C38" s="51" t="s">
        <v>16</v>
      </c>
      <c r="D38" s="14">
        <v>747</v>
      </c>
      <c r="E38" s="7">
        <v>212</v>
      </c>
      <c r="F38" s="15">
        <v>140</v>
      </c>
      <c r="G38" s="15">
        <v>153</v>
      </c>
      <c r="H38" s="15">
        <v>189</v>
      </c>
      <c r="I38" s="15">
        <v>78</v>
      </c>
      <c r="J38" s="15">
        <v>108</v>
      </c>
      <c r="K38" s="15">
        <v>46</v>
      </c>
    </row>
    <row r="39" spans="2:11" ht="15" customHeight="1" x14ac:dyDescent="0.15">
      <c r="B39" s="48"/>
      <c r="C39" s="52"/>
      <c r="D39" s="13">
        <v>100</v>
      </c>
      <c r="E39" s="9">
        <v>28.4</v>
      </c>
      <c r="F39" s="6">
        <v>18.7</v>
      </c>
      <c r="G39" s="6">
        <v>20.5</v>
      </c>
      <c r="H39" s="6">
        <v>25.3</v>
      </c>
      <c r="I39" s="6">
        <v>10.4</v>
      </c>
      <c r="J39" s="6">
        <v>14.5</v>
      </c>
      <c r="K39" s="6">
        <v>6.2</v>
      </c>
    </row>
    <row r="40" spans="2:11" ht="15" customHeight="1" x14ac:dyDescent="0.15">
      <c r="B40" s="46" t="s">
        <v>64</v>
      </c>
      <c r="C40" s="49" t="s">
        <v>254</v>
      </c>
      <c r="D40" s="12">
        <v>2161</v>
      </c>
      <c r="E40" s="8">
        <v>719</v>
      </c>
      <c r="F40" s="10">
        <v>389</v>
      </c>
      <c r="G40" s="10">
        <v>564</v>
      </c>
      <c r="H40" s="10">
        <v>583</v>
      </c>
      <c r="I40" s="10">
        <v>193</v>
      </c>
      <c r="J40" s="10">
        <v>198</v>
      </c>
      <c r="K40" s="10">
        <v>59</v>
      </c>
    </row>
    <row r="41" spans="2:11" ht="15" customHeight="1" x14ac:dyDescent="0.15">
      <c r="B41" s="47"/>
      <c r="C41" s="50"/>
      <c r="D41" s="17">
        <v>100</v>
      </c>
      <c r="E41" s="16">
        <v>33.299999999999997</v>
      </c>
      <c r="F41" s="11">
        <v>18</v>
      </c>
      <c r="G41" s="11">
        <v>26.1</v>
      </c>
      <c r="H41" s="11">
        <v>27</v>
      </c>
      <c r="I41" s="11">
        <v>8.9</v>
      </c>
      <c r="J41" s="11">
        <v>9.1999999999999993</v>
      </c>
      <c r="K41" s="11">
        <v>2.7</v>
      </c>
    </row>
    <row r="42" spans="2:11" ht="15" customHeight="1" x14ac:dyDescent="0.15">
      <c r="B42" s="47"/>
      <c r="C42" s="51" t="s">
        <v>19</v>
      </c>
      <c r="D42" s="14">
        <v>1901</v>
      </c>
      <c r="E42" s="7">
        <v>640</v>
      </c>
      <c r="F42" s="15">
        <v>519</v>
      </c>
      <c r="G42" s="15">
        <v>468</v>
      </c>
      <c r="H42" s="15">
        <v>464</v>
      </c>
      <c r="I42" s="15">
        <v>141</v>
      </c>
      <c r="J42" s="15">
        <v>192</v>
      </c>
      <c r="K42" s="15">
        <v>36</v>
      </c>
    </row>
    <row r="43" spans="2:11" ht="15" customHeight="1" x14ac:dyDescent="0.15">
      <c r="B43" s="47"/>
      <c r="C43" s="50"/>
      <c r="D43" s="17">
        <v>100</v>
      </c>
      <c r="E43" s="16">
        <v>33.700000000000003</v>
      </c>
      <c r="F43" s="11">
        <v>27.3</v>
      </c>
      <c r="G43" s="11">
        <v>24.6</v>
      </c>
      <c r="H43" s="11">
        <v>24.4</v>
      </c>
      <c r="I43" s="11">
        <v>7.4</v>
      </c>
      <c r="J43" s="11">
        <v>10.1</v>
      </c>
      <c r="K43" s="11">
        <v>1.9</v>
      </c>
    </row>
    <row r="44" spans="2:11" ht="15" customHeight="1" x14ac:dyDescent="0.15">
      <c r="B44" s="47"/>
      <c r="C44" s="51" t="s">
        <v>20</v>
      </c>
      <c r="D44" s="14">
        <v>1198</v>
      </c>
      <c r="E44" s="7">
        <v>401</v>
      </c>
      <c r="F44" s="15">
        <v>252</v>
      </c>
      <c r="G44" s="15">
        <v>292</v>
      </c>
      <c r="H44" s="15">
        <v>311</v>
      </c>
      <c r="I44" s="15">
        <v>92</v>
      </c>
      <c r="J44" s="15">
        <v>107</v>
      </c>
      <c r="K44" s="15">
        <v>56</v>
      </c>
    </row>
    <row r="45" spans="2:11" ht="15" customHeight="1" x14ac:dyDescent="0.15">
      <c r="B45" s="47"/>
      <c r="C45" s="50"/>
      <c r="D45" s="17">
        <v>100</v>
      </c>
      <c r="E45" s="16">
        <v>33.5</v>
      </c>
      <c r="F45" s="11">
        <v>21</v>
      </c>
      <c r="G45" s="11">
        <v>24.4</v>
      </c>
      <c r="H45" s="11">
        <v>26</v>
      </c>
      <c r="I45" s="11">
        <v>7.7</v>
      </c>
      <c r="J45" s="11">
        <v>8.9</v>
      </c>
      <c r="K45" s="11">
        <v>4.7</v>
      </c>
    </row>
    <row r="46" spans="2:11" ht="15" customHeight="1" x14ac:dyDescent="0.15">
      <c r="B46" s="47"/>
      <c r="C46" s="51" t="s">
        <v>21</v>
      </c>
      <c r="D46" s="14">
        <v>1491</v>
      </c>
      <c r="E46" s="7">
        <v>490</v>
      </c>
      <c r="F46" s="15">
        <v>318</v>
      </c>
      <c r="G46" s="15">
        <v>418</v>
      </c>
      <c r="H46" s="15">
        <v>382</v>
      </c>
      <c r="I46" s="15">
        <v>126</v>
      </c>
      <c r="J46" s="15">
        <v>130</v>
      </c>
      <c r="K46" s="15">
        <v>41</v>
      </c>
    </row>
    <row r="47" spans="2:11" ht="15" customHeight="1" x14ac:dyDescent="0.15">
      <c r="B47" s="47"/>
      <c r="C47" s="50"/>
      <c r="D47" s="17">
        <v>100</v>
      </c>
      <c r="E47" s="16">
        <v>32.9</v>
      </c>
      <c r="F47" s="11">
        <v>21.3</v>
      </c>
      <c r="G47" s="11">
        <v>28</v>
      </c>
      <c r="H47" s="11">
        <v>25.6</v>
      </c>
      <c r="I47" s="11">
        <v>8.5</v>
      </c>
      <c r="J47" s="11">
        <v>8.6999999999999993</v>
      </c>
      <c r="K47" s="11">
        <v>2.7</v>
      </c>
    </row>
    <row r="48" spans="2:11" ht="15" customHeight="1" x14ac:dyDescent="0.15">
      <c r="B48" s="47"/>
      <c r="C48" s="51" t="s">
        <v>22</v>
      </c>
      <c r="D48" s="14">
        <v>1705</v>
      </c>
      <c r="E48" s="7">
        <v>567</v>
      </c>
      <c r="F48" s="15">
        <v>351</v>
      </c>
      <c r="G48" s="15">
        <v>497</v>
      </c>
      <c r="H48" s="15">
        <v>421</v>
      </c>
      <c r="I48" s="15">
        <v>137</v>
      </c>
      <c r="J48" s="15">
        <v>160</v>
      </c>
      <c r="K48" s="15">
        <v>40</v>
      </c>
    </row>
    <row r="49" spans="2:11" ht="15" customHeight="1" x14ac:dyDescent="0.15">
      <c r="B49" s="47"/>
      <c r="C49" s="50"/>
      <c r="D49" s="17">
        <v>100</v>
      </c>
      <c r="E49" s="16">
        <v>33.299999999999997</v>
      </c>
      <c r="F49" s="11">
        <v>20.6</v>
      </c>
      <c r="G49" s="11">
        <v>29.1</v>
      </c>
      <c r="H49" s="11">
        <v>24.7</v>
      </c>
      <c r="I49" s="11">
        <v>8</v>
      </c>
      <c r="J49" s="11">
        <v>9.4</v>
      </c>
      <c r="K49" s="11">
        <v>2.2999999999999998</v>
      </c>
    </row>
    <row r="50" spans="2:11" ht="15" customHeight="1" x14ac:dyDescent="0.15">
      <c r="B50" s="47"/>
      <c r="C50" s="51" t="s">
        <v>23</v>
      </c>
      <c r="D50" s="14">
        <v>1546</v>
      </c>
      <c r="E50" s="7">
        <v>550</v>
      </c>
      <c r="F50" s="15">
        <v>472</v>
      </c>
      <c r="G50" s="15">
        <v>439</v>
      </c>
      <c r="H50" s="15">
        <v>318</v>
      </c>
      <c r="I50" s="15">
        <v>105</v>
      </c>
      <c r="J50" s="15">
        <v>144</v>
      </c>
      <c r="K50" s="15">
        <v>36</v>
      </c>
    </row>
    <row r="51" spans="2:11" ht="15" customHeight="1" x14ac:dyDescent="0.15">
      <c r="B51" s="47"/>
      <c r="C51" s="50"/>
      <c r="D51" s="17">
        <v>100</v>
      </c>
      <c r="E51" s="16">
        <v>35.6</v>
      </c>
      <c r="F51" s="11">
        <v>30.5</v>
      </c>
      <c r="G51" s="11">
        <v>28.4</v>
      </c>
      <c r="H51" s="11">
        <v>20.6</v>
      </c>
      <c r="I51" s="11">
        <v>6.8</v>
      </c>
      <c r="J51" s="11">
        <v>9.3000000000000007</v>
      </c>
      <c r="K51" s="11">
        <v>2.2999999999999998</v>
      </c>
    </row>
    <row r="52" spans="2:11" ht="15" customHeight="1" x14ac:dyDescent="0.15">
      <c r="B52" s="47"/>
      <c r="C52" s="51" t="s">
        <v>24</v>
      </c>
      <c r="D52" s="14">
        <v>2544</v>
      </c>
      <c r="E52" s="7">
        <v>821</v>
      </c>
      <c r="F52" s="15">
        <v>527</v>
      </c>
      <c r="G52" s="15">
        <v>754</v>
      </c>
      <c r="H52" s="15">
        <v>524</v>
      </c>
      <c r="I52" s="15">
        <v>204</v>
      </c>
      <c r="J52" s="15">
        <v>286</v>
      </c>
      <c r="K52" s="15">
        <v>128</v>
      </c>
    </row>
    <row r="53" spans="2:11" ht="15" customHeight="1" x14ac:dyDescent="0.15">
      <c r="B53" s="47"/>
      <c r="C53" s="50"/>
      <c r="D53" s="17">
        <v>100</v>
      </c>
      <c r="E53" s="16">
        <v>32.299999999999997</v>
      </c>
      <c r="F53" s="11">
        <v>20.7</v>
      </c>
      <c r="G53" s="11">
        <v>29.6</v>
      </c>
      <c r="H53" s="11">
        <v>20.6</v>
      </c>
      <c r="I53" s="11">
        <v>8</v>
      </c>
      <c r="J53" s="11">
        <v>11.2</v>
      </c>
      <c r="K53" s="11">
        <v>5</v>
      </c>
    </row>
    <row r="54" spans="2:11" ht="15" customHeight="1" x14ac:dyDescent="0.15">
      <c r="B54" s="47"/>
      <c r="C54" s="51" t="s">
        <v>25</v>
      </c>
      <c r="D54" s="14">
        <v>1858</v>
      </c>
      <c r="E54" s="7">
        <v>704</v>
      </c>
      <c r="F54" s="15">
        <v>362</v>
      </c>
      <c r="G54" s="15">
        <v>616</v>
      </c>
      <c r="H54" s="15">
        <v>372</v>
      </c>
      <c r="I54" s="15">
        <v>147</v>
      </c>
      <c r="J54" s="15">
        <v>171</v>
      </c>
      <c r="K54" s="15">
        <v>55</v>
      </c>
    </row>
    <row r="55" spans="2:11" ht="15" customHeight="1" x14ac:dyDescent="0.15">
      <c r="B55" s="47"/>
      <c r="C55" s="50"/>
      <c r="D55" s="17">
        <v>100</v>
      </c>
      <c r="E55" s="16">
        <v>37.9</v>
      </c>
      <c r="F55" s="11">
        <v>19.5</v>
      </c>
      <c r="G55" s="11">
        <v>33.200000000000003</v>
      </c>
      <c r="H55" s="11">
        <v>20</v>
      </c>
      <c r="I55" s="11">
        <v>7.9</v>
      </c>
      <c r="J55" s="11">
        <v>9.1999999999999993</v>
      </c>
      <c r="K55" s="11">
        <v>3</v>
      </c>
    </row>
    <row r="56" spans="2:11" ht="15" customHeight="1" x14ac:dyDescent="0.15">
      <c r="B56" s="47"/>
      <c r="C56" s="51" t="s">
        <v>26</v>
      </c>
      <c r="D56" s="14">
        <v>5161</v>
      </c>
      <c r="E56" s="7">
        <v>1890</v>
      </c>
      <c r="F56" s="15">
        <v>1206</v>
      </c>
      <c r="G56" s="15">
        <v>1626</v>
      </c>
      <c r="H56" s="15">
        <v>982</v>
      </c>
      <c r="I56" s="15">
        <v>322</v>
      </c>
      <c r="J56" s="15">
        <v>573</v>
      </c>
      <c r="K56" s="15">
        <v>293</v>
      </c>
    </row>
    <row r="57" spans="2:11" ht="15" customHeight="1" x14ac:dyDescent="0.15">
      <c r="B57" s="48"/>
      <c r="C57" s="52"/>
      <c r="D57" s="13">
        <v>100</v>
      </c>
      <c r="E57" s="9">
        <v>36.6</v>
      </c>
      <c r="F57" s="6">
        <v>23.4</v>
      </c>
      <c r="G57" s="6">
        <v>31.5</v>
      </c>
      <c r="H57" s="6">
        <v>19</v>
      </c>
      <c r="I57" s="6">
        <v>6.2</v>
      </c>
      <c r="J57" s="6">
        <v>11.1</v>
      </c>
      <c r="K57" s="6">
        <v>5.7</v>
      </c>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K9">
    <cfRule type="top10" dxfId="124" priority="1273" rank="1"/>
  </conditionalFormatting>
  <conditionalFormatting sqref="E11:K11">
    <cfRule type="top10" dxfId="123" priority="1274" rank="1"/>
  </conditionalFormatting>
  <conditionalFormatting sqref="E13:K13">
    <cfRule type="top10" dxfId="122" priority="1275" rank="1"/>
  </conditionalFormatting>
  <conditionalFormatting sqref="E15:K15">
    <cfRule type="top10" dxfId="121" priority="1276" rank="1"/>
  </conditionalFormatting>
  <conditionalFormatting sqref="E17:K17">
    <cfRule type="top10" dxfId="120" priority="1277" rank="1"/>
  </conditionalFormatting>
  <conditionalFormatting sqref="E19:K19">
    <cfRule type="top10" dxfId="119" priority="1278" rank="1"/>
  </conditionalFormatting>
  <conditionalFormatting sqref="E21:K21">
    <cfRule type="top10" dxfId="118" priority="1279" rank="1"/>
  </conditionalFormatting>
  <conditionalFormatting sqref="E23:K23">
    <cfRule type="top10" dxfId="117" priority="1280" rank="1"/>
  </conditionalFormatting>
  <conditionalFormatting sqref="E25:K25">
    <cfRule type="top10" dxfId="116" priority="1281" rank="1"/>
  </conditionalFormatting>
  <conditionalFormatting sqref="E27:K27">
    <cfRule type="top10" dxfId="115" priority="1282" rank="1"/>
  </conditionalFormatting>
  <conditionalFormatting sqref="E29:K29">
    <cfRule type="top10" dxfId="114" priority="1283" rank="1"/>
  </conditionalFormatting>
  <conditionalFormatting sqref="E31:K31">
    <cfRule type="top10" dxfId="113" priority="1284" rank="1"/>
  </conditionalFormatting>
  <conditionalFormatting sqref="E33:K33">
    <cfRule type="top10" dxfId="112" priority="1285" rank="1"/>
  </conditionalFormatting>
  <conditionalFormatting sqref="E35:K35">
    <cfRule type="top10" dxfId="111" priority="1286" rank="1"/>
  </conditionalFormatting>
  <conditionalFormatting sqref="E37:K37">
    <cfRule type="top10" dxfId="110" priority="1287" rank="1"/>
  </conditionalFormatting>
  <conditionalFormatting sqref="E39:K39">
    <cfRule type="top10" dxfId="109" priority="1288" rank="1"/>
  </conditionalFormatting>
  <conditionalFormatting sqref="E41:K41">
    <cfRule type="top10" dxfId="108" priority="1289" rank="1"/>
  </conditionalFormatting>
  <conditionalFormatting sqref="E43:K43">
    <cfRule type="top10" dxfId="107" priority="1290" rank="1"/>
  </conditionalFormatting>
  <conditionalFormatting sqref="E45:K45">
    <cfRule type="top10" dxfId="106" priority="1291" rank="1"/>
  </conditionalFormatting>
  <conditionalFormatting sqref="E47:K47">
    <cfRule type="top10" dxfId="105" priority="1292" rank="1"/>
  </conditionalFormatting>
  <conditionalFormatting sqref="E49:K49">
    <cfRule type="top10" dxfId="104" priority="1293" rank="1"/>
  </conditionalFormatting>
  <conditionalFormatting sqref="E51:K51">
    <cfRule type="top10" dxfId="103" priority="1294" rank="1"/>
  </conditionalFormatting>
  <conditionalFormatting sqref="E53:K53">
    <cfRule type="top10" dxfId="102" priority="1295" rank="1"/>
  </conditionalFormatting>
  <conditionalFormatting sqref="E55:K55">
    <cfRule type="top10" dxfId="101" priority="1296" rank="1"/>
  </conditionalFormatting>
  <conditionalFormatting sqref="E57:K57">
    <cfRule type="top10" dxfId="100" priority="1297" rank="1"/>
  </conditionalFormatting>
  <pageMargins left="0.7" right="0.7" top="0.75" bottom="0.75" header="0.3" footer="0.3"/>
  <pageSetup paperSize="9" scale="85" orientation="portrait" r:id="rId1"/>
  <headerFoot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9" width="8.625" style="1" customWidth="1"/>
    <col min="40" max="16384" width="6.125" style="1"/>
  </cols>
  <sheetData>
    <row r="3" spans="1:26" x14ac:dyDescent="0.15">
      <c r="B3" s="1" t="s">
        <v>314</v>
      </c>
    </row>
    <row r="4" spans="1:26" x14ac:dyDescent="0.15">
      <c r="B4" s="24" t="s">
        <v>309</v>
      </c>
    </row>
    <row r="5" spans="1:26" x14ac:dyDescent="0.15">
      <c r="B5" s="20"/>
      <c r="C5" s="20"/>
      <c r="D5" s="20"/>
      <c r="E5" s="20"/>
      <c r="F5" s="20"/>
      <c r="G5" s="20"/>
      <c r="H5" s="20"/>
      <c r="I5" s="20"/>
      <c r="J5" s="20"/>
      <c r="K5" s="20"/>
      <c r="L5" s="20"/>
      <c r="M5" s="20"/>
      <c r="N5" s="20"/>
      <c r="O5" s="20"/>
      <c r="P5" s="20"/>
    </row>
    <row r="6" spans="1:26" ht="3.75" customHeight="1" x14ac:dyDescent="0.15">
      <c r="A6" s="31"/>
      <c r="B6" s="29"/>
      <c r="C6" s="36"/>
      <c r="D6" s="29"/>
      <c r="E6" s="37"/>
      <c r="F6" s="32"/>
      <c r="G6" s="29"/>
      <c r="H6" s="33"/>
      <c r="I6" s="33"/>
      <c r="J6" s="33"/>
      <c r="K6" s="34"/>
      <c r="L6" s="34"/>
      <c r="M6" s="34"/>
      <c r="N6" s="34"/>
      <c r="O6" s="29"/>
      <c r="P6" s="32"/>
    </row>
    <row r="7" spans="1:26" s="2" customFormat="1" ht="122.25" customHeight="1" thickBot="1" x14ac:dyDescent="0.2">
      <c r="B7" s="19"/>
      <c r="C7" s="18" t="s">
        <v>251</v>
      </c>
      <c r="D7" s="21" t="s">
        <v>259</v>
      </c>
      <c r="E7" s="22" t="s">
        <v>54</v>
      </c>
      <c r="F7" s="22" t="s">
        <v>82</v>
      </c>
      <c r="G7" s="22" t="s">
        <v>83</v>
      </c>
      <c r="H7" s="22" t="s">
        <v>84</v>
      </c>
      <c r="I7" s="22" t="s">
        <v>85</v>
      </c>
      <c r="J7" s="22" t="s">
        <v>86</v>
      </c>
      <c r="K7" s="22" t="s">
        <v>87</v>
      </c>
      <c r="L7" s="22" t="s">
        <v>88</v>
      </c>
      <c r="M7" s="22" t="s">
        <v>89</v>
      </c>
      <c r="N7" s="22" t="s">
        <v>90</v>
      </c>
      <c r="O7" s="22" t="s">
        <v>81</v>
      </c>
      <c r="P7" s="22" t="s">
        <v>65</v>
      </c>
      <c r="Q7" s="41"/>
      <c r="R7" s="41"/>
      <c r="S7" s="41"/>
      <c r="T7" s="41"/>
      <c r="U7" s="41"/>
      <c r="V7" s="41"/>
      <c r="W7" s="41"/>
      <c r="X7" s="41"/>
      <c r="Y7" s="41"/>
      <c r="Z7" s="41"/>
    </row>
    <row r="8" spans="1:26" ht="15" customHeight="1" thickTop="1" x14ac:dyDescent="0.15">
      <c r="B8" s="43" t="s">
        <v>66</v>
      </c>
      <c r="C8" s="44"/>
      <c r="D8" s="4">
        <v>19565</v>
      </c>
      <c r="E8" s="7">
        <v>3200</v>
      </c>
      <c r="F8" s="15">
        <v>1639</v>
      </c>
      <c r="G8" s="15">
        <v>14676</v>
      </c>
      <c r="H8" s="15">
        <v>6312</v>
      </c>
      <c r="I8" s="15">
        <v>2735</v>
      </c>
      <c r="J8" s="15">
        <v>489</v>
      </c>
      <c r="K8" s="15">
        <v>1156</v>
      </c>
      <c r="L8" s="15">
        <v>127</v>
      </c>
      <c r="M8" s="15">
        <v>58</v>
      </c>
      <c r="N8" s="15">
        <v>2437</v>
      </c>
      <c r="O8" s="15">
        <v>1275</v>
      </c>
      <c r="P8" s="15">
        <v>680</v>
      </c>
    </row>
    <row r="9" spans="1:26" ht="15" customHeight="1" x14ac:dyDescent="0.15">
      <c r="B9" s="45"/>
      <c r="C9" s="44"/>
      <c r="D9" s="5">
        <v>100</v>
      </c>
      <c r="E9" s="9">
        <v>16.399999999999999</v>
      </c>
      <c r="F9" s="6">
        <v>8.4</v>
      </c>
      <c r="G9" s="6">
        <v>75</v>
      </c>
      <c r="H9" s="6">
        <v>32.299999999999997</v>
      </c>
      <c r="I9" s="6">
        <v>14</v>
      </c>
      <c r="J9" s="6">
        <v>2.5</v>
      </c>
      <c r="K9" s="6">
        <v>5.9</v>
      </c>
      <c r="L9" s="6">
        <v>0.6</v>
      </c>
      <c r="M9" s="6">
        <v>0.3</v>
      </c>
      <c r="N9" s="6">
        <v>12.5</v>
      </c>
      <c r="O9" s="6">
        <v>6.5</v>
      </c>
      <c r="P9" s="6">
        <v>3.5</v>
      </c>
    </row>
    <row r="10" spans="1:26" ht="15" customHeight="1" x14ac:dyDescent="0.15">
      <c r="B10" s="46" t="s">
        <v>60</v>
      </c>
      <c r="C10" s="49" t="s">
        <v>1</v>
      </c>
      <c r="D10" s="12">
        <v>9002</v>
      </c>
      <c r="E10" s="8">
        <v>1262</v>
      </c>
      <c r="F10" s="10">
        <v>531</v>
      </c>
      <c r="G10" s="10">
        <v>6327</v>
      </c>
      <c r="H10" s="10">
        <v>2625</v>
      </c>
      <c r="I10" s="10">
        <v>885</v>
      </c>
      <c r="J10" s="10">
        <v>184</v>
      </c>
      <c r="K10" s="10">
        <v>477</v>
      </c>
      <c r="L10" s="10">
        <v>54</v>
      </c>
      <c r="M10" s="10">
        <v>22</v>
      </c>
      <c r="N10" s="10">
        <v>943</v>
      </c>
      <c r="O10" s="10">
        <v>953</v>
      </c>
      <c r="P10" s="10">
        <v>332</v>
      </c>
    </row>
    <row r="11" spans="1:26" ht="15" customHeight="1" x14ac:dyDescent="0.15">
      <c r="B11" s="47"/>
      <c r="C11" s="50"/>
      <c r="D11" s="17">
        <v>100</v>
      </c>
      <c r="E11" s="16">
        <v>14</v>
      </c>
      <c r="F11" s="11">
        <v>5.9</v>
      </c>
      <c r="G11" s="11">
        <v>70.3</v>
      </c>
      <c r="H11" s="11">
        <v>29.2</v>
      </c>
      <c r="I11" s="11">
        <v>9.8000000000000007</v>
      </c>
      <c r="J11" s="11">
        <v>2</v>
      </c>
      <c r="K11" s="11">
        <v>5.3</v>
      </c>
      <c r="L11" s="11">
        <v>0.6</v>
      </c>
      <c r="M11" s="11">
        <v>0.2</v>
      </c>
      <c r="N11" s="11">
        <v>10.5</v>
      </c>
      <c r="O11" s="11">
        <v>10.6</v>
      </c>
      <c r="P11" s="11">
        <v>3.7</v>
      </c>
    </row>
    <row r="12" spans="1:26" ht="15" customHeight="1" x14ac:dyDescent="0.15">
      <c r="B12" s="47"/>
      <c r="C12" s="51" t="s">
        <v>2</v>
      </c>
      <c r="D12" s="14">
        <v>10274</v>
      </c>
      <c r="E12" s="7">
        <v>1890</v>
      </c>
      <c r="F12" s="15">
        <v>1079</v>
      </c>
      <c r="G12" s="15">
        <v>8176</v>
      </c>
      <c r="H12" s="15">
        <v>3592</v>
      </c>
      <c r="I12" s="15">
        <v>1816</v>
      </c>
      <c r="J12" s="15">
        <v>300</v>
      </c>
      <c r="K12" s="15">
        <v>656</v>
      </c>
      <c r="L12" s="15">
        <v>73</v>
      </c>
      <c r="M12" s="15">
        <v>36</v>
      </c>
      <c r="N12" s="15">
        <v>1472</v>
      </c>
      <c r="O12" s="15">
        <v>305</v>
      </c>
      <c r="P12" s="15">
        <v>287</v>
      </c>
    </row>
    <row r="13" spans="1:26" ht="15" customHeight="1" x14ac:dyDescent="0.15">
      <c r="B13" s="48"/>
      <c r="C13" s="52"/>
      <c r="D13" s="13">
        <v>100</v>
      </c>
      <c r="E13" s="9">
        <v>18.399999999999999</v>
      </c>
      <c r="F13" s="6">
        <v>10.5</v>
      </c>
      <c r="G13" s="6">
        <v>79.599999999999994</v>
      </c>
      <c r="H13" s="6">
        <v>35</v>
      </c>
      <c r="I13" s="6">
        <v>17.7</v>
      </c>
      <c r="J13" s="6">
        <v>2.9</v>
      </c>
      <c r="K13" s="6">
        <v>6.4</v>
      </c>
      <c r="L13" s="6">
        <v>0.7</v>
      </c>
      <c r="M13" s="6">
        <v>0.4</v>
      </c>
      <c r="N13" s="6">
        <v>14.3</v>
      </c>
      <c r="O13" s="6">
        <v>3</v>
      </c>
      <c r="P13" s="6">
        <v>2.8</v>
      </c>
    </row>
    <row r="14" spans="1:26" ht="15" customHeight="1" x14ac:dyDescent="0.15">
      <c r="B14" s="46" t="s">
        <v>61</v>
      </c>
      <c r="C14" s="49" t="s">
        <v>4</v>
      </c>
      <c r="D14" s="12">
        <v>2756</v>
      </c>
      <c r="E14" s="8">
        <v>407</v>
      </c>
      <c r="F14" s="10">
        <v>203</v>
      </c>
      <c r="G14" s="10">
        <v>2061</v>
      </c>
      <c r="H14" s="10">
        <v>608</v>
      </c>
      <c r="I14" s="10">
        <v>400</v>
      </c>
      <c r="J14" s="10">
        <v>44</v>
      </c>
      <c r="K14" s="10">
        <v>136</v>
      </c>
      <c r="L14" s="10">
        <v>19</v>
      </c>
      <c r="M14" s="10">
        <v>4</v>
      </c>
      <c r="N14" s="10">
        <v>264</v>
      </c>
      <c r="O14" s="10">
        <v>219</v>
      </c>
      <c r="P14" s="10">
        <v>59</v>
      </c>
    </row>
    <row r="15" spans="1:26" ht="15" customHeight="1" x14ac:dyDescent="0.15">
      <c r="B15" s="47"/>
      <c r="C15" s="50"/>
      <c r="D15" s="17">
        <v>100</v>
      </c>
      <c r="E15" s="16">
        <v>14.8</v>
      </c>
      <c r="F15" s="11">
        <v>7.4</v>
      </c>
      <c r="G15" s="11">
        <v>74.8</v>
      </c>
      <c r="H15" s="11">
        <v>22.1</v>
      </c>
      <c r="I15" s="11">
        <v>14.5</v>
      </c>
      <c r="J15" s="11">
        <v>1.6</v>
      </c>
      <c r="K15" s="11">
        <v>4.9000000000000004</v>
      </c>
      <c r="L15" s="11">
        <v>0.7</v>
      </c>
      <c r="M15" s="11">
        <v>0.1</v>
      </c>
      <c r="N15" s="11">
        <v>9.6</v>
      </c>
      <c r="O15" s="11">
        <v>7.9</v>
      </c>
      <c r="P15" s="11">
        <v>2.1</v>
      </c>
    </row>
    <row r="16" spans="1:26" ht="15" customHeight="1" x14ac:dyDescent="0.15">
      <c r="B16" s="47"/>
      <c r="C16" s="51" t="s">
        <v>5</v>
      </c>
      <c r="D16" s="14">
        <v>2918</v>
      </c>
      <c r="E16" s="7">
        <v>386</v>
      </c>
      <c r="F16" s="15">
        <v>222</v>
      </c>
      <c r="G16" s="15">
        <v>2135</v>
      </c>
      <c r="H16" s="15">
        <v>768</v>
      </c>
      <c r="I16" s="15">
        <v>404</v>
      </c>
      <c r="J16" s="15">
        <v>53</v>
      </c>
      <c r="K16" s="15">
        <v>136</v>
      </c>
      <c r="L16" s="15">
        <v>17</v>
      </c>
      <c r="M16" s="15">
        <v>7</v>
      </c>
      <c r="N16" s="15">
        <v>274</v>
      </c>
      <c r="O16" s="15">
        <v>210</v>
      </c>
      <c r="P16" s="15">
        <v>105</v>
      </c>
    </row>
    <row r="17" spans="2:16" ht="15" customHeight="1" x14ac:dyDescent="0.15">
      <c r="B17" s="47"/>
      <c r="C17" s="50"/>
      <c r="D17" s="17">
        <v>100</v>
      </c>
      <c r="E17" s="16">
        <v>13.2</v>
      </c>
      <c r="F17" s="11">
        <v>7.6</v>
      </c>
      <c r="G17" s="11">
        <v>73.2</v>
      </c>
      <c r="H17" s="11">
        <v>26.3</v>
      </c>
      <c r="I17" s="11">
        <v>13.8</v>
      </c>
      <c r="J17" s="11">
        <v>1.8</v>
      </c>
      <c r="K17" s="11">
        <v>4.7</v>
      </c>
      <c r="L17" s="11">
        <v>0.6</v>
      </c>
      <c r="M17" s="11">
        <v>0.2</v>
      </c>
      <c r="N17" s="11">
        <v>9.4</v>
      </c>
      <c r="O17" s="11">
        <v>7.2</v>
      </c>
      <c r="P17" s="11">
        <v>3.6</v>
      </c>
    </row>
    <row r="18" spans="2:16" ht="15" customHeight="1" x14ac:dyDescent="0.15">
      <c r="B18" s="47"/>
      <c r="C18" s="51" t="s">
        <v>6</v>
      </c>
      <c r="D18" s="14">
        <v>3218</v>
      </c>
      <c r="E18" s="7">
        <v>491</v>
      </c>
      <c r="F18" s="15">
        <v>264</v>
      </c>
      <c r="G18" s="15">
        <v>2453</v>
      </c>
      <c r="H18" s="15">
        <v>1065</v>
      </c>
      <c r="I18" s="15">
        <v>496</v>
      </c>
      <c r="J18" s="15">
        <v>77</v>
      </c>
      <c r="K18" s="15">
        <v>185</v>
      </c>
      <c r="L18" s="15">
        <v>19</v>
      </c>
      <c r="M18" s="15">
        <v>10</v>
      </c>
      <c r="N18" s="15">
        <v>320</v>
      </c>
      <c r="O18" s="15">
        <v>204</v>
      </c>
      <c r="P18" s="15">
        <v>88</v>
      </c>
    </row>
    <row r="19" spans="2:16" ht="15" customHeight="1" x14ac:dyDescent="0.15">
      <c r="B19" s="47"/>
      <c r="C19" s="50"/>
      <c r="D19" s="17">
        <v>100</v>
      </c>
      <c r="E19" s="16">
        <v>15.3</v>
      </c>
      <c r="F19" s="11">
        <v>8.1999999999999993</v>
      </c>
      <c r="G19" s="11">
        <v>76.2</v>
      </c>
      <c r="H19" s="11">
        <v>33.1</v>
      </c>
      <c r="I19" s="11">
        <v>15.4</v>
      </c>
      <c r="J19" s="11">
        <v>2.4</v>
      </c>
      <c r="K19" s="11">
        <v>5.7</v>
      </c>
      <c r="L19" s="11">
        <v>0.6</v>
      </c>
      <c r="M19" s="11">
        <v>0.3</v>
      </c>
      <c r="N19" s="11">
        <v>9.9</v>
      </c>
      <c r="O19" s="11">
        <v>6.3</v>
      </c>
      <c r="P19" s="11">
        <v>2.7</v>
      </c>
    </row>
    <row r="20" spans="2:16" ht="15" customHeight="1" x14ac:dyDescent="0.15">
      <c r="B20" s="47"/>
      <c r="C20" s="51" t="s">
        <v>7</v>
      </c>
      <c r="D20" s="14">
        <v>4166</v>
      </c>
      <c r="E20" s="7">
        <v>771</v>
      </c>
      <c r="F20" s="15">
        <v>365</v>
      </c>
      <c r="G20" s="15">
        <v>3147</v>
      </c>
      <c r="H20" s="15">
        <v>1525</v>
      </c>
      <c r="I20" s="15">
        <v>591</v>
      </c>
      <c r="J20" s="15">
        <v>115</v>
      </c>
      <c r="K20" s="15">
        <v>270</v>
      </c>
      <c r="L20" s="15">
        <v>27</v>
      </c>
      <c r="M20" s="15">
        <v>15</v>
      </c>
      <c r="N20" s="15">
        <v>561</v>
      </c>
      <c r="O20" s="15">
        <v>238</v>
      </c>
      <c r="P20" s="15">
        <v>145</v>
      </c>
    </row>
    <row r="21" spans="2:16" ht="15" customHeight="1" x14ac:dyDescent="0.15">
      <c r="B21" s="47"/>
      <c r="C21" s="50"/>
      <c r="D21" s="17">
        <v>100</v>
      </c>
      <c r="E21" s="16">
        <v>18.5</v>
      </c>
      <c r="F21" s="11">
        <v>8.8000000000000007</v>
      </c>
      <c r="G21" s="11">
        <v>75.5</v>
      </c>
      <c r="H21" s="11">
        <v>36.6</v>
      </c>
      <c r="I21" s="11">
        <v>14.2</v>
      </c>
      <c r="J21" s="11">
        <v>2.8</v>
      </c>
      <c r="K21" s="11">
        <v>6.5</v>
      </c>
      <c r="L21" s="11">
        <v>0.6</v>
      </c>
      <c r="M21" s="11">
        <v>0.4</v>
      </c>
      <c r="N21" s="11">
        <v>13.5</v>
      </c>
      <c r="O21" s="11">
        <v>5.7</v>
      </c>
      <c r="P21" s="11">
        <v>3.5</v>
      </c>
    </row>
    <row r="22" spans="2:16" ht="15" customHeight="1" x14ac:dyDescent="0.15">
      <c r="B22" s="47"/>
      <c r="C22" s="51" t="s">
        <v>8</v>
      </c>
      <c r="D22" s="14">
        <v>5521</v>
      </c>
      <c r="E22" s="7">
        <v>997</v>
      </c>
      <c r="F22" s="15">
        <v>511</v>
      </c>
      <c r="G22" s="15">
        <v>4163</v>
      </c>
      <c r="H22" s="15">
        <v>2032</v>
      </c>
      <c r="I22" s="15">
        <v>714</v>
      </c>
      <c r="J22" s="15">
        <v>176</v>
      </c>
      <c r="K22" s="15">
        <v>366</v>
      </c>
      <c r="L22" s="15">
        <v>42</v>
      </c>
      <c r="M22" s="15">
        <v>21</v>
      </c>
      <c r="N22" s="15">
        <v>897</v>
      </c>
      <c r="O22" s="15">
        <v>336</v>
      </c>
      <c r="P22" s="15">
        <v>211</v>
      </c>
    </row>
    <row r="23" spans="2:16" ht="15" customHeight="1" x14ac:dyDescent="0.15">
      <c r="B23" s="48"/>
      <c r="C23" s="52"/>
      <c r="D23" s="13">
        <v>100</v>
      </c>
      <c r="E23" s="9">
        <v>18.100000000000001</v>
      </c>
      <c r="F23" s="6">
        <v>9.3000000000000007</v>
      </c>
      <c r="G23" s="6">
        <v>75.400000000000006</v>
      </c>
      <c r="H23" s="6">
        <v>36.799999999999997</v>
      </c>
      <c r="I23" s="6">
        <v>12.9</v>
      </c>
      <c r="J23" s="6">
        <v>3.2</v>
      </c>
      <c r="K23" s="6">
        <v>6.6</v>
      </c>
      <c r="L23" s="6">
        <v>0.8</v>
      </c>
      <c r="M23" s="6">
        <v>0.4</v>
      </c>
      <c r="N23" s="6">
        <v>16.2</v>
      </c>
      <c r="O23" s="6">
        <v>6.1</v>
      </c>
      <c r="P23" s="6">
        <v>3.8</v>
      </c>
    </row>
    <row r="24" spans="2:16" ht="15" customHeight="1" x14ac:dyDescent="0.15">
      <c r="B24" s="46" t="s">
        <v>62</v>
      </c>
      <c r="C24" s="49" t="s">
        <v>9</v>
      </c>
      <c r="D24" s="12">
        <v>2200</v>
      </c>
      <c r="E24" s="8">
        <v>311</v>
      </c>
      <c r="F24" s="10">
        <v>181</v>
      </c>
      <c r="G24" s="10">
        <v>1548</v>
      </c>
      <c r="H24" s="10">
        <v>651</v>
      </c>
      <c r="I24" s="10">
        <v>283</v>
      </c>
      <c r="J24" s="10">
        <v>41</v>
      </c>
      <c r="K24" s="10">
        <v>130</v>
      </c>
      <c r="L24" s="10">
        <v>20</v>
      </c>
      <c r="M24" s="10">
        <v>8</v>
      </c>
      <c r="N24" s="10">
        <v>235</v>
      </c>
      <c r="O24" s="10">
        <v>236</v>
      </c>
      <c r="P24" s="10">
        <v>97</v>
      </c>
    </row>
    <row r="25" spans="2:16" ht="15" customHeight="1" x14ac:dyDescent="0.15">
      <c r="B25" s="47"/>
      <c r="C25" s="50"/>
      <c r="D25" s="17">
        <v>100</v>
      </c>
      <c r="E25" s="16">
        <v>14.1</v>
      </c>
      <c r="F25" s="11">
        <v>8.1999999999999993</v>
      </c>
      <c r="G25" s="11">
        <v>70.400000000000006</v>
      </c>
      <c r="H25" s="11">
        <v>29.6</v>
      </c>
      <c r="I25" s="11">
        <v>12.9</v>
      </c>
      <c r="J25" s="11">
        <v>1.9</v>
      </c>
      <c r="K25" s="11">
        <v>5.9</v>
      </c>
      <c r="L25" s="11">
        <v>0.9</v>
      </c>
      <c r="M25" s="11">
        <v>0.4</v>
      </c>
      <c r="N25" s="11">
        <v>10.7</v>
      </c>
      <c r="O25" s="11">
        <v>10.7</v>
      </c>
      <c r="P25" s="11">
        <v>4.4000000000000004</v>
      </c>
    </row>
    <row r="26" spans="2:16" ht="15" customHeight="1" x14ac:dyDescent="0.15">
      <c r="B26" s="47"/>
      <c r="C26" s="51" t="s">
        <v>10</v>
      </c>
      <c r="D26" s="14">
        <v>5943</v>
      </c>
      <c r="E26" s="7">
        <v>1129</v>
      </c>
      <c r="F26" s="15">
        <v>576</v>
      </c>
      <c r="G26" s="15">
        <v>4671</v>
      </c>
      <c r="H26" s="15">
        <v>2229</v>
      </c>
      <c r="I26" s="15">
        <v>852</v>
      </c>
      <c r="J26" s="15">
        <v>210</v>
      </c>
      <c r="K26" s="15">
        <v>421</v>
      </c>
      <c r="L26" s="15">
        <v>46</v>
      </c>
      <c r="M26" s="15">
        <v>18</v>
      </c>
      <c r="N26" s="15">
        <v>909</v>
      </c>
      <c r="O26" s="15">
        <v>224</v>
      </c>
      <c r="P26" s="15">
        <v>162</v>
      </c>
    </row>
    <row r="27" spans="2:16" ht="15" customHeight="1" x14ac:dyDescent="0.15">
      <c r="B27" s="47"/>
      <c r="C27" s="50"/>
      <c r="D27" s="17">
        <v>100</v>
      </c>
      <c r="E27" s="16">
        <v>19</v>
      </c>
      <c r="F27" s="11">
        <v>9.6999999999999993</v>
      </c>
      <c r="G27" s="11">
        <v>78.599999999999994</v>
      </c>
      <c r="H27" s="11">
        <v>37.5</v>
      </c>
      <c r="I27" s="11">
        <v>14.3</v>
      </c>
      <c r="J27" s="11">
        <v>3.5</v>
      </c>
      <c r="K27" s="11">
        <v>7.1</v>
      </c>
      <c r="L27" s="11">
        <v>0.8</v>
      </c>
      <c r="M27" s="11">
        <v>0.3</v>
      </c>
      <c r="N27" s="11">
        <v>15.3</v>
      </c>
      <c r="O27" s="11">
        <v>3.8</v>
      </c>
      <c r="P27" s="11">
        <v>2.7</v>
      </c>
    </row>
    <row r="28" spans="2:16" ht="15" customHeight="1" x14ac:dyDescent="0.15">
      <c r="B28" s="47"/>
      <c r="C28" s="51" t="s">
        <v>11</v>
      </c>
      <c r="D28" s="14">
        <v>6665</v>
      </c>
      <c r="E28" s="7">
        <v>1082</v>
      </c>
      <c r="F28" s="15">
        <v>522</v>
      </c>
      <c r="G28" s="15">
        <v>5076</v>
      </c>
      <c r="H28" s="15">
        <v>2019</v>
      </c>
      <c r="I28" s="15">
        <v>937</v>
      </c>
      <c r="J28" s="15">
        <v>151</v>
      </c>
      <c r="K28" s="15">
        <v>357</v>
      </c>
      <c r="L28" s="15">
        <v>34</v>
      </c>
      <c r="M28" s="15">
        <v>13</v>
      </c>
      <c r="N28" s="15">
        <v>724</v>
      </c>
      <c r="O28" s="15">
        <v>379</v>
      </c>
      <c r="P28" s="15">
        <v>164</v>
      </c>
    </row>
    <row r="29" spans="2:16" ht="15" customHeight="1" x14ac:dyDescent="0.15">
      <c r="B29" s="47"/>
      <c r="C29" s="50"/>
      <c r="D29" s="17">
        <v>100</v>
      </c>
      <c r="E29" s="16">
        <v>16.2</v>
      </c>
      <c r="F29" s="11">
        <v>7.8</v>
      </c>
      <c r="G29" s="11">
        <v>76.2</v>
      </c>
      <c r="H29" s="11">
        <v>30.3</v>
      </c>
      <c r="I29" s="11">
        <v>14.1</v>
      </c>
      <c r="J29" s="11">
        <v>2.2999999999999998</v>
      </c>
      <c r="K29" s="11">
        <v>5.4</v>
      </c>
      <c r="L29" s="11">
        <v>0.5</v>
      </c>
      <c r="M29" s="11">
        <v>0.2</v>
      </c>
      <c r="N29" s="11">
        <v>10.9</v>
      </c>
      <c r="O29" s="11">
        <v>5.7</v>
      </c>
      <c r="P29" s="11">
        <v>2.5</v>
      </c>
    </row>
    <row r="30" spans="2:16" ht="15" customHeight="1" x14ac:dyDescent="0.15">
      <c r="B30" s="47"/>
      <c r="C30" s="51" t="s">
        <v>12</v>
      </c>
      <c r="D30" s="14">
        <v>4440</v>
      </c>
      <c r="E30" s="7">
        <v>654</v>
      </c>
      <c r="F30" s="15">
        <v>345</v>
      </c>
      <c r="G30" s="15">
        <v>3232</v>
      </c>
      <c r="H30" s="15">
        <v>1357</v>
      </c>
      <c r="I30" s="15">
        <v>637</v>
      </c>
      <c r="J30" s="15">
        <v>84</v>
      </c>
      <c r="K30" s="15">
        <v>240</v>
      </c>
      <c r="L30" s="15">
        <v>27</v>
      </c>
      <c r="M30" s="15">
        <v>19</v>
      </c>
      <c r="N30" s="15">
        <v>540</v>
      </c>
      <c r="O30" s="15">
        <v>401</v>
      </c>
      <c r="P30" s="15">
        <v>162</v>
      </c>
    </row>
    <row r="31" spans="2:16" ht="15" customHeight="1" x14ac:dyDescent="0.15">
      <c r="B31" s="48"/>
      <c r="C31" s="52"/>
      <c r="D31" s="13">
        <v>100</v>
      </c>
      <c r="E31" s="9">
        <v>14.7</v>
      </c>
      <c r="F31" s="6">
        <v>7.8</v>
      </c>
      <c r="G31" s="6">
        <v>72.8</v>
      </c>
      <c r="H31" s="6">
        <v>30.6</v>
      </c>
      <c r="I31" s="6">
        <v>14.3</v>
      </c>
      <c r="J31" s="6">
        <v>1.9</v>
      </c>
      <c r="K31" s="6">
        <v>5.4</v>
      </c>
      <c r="L31" s="6">
        <v>0.6</v>
      </c>
      <c r="M31" s="6">
        <v>0.4</v>
      </c>
      <c r="N31" s="6">
        <v>12.2</v>
      </c>
      <c r="O31" s="6">
        <v>9</v>
      </c>
      <c r="P31" s="6">
        <v>3.6</v>
      </c>
    </row>
    <row r="32" spans="2:16" ht="15" customHeight="1" x14ac:dyDescent="0.15">
      <c r="B32" s="46" t="s">
        <v>63</v>
      </c>
      <c r="C32" s="49" t="s">
        <v>13</v>
      </c>
      <c r="D32" s="12">
        <v>2474</v>
      </c>
      <c r="E32" s="8">
        <v>427</v>
      </c>
      <c r="F32" s="10">
        <v>227</v>
      </c>
      <c r="G32" s="10">
        <v>1848</v>
      </c>
      <c r="H32" s="10">
        <v>803</v>
      </c>
      <c r="I32" s="10">
        <v>329</v>
      </c>
      <c r="J32" s="10">
        <v>72</v>
      </c>
      <c r="K32" s="10">
        <v>134</v>
      </c>
      <c r="L32" s="10">
        <v>18</v>
      </c>
      <c r="M32" s="10">
        <v>9</v>
      </c>
      <c r="N32" s="10">
        <v>290</v>
      </c>
      <c r="O32" s="10">
        <v>188</v>
      </c>
      <c r="P32" s="10">
        <v>61</v>
      </c>
    </row>
    <row r="33" spans="2:16" ht="15" customHeight="1" x14ac:dyDescent="0.15">
      <c r="B33" s="47"/>
      <c r="C33" s="50"/>
      <c r="D33" s="17">
        <v>100</v>
      </c>
      <c r="E33" s="16">
        <v>17.3</v>
      </c>
      <c r="F33" s="11">
        <v>9.1999999999999993</v>
      </c>
      <c r="G33" s="11">
        <v>74.7</v>
      </c>
      <c r="H33" s="11">
        <v>32.5</v>
      </c>
      <c r="I33" s="11">
        <v>13.3</v>
      </c>
      <c r="J33" s="11">
        <v>2.9</v>
      </c>
      <c r="K33" s="11">
        <v>5.4</v>
      </c>
      <c r="L33" s="11">
        <v>0.7</v>
      </c>
      <c r="M33" s="11">
        <v>0.4</v>
      </c>
      <c r="N33" s="11">
        <v>11.7</v>
      </c>
      <c r="O33" s="11">
        <v>7.6</v>
      </c>
      <c r="P33" s="11">
        <v>2.5</v>
      </c>
    </row>
    <row r="34" spans="2:16" ht="15" customHeight="1" x14ac:dyDescent="0.15">
      <c r="B34" s="47"/>
      <c r="C34" s="51" t="s">
        <v>14</v>
      </c>
      <c r="D34" s="14">
        <v>13198</v>
      </c>
      <c r="E34" s="7">
        <v>2211</v>
      </c>
      <c r="F34" s="15">
        <v>1152</v>
      </c>
      <c r="G34" s="15">
        <v>10103</v>
      </c>
      <c r="H34" s="15">
        <v>4459</v>
      </c>
      <c r="I34" s="15">
        <v>1893</v>
      </c>
      <c r="J34" s="15">
        <v>338</v>
      </c>
      <c r="K34" s="15">
        <v>821</v>
      </c>
      <c r="L34" s="15">
        <v>82</v>
      </c>
      <c r="M34" s="15">
        <v>33</v>
      </c>
      <c r="N34" s="15">
        <v>1672</v>
      </c>
      <c r="O34" s="15">
        <v>755</v>
      </c>
      <c r="P34" s="15">
        <v>352</v>
      </c>
    </row>
    <row r="35" spans="2:16" ht="15" customHeight="1" x14ac:dyDescent="0.15">
      <c r="B35" s="47"/>
      <c r="C35" s="50"/>
      <c r="D35" s="17">
        <v>100</v>
      </c>
      <c r="E35" s="16">
        <v>16.8</v>
      </c>
      <c r="F35" s="11">
        <v>8.6999999999999993</v>
      </c>
      <c r="G35" s="11">
        <v>76.5</v>
      </c>
      <c r="H35" s="11">
        <v>33.799999999999997</v>
      </c>
      <c r="I35" s="11">
        <v>14.3</v>
      </c>
      <c r="J35" s="11">
        <v>2.6</v>
      </c>
      <c r="K35" s="11">
        <v>6.2</v>
      </c>
      <c r="L35" s="11">
        <v>0.6</v>
      </c>
      <c r="M35" s="11">
        <v>0.3</v>
      </c>
      <c r="N35" s="11">
        <v>12.7</v>
      </c>
      <c r="O35" s="11">
        <v>5.7</v>
      </c>
      <c r="P35" s="11">
        <v>2.7</v>
      </c>
    </row>
    <row r="36" spans="2:16" ht="15" customHeight="1" x14ac:dyDescent="0.15">
      <c r="B36" s="47"/>
      <c r="C36" s="51" t="s">
        <v>15</v>
      </c>
      <c r="D36" s="14">
        <v>2378</v>
      </c>
      <c r="E36" s="7">
        <v>362</v>
      </c>
      <c r="F36" s="15">
        <v>172</v>
      </c>
      <c r="G36" s="15">
        <v>1756</v>
      </c>
      <c r="H36" s="15">
        <v>702</v>
      </c>
      <c r="I36" s="15">
        <v>320</v>
      </c>
      <c r="J36" s="15">
        <v>57</v>
      </c>
      <c r="K36" s="15">
        <v>123</v>
      </c>
      <c r="L36" s="15">
        <v>13</v>
      </c>
      <c r="M36" s="15">
        <v>8</v>
      </c>
      <c r="N36" s="15">
        <v>296</v>
      </c>
      <c r="O36" s="15">
        <v>202</v>
      </c>
      <c r="P36" s="15">
        <v>69</v>
      </c>
    </row>
    <row r="37" spans="2:16" ht="15" customHeight="1" x14ac:dyDescent="0.15">
      <c r="B37" s="47"/>
      <c r="C37" s="50"/>
      <c r="D37" s="17">
        <v>100</v>
      </c>
      <c r="E37" s="16">
        <v>15.2</v>
      </c>
      <c r="F37" s="11">
        <v>7.2</v>
      </c>
      <c r="G37" s="11">
        <v>73.8</v>
      </c>
      <c r="H37" s="11">
        <v>29.5</v>
      </c>
      <c r="I37" s="11">
        <v>13.5</v>
      </c>
      <c r="J37" s="11">
        <v>2.4</v>
      </c>
      <c r="K37" s="11">
        <v>5.2</v>
      </c>
      <c r="L37" s="11">
        <v>0.5</v>
      </c>
      <c r="M37" s="11">
        <v>0.3</v>
      </c>
      <c r="N37" s="11">
        <v>12.4</v>
      </c>
      <c r="O37" s="11">
        <v>8.5</v>
      </c>
      <c r="P37" s="11">
        <v>2.9</v>
      </c>
    </row>
    <row r="38" spans="2:16" ht="15" customHeight="1" x14ac:dyDescent="0.15">
      <c r="B38" s="47"/>
      <c r="C38" s="51" t="s">
        <v>16</v>
      </c>
      <c r="D38" s="14">
        <v>747</v>
      </c>
      <c r="E38" s="7">
        <v>98</v>
      </c>
      <c r="F38" s="15">
        <v>41</v>
      </c>
      <c r="G38" s="15">
        <v>502</v>
      </c>
      <c r="H38" s="15">
        <v>182</v>
      </c>
      <c r="I38" s="15">
        <v>108</v>
      </c>
      <c r="J38" s="15">
        <v>12</v>
      </c>
      <c r="K38" s="15">
        <v>31</v>
      </c>
      <c r="L38" s="15">
        <v>7</v>
      </c>
      <c r="M38" s="15">
        <v>5</v>
      </c>
      <c r="N38" s="15">
        <v>95</v>
      </c>
      <c r="O38" s="15">
        <v>84</v>
      </c>
      <c r="P38" s="15">
        <v>38</v>
      </c>
    </row>
    <row r="39" spans="2:16" ht="15" customHeight="1" x14ac:dyDescent="0.15">
      <c r="B39" s="48"/>
      <c r="C39" s="52"/>
      <c r="D39" s="13">
        <v>100</v>
      </c>
      <c r="E39" s="9">
        <v>13.1</v>
      </c>
      <c r="F39" s="6">
        <v>5.5</v>
      </c>
      <c r="G39" s="6">
        <v>67.2</v>
      </c>
      <c r="H39" s="6">
        <v>24.4</v>
      </c>
      <c r="I39" s="6">
        <v>14.5</v>
      </c>
      <c r="J39" s="6">
        <v>1.6</v>
      </c>
      <c r="K39" s="6">
        <v>4.0999999999999996</v>
      </c>
      <c r="L39" s="6">
        <v>0.9</v>
      </c>
      <c r="M39" s="6">
        <v>0.7</v>
      </c>
      <c r="N39" s="6">
        <v>12.7</v>
      </c>
      <c r="O39" s="6">
        <v>11.2</v>
      </c>
      <c r="P39" s="6">
        <v>5.0999999999999996</v>
      </c>
    </row>
    <row r="40" spans="2:16" ht="15" customHeight="1" x14ac:dyDescent="0.15">
      <c r="B40" s="46" t="s">
        <v>64</v>
      </c>
      <c r="C40" s="49" t="s">
        <v>252</v>
      </c>
      <c r="D40" s="12">
        <v>2161</v>
      </c>
      <c r="E40" s="8">
        <v>364</v>
      </c>
      <c r="F40" s="10">
        <v>170</v>
      </c>
      <c r="G40" s="10">
        <v>1637</v>
      </c>
      <c r="H40" s="10">
        <v>764</v>
      </c>
      <c r="I40" s="10">
        <v>333</v>
      </c>
      <c r="J40" s="10">
        <v>60</v>
      </c>
      <c r="K40" s="10">
        <v>96</v>
      </c>
      <c r="L40" s="10">
        <v>17</v>
      </c>
      <c r="M40" s="10">
        <v>5</v>
      </c>
      <c r="N40" s="10">
        <v>241</v>
      </c>
      <c r="O40" s="10">
        <v>124</v>
      </c>
      <c r="P40" s="10">
        <v>57</v>
      </c>
    </row>
    <row r="41" spans="2:16" ht="15" customHeight="1" x14ac:dyDescent="0.15">
      <c r="B41" s="47"/>
      <c r="C41" s="50"/>
      <c r="D41" s="17">
        <v>100</v>
      </c>
      <c r="E41" s="16">
        <v>16.8</v>
      </c>
      <c r="F41" s="11">
        <v>7.9</v>
      </c>
      <c r="G41" s="11">
        <v>75.8</v>
      </c>
      <c r="H41" s="11">
        <v>35.4</v>
      </c>
      <c r="I41" s="11">
        <v>15.4</v>
      </c>
      <c r="J41" s="11">
        <v>2.8</v>
      </c>
      <c r="K41" s="11">
        <v>4.4000000000000004</v>
      </c>
      <c r="L41" s="11">
        <v>0.8</v>
      </c>
      <c r="M41" s="11">
        <v>0.2</v>
      </c>
      <c r="N41" s="11">
        <v>11.2</v>
      </c>
      <c r="O41" s="11">
        <v>5.7</v>
      </c>
      <c r="P41" s="11">
        <v>2.6</v>
      </c>
    </row>
    <row r="42" spans="2:16" ht="15" customHeight="1" x14ac:dyDescent="0.15">
      <c r="B42" s="47"/>
      <c r="C42" s="51" t="s">
        <v>19</v>
      </c>
      <c r="D42" s="14">
        <v>1901</v>
      </c>
      <c r="E42" s="7">
        <v>336</v>
      </c>
      <c r="F42" s="15">
        <v>171</v>
      </c>
      <c r="G42" s="15">
        <v>1457</v>
      </c>
      <c r="H42" s="15">
        <v>685</v>
      </c>
      <c r="I42" s="15">
        <v>316</v>
      </c>
      <c r="J42" s="15">
        <v>54</v>
      </c>
      <c r="K42" s="15">
        <v>103</v>
      </c>
      <c r="L42" s="15">
        <v>15</v>
      </c>
      <c r="M42" s="15">
        <v>6</v>
      </c>
      <c r="N42" s="15">
        <v>256</v>
      </c>
      <c r="O42" s="15">
        <v>104</v>
      </c>
      <c r="P42" s="15">
        <v>53</v>
      </c>
    </row>
    <row r="43" spans="2:16" ht="15" customHeight="1" x14ac:dyDescent="0.15">
      <c r="B43" s="47"/>
      <c r="C43" s="50"/>
      <c r="D43" s="17">
        <v>100</v>
      </c>
      <c r="E43" s="16">
        <v>17.7</v>
      </c>
      <c r="F43" s="11">
        <v>9</v>
      </c>
      <c r="G43" s="11">
        <v>76.599999999999994</v>
      </c>
      <c r="H43" s="11">
        <v>36</v>
      </c>
      <c r="I43" s="11">
        <v>16.600000000000001</v>
      </c>
      <c r="J43" s="11">
        <v>2.8</v>
      </c>
      <c r="K43" s="11">
        <v>5.4</v>
      </c>
      <c r="L43" s="11">
        <v>0.8</v>
      </c>
      <c r="M43" s="11">
        <v>0.3</v>
      </c>
      <c r="N43" s="11">
        <v>13.5</v>
      </c>
      <c r="O43" s="11">
        <v>5.5</v>
      </c>
      <c r="P43" s="11">
        <v>2.8</v>
      </c>
    </row>
    <row r="44" spans="2:16" ht="15" customHeight="1" x14ac:dyDescent="0.15">
      <c r="B44" s="47"/>
      <c r="C44" s="51" t="s">
        <v>20</v>
      </c>
      <c r="D44" s="14">
        <v>1198</v>
      </c>
      <c r="E44" s="7">
        <v>171</v>
      </c>
      <c r="F44" s="15">
        <v>83</v>
      </c>
      <c r="G44" s="15">
        <v>879</v>
      </c>
      <c r="H44" s="15">
        <v>387</v>
      </c>
      <c r="I44" s="15">
        <v>179</v>
      </c>
      <c r="J44" s="15">
        <v>19</v>
      </c>
      <c r="K44" s="15">
        <v>43</v>
      </c>
      <c r="L44" s="15">
        <v>12</v>
      </c>
      <c r="M44" s="15">
        <v>5</v>
      </c>
      <c r="N44" s="15">
        <v>143</v>
      </c>
      <c r="O44" s="15">
        <v>90</v>
      </c>
      <c r="P44" s="15">
        <v>53</v>
      </c>
    </row>
    <row r="45" spans="2:16" ht="15" customHeight="1" x14ac:dyDescent="0.15">
      <c r="B45" s="47"/>
      <c r="C45" s="50"/>
      <c r="D45" s="17">
        <v>100</v>
      </c>
      <c r="E45" s="16">
        <v>14.3</v>
      </c>
      <c r="F45" s="11">
        <v>6.9</v>
      </c>
      <c r="G45" s="11">
        <v>73.400000000000006</v>
      </c>
      <c r="H45" s="11">
        <v>32.299999999999997</v>
      </c>
      <c r="I45" s="11">
        <v>14.9</v>
      </c>
      <c r="J45" s="11">
        <v>1.6</v>
      </c>
      <c r="K45" s="11">
        <v>3.6</v>
      </c>
      <c r="L45" s="11">
        <v>1</v>
      </c>
      <c r="M45" s="11">
        <v>0.4</v>
      </c>
      <c r="N45" s="11">
        <v>11.9</v>
      </c>
      <c r="O45" s="11">
        <v>7.5</v>
      </c>
      <c r="P45" s="11">
        <v>4.4000000000000004</v>
      </c>
    </row>
    <row r="46" spans="2:16" ht="15" customHeight="1" x14ac:dyDescent="0.15">
      <c r="B46" s="47"/>
      <c r="C46" s="51" t="s">
        <v>21</v>
      </c>
      <c r="D46" s="14">
        <v>1491</v>
      </c>
      <c r="E46" s="7">
        <v>208</v>
      </c>
      <c r="F46" s="15">
        <v>110</v>
      </c>
      <c r="G46" s="15">
        <v>1159</v>
      </c>
      <c r="H46" s="15">
        <v>412</v>
      </c>
      <c r="I46" s="15">
        <v>222</v>
      </c>
      <c r="J46" s="15">
        <v>24</v>
      </c>
      <c r="K46" s="15">
        <v>79</v>
      </c>
      <c r="L46" s="15">
        <v>6</v>
      </c>
      <c r="M46" s="15">
        <v>2</v>
      </c>
      <c r="N46" s="15">
        <v>190</v>
      </c>
      <c r="O46" s="15">
        <v>106</v>
      </c>
      <c r="P46" s="15">
        <v>30</v>
      </c>
    </row>
    <row r="47" spans="2:16" ht="15" customHeight="1" x14ac:dyDescent="0.15">
      <c r="B47" s="47"/>
      <c r="C47" s="50"/>
      <c r="D47" s="17">
        <v>100</v>
      </c>
      <c r="E47" s="16">
        <v>14</v>
      </c>
      <c r="F47" s="11">
        <v>7.4</v>
      </c>
      <c r="G47" s="11">
        <v>77.7</v>
      </c>
      <c r="H47" s="11">
        <v>27.6</v>
      </c>
      <c r="I47" s="11">
        <v>14.9</v>
      </c>
      <c r="J47" s="11">
        <v>1.6</v>
      </c>
      <c r="K47" s="11">
        <v>5.3</v>
      </c>
      <c r="L47" s="11">
        <v>0.4</v>
      </c>
      <c r="M47" s="11">
        <v>0.1</v>
      </c>
      <c r="N47" s="11">
        <v>12.7</v>
      </c>
      <c r="O47" s="11">
        <v>7.1</v>
      </c>
      <c r="P47" s="11">
        <v>2</v>
      </c>
    </row>
    <row r="48" spans="2:16" ht="15" customHeight="1" x14ac:dyDescent="0.15">
      <c r="B48" s="47"/>
      <c r="C48" s="51" t="s">
        <v>22</v>
      </c>
      <c r="D48" s="14">
        <v>1705</v>
      </c>
      <c r="E48" s="7">
        <v>300</v>
      </c>
      <c r="F48" s="15">
        <v>136</v>
      </c>
      <c r="G48" s="15">
        <v>1395</v>
      </c>
      <c r="H48" s="15">
        <v>638</v>
      </c>
      <c r="I48" s="15">
        <v>252</v>
      </c>
      <c r="J48" s="15">
        <v>25</v>
      </c>
      <c r="K48" s="15">
        <v>102</v>
      </c>
      <c r="L48" s="15">
        <v>11</v>
      </c>
      <c r="M48" s="15">
        <v>2</v>
      </c>
      <c r="N48" s="15">
        <v>213</v>
      </c>
      <c r="O48" s="15">
        <v>71</v>
      </c>
      <c r="P48" s="15">
        <v>17</v>
      </c>
    </row>
    <row r="49" spans="2:16" ht="15" customHeight="1" x14ac:dyDescent="0.15">
      <c r="B49" s="47"/>
      <c r="C49" s="50"/>
      <c r="D49" s="17">
        <v>100</v>
      </c>
      <c r="E49" s="16">
        <v>17.600000000000001</v>
      </c>
      <c r="F49" s="11">
        <v>8</v>
      </c>
      <c r="G49" s="11">
        <v>81.8</v>
      </c>
      <c r="H49" s="11">
        <v>37.4</v>
      </c>
      <c r="I49" s="11">
        <v>14.8</v>
      </c>
      <c r="J49" s="11">
        <v>1.5</v>
      </c>
      <c r="K49" s="11">
        <v>6</v>
      </c>
      <c r="L49" s="11">
        <v>0.6</v>
      </c>
      <c r="M49" s="11">
        <v>0.1</v>
      </c>
      <c r="N49" s="11">
        <v>12.5</v>
      </c>
      <c r="O49" s="11">
        <v>4.2</v>
      </c>
      <c r="P49" s="11">
        <v>1</v>
      </c>
    </row>
    <row r="50" spans="2:16" ht="15" customHeight="1" x14ac:dyDescent="0.15">
      <c r="B50" s="47"/>
      <c r="C50" s="51" t="s">
        <v>23</v>
      </c>
      <c r="D50" s="14">
        <v>1546</v>
      </c>
      <c r="E50" s="7">
        <v>292</v>
      </c>
      <c r="F50" s="15">
        <v>147</v>
      </c>
      <c r="G50" s="15">
        <v>1163</v>
      </c>
      <c r="H50" s="15">
        <v>547</v>
      </c>
      <c r="I50" s="15">
        <v>219</v>
      </c>
      <c r="J50" s="15">
        <v>43</v>
      </c>
      <c r="K50" s="15">
        <v>86</v>
      </c>
      <c r="L50" s="15">
        <v>3</v>
      </c>
      <c r="M50" s="15">
        <v>2</v>
      </c>
      <c r="N50" s="15">
        <v>204</v>
      </c>
      <c r="O50" s="15">
        <v>88</v>
      </c>
      <c r="P50" s="15">
        <v>16</v>
      </c>
    </row>
    <row r="51" spans="2:16" ht="15" customHeight="1" x14ac:dyDescent="0.15">
      <c r="B51" s="47"/>
      <c r="C51" s="50"/>
      <c r="D51" s="17">
        <v>100</v>
      </c>
      <c r="E51" s="16">
        <v>18.899999999999999</v>
      </c>
      <c r="F51" s="11">
        <v>9.5</v>
      </c>
      <c r="G51" s="11">
        <v>75.2</v>
      </c>
      <c r="H51" s="11">
        <v>35.4</v>
      </c>
      <c r="I51" s="11">
        <v>14.2</v>
      </c>
      <c r="J51" s="11">
        <v>2.8</v>
      </c>
      <c r="K51" s="11">
        <v>5.6</v>
      </c>
      <c r="L51" s="11">
        <v>0.2</v>
      </c>
      <c r="M51" s="11">
        <v>0.1</v>
      </c>
      <c r="N51" s="11">
        <v>13.2</v>
      </c>
      <c r="O51" s="11">
        <v>5.7</v>
      </c>
      <c r="P51" s="11">
        <v>1</v>
      </c>
    </row>
    <row r="52" spans="2:16" ht="15" customHeight="1" x14ac:dyDescent="0.15">
      <c r="B52" s="47"/>
      <c r="C52" s="51" t="s">
        <v>24</v>
      </c>
      <c r="D52" s="14">
        <v>2544</v>
      </c>
      <c r="E52" s="7">
        <v>397</v>
      </c>
      <c r="F52" s="15">
        <v>252</v>
      </c>
      <c r="G52" s="15">
        <v>1836</v>
      </c>
      <c r="H52" s="15">
        <v>842</v>
      </c>
      <c r="I52" s="15">
        <v>364</v>
      </c>
      <c r="J52" s="15">
        <v>68</v>
      </c>
      <c r="K52" s="15">
        <v>134</v>
      </c>
      <c r="L52" s="15">
        <v>20</v>
      </c>
      <c r="M52" s="15">
        <v>7</v>
      </c>
      <c r="N52" s="15">
        <v>336</v>
      </c>
      <c r="O52" s="15">
        <v>164</v>
      </c>
      <c r="P52" s="15">
        <v>110</v>
      </c>
    </row>
    <row r="53" spans="2:16" ht="15" customHeight="1" x14ac:dyDescent="0.15">
      <c r="B53" s="47"/>
      <c r="C53" s="50"/>
      <c r="D53" s="17">
        <v>100</v>
      </c>
      <c r="E53" s="16">
        <v>15.6</v>
      </c>
      <c r="F53" s="11">
        <v>9.9</v>
      </c>
      <c r="G53" s="11">
        <v>72.2</v>
      </c>
      <c r="H53" s="11">
        <v>33.1</v>
      </c>
      <c r="I53" s="11">
        <v>14.3</v>
      </c>
      <c r="J53" s="11">
        <v>2.7</v>
      </c>
      <c r="K53" s="11">
        <v>5.3</v>
      </c>
      <c r="L53" s="11">
        <v>0.8</v>
      </c>
      <c r="M53" s="11">
        <v>0.3</v>
      </c>
      <c r="N53" s="11">
        <v>13.2</v>
      </c>
      <c r="O53" s="11">
        <v>6.4</v>
      </c>
      <c r="P53" s="11">
        <v>4.3</v>
      </c>
    </row>
    <row r="54" spans="2:16" ht="15" customHeight="1" x14ac:dyDescent="0.15">
      <c r="B54" s="47"/>
      <c r="C54" s="51" t="s">
        <v>25</v>
      </c>
      <c r="D54" s="14">
        <v>1858</v>
      </c>
      <c r="E54" s="7">
        <v>339</v>
      </c>
      <c r="F54" s="15">
        <v>141</v>
      </c>
      <c r="G54" s="15">
        <v>1351</v>
      </c>
      <c r="H54" s="15">
        <v>568</v>
      </c>
      <c r="I54" s="15">
        <v>235</v>
      </c>
      <c r="J54" s="15">
        <v>60</v>
      </c>
      <c r="K54" s="15">
        <v>149</v>
      </c>
      <c r="L54" s="15">
        <v>13</v>
      </c>
      <c r="M54" s="15">
        <v>7</v>
      </c>
      <c r="N54" s="15">
        <v>222</v>
      </c>
      <c r="O54" s="15">
        <v>108</v>
      </c>
      <c r="P54" s="15">
        <v>84</v>
      </c>
    </row>
    <row r="55" spans="2:16" ht="15" customHeight="1" x14ac:dyDescent="0.15">
      <c r="B55" s="47"/>
      <c r="C55" s="50"/>
      <c r="D55" s="17">
        <v>100</v>
      </c>
      <c r="E55" s="16">
        <v>18.2</v>
      </c>
      <c r="F55" s="11">
        <v>7.6</v>
      </c>
      <c r="G55" s="11">
        <v>72.7</v>
      </c>
      <c r="H55" s="11">
        <v>30.6</v>
      </c>
      <c r="I55" s="11">
        <v>12.6</v>
      </c>
      <c r="J55" s="11">
        <v>3.2</v>
      </c>
      <c r="K55" s="11">
        <v>8</v>
      </c>
      <c r="L55" s="11">
        <v>0.7</v>
      </c>
      <c r="M55" s="11">
        <v>0.4</v>
      </c>
      <c r="N55" s="11">
        <v>11.9</v>
      </c>
      <c r="O55" s="11">
        <v>5.8</v>
      </c>
      <c r="P55" s="11">
        <v>4.5</v>
      </c>
    </row>
    <row r="56" spans="2:16" ht="15" customHeight="1" x14ac:dyDescent="0.15">
      <c r="B56" s="47"/>
      <c r="C56" s="51" t="s">
        <v>26</v>
      </c>
      <c r="D56" s="14">
        <v>5161</v>
      </c>
      <c r="E56" s="7">
        <v>793</v>
      </c>
      <c r="F56" s="15">
        <v>429</v>
      </c>
      <c r="G56" s="15">
        <v>3799</v>
      </c>
      <c r="H56" s="15">
        <v>1469</v>
      </c>
      <c r="I56" s="15">
        <v>615</v>
      </c>
      <c r="J56" s="15">
        <v>136</v>
      </c>
      <c r="K56" s="15">
        <v>364</v>
      </c>
      <c r="L56" s="15">
        <v>30</v>
      </c>
      <c r="M56" s="15">
        <v>22</v>
      </c>
      <c r="N56" s="15">
        <v>632</v>
      </c>
      <c r="O56" s="15">
        <v>420</v>
      </c>
      <c r="P56" s="15">
        <v>260</v>
      </c>
    </row>
    <row r="57" spans="2:16" ht="15" customHeight="1" x14ac:dyDescent="0.15">
      <c r="B57" s="48"/>
      <c r="C57" s="52"/>
      <c r="D57" s="13">
        <v>100</v>
      </c>
      <c r="E57" s="9">
        <v>15.4</v>
      </c>
      <c r="F57" s="6">
        <v>8.3000000000000007</v>
      </c>
      <c r="G57" s="6">
        <v>73.599999999999994</v>
      </c>
      <c r="H57" s="6">
        <v>28.5</v>
      </c>
      <c r="I57" s="6">
        <v>11.9</v>
      </c>
      <c r="J57" s="6">
        <v>2.6</v>
      </c>
      <c r="K57" s="6">
        <v>7.1</v>
      </c>
      <c r="L57" s="6">
        <v>0.6</v>
      </c>
      <c r="M57" s="6">
        <v>0.4</v>
      </c>
      <c r="N57" s="6">
        <v>12.2</v>
      </c>
      <c r="O57" s="6">
        <v>8.1</v>
      </c>
      <c r="P57" s="6">
        <v>5</v>
      </c>
    </row>
    <row r="58" spans="2:16" x14ac:dyDescent="0.15">
      <c r="B58" s="3"/>
      <c r="C58" s="3"/>
      <c r="D58" s="3"/>
      <c r="E58" s="3"/>
      <c r="F58" s="3"/>
      <c r="G58" s="3"/>
      <c r="H58" s="3"/>
      <c r="I58" s="3"/>
      <c r="J58" s="3"/>
      <c r="K58" s="3"/>
      <c r="L58" s="3"/>
      <c r="M58" s="3"/>
      <c r="N58" s="3"/>
      <c r="O58" s="3"/>
      <c r="P58" s="3"/>
    </row>
    <row r="59" spans="2:16" x14ac:dyDescent="0.15">
      <c r="B59" s="3"/>
      <c r="C59" s="3"/>
      <c r="D59" s="3"/>
      <c r="E59" s="3"/>
      <c r="F59" s="3"/>
      <c r="G59" s="3"/>
      <c r="H59" s="3"/>
      <c r="I59" s="3"/>
      <c r="J59" s="3"/>
      <c r="K59" s="3"/>
      <c r="L59" s="3"/>
      <c r="M59" s="3"/>
      <c r="N59" s="3"/>
      <c r="O59" s="3"/>
      <c r="P59" s="3"/>
    </row>
    <row r="60" spans="2:16" x14ac:dyDescent="0.15">
      <c r="B60" s="3"/>
      <c r="C60" s="3"/>
      <c r="D60" s="3"/>
      <c r="E60" s="3"/>
      <c r="F60" s="3"/>
      <c r="G60" s="3"/>
      <c r="H60" s="3"/>
      <c r="I60" s="3"/>
      <c r="J60" s="3"/>
      <c r="K60" s="3"/>
      <c r="L60" s="3"/>
      <c r="M60" s="3"/>
      <c r="N60" s="3"/>
      <c r="O60" s="3"/>
      <c r="P60" s="3"/>
    </row>
    <row r="61" spans="2:16" x14ac:dyDescent="0.15">
      <c r="B61" s="3"/>
      <c r="C61" s="3"/>
      <c r="D61" s="3"/>
      <c r="E61" s="3"/>
      <c r="F61" s="3"/>
      <c r="G61" s="3"/>
      <c r="H61" s="3"/>
      <c r="I61" s="3"/>
      <c r="J61" s="3"/>
      <c r="K61" s="3"/>
      <c r="L61" s="3"/>
      <c r="M61" s="3"/>
      <c r="N61" s="3"/>
      <c r="O61" s="3"/>
      <c r="P61" s="3"/>
    </row>
    <row r="62" spans="2:16" x14ac:dyDescent="0.15">
      <c r="B62" s="3"/>
      <c r="C62" s="3"/>
      <c r="D62" s="3"/>
      <c r="E62" s="3"/>
      <c r="F62" s="3"/>
      <c r="G62" s="3"/>
      <c r="H62" s="3"/>
      <c r="I62" s="3"/>
      <c r="J62" s="3"/>
      <c r="K62" s="3"/>
      <c r="L62" s="3"/>
      <c r="M62" s="3"/>
      <c r="N62" s="3"/>
      <c r="O62" s="3"/>
      <c r="P62" s="3"/>
    </row>
    <row r="63" spans="2:16" x14ac:dyDescent="0.15">
      <c r="B63" s="3"/>
      <c r="C63" s="3"/>
      <c r="D63" s="3"/>
      <c r="E63" s="3"/>
      <c r="F63" s="3"/>
      <c r="G63" s="3"/>
      <c r="H63" s="3"/>
      <c r="I63" s="3"/>
      <c r="J63" s="3"/>
      <c r="K63" s="3"/>
      <c r="L63" s="3"/>
      <c r="M63" s="3"/>
      <c r="N63" s="3"/>
      <c r="O63" s="3"/>
      <c r="P63" s="3"/>
    </row>
    <row r="64" spans="2:16" x14ac:dyDescent="0.15">
      <c r="B64" s="3"/>
      <c r="C64" s="3"/>
      <c r="D64" s="3"/>
      <c r="E64" s="3"/>
      <c r="F64" s="3"/>
      <c r="G64" s="3"/>
      <c r="H64" s="3"/>
      <c r="I64" s="3"/>
      <c r="J64" s="3"/>
      <c r="K64" s="3"/>
      <c r="L64" s="3"/>
      <c r="M64" s="3"/>
      <c r="N64" s="3"/>
      <c r="O64" s="3"/>
      <c r="P64" s="3"/>
    </row>
    <row r="65" spans="2:16" x14ac:dyDescent="0.15">
      <c r="B65" s="3"/>
      <c r="C65" s="3"/>
      <c r="D65" s="3"/>
      <c r="E65" s="3"/>
      <c r="F65" s="3"/>
      <c r="G65" s="3"/>
      <c r="H65" s="3"/>
      <c r="I65" s="3"/>
      <c r="J65" s="3"/>
      <c r="K65" s="3"/>
      <c r="L65" s="3"/>
      <c r="M65" s="3"/>
      <c r="N65" s="3"/>
      <c r="O65" s="3"/>
      <c r="P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P9">
    <cfRule type="top10" dxfId="99" priority="1298" rank="1"/>
  </conditionalFormatting>
  <conditionalFormatting sqref="E11:P11">
    <cfRule type="top10" dxfId="98" priority="1299" rank="1"/>
  </conditionalFormatting>
  <conditionalFormatting sqref="E13:P13">
    <cfRule type="top10" dxfId="97" priority="1300" rank="1"/>
  </conditionalFormatting>
  <conditionalFormatting sqref="E15:P15">
    <cfRule type="top10" dxfId="96" priority="1301" rank="1"/>
  </conditionalFormatting>
  <conditionalFormatting sqref="E17:P17">
    <cfRule type="top10" dxfId="95" priority="1302" rank="1"/>
  </conditionalFormatting>
  <conditionalFormatting sqref="E19:P19">
    <cfRule type="top10" dxfId="94" priority="1303" rank="1"/>
  </conditionalFormatting>
  <conditionalFormatting sqref="E21:P21">
    <cfRule type="top10" dxfId="93" priority="1304" rank="1"/>
  </conditionalFormatting>
  <conditionalFormatting sqref="E23:P23">
    <cfRule type="top10" dxfId="92" priority="1305" rank="1"/>
  </conditionalFormatting>
  <conditionalFormatting sqref="E25:P25">
    <cfRule type="top10" dxfId="91" priority="1306" rank="1"/>
  </conditionalFormatting>
  <conditionalFormatting sqref="E27:P27">
    <cfRule type="top10" dxfId="90" priority="1307" rank="1"/>
  </conditionalFormatting>
  <conditionalFormatting sqref="E29:P29">
    <cfRule type="top10" dxfId="89" priority="1308" rank="1"/>
  </conditionalFormatting>
  <conditionalFormatting sqref="E31:P31">
    <cfRule type="top10" dxfId="88" priority="1309" rank="1"/>
  </conditionalFormatting>
  <conditionalFormatting sqref="E33:P33">
    <cfRule type="top10" dxfId="87" priority="1310" rank="1"/>
  </conditionalFormatting>
  <conditionalFormatting sqref="E35:P35">
    <cfRule type="top10" dxfId="86" priority="1311" rank="1"/>
  </conditionalFormatting>
  <conditionalFormatting sqref="E37:P37">
    <cfRule type="top10" dxfId="85" priority="1312" rank="1"/>
  </conditionalFormatting>
  <conditionalFormatting sqref="E39:P39">
    <cfRule type="top10" dxfId="84" priority="1313" rank="1"/>
  </conditionalFormatting>
  <conditionalFormatting sqref="E41:P41">
    <cfRule type="top10" dxfId="83" priority="1314" rank="1"/>
  </conditionalFormatting>
  <conditionalFormatting sqref="E43:P43">
    <cfRule type="top10" dxfId="82" priority="1315" rank="1"/>
  </conditionalFormatting>
  <conditionalFormatting sqref="E45:P45">
    <cfRule type="top10" dxfId="81" priority="1316" rank="1"/>
  </conditionalFormatting>
  <conditionalFormatting sqref="E47:P47">
    <cfRule type="top10" dxfId="80" priority="1317" rank="1"/>
  </conditionalFormatting>
  <conditionalFormatting sqref="E49:P49">
    <cfRule type="top10" dxfId="79" priority="1318" rank="1"/>
  </conditionalFormatting>
  <conditionalFormatting sqref="E51:P51">
    <cfRule type="top10" dxfId="78" priority="1319" rank="1"/>
  </conditionalFormatting>
  <conditionalFormatting sqref="E53:P53">
    <cfRule type="top10" dxfId="77" priority="1320" rank="1"/>
  </conditionalFormatting>
  <conditionalFormatting sqref="E55:P55">
    <cfRule type="top10" dxfId="76" priority="1321" rank="1"/>
  </conditionalFormatting>
  <conditionalFormatting sqref="E57:P57">
    <cfRule type="top10" dxfId="75" priority="1322" rank="1"/>
  </conditionalFormatting>
  <pageMargins left="0.7" right="0.7" top="0.75" bottom="0.75" header="0.3" footer="0.3"/>
  <pageSetup paperSize="9" scale="63" orientation="portrait" r:id="rId1"/>
  <headerFoot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24" width="8.625" style="1" customWidth="1"/>
    <col min="25" max="16384" width="6.125" style="1"/>
  </cols>
  <sheetData>
    <row r="3" spans="1:26" x14ac:dyDescent="0.15">
      <c r="B3" s="1" t="s">
        <v>315</v>
      </c>
    </row>
    <row r="5" spans="1:26" x14ac:dyDescent="0.15">
      <c r="B5" s="20"/>
      <c r="C5" s="20"/>
      <c r="D5" s="20"/>
      <c r="E5" s="20"/>
      <c r="F5" s="20"/>
      <c r="G5" s="20"/>
      <c r="H5" s="20"/>
    </row>
    <row r="6" spans="1:26" ht="3.75" customHeight="1" x14ac:dyDescent="0.15">
      <c r="A6" s="31"/>
      <c r="B6" s="29"/>
      <c r="C6" s="36"/>
      <c r="D6" s="29"/>
      <c r="E6" s="37"/>
      <c r="F6" s="32"/>
      <c r="G6" s="29"/>
      <c r="H6" s="33"/>
      <c r="I6" s="35"/>
    </row>
    <row r="7" spans="1:26" s="2" customFormat="1" ht="122.25" customHeight="1" thickBot="1" x14ac:dyDescent="0.2">
      <c r="B7" s="19"/>
      <c r="C7" s="18" t="s">
        <v>251</v>
      </c>
      <c r="D7" s="21" t="s">
        <v>261</v>
      </c>
      <c r="E7" s="22" t="s">
        <v>79</v>
      </c>
      <c r="F7" s="22" t="s">
        <v>80</v>
      </c>
      <c r="G7" s="22" t="s">
        <v>81</v>
      </c>
      <c r="H7" s="22" t="s">
        <v>65</v>
      </c>
      <c r="I7" s="41"/>
      <c r="J7" s="41"/>
      <c r="K7" s="41"/>
      <c r="L7" s="41"/>
      <c r="M7" s="41"/>
      <c r="N7" s="41"/>
      <c r="O7" s="41"/>
      <c r="P7" s="41"/>
      <c r="Q7" s="41"/>
      <c r="R7" s="41"/>
      <c r="S7" s="41"/>
      <c r="T7" s="41"/>
      <c r="U7" s="41"/>
      <c r="V7" s="41"/>
      <c r="W7" s="41"/>
      <c r="X7" s="41"/>
      <c r="Y7" s="41"/>
      <c r="Z7" s="41"/>
    </row>
    <row r="8" spans="1:26" ht="15" customHeight="1" thickTop="1" x14ac:dyDescent="0.15">
      <c r="B8" s="43" t="s">
        <v>66</v>
      </c>
      <c r="C8" s="44"/>
      <c r="D8" s="4">
        <v>19565</v>
      </c>
      <c r="E8" s="7">
        <v>1619</v>
      </c>
      <c r="F8" s="15">
        <v>6624</v>
      </c>
      <c r="G8" s="15">
        <v>10786</v>
      </c>
      <c r="H8" s="15">
        <v>536</v>
      </c>
    </row>
    <row r="9" spans="1:26" ht="15" customHeight="1" x14ac:dyDescent="0.15">
      <c r="B9" s="45"/>
      <c r="C9" s="44"/>
      <c r="D9" s="5">
        <v>100</v>
      </c>
      <c r="E9" s="9">
        <v>8.3000000000000007</v>
      </c>
      <c r="F9" s="6">
        <v>33.9</v>
      </c>
      <c r="G9" s="6">
        <v>55.1</v>
      </c>
      <c r="H9" s="6">
        <v>2.7</v>
      </c>
    </row>
    <row r="10" spans="1:26" ht="15" customHeight="1" x14ac:dyDescent="0.15">
      <c r="B10" s="46" t="s">
        <v>60</v>
      </c>
      <c r="C10" s="49" t="s">
        <v>1</v>
      </c>
      <c r="D10" s="12">
        <v>9002</v>
      </c>
      <c r="E10" s="8">
        <v>495</v>
      </c>
      <c r="F10" s="10">
        <v>2715</v>
      </c>
      <c r="G10" s="10">
        <v>5535</v>
      </c>
      <c r="H10" s="10">
        <v>257</v>
      </c>
    </row>
    <row r="11" spans="1:26" ht="15" customHeight="1" x14ac:dyDescent="0.15">
      <c r="B11" s="47"/>
      <c r="C11" s="50"/>
      <c r="D11" s="17">
        <v>100</v>
      </c>
      <c r="E11" s="16">
        <v>5.5</v>
      </c>
      <c r="F11" s="11">
        <v>30.2</v>
      </c>
      <c r="G11" s="11">
        <v>61.5</v>
      </c>
      <c r="H11" s="11">
        <v>2.9</v>
      </c>
    </row>
    <row r="12" spans="1:26" ht="15" customHeight="1" x14ac:dyDescent="0.15">
      <c r="B12" s="47"/>
      <c r="C12" s="51" t="s">
        <v>2</v>
      </c>
      <c r="D12" s="14">
        <v>10274</v>
      </c>
      <c r="E12" s="7">
        <v>1087</v>
      </c>
      <c r="F12" s="15">
        <v>3814</v>
      </c>
      <c r="G12" s="15">
        <v>5154</v>
      </c>
      <c r="H12" s="15">
        <v>219</v>
      </c>
    </row>
    <row r="13" spans="1:26" ht="15" customHeight="1" x14ac:dyDescent="0.15">
      <c r="B13" s="48"/>
      <c r="C13" s="52"/>
      <c r="D13" s="13">
        <v>100</v>
      </c>
      <c r="E13" s="9">
        <v>10.6</v>
      </c>
      <c r="F13" s="6">
        <v>37.1</v>
      </c>
      <c r="G13" s="6">
        <v>50.2</v>
      </c>
      <c r="H13" s="6">
        <v>2.1</v>
      </c>
    </row>
    <row r="14" spans="1:26" ht="15" customHeight="1" x14ac:dyDescent="0.15">
      <c r="B14" s="46" t="s">
        <v>61</v>
      </c>
      <c r="C14" s="49" t="s">
        <v>4</v>
      </c>
      <c r="D14" s="12">
        <v>2756</v>
      </c>
      <c r="E14" s="8">
        <v>215</v>
      </c>
      <c r="F14" s="10">
        <v>901</v>
      </c>
      <c r="G14" s="10">
        <v>1587</v>
      </c>
      <c r="H14" s="10">
        <v>53</v>
      </c>
    </row>
    <row r="15" spans="1:26" ht="15" customHeight="1" x14ac:dyDescent="0.15">
      <c r="B15" s="47"/>
      <c r="C15" s="50"/>
      <c r="D15" s="17">
        <v>100</v>
      </c>
      <c r="E15" s="16">
        <v>7.8</v>
      </c>
      <c r="F15" s="11">
        <v>32.700000000000003</v>
      </c>
      <c r="G15" s="11">
        <v>57.6</v>
      </c>
      <c r="H15" s="11">
        <v>1.9</v>
      </c>
    </row>
    <row r="16" spans="1:26" ht="15" customHeight="1" x14ac:dyDescent="0.15">
      <c r="B16" s="47"/>
      <c r="C16" s="51" t="s">
        <v>5</v>
      </c>
      <c r="D16" s="14">
        <v>2918</v>
      </c>
      <c r="E16" s="7">
        <v>232</v>
      </c>
      <c r="F16" s="15">
        <v>916</v>
      </c>
      <c r="G16" s="15">
        <v>1710</v>
      </c>
      <c r="H16" s="15">
        <v>60</v>
      </c>
    </row>
    <row r="17" spans="2:8" ht="15" customHeight="1" x14ac:dyDescent="0.15">
      <c r="B17" s="47"/>
      <c r="C17" s="50"/>
      <c r="D17" s="17">
        <v>100</v>
      </c>
      <c r="E17" s="16">
        <v>8</v>
      </c>
      <c r="F17" s="11">
        <v>31.4</v>
      </c>
      <c r="G17" s="11">
        <v>58.6</v>
      </c>
      <c r="H17" s="11">
        <v>2.1</v>
      </c>
    </row>
    <row r="18" spans="2:8" ht="15" customHeight="1" x14ac:dyDescent="0.15">
      <c r="B18" s="47"/>
      <c r="C18" s="51" t="s">
        <v>6</v>
      </c>
      <c r="D18" s="14">
        <v>3218</v>
      </c>
      <c r="E18" s="7">
        <v>262</v>
      </c>
      <c r="F18" s="15">
        <v>1134</v>
      </c>
      <c r="G18" s="15">
        <v>1760</v>
      </c>
      <c r="H18" s="15">
        <v>62</v>
      </c>
    </row>
    <row r="19" spans="2:8" ht="15" customHeight="1" x14ac:dyDescent="0.15">
      <c r="B19" s="47"/>
      <c r="C19" s="50"/>
      <c r="D19" s="17">
        <v>100</v>
      </c>
      <c r="E19" s="16">
        <v>8.1</v>
      </c>
      <c r="F19" s="11">
        <v>35.200000000000003</v>
      </c>
      <c r="G19" s="11">
        <v>54.7</v>
      </c>
      <c r="H19" s="11">
        <v>1.9</v>
      </c>
    </row>
    <row r="20" spans="2:8" ht="15" customHeight="1" x14ac:dyDescent="0.15">
      <c r="B20" s="47"/>
      <c r="C20" s="51" t="s">
        <v>7</v>
      </c>
      <c r="D20" s="14">
        <v>4166</v>
      </c>
      <c r="E20" s="7">
        <v>379</v>
      </c>
      <c r="F20" s="15">
        <v>1465</v>
      </c>
      <c r="G20" s="15">
        <v>2210</v>
      </c>
      <c r="H20" s="15">
        <v>112</v>
      </c>
    </row>
    <row r="21" spans="2:8" ht="15" customHeight="1" x14ac:dyDescent="0.15">
      <c r="B21" s="47"/>
      <c r="C21" s="50"/>
      <c r="D21" s="17">
        <v>100</v>
      </c>
      <c r="E21" s="16">
        <v>9.1</v>
      </c>
      <c r="F21" s="11">
        <v>35.200000000000003</v>
      </c>
      <c r="G21" s="11">
        <v>53</v>
      </c>
      <c r="H21" s="11">
        <v>2.7</v>
      </c>
    </row>
    <row r="22" spans="2:8" ht="15" customHeight="1" x14ac:dyDescent="0.15">
      <c r="B22" s="47"/>
      <c r="C22" s="51" t="s">
        <v>8</v>
      </c>
      <c r="D22" s="14">
        <v>5521</v>
      </c>
      <c r="E22" s="7">
        <v>417</v>
      </c>
      <c r="F22" s="15">
        <v>1854</v>
      </c>
      <c r="G22" s="15">
        <v>3064</v>
      </c>
      <c r="H22" s="15">
        <v>186</v>
      </c>
    </row>
    <row r="23" spans="2:8" ht="15" customHeight="1" x14ac:dyDescent="0.15">
      <c r="B23" s="48"/>
      <c r="C23" s="52"/>
      <c r="D23" s="13">
        <v>100</v>
      </c>
      <c r="E23" s="9">
        <v>7.6</v>
      </c>
      <c r="F23" s="6">
        <v>33.6</v>
      </c>
      <c r="G23" s="6">
        <v>55.5</v>
      </c>
      <c r="H23" s="6">
        <v>3.4</v>
      </c>
    </row>
    <row r="24" spans="2:8" ht="15" customHeight="1" x14ac:dyDescent="0.15">
      <c r="B24" s="46" t="s">
        <v>62</v>
      </c>
      <c r="C24" s="49" t="s">
        <v>9</v>
      </c>
      <c r="D24" s="12">
        <v>2200</v>
      </c>
      <c r="E24" s="8">
        <v>178</v>
      </c>
      <c r="F24" s="10">
        <v>650</v>
      </c>
      <c r="G24" s="10">
        <v>1300</v>
      </c>
      <c r="H24" s="10">
        <v>72</v>
      </c>
    </row>
    <row r="25" spans="2:8" ht="15" customHeight="1" x14ac:dyDescent="0.15">
      <c r="B25" s="47"/>
      <c r="C25" s="50"/>
      <c r="D25" s="17">
        <v>100</v>
      </c>
      <c r="E25" s="16">
        <v>8.1</v>
      </c>
      <c r="F25" s="11">
        <v>29.5</v>
      </c>
      <c r="G25" s="11">
        <v>59.1</v>
      </c>
      <c r="H25" s="11">
        <v>3.3</v>
      </c>
    </row>
    <row r="26" spans="2:8" ht="15" customHeight="1" x14ac:dyDescent="0.15">
      <c r="B26" s="47"/>
      <c r="C26" s="51" t="s">
        <v>10</v>
      </c>
      <c r="D26" s="14">
        <v>5943</v>
      </c>
      <c r="E26" s="7">
        <v>536</v>
      </c>
      <c r="F26" s="15">
        <v>2135</v>
      </c>
      <c r="G26" s="15">
        <v>3144</v>
      </c>
      <c r="H26" s="15">
        <v>128</v>
      </c>
    </row>
    <row r="27" spans="2:8" ht="15" customHeight="1" x14ac:dyDescent="0.15">
      <c r="B27" s="47"/>
      <c r="C27" s="50"/>
      <c r="D27" s="17">
        <v>100</v>
      </c>
      <c r="E27" s="16">
        <v>9</v>
      </c>
      <c r="F27" s="11">
        <v>35.9</v>
      </c>
      <c r="G27" s="11">
        <v>52.9</v>
      </c>
      <c r="H27" s="11">
        <v>2.2000000000000002</v>
      </c>
    </row>
    <row r="28" spans="2:8" ht="15" customHeight="1" x14ac:dyDescent="0.15">
      <c r="B28" s="47"/>
      <c r="C28" s="51" t="s">
        <v>11</v>
      </c>
      <c r="D28" s="14">
        <v>6665</v>
      </c>
      <c r="E28" s="7">
        <v>571</v>
      </c>
      <c r="F28" s="15">
        <v>2370</v>
      </c>
      <c r="G28" s="15">
        <v>3620</v>
      </c>
      <c r="H28" s="15">
        <v>104</v>
      </c>
    </row>
    <row r="29" spans="2:8" ht="15" customHeight="1" x14ac:dyDescent="0.15">
      <c r="B29" s="47"/>
      <c r="C29" s="50"/>
      <c r="D29" s="17">
        <v>100</v>
      </c>
      <c r="E29" s="16">
        <v>8.6</v>
      </c>
      <c r="F29" s="11">
        <v>35.6</v>
      </c>
      <c r="G29" s="11">
        <v>54.3</v>
      </c>
      <c r="H29" s="11">
        <v>1.6</v>
      </c>
    </row>
    <row r="30" spans="2:8" ht="15" customHeight="1" x14ac:dyDescent="0.15">
      <c r="B30" s="47"/>
      <c r="C30" s="51" t="s">
        <v>12</v>
      </c>
      <c r="D30" s="14">
        <v>4440</v>
      </c>
      <c r="E30" s="7">
        <v>319</v>
      </c>
      <c r="F30" s="15">
        <v>1411</v>
      </c>
      <c r="G30" s="15">
        <v>2575</v>
      </c>
      <c r="H30" s="15">
        <v>135</v>
      </c>
    </row>
    <row r="31" spans="2:8" ht="15" customHeight="1" x14ac:dyDescent="0.15">
      <c r="B31" s="48"/>
      <c r="C31" s="52"/>
      <c r="D31" s="13">
        <v>100</v>
      </c>
      <c r="E31" s="9">
        <v>7.2</v>
      </c>
      <c r="F31" s="6">
        <v>31.8</v>
      </c>
      <c r="G31" s="6">
        <v>58</v>
      </c>
      <c r="H31" s="6">
        <v>3</v>
      </c>
    </row>
    <row r="32" spans="2:8" ht="15" customHeight="1" x14ac:dyDescent="0.15">
      <c r="B32" s="46" t="s">
        <v>63</v>
      </c>
      <c r="C32" s="49" t="s">
        <v>13</v>
      </c>
      <c r="D32" s="12">
        <v>2474</v>
      </c>
      <c r="E32" s="8">
        <v>224</v>
      </c>
      <c r="F32" s="10">
        <v>837</v>
      </c>
      <c r="G32" s="10">
        <v>1370</v>
      </c>
      <c r="H32" s="10">
        <v>43</v>
      </c>
    </row>
    <row r="33" spans="2:8" ht="15" customHeight="1" x14ac:dyDescent="0.15">
      <c r="B33" s="47"/>
      <c r="C33" s="50"/>
      <c r="D33" s="17">
        <v>100</v>
      </c>
      <c r="E33" s="16">
        <v>9.1</v>
      </c>
      <c r="F33" s="11">
        <v>33.799999999999997</v>
      </c>
      <c r="G33" s="11">
        <v>55.4</v>
      </c>
      <c r="H33" s="11">
        <v>1.7</v>
      </c>
    </row>
    <row r="34" spans="2:8" ht="15" customHeight="1" x14ac:dyDescent="0.15">
      <c r="B34" s="47"/>
      <c r="C34" s="51" t="s">
        <v>14</v>
      </c>
      <c r="D34" s="14">
        <v>13198</v>
      </c>
      <c r="E34" s="7">
        <v>1134</v>
      </c>
      <c r="F34" s="15">
        <v>4632</v>
      </c>
      <c r="G34" s="15">
        <v>7180</v>
      </c>
      <c r="H34" s="15">
        <v>252</v>
      </c>
    </row>
    <row r="35" spans="2:8" ht="15" customHeight="1" x14ac:dyDescent="0.15">
      <c r="B35" s="47"/>
      <c r="C35" s="50"/>
      <c r="D35" s="17">
        <v>100</v>
      </c>
      <c r="E35" s="16">
        <v>8.6</v>
      </c>
      <c r="F35" s="11">
        <v>35.1</v>
      </c>
      <c r="G35" s="11">
        <v>54.4</v>
      </c>
      <c r="H35" s="11">
        <v>1.9</v>
      </c>
    </row>
    <row r="36" spans="2:8" ht="15" customHeight="1" x14ac:dyDescent="0.15">
      <c r="B36" s="47"/>
      <c r="C36" s="51" t="s">
        <v>15</v>
      </c>
      <c r="D36" s="14">
        <v>2378</v>
      </c>
      <c r="E36" s="7">
        <v>164</v>
      </c>
      <c r="F36" s="15">
        <v>700</v>
      </c>
      <c r="G36" s="15">
        <v>1459</v>
      </c>
      <c r="H36" s="15">
        <v>55</v>
      </c>
    </row>
    <row r="37" spans="2:8" ht="15" customHeight="1" x14ac:dyDescent="0.15">
      <c r="B37" s="47"/>
      <c r="C37" s="50"/>
      <c r="D37" s="17">
        <v>100</v>
      </c>
      <c r="E37" s="16">
        <v>6.9</v>
      </c>
      <c r="F37" s="11">
        <v>29.4</v>
      </c>
      <c r="G37" s="11">
        <v>61.4</v>
      </c>
      <c r="H37" s="11">
        <v>2.2999999999999998</v>
      </c>
    </row>
    <row r="38" spans="2:8" ht="15" customHeight="1" x14ac:dyDescent="0.15">
      <c r="B38" s="47"/>
      <c r="C38" s="51" t="s">
        <v>16</v>
      </c>
      <c r="D38" s="14">
        <v>747</v>
      </c>
      <c r="E38" s="7">
        <v>38</v>
      </c>
      <c r="F38" s="15">
        <v>204</v>
      </c>
      <c r="G38" s="15">
        <v>479</v>
      </c>
      <c r="H38" s="15">
        <v>26</v>
      </c>
    </row>
    <row r="39" spans="2:8" ht="15" customHeight="1" x14ac:dyDescent="0.15">
      <c r="B39" s="48"/>
      <c r="C39" s="52"/>
      <c r="D39" s="13">
        <v>100</v>
      </c>
      <c r="E39" s="9">
        <v>5.0999999999999996</v>
      </c>
      <c r="F39" s="6">
        <v>27.3</v>
      </c>
      <c r="G39" s="6">
        <v>64.099999999999994</v>
      </c>
      <c r="H39" s="6">
        <v>3.5</v>
      </c>
    </row>
    <row r="40" spans="2:8" ht="15" customHeight="1" x14ac:dyDescent="0.15">
      <c r="B40" s="46" t="s">
        <v>64</v>
      </c>
      <c r="C40" s="49" t="s">
        <v>254</v>
      </c>
      <c r="D40" s="12">
        <v>2161</v>
      </c>
      <c r="E40" s="8">
        <v>202</v>
      </c>
      <c r="F40" s="10">
        <v>755</v>
      </c>
      <c r="G40" s="10">
        <v>1165</v>
      </c>
      <c r="H40" s="10">
        <v>39</v>
      </c>
    </row>
    <row r="41" spans="2:8" ht="15" customHeight="1" x14ac:dyDescent="0.15">
      <c r="B41" s="47"/>
      <c r="C41" s="50"/>
      <c r="D41" s="17">
        <v>100</v>
      </c>
      <c r="E41" s="16">
        <v>9.3000000000000007</v>
      </c>
      <c r="F41" s="11">
        <v>34.9</v>
      </c>
      <c r="G41" s="11">
        <v>53.9</v>
      </c>
      <c r="H41" s="11">
        <v>1.8</v>
      </c>
    </row>
    <row r="42" spans="2:8" ht="15" customHeight="1" x14ac:dyDescent="0.15">
      <c r="B42" s="47"/>
      <c r="C42" s="51" t="s">
        <v>19</v>
      </c>
      <c r="D42" s="14">
        <v>1901</v>
      </c>
      <c r="E42" s="7">
        <v>194</v>
      </c>
      <c r="F42" s="15">
        <v>711</v>
      </c>
      <c r="G42" s="15">
        <v>963</v>
      </c>
      <c r="H42" s="15">
        <v>33</v>
      </c>
    </row>
    <row r="43" spans="2:8" ht="15" customHeight="1" x14ac:dyDescent="0.15">
      <c r="B43" s="47"/>
      <c r="C43" s="50"/>
      <c r="D43" s="17">
        <v>100</v>
      </c>
      <c r="E43" s="16">
        <v>10.199999999999999</v>
      </c>
      <c r="F43" s="11">
        <v>37.4</v>
      </c>
      <c r="G43" s="11">
        <v>50.7</v>
      </c>
      <c r="H43" s="11">
        <v>1.7</v>
      </c>
    </row>
    <row r="44" spans="2:8" ht="15" customHeight="1" x14ac:dyDescent="0.15">
      <c r="B44" s="47"/>
      <c r="C44" s="51" t="s">
        <v>20</v>
      </c>
      <c r="D44" s="14">
        <v>1198</v>
      </c>
      <c r="E44" s="7">
        <v>116</v>
      </c>
      <c r="F44" s="15">
        <v>400</v>
      </c>
      <c r="G44" s="15">
        <v>634</v>
      </c>
      <c r="H44" s="15">
        <v>48</v>
      </c>
    </row>
    <row r="45" spans="2:8" ht="15" customHeight="1" x14ac:dyDescent="0.15">
      <c r="B45" s="47"/>
      <c r="C45" s="50"/>
      <c r="D45" s="17">
        <v>100</v>
      </c>
      <c r="E45" s="16">
        <v>9.6999999999999993</v>
      </c>
      <c r="F45" s="11">
        <v>33.4</v>
      </c>
      <c r="G45" s="11">
        <v>52.9</v>
      </c>
      <c r="H45" s="11">
        <v>4</v>
      </c>
    </row>
    <row r="46" spans="2:8" ht="15" customHeight="1" x14ac:dyDescent="0.15">
      <c r="B46" s="47"/>
      <c r="C46" s="51" t="s">
        <v>21</v>
      </c>
      <c r="D46" s="14">
        <v>1491</v>
      </c>
      <c r="E46" s="7">
        <v>177</v>
      </c>
      <c r="F46" s="15">
        <v>510</v>
      </c>
      <c r="G46" s="15">
        <v>775</v>
      </c>
      <c r="H46" s="15">
        <v>29</v>
      </c>
    </row>
    <row r="47" spans="2:8" ht="15" customHeight="1" x14ac:dyDescent="0.15">
      <c r="B47" s="47"/>
      <c r="C47" s="50"/>
      <c r="D47" s="17">
        <v>100</v>
      </c>
      <c r="E47" s="16">
        <v>11.9</v>
      </c>
      <c r="F47" s="11">
        <v>34.200000000000003</v>
      </c>
      <c r="G47" s="11">
        <v>52</v>
      </c>
      <c r="H47" s="11">
        <v>1.9</v>
      </c>
    </row>
    <row r="48" spans="2:8" ht="15" customHeight="1" x14ac:dyDescent="0.15">
      <c r="B48" s="47"/>
      <c r="C48" s="51" t="s">
        <v>22</v>
      </c>
      <c r="D48" s="14">
        <v>1705</v>
      </c>
      <c r="E48" s="7">
        <v>176</v>
      </c>
      <c r="F48" s="15">
        <v>602</v>
      </c>
      <c r="G48" s="15">
        <v>910</v>
      </c>
      <c r="H48" s="15">
        <v>17</v>
      </c>
    </row>
    <row r="49" spans="2:8" ht="15" customHeight="1" x14ac:dyDescent="0.15">
      <c r="B49" s="47"/>
      <c r="C49" s="50"/>
      <c r="D49" s="17">
        <v>100</v>
      </c>
      <c r="E49" s="16">
        <v>10.3</v>
      </c>
      <c r="F49" s="11">
        <v>35.299999999999997</v>
      </c>
      <c r="G49" s="11">
        <v>53.4</v>
      </c>
      <c r="H49" s="11">
        <v>1</v>
      </c>
    </row>
    <row r="50" spans="2:8" ht="15" customHeight="1" x14ac:dyDescent="0.15">
      <c r="B50" s="47"/>
      <c r="C50" s="51" t="s">
        <v>23</v>
      </c>
      <c r="D50" s="14">
        <v>1546</v>
      </c>
      <c r="E50" s="7">
        <v>118</v>
      </c>
      <c r="F50" s="15">
        <v>540</v>
      </c>
      <c r="G50" s="15">
        <v>866</v>
      </c>
      <c r="H50" s="15">
        <v>22</v>
      </c>
    </row>
    <row r="51" spans="2:8" ht="15" customHeight="1" x14ac:dyDescent="0.15">
      <c r="B51" s="47"/>
      <c r="C51" s="50"/>
      <c r="D51" s="17">
        <v>100</v>
      </c>
      <c r="E51" s="16">
        <v>7.6</v>
      </c>
      <c r="F51" s="11">
        <v>34.9</v>
      </c>
      <c r="G51" s="11">
        <v>56</v>
      </c>
      <c r="H51" s="11">
        <v>1.4</v>
      </c>
    </row>
    <row r="52" spans="2:8" ht="15" customHeight="1" x14ac:dyDescent="0.15">
      <c r="B52" s="47"/>
      <c r="C52" s="51" t="s">
        <v>24</v>
      </c>
      <c r="D52" s="14">
        <v>2544</v>
      </c>
      <c r="E52" s="7">
        <v>174</v>
      </c>
      <c r="F52" s="15">
        <v>838</v>
      </c>
      <c r="G52" s="15">
        <v>1447</v>
      </c>
      <c r="H52" s="15">
        <v>85</v>
      </c>
    </row>
    <row r="53" spans="2:8" ht="15" customHeight="1" x14ac:dyDescent="0.15">
      <c r="B53" s="47"/>
      <c r="C53" s="50"/>
      <c r="D53" s="17">
        <v>100</v>
      </c>
      <c r="E53" s="16">
        <v>6.8</v>
      </c>
      <c r="F53" s="11">
        <v>32.9</v>
      </c>
      <c r="G53" s="11">
        <v>56.9</v>
      </c>
      <c r="H53" s="11">
        <v>3.3</v>
      </c>
    </row>
    <row r="54" spans="2:8" ht="15" customHeight="1" x14ac:dyDescent="0.15">
      <c r="B54" s="47"/>
      <c r="C54" s="51" t="s">
        <v>25</v>
      </c>
      <c r="D54" s="14">
        <v>1858</v>
      </c>
      <c r="E54" s="7">
        <v>161</v>
      </c>
      <c r="F54" s="15">
        <v>632</v>
      </c>
      <c r="G54" s="15">
        <v>1024</v>
      </c>
      <c r="H54" s="15">
        <v>41</v>
      </c>
    </row>
    <row r="55" spans="2:8" ht="15" customHeight="1" x14ac:dyDescent="0.15">
      <c r="B55" s="47"/>
      <c r="C55" s="50"/>
      <c r="D55" s="17">
        <v>100</v>
      </c>
      <c r="E55" s="16">
        <v>8.6999999999999993</v>
      </c>
      <c r="F55" s="11">
        <v>34</v>
      </c>
      <c r="G55" s="11">
        <v>55.1</v>
      </c>
      <c r="H55" s="11">
        <v>2.2000000000000002</v>
      </c>
    </row>
    <row r="56" spans="2:8" ht="15" customHeight="1" x14ac:dyDescent="0.15">
      <c r="B56" s="47"/>
      <c r="C56" s="51" t="s">
        <v>26</v>
      </c>
      <c r="D56" s="14">
        <v>5161</v>
      </c>
      <c r="E56" s="7">
        <v>301</v>
      </c>
      <c r="F56" s="15">
        <v>1636</v>
      </c>
      <c r="G56" s="15">
        <v>3002</v>
      </c>
      <c r="H56" s="15">
        <v>222</v>
      </c>
    </row>
    <row r="57" spans="2:8" ht="15" customHeight="1" x14ac:dyDescent="0.15">
      <c r="B57" s="48"/>
      <c r="C57" s="52"/>
      <c r="D57" s="13">
        <v>100</v>
      </c>
      <c r="E57" s="9">
        <v>5.8</v>
      </c>
      <c r="F57" s="6">
        <v>31.7</v>
      </c>
      <c r="G57" s="6">
        <v>58.2</v>
      </c>
      <c r="H57" s="6">
        <v>4.3</v>
      </c>
    </row>
    <row r="58" spans="2:8" x14ac:dyDescent="0.15">
      <c r="B58" s="3"/>
      <c r="C58" s="3"/>
      <c r="D58" s="3"/>
      <c r="E58" s="3"/>
      <c r="F58" s="3"/>
      <c r="G58" s="3"/>
      <c r="H58" s="3"/>
    </row>
    <row r="59" spans="2:8" x14ac:dyDescent="0.15">
      <c r="B59" s="3"/>
      <c r="C59" s="3"/>
      <c r="D59" s="3"/>
      <c r="E59" s="3"/>
      <c r="F59" s="3"/>
      <c r="G59" s="3"/>
      <c r="H59" s="3"/>
    </row>
    <row r="60" spans="2:8" x14ac:dyDescent="0.15">
      <c r="B60" s="3"/>
      <c r="C60" s="3"/>
      <c r="D60" s="3"/>
      <c r="E60" s="3"/>
      <c r="F60" s="3"/>
      <c r="G60" s="3"/>
      <c r="H60" s="3"/>
    </row>
    <row r="61" spans="2:8" x14ac:dyDescent="0.15">
      <c r="B61" s="3"/>
      <c r="C61" s="3"/>
      <c r="D61" s="3"/>
      <c r="E61" s="3"/>
      <c r="F61" s="3"/>
      <c r="G61" s="3"/>
      <c r="H61" s="3"/>
    </row>
    <row r="62" spans="2:8" x14ac:dyDescent="0.15">
      <c r="B62" s="3"/>
      <c r="C62" s="3"/>
      <c r="D62" s="3"/>
      <c r="E62" s="3"/>
      <c r="F62" s="3"/>
      <c r="G62" s="3"/>
      <c r="H62" s="3"/>
    </row>
    <row r="63" spans="2:8" x14ac:dyDescent="0.15">
      <c r="B63" s="3"/>
      <c r="C63" s="3"/>
      <c r="D63" s="3"/>
      <c r="E63" s="3"/>
      <c r="F63" s="3"/>
      <c r="G63" s="3"/>
      <c r="H63" s="3"/>
    </row>
    <row r="64" spans="2:8" x14ac:dyDescent="0.15">
      <c r="B64" s="3"/>
      <c r="C64" s="3"/>
      <c r="D64" s="3"/>
      <c r="E64" s="3"/>
      <c r="F64" s="3"/>
      <c r="G64" s="3"/>
      <c r="H64" s="3"/>
    </row>
    <row r="65" spans="2:8" x14ac:dyDescent="0.15">
      <c r="B65" s="3"/>
      <c r="C65" s="3"/>
      <c r="D65" s="3"/>
      <c r="E65" s="3"/>
      <c r="F65" s="3"/>
      <c r="G65" s="3"/>
      <c r="H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H9">
    <cfRule type="top10" dxfId="74" priority="1323" rank="1"/>
  </conditionalFormatting>
  <conditionalFormatting sqref="E11:H11">
    <cfRule type="top10" dxfId="73" priority="1324" rank="1"/>
  </conditionalFormatting>
  <conditionalFormatting sqref="E13:H13">
    <cfRule type="top10" dxfId="72" priority="1325" rank="1"/>
  </conditionalFormatting>
  <conditionalFormatting sqref="E15:H15">
    <cfRule type="top10" dxfId="71" priority="1326" rank="1"/>
  </conditionalFormatting>
  <conditionalFormatting sqref="E17:H17">
    <cfRule type="top10" dxfId="70" priority="1327" rank="1"/>
  </conditionalFormatting>
  <conditionalFormatting sqref="E19:H19">
    <cfRule type="top10" dxfId="69" priority="1328" rank="1"/>
  </conditionalFormatting>
  <conditionalFormatting sqref="E21:H21">
    <cfRule type="top10" dxfId="68" priority="1329" rank="1"/>
  </conditionalFormatting>
  <conditionalFormatting sqref="E23:H23">
    <cfRule type="top10" dxfId="67" priority="1330" rank="1"/>
  </conditionalFormatting>
  <conditionalFormatting sqref="E25:H25">
    <cfRule type="top10" dxfId="66" priority="1331" rank="1"/>
  </conditionalFormatting>
  <conditionalFormatting sqref="E27:H27">
    <cfRule type="top10" dxfId="65" priority="1332" rank="1"/>
  </conditionalFormatting>
  <conditionalFormatting sqref="E29:H29">
    <cfRule type="top10" dxfId="64" priority="1333" rank="1"/>
  </conditionalFormatting>
  <conditionalFormatting sqref="E31:H31">
    <cfRule type="top10" dxfId="63" priority="1334" rank="1"/>
  </conditionalFormatting>
  <conditionalFormatting sqref="E33:H33">
    <cfRule type="top10" dxfId="62" priority="1335" rank="1"/>
  </conditionalFormatting>
  <conditionalFormatting sqref="E35:H35">
    <cfRule type="top10" dxfId="61" priority="1336" rank="1"/>
  </conditionalFormatting>
  <conditionalFormatting sqref="E37:H37">
    <cfRule type="top10" dxfId="60" priority="1337" rank="1"/>
  </conditionalFormatting>
  <conditionalFormatting sqref="E39:H39">
    <cfRule type="top10" dxfId="59" priority="1338" rank="1"/>
  </conditionalFormatting>
  <conditionalFormatting sqref="E41:H41">
    <cfRule type="top10" dxfId="58" priority="1339" rank="1"/>
  </conditionalFormatting>
  <conditionalFormatting sqref="E43:H43">
    <cfRule type="top10" dxfId="57" priority="1340" rank="1"/>
  </conditionalFormatting>
  <conditionalFormatting sqref="E45:H45">
    <cfRule type="top10" dxfId="56" priority="1341" rank="1"/>
  </conditionalFormatting>
  <conditionalFormatting sqref="E47:H47">
    <cfRule type="top10" dxfId="55" priority="1342" rank="1"/>
  </conditionalFormatting>
  <conditionalFormatting sqref="E49:H49">
    <cfRule type="top10" dxfId="54" priority="1343" rank="1"/>
  </conditionalFormatting>
  <conditionalFormatting sqref="E51:H51">
    <cfRule type="top10" dxfId="53" priority="1344" rank="1"/>
  </conditionalFormatting>
  <conditionalFormatting sqref="E53:H53">
    <cfRule type="top10" dxfId="52" priority="1345" rank="1"/>
  </conditionalFormatting>
  <conditionalFormatting sqref="E55:H55">
    <cfRule type="top10" dxfId="51" priority="1346" rank="1"/>
  </conditionalFormatting>
  <conditionalFormatting sqref="E57:H57">
    <cfRule type="top10" dxfId="50" priority="1347" rank="1"/>
  </conditionalFormatting>
  <pageMargins left="0.7" right="0.7" top="0.75" bottom="0.75" header="0.3" footer="0.3"/>
  <pageSetup paperSize="9" scale="86" orientation="portrait" r:id="rId1"/>
  <headerFoot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6" width="8.625" style="1" customWidth="1"/>
    <col min="37" max="16384" width="6.125" style="1"/>
  </cols>
  <sheetData>
    <row r="3" spans="1:26" x14ac:dyDescent="0.15">
      <c r="B3" s="1" t="s">
        <v>393</v>
      </c>
    </row>
    <row r="4" spans="1:26" x14ac:dyDescent="0.15">
      <c r="B4" s="1" t="s">
        <v>316</v>
      </c>
    </row>
    <row r="5" spans="1:26" x14ac:dyDescent="0.15">
      <c r="B5" s="20"/>
      <c r="C5" s="20"/>
      <c r="D5" s="20"/>
      <c r="E5" s="20"/>
      <c r="F5" s="20"/>
      <c r="G5" s="20"/>
      <c r="H5" s="20"/>
      <c r="I5" s="20"/>
      <c r="J5" s="20"/>
      <c r="K5" s="20"/>
      <c r="L5" s="20"/>
      <c r="M5" s="20"/>
      <c r="N5" s="20"/>
    </row>
    <row r="6" spans="1:26" ht="3.75" customHeight="1" x14ac:dyDescent="0.15">
      <c r="A6" s="31"/>
      <c r="B6" s="29"/>
      <c r="C6" s="36"/>
      <c r="D6" s="29"/>
      <c r="E6" s="37"/>
      <c r="F6" s="32"/>
      <c r="G6" s="29"/>
      <c r="H6" s="33"/>
      <c r="I6" s="33"/>
      <c r="J6" s="33"/>
      <c r="K6" s="34"/>
      <c r="L6" s="34"/>
      <c r="M6" s="34"/>
      <c r="N6" s="34"/>
      <c r="O6" s="35"/>
    </row>
    <row r="7" spans="1:26" s="2" customFormat="1" ht="122.25" customHeight="1" thickBot="1" x14ac:dyDescent="0.2">
      <c r="B7" s="19"/>
      <c r="C7" s="18" t="s">
        <v>251</v>
      </c>
      <c r="D7" s="21" t="s">
        <v>259</v>
      </c>
      <c r="E7" s="22" t="s">
        <v>73</v>
      </c>
      <c r="F7" s="22" t="s">
        <v>74</v>
      </c>
      <c r="G7" s="22" t="s">
        <v>75</v>
      </c>
      <c r="H7" s="22" t="s">
        <v>76</v>
      </c>
      <c r="I7" s="22" t="s">
        <v>58</v>
      </c>
      <c r="J7" s="22" t="s">
        <v>77</v>
      </c>
      <c r="K7" s="22" t="s">
        <v>78</v>
      </c>
      <c r="L7" s="22" t="s">
        <v>12</v>
      </c>
      <c r="M7" s="22" t="s">
        <v>59</v>
      </c>
      <c r="N7" s="22" t="s">
        <v>65</v>
      </c>
      <c r="O7" s="41"/>
      <c r="P7" s="41"/>
      <c r="Q7" s="41"/>
      <c r="R7" s="41"/>
      <c r="S7" s="41"/>
      <c r="T7" s="41"/>
      <c r="U7" s="41"/>
      <c r="V7" s="41"/>
      <c r="W7" s="41"/>
      <c r="X7" s="41"/>
      <c r="Y7" s="41"/>
      <c r="Z7" s="41"/>
    </row>
    <row r="8" spans="1:26" ht="15" customHeight="1" thickTop="1" x14ac:dyDescent="0.15">
      <c r="B8" s="43" t="s">
        <v>66</v>
      </c>
      <c r="C8" s="44"/>
      <c r="D8" s="4">
        <v>1619</v>
      </c>
      <c r="E8" s="7">
        <v>226</v>
      </c>
      <c r="F8" s="15">
        <v>421</v>
      </c>
      <c r="G8" s="15">
        <v>252</v>
      </c>
      <c r="H8" s="15">
        <v>214</v>
      </c>
      <c r="I8" s="15">
        <v>31</v>
      </c>
      <c r="J8" s="15">
        <v>153</v>
      </c>
      <c r="K8" s="15">
        <v>205</v>
      </c>
      <c r="L8" s="15">
        <v>198</v>
      </c>
      <c r="M8" s="15">
        <v>504</v>
      </c>
      <c r="N8" s="15">
        <v>82</v>
      </c>
    </row>
    <row r="9" spans="1:26" ht="15" customHeight="1" x14ac:dyDescent="0.15">
      <c r="B9" s="45"/>
      <c r="C9" s="44"/>
      <c r="D9" s="5">
        <v>100</v>
      </c>
      <c r="E9" s="9">
        <v>14</v>
      </c>
      <c r="F9" s="6">
        <v>26</v>
      </c>
      <c r="G9" s="6">
        <v>15.6</v>
      </c>
      <c r="H9" s="6">
        <v>13.2</v>
      </c>
      <c r="I9" s="6">
        <v>1.9</v>
      </c>
      <c r="J9" s="6">
        <v>9.5</v>
      </c>
      <c r="K9" s="6">
        <v>12.7</v>
      </c>
      <c r="L9" s="6">
        <v>12.2</v>
      </c>
      <c r="M9" s="6">
        <v>31.1</v>
      </c>
      <c r="N9" s="6">
        <v>5.0999999999999996</v>
      </c>
    </row>
    <row r="10" spans="1:26" ht="15" customHeight="1" x14ac:dyDescent="0.15">
      <c r="B10" s="46" t="s">
        <v>60</v>
      </c>
      <c r="C10" s="49" t="s">
        <v>1</v>
      </c>
      <c r="D10" s="12">
        <v>495</v>
      </c>
      <c r="E10" s="8">
        <v>58</v>
      </c>
      <c r="F10" s="10">
        <v>96</v>
      </c>
      <c r="G10" s="10">
        <v>74</v>
      </c>
      <c r="H10" s="10">
        <v>65</v>
      </c>
      <c r="I10" s="10">
        <v>10</v>
      </c>
      <c r="J10" s="10">
        <v>36</v>
      </c>
      <c r="K10" s="10">
        <v>65</v>
      </c>
      <c r="L10" s="10">
        <v>46</v>
      </c>
      <c r="M10" s="10">
        <v>198</v>
      </c>
      <c r="N10" s="10">
        <v>24</v>
      </c>
    </row>
    <row r="11" spans="1:26" ht="15" customHeight="1" x14ac:dyDescent="0.15">
      <c r="B11" s="47"/>
      <c r="C11" s="50"/>
      <c r="D11" s="17">
        <v>100</v>
      </c>
      <c r="E11" s="16">
        <v>11.7</v>
      </c>
      <c r="F11" s="11">
        <v>19.399999999999999</v>
      </c>
      <c r="G11" s="11">
        <v>14.9</v>
      </c>
      <c r="H11" s="11">
        <v>13.1</v>
      </c>
      <c r="I11" s="11">
        <v>2</v>
      </c>
      <c r="J11" s="11">
        <v>7.3</v>
      </c>
      <c r="K11" s="11">
        <v>13.1</v>
      </c>
      <c r="L11" s="11">
        <v>9.3000000000000007</v>
      </c>
      <c r="M11" s="11">
        <v>40</v>
      </c>
      <c r="N11" s="11">
        <v>4.8</v>
      </c>
    </row>
    <row r="12" spans="1:26" ht="15" customHeight="1" x14ac:dyDescent="0.15">
      <c r="B12" s="47"/>
      <c r="C12" s="51" t="s">
        <v>2</v>
      </c>
      <c r="D12" s="14">
        <v>1087</v>
      </c>
      <c r="E12" s="7">
        <v>163</v>
      </c>
      <c r="F12" s="15">
        <v>316</v>
      </c>
      <c r="G12" s="15">
        <v>177</v>
      </c>
      <c r="H12" s="15">
        <v>141</v>
      </c>
      <c r="I12" s="15">
        <v>21</v>
      </c>
      <c r="J12" s="15">
        <v>116</v>
      </c>
      <c r="K12" s="15">
        <v>134</v>
      </c>
      <c r="L12" s="15">
        <v>148</v>
      </c>
      <c r="M12" s="15">
        <v>294</v>
      </c>
      <c r="N12" s="15">
        <v>58</v>
      </c>
    </row>
    <row r="13" spans="1:26" ht="15" customHeight="1" x14ac:dyDescent="0.15">
      <c r="B13" s="48"/>
      <c r="C13" s="52"/>
      <c r="D13" s="13">
        <v>100</v>
      </c>
      <c r="E13" s="9">
        <v>15</v>
      </c>
      <c r="F13" s="6">
        <v>29.1</v>
      </c>
      <c r="G13" s="6">
        <v>16.3</v>
      </c>
      <c r="H13" s="6">
        <v>13</v>
      </c>
      <c r="I13" s="6">
        <v>1.9</v>
      </c>
      <c r="J13" s="6">
        <v>10.7</v>
      </c>
      <c r="K13" s="6">
        <v>12.3</v>
      </c>
      <c r="L13" s="6">
        <v>13.6</v>
      </c>
      <c r="M13" s="6">
        <v>27</v>
      </c>
      <c r="N13" s="6">
        <v>5.3</v>
      </c>
    </row>
    <row r="14" spans="1:26" ht="15" customHeight="1" x14ac:dyDescent="0.15">
      <c r="B14" s="46" t="s">
        <v>61</v>
      </c>
      <c r="C14" s="49" t="s">
        <v>4</v>
      </c>
      <c r="D14" s="12">
        <v>215</v>
      </c>
      <c r="E14" s="8">
        <v>28</v>
      </c>
      <c r="F14" s="10">
        <v>47</v>
      </c>
      <c r="G14" s="10">
        <v>22</v>
      </c>
      <c r="H14" s="10">
        <v>24</v>
      </c>
      <c r="I14" s="10">
        <v>4</v>
      </c>
      <c r="J14" s="10">
        <v>18</v>
      </c>
      <c r="K14" s="10">
        <v>32</v>
      </c>
      <c r="L14" s="10">
        <v>31</v>
      </c>
      <c r="M14" s="10">
        <v>88</v>
      </c>
      <c r="N14" s="10">
        <v>10</v>
      </c>
    </row>
    <row r="15" spans="1:26" ht="15" customHeight="1" x14ac:dyDescent="0.15">
      <c r="B15" s="47"/>
      <c r="C15" s="50"/>
      <c r="D15" s="17">
        <v>100</v>
      </c>
      <c r="E15" s="16">
        <v>13</v>
      </c>
      <c r="F15" s="11">
        <v>21.9</v>
      </c>
      <c r="G15" s="11">
        <v>10.199999999999999</v>
      </c>
      <c r="H15" s="11">
        <v>11.2</v>
      </c>
      <c r="I15" s="11">
        <v>1.9</v>
      </c>
      <c r="J15" s="11">
        <v>8.4</v>
      </c>
      <c r="K15" s="11">
        <v>14.9</v>
      </c>
      <c r="L15" s="11">
        <v>14.4</v>
      </c>
      <c r="M15" s="11">
        <v>40.9</v>
      </c>
      <c r="N15" s="11">
        <v>4.7</v>
      </c>
    </row>
    <row r="16" spans="1:26" ht="15" customHeight="1" x14ac:dyDescent="0.15">
      <c r="B16" s="47"/>
      <c r="C16" s="51" t="s">
        <v>5</v>
      </c>
      <c r="D16" s="14">
        <v>232</v>
      </c>
      <c r="E16" s="7">
        <v>21</v>
      </c>
      <c r="F16" s="15">
        <v>44</v>
      </c>
      <c r="G16" s="15">
        <v>19</v>
      </c>
      <c r="H16" s="15">
        <v>31</v>
      </c>
      <c r="I16" s="15">
        <v>6</v>
      </c>
      <c r="J16" s="15">
        <v>20</v>
      </c>
      <c r="K16" s="15">
        <v>34</v>
      </c>
      <c r="L16" s="15">
        <v>30</v>
      </c>
      <c r="M16" s="15">
        <v>79</v>
      </c>
      <c r="N16" s="15">
        <v>21</v>
      </c>
    </row>
    <row r="17" spans="2:14" ht="15" customHeight="1" x14ac:dyDescent="0.15">
      <c r="B17" s="47"/>
      <c r="C17" s="50"/>
      <c r="D17" s="17">
        <v>100</v>
      </c>
      <c r="E17" s="16">
        <v>9.1</v>
      </c>
      <c r="F17" s="11">
        <v>19</v>
      </c>
      <c r="G17" s="11">
        <v>8.1999999999999993</v>
      </c>
      <c r="H17" s="11">
        <v>13.4</v>
      </c>
      <c r="I17" s="11">
        <v>2.6</v>
      </c>
      <c r="J17" s="11">
        <v>8.6</v>
      </c>
      <c r="K17" s="11">
        <v>14.7</v>
      </c>
      <c r="L17" s="11">
        <v>12.9</v>
      </c>
      <c r="M17" s="11">
        <v>34.1</v>
      </c>
      <c r="N17" s="11">
        <v>9.1</v>
      </c>
    </row>
    <row r="18" spans="2:14" ht="15" customHeight="1" x14ac:dyDescent="0.15">
      <c r="B18" s="47"/>
      <c r="C18" s="51" t="s">
        <v>6</v>
      </c>
      <c r="D18" s="14">
        <v>262</v>
      </c>
      <c r="E18" s="7">
        <v>40</v>
      </c>
      <c r="F18" s="15">
        <v>67</v>
      </c>
      <c r="G18" s="15">
        <v>30</v>
      </c>
      <c r="H18" s="15">
        <v>36</v>
      </c>
      <c r="I18" s="15">
        <v>7</v>
      </c>
      <c r="J18" s="15">
        <v>27</v>
      </c>
      <c r="K18" s="15">
        <v>34</v>
      </c>
      <c r="L18" s="15">
        <v>42</v>
      </c>
      <c r="M18" s="15">
        <v>86</v>
      </c>
      <c r="N18" s="15">
        <v>8</v>
      </c>
    </row>
    <row r="19" spans="2:14" ht="15" customHeight="1" x14ac:dyDescent="0.15">
      <c r="B19" s="47"/>
      <c r="C19" s="50"/>
      <c r="D19" s="17">
        <v>100</v>
      </c>
      <c r="E19" s="16">
        <v>15.3</v>
      </c>
      <c r="F19" s="11">
        <v>25.6</v>
      </c>
      <c r="G19" s="11">
        <v>11.5</v>
      </c>
      <c r="H19" s="11">
        <v>13.7</v>
      </c>
      <c r="I19" s="11">
        <v>2.7</v>
      </c>
      <c r="J19" s="11">
        <v>10.3</v>
      </c>
      <c r="K19" s="11">
        <v>13</v>
      </c>
      <c r="L19" s="11">
        <v>16</v>
      </c>
      <c r="M19" s="11">
        <v>32.799999999999997</v>
      </c>
      <c r="N19" s="11">
        <v>3.1</v>
      </c>
    </row>
    <row r="20" spans="2:14" ht="15" customHeight="1" x14ac:dyDescent="0.15">
      <c r="B20" s="47"/>
      <c r="C20" s="51" t="s">
        <v>7</v>
      </c>
      <c r="D20" s="14">
        <v>379</v>
      </c>
      <c r="E20" s="7">
        <v>65</v>
      </c>
      <c r="F20" s="15">
        <v>100</v>
      </c>
      <c r="G20" s="15">
        <v>60</v>
      </c>
      <c r="H20" s="15">
        <v>59</v>
      </c>
      <c r="I20" s="15">
        <v>8</v>
      </c>
      <c r="J20" s="15">
        <v>32</v>
      </c>
      <c r="K20" s="15">
        <v>38</v>
      </c>
      <c r="L20" s="15">
        <v>43</v>
      </c>
      <c r="M20" s="15">
        <v>104</v>
      </c>
      <c r="N20" s="15">
        <v>26</v>
      </c>
    </row>
    <row r="21" spans="2:14" ht="15" customHeight="1" x14ac:dyDescent="0.15">
      <c r="B21" s="47"/>
      <c r="C21" s="50"/>
      <c r="D21" s="17">
        <v>100</v>
      </c>
      <c r="E21" s="16">
        <v>17.2</v>
      </c>
      <c r="F21" s="11">
        <v>26.4</v>
      </c>
      <c r="G21" s="11">
        <v>15.8</v>
      </c>
      <c r="H21" s="11">
        <v>15.6</v>
      </c>
      <c r="I21" s="11">
        <v>2.1</v>
      </c>
      <c r="J21" s="11">
        <v>8.4</v>
      </c>
      <c r="K21" s="11">
        <v>10</v>
      </c>
      <c r="L21" s="11">
        <v>11.3</v>
      </c>
      <c r="M21" s="11">
        <v>27.4</v>
      </c>
      <c r="N21" s="11">
        <v>6.9</v>
      </c>
    </row>
    <row r="22" spans="2:14" ht="15" customHeight="1" x14ac:dyDescent="0.15">
      <c r="B22" s="47"/>
      <c r="C22" s="51" t="s">
        <v>8</v>
      </c>
      <c r="D22" s="14">
        <v>417</v>
      </c>
      <c r="E22" s="7">
        <v>59</v>
      </c>
      <c r="F22" s="15">
        <v>128</v>
      </c>
      <c r="G22" s="15">
        <v>114</v>
      </c>
      <c r="H22" s="15">
        <v>45</v>
      </c>
      <c r="I22" s="15">
        <v>6</v>
      </c>
      <c r="J22" s="15">
        <v>47</v>
      </c>
      <c r="K22" s="15">
        <v>51</v>
      </c>
      <c r="L22" s="15">
        <v>35</v>
      </c>
      <c r="M22" s="15">
        <v>114</v>
      </c>
      <c r="N22" s="15">
        <v>16</v>
      </c>
    </row>
    <row r="23" spans="2:14" ht="15" customHeight="1" x14ac:dyDescent="0.15">
      <c r="B23" s="48"/>
      <c r="C23" s="52"/>
      <c r="D23" s="13">
        <v>100</v>
      </c>
      <c r="E23" s="9">
        <v>14.1</v>
      </c>
      <c r="F23" s="6">
        <v>30.7</v>
      </c>
      <c r="G23" s="6">
        <v>27.3</v>
      </c>
      <c r="H23" s="6">
        <v>10.8</v>
      </c>
      <c r="I23" s="6">
        <v>1.4</v>
      </c>
      <c r="J23" s="6">
        <v>11.3</v>
      </c>
      <c r="K23" s="6">
        <v>12.2</v>
      </c>
      <c r="L23" s="6">
        <v>8.4</v>
      </c>
      <c r="M23" s="6">
        <v>27.3</v>
      </c>
      <c r="N23" s="6">
        <v>3.8</v>
      </c>
    </row>
    <row r="24" spans="2:14" ht="15" customHeight="1" x14ac:dyDescent="0.15">
      <c r="B24" s="46" t="s">
        <v>62</v>
      </c>
      <c r="C24" s="49" t="s">
        <v>9</v>
      </c>
      <c r="D24" s="12">
        <v>178</v>
      </c>
      <c r="E24" s="8">
        <v>35</v>
      </c>
      <c r="F24" s="10">
        <v>62</v>
      </c>
      <c r="G24" s="10">
        <v>33</v>
      </c>
      <c r="H24" s="10">
        <v>31</v>
      </c>
      <c r="I24" s="10">
        <v>6</v>
      </c>
      <c r="J24" s="10">
        <v>23</v>
      </c>
      <c r="K24" s="10">
        <v>14</v>
      </c>
      <c r="L24" s="10">
        <v>24</v>
      </c>
      <c r="M24" s="10">
        <v>47</v>
      </c>
      <c r="N24" s="10">
        <v>4</v>
      </c>
    </row>
    <row r="25" spans="2:14" ht="15" customHeight="1" x14ac:dyDescent="0.15">
      <c r="B25" s="47"/>
      <c r="C25" s="50"/>
      <c r="D25" s="17">
        <v>100</v>
      </c>
      <c r="E25" s="16">
        <v>19.7</v>
      </c>
      <c r="F25" s="11">
        <v>34.799999999999997</v>
      </c>
      <c r="G25" s="11">
        <v>18.5</v>
      </c>
      <c r="H25" s="11">
        <v>17.399999999999999</v>
      </c>
      <c r="I25" s="11">
        <v>3.4</v>
      </c>
      <c r="J25" s="11">
        <v>12.9</v>
      </c>
      <c r="K25" s="11">
        <v>7.9</v>
      </c>
      <c r="L25" s="11">
        <v>13.5</v>
      </c>
      <c r="M25" s="11">
        <v>26.4</v>
      </c>
      <c r="N25" s="11">
        <v>2.2000000000000002</v>
      </c>
    </row>
    <row r="26" spans="2:14" ht="15" customHeight="1" x14ac:dyDescent="0.15">
      <c r="B26" s="47"/>
      <c r="C26" s="51" t="s">
        <v>10</v>
      </c>
      <c r="D26" s="14">
        <v>536</v>
      </c>
      <c r="E26" s="7">
        <v>86</v>
      </c>
      <c r="F26" s="15">
        <v>146</v>
      </c>
      <c r="G26" s="15">
        <v>101</v>
      </c>
      <c r="H26" s="15">
        <v>79</v>
      </c>
      <c r="I26" s="15">
        <v>7</v>
      </c>
      <c r="J26" s="15">
        <v>49</v>
      </c>
      <c r="K26" s="15">
        <v>72</v>
      </c>
      <c r="L26" s="15">
        <v>50</v>
      </c>
      <c r="M26" s="15">
        <v>150</v>
      </c>
      <c r="N26" s="15">
        <v>26</v>
      </c>
    </row>
    <row r="27" spans="2:14" ht="15" customHeight="1" x14ac:dyDescent="0.15">
      <c r="B27" s="47"/>
      <c r="C27" s="50"/>
      <c r="D27" s="17">
        <v>100</v>
      </c>
      <c r="E27" s="16">
        <v>16</v>
      </c>
      <c r="F27" s="11">
        <v>27.2</v>
      </c>
      <c r="G27" s="11">
        <v>18.8</v>
      </c>
      <c r="H27" s="11">
        <v>14.7</v>
      </c>
      <c r="I27" s="11">
        <v>1.3</v>
      </c>
      <c r="J27" s="11">
        <v>9.1</v>
      </c>
      <c r="K27" s="11">
        <v>13.4</v>
      </c>
      <c r="L27" s="11">
        <v>9.3000000000000007</v>
      </c>
      <c r="M27" s="11">
        <v>28</v>
      </c>
      <c r="N27" s="11">
        <v>4.9000000000000004</v>
      </c>
    </row>
    <row r="28" spans="2:14" ht="15" customHeight="1" x14ac:dyDescent="0.15">
      <c r="B28" s="47"/>
      <c r="C28" s="51" t="s">
        <v>11</v>
      </c>
      <c r="D28" s="14">
        <v>571</v>
      </c>
      <c r="E28" s="7">
        <v>56</v>
      </c>
      <c r="F28" s="15">
        <v>120</v>
      </c>
      <c r="G28" s="15">
        <v>70</v>
      </c>
      <c r="H28" s="15">
        <v>59</v>
      </c>
      <c r="I28" s="15">
        <v>9</v>
      </c>
      <c r="J28" s="15">
        <v>47</v>
      </c>
      <c r="K28" s="15">
        <v>71</v>
      </c>
      <c r="L28" s="15">
        <v>73</v>
      </c>
      <c r="M28" s="15">
        <v>209</v>
      </c>
      <c r="N28" s="15">
        <v>39</v>
      </c>
    </row>
    <row r="29" spans="2:14" ht="15" customHeight="1" x14ac:dyDescent="0.15">
      <c r="B29" s="47"/>
      <c r="C29" s="50"/>
      <c r="D29" s="17">
        <v>100</v>
      </c>
      <c r="E29" s="16">
        <v>9.8000000000000007</v>
      </c>
      <c r="F29" s="11">
        <v>21</v>
      </c>
      <c r="G29" s="11">
        <v>12.3</v>
      </c>
      <c r="H29" s="11">
        <v>10.3</v>
      </c>
      <c r="I29" s="11">
        <v>1.6</v>
      </c>
      <c r="J29" s="11">
        <v>8.1999999999999993</v>
      </c>
      <c r="K29" s="11">
        <v>12.4</v>
      </c>
      <c r="L29" s="11">
        <v>12.8</v>
      </c>
      <c r="M29" s="11">
        <v>36.6</v>
      </c>
      <c r="N29" s="11">
        <v>6.8</v>
      </c>
    </row>
    <row r="30" spans="2:14" ht="15" customHeight="1" x14ac:dyDescent="0.15">
      <c r="B30" s="47"/>
      <c r="C30" s="51" t="s">
        <v>12</v>
      </c>
      <c r="D30" s="14">
        <v>319</v>
      </c>
      <c r="E30" s="7">
        <v>46</v>
      </c>
      <c r="F30" s="15">
        <v>88</v>
      </c>
      <c r="G30" s="15">
        <v>45</v>
      </c>
      <c r="H30" s="15">
        <v>42</v>
      </c>
      <c r="I30" s="15">
        <v>9</v>
      </c>
      <c r="J30" s="15">
        <v>32</v>
      </c>
      <c r="K30" s="15">
        <v>47</v>
      </c>
      <c r="L30" s="15">
        <v>49</v>
      </c>
      <c r="M30" s="15">
        <v>93</v>
      </c>
      <c r="N30" s="15">
        <v>13</v>
      </c>
    </row>
    <row r="31" spans="2:14" ht="15" customHeight="1" x14ac:dyDescent="0.15">
      <c r="B31" s="48"/>
      <c r="C31" s="52"/>
      <c r="D31" s="13">
        <v>100</v>
      </c>
      <c r="E31" s="9">
        <v>14.4</v>
      </c>
      <c r="F31" s="6">
        <v>27.6</v>
      </c>
      <c r="G31" s="6">
        <v>14.1</v>
      </c>
      <c r="H31" s="6">
        <v>13.2</v>
      </c>
      <c r="I31" s="6">
        <v>2.8</v>
      </c>
      <c r="J31" s="6">
        <v>10</v>
      </c>
      <c r="K31" s="6">
        <v>14.7</v>
      </c>
      <c r="L31" s="6">
        <v>15.4</v>
      </c>
      <c r="M31" s="6">
        <v>29.2</v>
      </c>
      <c r="N31" s="6">
        <v>4.0999999999999996</v>
      </c>
    </row>
    <row r="32" spans="2:14" ht="15" customHeight="1" x14ac:dyDescent="0.15">
      <c r="B32" s="46" t="s">
        <v>63</v>
      </c>
      <c r="C32" s="49" t="s">
        <v>13</v>
      </c>
      <c r="D32" s="12">
        <v>224</v>
      </c>
      <c r="E32" s="8">
        <v>39</v>
      </c>
      <c r="F32" s="10">
        <v>63</v>
      </c>
      <c r="G32" s="10">
        <v>39</v>
      </c>
      <c r="H32" s="10">
        <v>34</v>
      </c>
      <c r="I32" s="10">
        <v>8</v>
      </c>
      <c r="J32" s="10">
        <v>23</v>
      </c>
      <c r="K32" s="10">
        <v>36</v>
      </c>
      <c r="L32" s="10">
        <v>25</v>
      </c>
      <c r="M32" s="10">
        <v>67</v>
      </c>
      <c r="N32" s="10">
        <v>9</v>
      </c>
    </row>
    <row r="33" spans="2:14" ht="15" customHeight="1" x14ac:dyDescent="0.15">
      <c r="B33" s="47"/>
      <c r="C33" s="50"/>
      <c r="D33" s="17">
        <v>100</v>
      </c>
      <c r="E33" s="16">
        <v>17.399999999999999</v>
      </c>
      <c r="F33" s="11">
        <v>28.1</v>
      </c>
      <c r="G33" s="11">
        <v>17.399999999999999</v>
      </c>
      <c r="H33" s="11">
        <v>15.2</v>
      </c>
      <c r="I33" s="11">
        <v>3.6</v>
      </c>
      <c r="J33" s="11">
        <v>10.3</v>
      </c>
      <c r="K33" s="11">
        <v>16.100000000000001</v>
      </c>
      <c r="L33" s="11">
        <v>11.2</v>
      </c>
      <c r="M33" s="11">
        <v>29.9</v>
      </c>
      <c r="N33" s="11">
        <v>4</v>
      </c>
    </row>
    <row r="34" spans="2:14" ht="15" customHeight="1" x14ac:dyDescent="0.15">
      <c r="B34" s="47"/>
      <c r="C34" s="51" t="s">
        <v>14</v>
      </c>
      <c r="D34" s="14">
        <v>1134</v>
      </c>
      <c r="E34" s="7">
        <v>144</v>
      </c>
      <c r="F34" s="15">
        <v>290</v>
      </c>
      <c r="G34" s="15">
        <v>172</v>
      </c>
      <c r="H34" s="15">
        <v>150</v>
      </c>
      <c r="I34" s="15">
        <v>15</v>
      </c>
      <c r="J34" s="15">
        <v>103</v>
      </c>
      <c r="K34" s="15">
        <v>132</v>
      </c>
      <c r="L34" s="15">
        <v>143</v>
      </c>
      <c r="M34" s="15">
        <v>360</v>
      </c>
      <c r="N34" s="15">
        <v>58</v>
      </c>
    </row>
    <row r="35" spans="2:14" ht="15" customHeight="1" x14ac:dyDescent="0.15">
      <c r="B35" s="47"/>
      <c r="C35" s="50"/>
      <c r="D35" s="17">
        <v>100</v>
      </c>
      <c r="E35" s="16">
        <v>12.7</v>
      </c>
      <c r="F35" s="11">
        <v>25.6</v>
      </c>
      <c r="G35" s="11">
        <v>15.2</v>
      </c>
      <c r="H35" s="11">
        <v>13.2</v>
      </c>
      <c r="I35" s="11">
        <v>1.3</v>
      </c>
      <c r="J35" s="11">
        <v>9.1</v>
      </c>
      <c r="K35" s="11">
        <v>11.6</v>
      </c>
      <c r="L35" s="11">
        <v>12.6</v>
      </c>
      <c r="M35" s="11">
        <v>31.7</v>
      </c>
      <c r="N35" s="11">
        <v>5.0999999999999996</v>
      </c>
    </row>
    <row r="36" spans="2:14" ht="15" customHeight="1" x14ac:dyDescent="0.15">
      <c r="B36" s="47"/>
      <c r="C36" s="51" t="s">
        <v>15</v>
      </c>
      <c r="D36" s="14">
        <v>164</v>
      </c>
      <c r="E36" s="7">
        <v>21</v>
      </c>
      <c r="F36" s="15">
        <v>41</v>
      </c>
      <c r="G36" s="15">
        <v>26</v>
      </c>
      <c r="H36" s="15">
        <v>22</v>
      </c>
      <c r="I36" s="15">
        <v>3</v>
      </c>
      <c r="J36" s="15">
        <v>16</v>
      </c>
      <c r="K36" s="15">
        <v>20</v>
      </c>
      <c r="L36" s="15">
        <v>10</v>
      </c>
      <c r="M36" s="15">
        <v>52</v>
      </c>
      <c r="N36" s="15">
        <v>12</v>
      </c>
    </row>
    <row r="37" spans="2:14" ht="15" customHeight="1" x14ac:dyDescent="0.15">
      <c r="B37" s="47"/>
      <c r="C37" s="50"/>
      <c r="D37" s="17">
        <v>100</v>
      </c>
      <c r="E37" s="16">
        <v>12.8</v>
      </c>
      <c r="F37" s="11">
        <v>25</v>
      </c>
      <c r="G37" s="11">
        <v>15.9</v>
      </c>
      <c r="H37" s="11">
        <v>13.4</v>
      </c>
      <c r="I37" s="11">
        <v>1.8</v>
      </c>
      <c r="J37" s="11">
        <v>9.8000000000000007</v>
      </c>
      <c r="K37" s="11">
        <v>12.2</v>
      </c>
      <c r="L37" s="11">
        <v>6.1</v>
      </c>
      <c r="M37" s="11">
        <v>31.7</v>
      </c>
      <c r="N37" s="11">
        <v>7.3</v>
      </c>
    </row>
    <row r="38" spans="2:14" ht="15" customHeight="1" x14ac:dyDescent="0.15">
      <c r="B38" s="47"/>
      <c r="C38" s="51" t="s">
        <v>16</v>
      </c>
      <c r="D38" s="14">
        <v>38</v>
      </c>
      <c r="E38" s="7">
        <v>7</v>
      </c>
      <c r="F38" s="15">
        <v>7</v>
      </c>
      <c r="G38" s="15">
        <v>6</v>
      </c>
      <c r="H38" s="15">
        <v>4</v>
      </c>
      <c r="I38" s="15">
        <v>2</v>
      </c>
      <c r="J38" s="15">
        <v>6</v>
      </c>
      <c r="K38" s="15">
        <v>8</v>
      </c>
      <c r="L38" s="15">
        <v>6</v>
      </c>
      <c r="M38" s="15">
        <v>11</v>
      </c>
      <c r="N38" s="15">
        <v>0</v>
      </c>
    </row>
    <row r="39" spans="2:14" ht="15" customHeight="1" x14ac:dyDescent="0.15">
      <c r="B39" s="48"/>
      <c r="C39" s="52"/>
      <c r="D39" s="13">
        <v>100</v>
      </c>
      <c r="E39" s="9">
        <v>18.399999999999999</v>
      </c>
      <c r="F39" s="6">
        <v>18.399999999999999</v>
      </c>
      <c r="G39" s="6">
        <v>15.8</v>
      </c>
      <c r="H39" s="6">
        <v>10.5</v>
      </c>
      <c r="I39" s="6">
        <v>5.3</v>
      </c>
      <c r="J39" s="6">
        <v>15.8</v>
      </c>
      <c r="K39" s="6">
        <v>21.1</v>
      </c>
      <c r="L39" s="6">
        <v>15.8</v>
      </c>
      <c r="M39" s="6">
        <v>28.9</v>
      </c>
      <c r="N39" s="6">
        <v>0</v>
      </c>
    </row>
    <row r="40" spans="2:14" ht="15" customHeight="1" x14ac:dyDescent="0.15">
      <c r="B40" s="46" t="s">
        <v>64</v>
      </c>
      <c r="C40" s="49" t="s">
        <v>254</v>
      </c>
      <c r="D40" s="12">
        <v>202</v>
      </c>
      <c r="E40" s="8">
        <v>35</v>
      </c>
      <c r="F40" s="10">
        <v>49</v>
      </c>
      <c r="G40" s="10">
        <v>38</v>
      </c>
      <c r="H40" s="10">
        <v>26</v>
      </c>
      <c r="I40" s="10">
        <v>6</v>
      </c>
      <c r="J40" s="10">
        <v>22</v>
      </c>
      <c r="K40" s="10">
        <v>26</v>
      </c>
      <c r="L40" s="10">
        <v>30</v>
      </c>
      <c r="M40" s="10">
        <v>67</v>
      </c>
      <c r="N40" s="10">
        <v>0</v>
      </c>
    </row>
    <row r="41" spans="2:14" ht="15" customHeight="1" x14ac:dyDescent="0.15">
      <c r="B41" s="47"/>
      <c r="C41" s="50"/>
      <c r="D41" s="17">
        <v>100</v>
      </c>
      <c r="E41" s="16">
        <v>17.3</v>
      </c>
      <c r="F41" s="11">
        <v>24.3</v>
      </c>
      <c r="G41" s="11">
        <v>18.8</v>
      </c>
      <c r="H41" s="11">
        <v>12.9</v>
      </c>
      <c r="I41" s="11">
        <v>3</v>
      </c>
      <c r="J41" s="11">
        <v>10.9</v>
      </c>
      <c r="K41" s="11">
        <v>12.9</v>
      </c>
      <c r="L41" s="11">
        <v>14.9</v>
      </c>
      <c r="M41" s="11">
        <v>33.200000000000003</v>
      </c>
      <c r="N41" s="11">
        <v>0</v>
      </c>
    </row>
    <row r="42" spans="2:14" ht="15" customHeight="1" x14ac:dyDescent="0.15">
      <c r="B42" s="47"/>
      <c r="C42" s="51" t="s">
        <v>19</v>
      </c>
      <c r="D42" s="14">
        <v>194</v>
      </c>
      <c r="E42" s="7">
        <v>24</v>
      </c>
      <c r="F42" s="15">
        <v>51</v>
      </c>
      <c r="G42" s="15">
        <v>40</v>
      </c>
      <c r="H42" s="15">
        <v>20</v>
      </c>
      <c r="I42" s="15">
        <v>5</v>
      </c>
      <c r="J42" s="15">
        <v>19</v>
      </c>
      <c r="K42" s="15">
        <v>18</v>
      </c>
      <c r="L42" s="15">
        <v>17</v>
      </c>
      <c r="M42" s="15">
        <v>75</v>
      </c>
      <c r="N42" s="15">
        <v>1</v>
      </c>
    </row>
    <row r="43" spans="2:14" ht="15" customHeight="1" x14ac:dyDescent="0.15">
      <c r="B43" s="47"/>
      <c r="C43" s="50"/>
      <c r="D43" s="17">
        <v>100</v>
      </c>
      <c r="E43" s="16">
        <v>12.4</v>
      </c>
      <c r="F43" s="11">
        <v>26.3</v>
      </c>
      <c r="G43" s="11">
        <v>20.6</v>
      </c>
      <c r="H43" s="11">
        <v>10.3</v>
      </c>
      <c r="I43" s="11">
        <v>2.6</v>
      </c>
      <c r="J43" s="11">
        <v>9.8000000000000007</v>
      </c>
      <c r="K43" s="11">
        <v>9.3000000000000007</v>
      </c>
      <c r="L43" s="11">
        <v>8.8000000000000007</v>
      </c>
      <c r="M43" s="11">
        <v>38.700000000000003</v>
      </c>
      <c r="N43" s="11">
        <v>0.5</v>
      </c>
    </row>
    <row r="44" spans="2:14" ht="15" customHeight="1" x14ac:dyDescent="0.15">
      <c r="B44" s="47"/>
      <c r="C44" s="51" t="s">
        <v>20</v>
      </c>
      <c r="D44" s="14">
        <v>116</v>
      </c>
      <c r="E44" s="7">
        <v>12</v>
      </c>
      <c r="F44" s="15">
        <v>25</v>
      </c>
      <c r="G44" s="15">
        <v>15</v>
      </c>
      <c r="H44" s="15">
        <v>8</v>
      </c>
      <c r="I44" s="15">
        <v>6</v>
      </c>
      <c r="J44" s="15">
        <v>5</v>
      </c>
      <c r="K44" s="15">
        <v>14</v>
      </c>
      <c r="L44" s="15">
        <v>17</v>
      </c>
      <c r="M44" s="15">
        <v>45</v>
      </c>
      <c r="N44" s="15">
        <v>1</v>
      </c>
    </row>
    <row r="45" spans="2:14" ht="15" customHeight="1" x14ac:dyDescent="0.15">
      <c r="B45" s="47"/>
      <c r="C45" s="50"/>
      <c r="D45" s="17">
        <v>100</v>
      </c>
      <c r="E45" s="16">
        <v>10.3</v>
      </c>
      <c r="F45" s="11">
        <v>21.6</v>
      </c>
      <c r="G45" s="11">
        <v>12.9</v>
      </c>
      <c r="H45" s="11">
        <v>6.9</v>
      </c>
      <c r="I45" s="11">
        <v>5.2</v>
      </c>
      <c r="J45" s="11">
        <v>4.3</v>
      </c>
      <c r="K45" s="11">
        <v>12.1</v>
      </c>
      <c r="L45" s="11">
        <v>14.7</v>
      </c>
      <c r="M45" s="11">
        <v>38.799999999999997</v>
      </c>
      <c r="N45" s="11">
        <v>0.9</v>
      </c>
    </row>
    <row r="46" spans="2:14" ht="15" customHeight="1" x14ac:dyDescent="0.15">
      <c r="B46" s="47"/>
      <c r="C46" s="51" t="s">
        <v>21</v>
      </c>
      <c r="D46" s="14">
        <v>177</v>
      </c>
      <c r="E46" s="7">
        <v>10</v>
      </c>
      <c r="F46" s="15">
        <v>37</v>
      </c>
      <c r="G46" s="15">
        <v>6</v>
      </c>
      <c r="H46" s="15">
        <v>12</v>
      </c>
      <c r="I46" s="15">
        <v>0</v>
      </c>
      <c r="J46" s="15">
        <v>14</v>
      </c>
      <c r="K46" s="15">
        <v>16</v>
      </c>
      <c r="L46" s="15">
        <v>12</v>
      </c>
      <c r="M46" s="15">
        <v>47</v>
      </c>
      <c r="N46" s="15">
        <v>56</v>
      </c>
    </row>
    <row r="47" spans="2:14" ht="15" customHeight="1" x14ac:dyDescent="0.15">
      <c r="B47" s="47"/>
      <c r="C47" s="50"/>
      <c r="D47" s="17">
        <v>100</v>
      </c>
      <c r="E47" s="16">
        <v>5.6</v>
      </c>
      <c r="F47" s="11">
        <v>20.9</v>
      </c>
      <c r="G47" s="11">
        <v>3.4</v>
      </c>
      <c r="H47" s="11">
        <v>6.8</v>
      </c>
      <c r="I47" s="11">
        <v>0</v>
      </c>
      <c r="J47" s="11">
        <v>7.9</v>
      </c>
      <c r="K47" s="11">
        <v>9</v>
      </c>
      <c r="L47" s="11">
        <v>6.8</v>
      </c>
      <c r="M47" s="11">
        <v>26.6</v>
      </c>
      <c r="N47" s="11">
        <v>31.6</v>
      </c>
    </row>
    <row r="48" spans="2:14" ht="15" customHeight="1" x14ac:dyDescent="0.15">
      <c r="B48" s="47"/>
      <c r="C48" s="51" t="s">
        <v>22</v>
      </c>
      <c r="D48" s="14">
        <v>176</v>
      </c>
      <c r="E48" s="7">
        <v>15</v>
      </c>
      <c r="F48" s="15">
        <v>37</v>
      </c>
      <c r="G48" s="15">
        <v>17</v>
      </c>
      <c r="H48" s="15">
        <v>25</v>
      </c>
      <c r="I48" s="15">
        <v>1</v>
      </c>
      <c r="J48" s="15">
        <v>8</v>
      </c>
      <c r="K48" s="15">
        <v>26</v>
      </c>
      <c r="L48" s="15">
        <v>24</v>
      </c>
      <c r="M48" s="15">
        <v>71</v>
      </c>
      <c r="N48" s="15">
        <v>2</v>
      </c>
    </row>
    <row r="49" spans="2:14" ht="15" customHeight="1" x14ac:dyDescent="0.15">
      <c r="B49" s="47"/>
      <c r="C49" s="50"/>
      <c r="D49" s="17">
        <v>100</v>
      </c>
      <c r="E49" s="16">
        <v>8.5</v>
      </c>
      <c r="F49" s="11">
        <v>21</v>
      </c>
      <c r="G49" s="11">
        <v>9.6999999999999993</v>
      </c>
      <c r="H49" s="11">
        <v>14.2</v>
      </c>
      <c r="I49" s="11">
        <v>0.6</v>
      </c>
      <c r="J49" s="11">
        <v>4.5</v>
      </c>
      <c r="K49" s="11">
        <v>14.8</v>
      </c>
      <c r="L49" s="11">
        <v>13.6</v>
      </c>
      <c r="M49" s="11">
        <v>40.299999999999997</v>
      </c>
      <c r="N49" s="11">
        <v>1.1000000000000001</v>
      </c>
    </row>
    <row r="50" spans="2:14" ht="15" customHeight="1" x14ac:dyDescent="0.15">
      <c r="B50" s="47"/>
      <c r="C50" s="51" t="s">
        <v>23</v>
      </c>
      <c r="D50" s="14">
        <v>118</v>
      </c>
      <c r="E50" s="7">
        <v>18</v>
      </c>
      <c r="F50" s="15">
        <v>26</v>
      </c>
      <c r="G50" s="15">
        <v>24</v>
      </c>
      <c r="H50" s="15">
        <v>14</v>
      </c>
      <c r="I50" s="15">
        <v>0</v>
      </c>
      <c r="J50" s="15">
        <v>10</v>
      </c>
      <c r="K50" s="15">
        <v>16</v>
      </c>
      <c r="L50" s="15">
        <v>13</v>
      </c>
      <c r="M50" s="15">
        <v>35</v>
      </c>
      <c r="N50" s="15">
        <v>2</v>
      </c>
    </row>
    <row r="51" spans="2:14" ht="15" customHeight="1" x14ac:dyDescent="0.15">
      <c r="B51" s="47"/>
      <c r="C51" s="50"/>
      <c r="D51" s="17">
        <v>100</v>
      </c>
      <c r="E51" s="16">
        <v>15.3</v>
      </c>
      <c r="F51" s="11">
        <v>22</v>
      </c>
      <c r="G51" s="11">
        <v>20.3</v>
      </c>
      <c r="H51" s="11">
        <v>11.9</v>
      </c>
      <c r="I51" s="11">
        <v>0</v>
      </c>
      <c r="J51" s="11">
        <v>8.5</v>
      </c>
      <c r="K51" s="11">
        <v>13.6</v>
      </c>
      <c r="L51" s="11">
        <v>11</v>
      </c>
      <c r="M51" s="11">
        <v>29.7</v>
      </c>
      <c r="N51" s="11">
        <v>1.7</v>
      </c>
    </row>
    <row r="52" spans="2:14" ht="15" customHeight="1" x14ac:dyDescent="0.15">
      <c r="B52" s="47"/>
      <c r="C52" s="51" t="s">
        <v>24</v>
      </c>
      <c r="D52" s="14">
        <v>174</v>
      </c>
      <c r="E52" s="7">
        <v>24</v>
      </c>
      <c r="F52" s="15">
        <v>51</v>
      </c>
      <c r="G52" s="15">
        <v>23</v>
      </c>
      <c r="H52" s="15">
        <v>34</v>
      </c>
      <c r="I52" s="15">
        <v>2</v>
      </c>
      <c r="J52" s="15">
        <v>23</v>
      </c>
      <c r="K52" s="15">
        <v>32</v>
      </c>
      <c r="L52" s="15">
        <v>22</v>
      </c>
      <c r="M52" s="15">
        <v>43</v>
      </c>
      <c r="N52" s="15">
        <v>5</v>
      </c>
    </row>
    <row r="53" spans="2:14" ht="15" customHeight="1" x14ac:dyDescent="0.15">
      <c r="B53" s="47"/>
      <c r="C53" s="50"/>
      <c r="D53" s="17">
        <v>100</v>
      </c>
      <c r="E53" s="16">
        <v>13.8</v>
      </c>
      <c r="F53" s="11">
        <v>29.3</v>
      </c>
      <c r="G53" s="11">
        <v>13.2</v>
      </c>
      <c r="H53" s="11">
        <v>19.5</v>
      </c>
      <c r="I53" s="11">
        <v>1.1000000000000001</v>
      </c>
      <c r="J53" s="11">
        <v>13.2</v>
      </c>
      <c r="K53" s="11">
        <v>18.399999999999999</v>
      </c>
      <c r="L53" s="11">
        <v>12.6</v>
      </c>
      <c r="M53" s="11">
        <v>24.7</v>
      </c>
      <c r="N53" s="11">
        <v>2.9</v>
      </c>
    </row>
    <row r="54" spans="2:14" ht="15" customHeight="1" x14ac:dyDescent="0.15">
      <c r="B54" s="47"/>
      <c r="C54" s="51" t="s">
        <v>25</v>
      </c>
      <c r="D54" s="14">
        <v>161</v>
      </c>
      <c r="E54" s="7">
        <v>25</v>
      </c>
      <c r="F54" s="15">
        <v>47</v>
      </c>
      <c r="G54" s="15">
        <v>28</v>
      </c>
      <c r="H54" s="15">
        <v>21</v>
      </c>
      <c r="I54" s="15">
        <v>4</v>
      </c>
      <c r="J54" s="15">
        <v>13</v>
      </c>
      <c r="K54" s="15">
        <v>16</v>
      </c>
      <c r="L54" s="15">
        <v>24</v>
      </c>
      <c r="M54" s="15">
        <v>52</v>
      </c>
      <c r="N54" s="15">
        <v>6</v>
      </c>
    </row>
    <row r="55" spans="2:14" ht="15" customHeight="1" x14ac:dyDescent="0.15">
      <c r="B55" s="47"/>
      <c r="C55" s="50"/>
      <c r="D55" s="17">
        <v>100</v>
      </c>
      <c r="E55" s="16">
        <v>15.5</v>
      </c>
      <c r="F55" s="11">
        <v>29.2</v>
      </c>
      <c r="G55" s="11">
        <v>17.399999999999999</v>
      </c>
      <c r="H55" s="11">
        <v>13</v>
      </c>
      <c r="I55" s="11">
        <v>2.5</v>
      </c>
      <c r="J55" s="11">
        <v>8.1</v>
      </c>
      <c r="K55" s="11">
        <v>9.9</v>
      </c>
      <c r="L55" s="11">
        <v>14.9</v>
      </c>
      <c r="M55" s="11">
        <v>32.299999999999997</v>
      </c>
      <c r="N55" s="11">
        <v>3.7</v>
      </c>
    </row>
    <row r="56" spans="2:14" ht="15" customHeight="1" x14ac:dyDescent="0.15">
      <c r="B56" s="47"/>
      <c r="C56" s="51" t="s">
        <v>26</v>
      </c>
      <c r="D56" s="14">
        <v>301</v>
      </c>
      <c r="E56" s="7">
        <v>63</v>
      </c>
      <c r="F56" s="15">
        <v>98</v>
      </c>
      <c r="G56" s="15">
        <v>61</v>
      </c>
      <c r="H56" s="15">
        <v>54</v>
      </c>
      <c r="I56" s="15">
        <v>7</v>
      </c>
      <c r="J56" s="15">
        <v>39</v>
      </c>
      <c r="K56" s="15">
        <v>41</v>
      </c>
      <c r="L56" s="15">
        <v>39</v>
      </c>
      <c r="M56" s="15">
        <v>69</v>
      </c>
      <c r="N56" s="15">
        <v>9</v>
      </c>
    </row>
    <row r="57" spans="2:14" ht="15" customHeight="1" x14ac:dyDescent="0.15">
      <c r="B57" s="48"/>
      <c r="C57" s="52"/>
      <c r="D57" s="13">
        <v>100</v>
      </c>
      <c r="E57" s="9">
        <v>20.9</v>
      </c>
      <c r="F57" s="6">
        <v>32.6</v>
      </c>
      <c r="G57" s="6">
        <v>20.3</v>
      </c>
      <c r="H57" s="6">
        <v>17.899999999999999</v>
      </c>
      <c r="I57" s="6">
        <v>2.2999999999999998</v>
      </c>
      <c r="J57" s="6">
        <v>13</v>
      </c>
      <c r="K57" s="6">
        <v>13.6</v>
      </c>
      <c r="L57" s="6">
        <v>13</v>
      </c>
      <c r="M57" s="6">
        <v>22.9</v>
      </c>
      <c r="N57" s="6">
        <v>3</v>
      </c>
    </row>
    <row r="58" spans="2:14" x14ac:dyDescent="0.15">
      <c r="B58" s="3"/>
      <c r="C58" s="3"/>
      <c r="D58" s="3"/>
      <c r="E58" s="3"/>
      <c r="F58" s="3"/>
      <c r="G58" s="3"/>
      <c r="H58" s="3"/>
      <c r="I58" s="3"/>
      <c r="J58" s="3"/>
      <c r="K58" s="3"/>
      <c r="L58" s="3"/>
      <c r="M58" s="3"/>
      <c r="N58" s="3"/>
    </row>
    <row r="59" spans="2:14" x14ac:dyDescent="0.15">
      <c r="B59" s="3"/>
      <c r="C59" s="3"/>
      <c r="D59" s="3"/>
      <c r="E59" s="3"/>
      <c r="F59" s="3"/>
      <c r="G59" s="3"/>
      <c r="H59" s="3"/>
      <c r="I59" s="3"/>
      <c r="J59" s="3"/>
      <c r="K59" s="3"/>
      <c r="L59" s="3"/>
      <c r="M59" s="3"/>
      <c r="N59" s="3"/>
    </row>
    <row r="60" spans="2:14" x14ac:dyDescent="0.15">
      <c r="B60" s="3"/>
      <c r="C60" s="3"/>
      <c r="D60" s="3"/>
      <c r="E60" s="3"/>
      <c r="F60" s="3"/>
      <c r="G60" s="3"/>
      <c r="H60" s="3"/>
      <c r="I60" s="3"/>
      <c r="J60" s="3"/>
      <c r="K60" s="3"/>
      <c r="L60" s="3"/>
      <c r="M60" s="3"/>
      <c r="N60" s="3"/>
    </row>
    <row r="61" spans="2:14" x14ac:dyDescent="0.15">
      <c r="B61" s="3"/>
      <c r="C61" s="3"/>
      <c r="D61" s="3"/>
      <c r="E61" s="3"/>
      <c r="F61" s="3"/>
      <c r="G61" s="3"/>
      <c r="H61" s="3"/>
      <c r="I61" s="3"/>
      <c r="J61" s="3"/>
      <c r="K61" s="3"/>
      <c r="L61" s="3"/>
      <c r="M61" s="3"/>
      <c r="N61" s="3"/>
    </row>
    <row r="62" spans="2:14" x14ac:dyDescent="0.15">
      <c r="B62" s="3"/>
      <c r="C62" s="3"/>
      <c r="D62" s="3"/>
      <c r="E62" s="3"/>
      <c r="F62" s="3"/>
      <c r="G62" s="3"/>
      <c r="H62" s="3"/>
      <c r="I62" s="3"/>
      <c r="J62" s="3"/>
      <c r="K62" s="3"/>
      <c r="L62" s="3"/>
      <c r="M62" s="3"/>
      <c r="N62" s="3"/>
    </row>
    <row r="63" spans="2:14" x14ac:dyDescent="0.15">
      <c r="B63" s="3"/>
      <c r="C63" s="3"/>
      <c r="D63" s="3"/>
      <c r="E63" s="3"/>
      <c r="F63" s="3"/>
      <c r="G63" s="3"/>
      <c r="H63" s="3"/>
      <c r="I63" s="3"/>
      <c r="J63" s="3"/>
      <c r="K63" s="3"/>
      <c r="L63" s="3"/>
      <c r="M63" s="3"/>
      <c r="N63" s="3"/>
    </row>
    <row r="64" spans="2:14" x14ac:dyDescent="0.15">
      <c r="B64" s="3"/>
      <c r="C64" s="3"/>
      <c r="D64" s="3"/>
      <c r="E64" s="3"/>
      <c r="F64" s="3"/>
      <c r="G64" s="3"/>
      <c r="H64" s="3"/>
      <c r="I64" s="3"/>
      <c r="J64" s="3"/>
      <c r="K64" s="3"/>
      <c r="L64" s="3"/>
      <c r="M64" s="3"/>
      <c r="N64" s="3"/>
    </row>
    <row r="65" spans="2:14" x14ac:dyDescent="0.15">
      <c r="B65" s="3"/>
      <c r="C65" s="3"/>
      <c r="D65" s="3"/>
      <c r="E65" s="3"/>
      <c r="F65" s="3"/>
      <c r="G65" s="3"/>
      <c r="H65" s="3"/>
      <c r="I65" s="3"/>
      <c r="J65" s="3"/>
      <c r="K65" s="3"/>
      <c r="L65" s="3"/>
      <c r="M65" s="3"/>
      <c r="N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N9">
    <cfRule type="top10" dxfId="49" priority="1348" rank="1"/>
  </conditionalFormatting>
  <conditionalFormatting sqref="E11:N11">
    <cfRule type="top10" dxfId="48" priority="1349" rank="1"/>
  </conditionalFormatting>
  <conditionalFormatting sqref="E13:N13">
    <cfRule type="top10" dxfId="47" priority="1350" rank="1"/>
  </conditionalFormatting>
  <conditionalFormatting sqref="E15:N15">
    <cfRule type="top10" dxfId="46" priority="1351" rank="1"/>
  </conditionalFormatting>
  <conditionalFormatting sqref="E17:N17">
    <cfRule type="top10" dxfId="45" priority="1352" rank="1"/>
  </conditionalFormatting>
  <conditionalFormatting sqref="E19:N19">
    <cfRule type="top10" dxfId="44" priority="1353" rank="1"/>
  </conditionalFormatting>
  <conditionalFormatting sqref="E21:N21">
    <cfRule type="top10" dxfId="43" priority="1354" rank="1"/>
  </conditionalFormatting>
  <conditionalFormatting sqref="E23:N23">
    <cfRule type="top10" dxfId="42" priority="1355" rank="1"/>
  </conditionalFormatting>
  <conditionalFormatting sqref="E25:N25">
    <cfRule type="top10" dxfId="41" priority="1356" rank="1"/>
  </conditionalFormatting>
  <conditionalFormatting sqref="E27:N27">
    <cfRule type="top10" dxfId="40" priority="1357" rank="1"/>
  </conditionalFormatting>
  <conditionalFormatting sqref="E29:N29">
    <cfRule type="top10" dxfId="39" priority="1358" rank="1"/>
  </conditionalFormatting>
  <conditionalFormatting sqref="E31:N31">
    <cfRule type="top10" dxfId="38" priority="1359" rank="1"/>
  </conditionalFormatting>
  <conditionalFormatting sqref="E33:N33">
    <cfRule type="top10" dxfId="37" priority="1360" rank="1"/>
  </conditionalFormatting>
  <conditionalFormatting sqref="E35:N35">
    <cfRule type="top10" dxfId="36" priority="1361" rank="1"/>
  </conditionalFormatting>
  <conditionalFormatting sqref="E37:N37">
    <cfRule type="top10" dxfId="35" priority="1362" rank="1"/>
  </conditionalFormatting>
  <conditionalFormatting sqref="E39:N39">
    <cfRule type="top10" dxfId="34" priority="1363" rank="1"/>
  </conditionalFormatting>
  <conditionalFormatting sqref="E41:N41">
    <cfRule type="top10" dxfId="33" priority="1364" rank="1"/>
  </conditionalFormatting>
  <conditionalFormatting sqref="E43:N43">
    <cfRule type="top10" dxfId="32" priority="1365" rank="1"/>
  </conditionalFormatting>
  <conditionalFormatting sqref="E45:N45">
    <cfRule type="top10" dxfId="31" priority="1366" rank="1"/>
  </conditionalFormatting>
  <conditionalFormatting sqref="E47:N47">
    <cfRule type="top10" dxfId="30" priority="1367" rank="1"/>
  </conditionalFormatting>
  <conditionalFormatting sqref="E49:N49">
    <cfRule type="top10" dxfId="29" priority="1368" rank="1"/>
  </conditionalFormatting>
  <conditionalFormatting sqref="E51:N51">
    <cfRule type="top10" dxfId="28" priority="1369" rank="1"/>
  </conditionalFormatting>
  <conditionalFormatting sqref="E53:N53">
    <cfRule type="top10" dxfId="27" priority="1370" rank="1"/>
  </conditionalFormatting>
  <conditionalFormatting sqref="E55:N55">
    <cfRule type="top10" dxfId="26" priority="1371" rank="1"/>
  </conditionalFormatting>
  <conditionalFormatting sqref="E57:N57">
    <cfRule type="top10" dxfId="25" priority="1372" rank="1"/>
  </conditionalFormatting>
  <pageMargins left="0.7" right="0.7" top="0.75" bottom="0.75" header="0.3" footer="0.3"/>
  <pageSetup paperSize="9" scale="68" orientation="portrait" r:id="rId1"/>
  <headerFoot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4" width="8.625" style="1" customWidth="1"/>
    <col min="5" max="15" width="10.625" style="1" customWidth="1"/>
    <col min="16" max="38" width="8.625" style="1" customWidth="1"/>
    <col min="39" max="16384" width="6.125" style="1"/>
  </cols>
  <sheetData>
    <row r="3" spans="1:26" x14ac:dyDescent="0.15">
      <c r="B3" s="1" t="s">
        <v>317</v>
      </c>
    </row>
    <row r="4" spans="1:26" x14ac:dyDescent="0.15">
      <c r="B4" s="24" t="s">
        <v>318</v>
      </c>
    </row>
    <row r="5" spans="1:26" x14ac:dyDescent="0.15">
      <c r="B5" s="20"/>
      <c r="C5" s="20"/>
      <c r="D5" s="20"/>
      <c r="E5" s="20"/>
      <c r="F5" s="20"/>
      <c r="G5" s="20"/>
      <c r="H5" s="20"/>
      <c r="I5" s="20"/>
      <c r="J5" s="20"/>
      <c r="K5" s="20"/>
      <c r="L5" s="20"/>
      <c r="M5" s="20"/>
      <c r="N5" s="20"/>
      <c r="O5" s="20"/>
    </row>
    <row r="6" spans="1:26" ht="3.75" customHeight="1" x14ac:dyDescent="0.15">
      <c r="A6" s="31"/>
      <c r="B6" s="29"/>
      <c r="C6" s="36"/>
      <c r="D6" s="29"/>
      <c r="E6" s="37"/>
      <c r="F6" s="32"/>
      <c r="G6" s="29"/>
      <c r="H6" s="33"/>
      <c r="I6" s="33"/>
      <c r="J6" s="33"/>
      <c r="K6" s="34"/>
      <c r="L6" s="34"/>
      <c r="M6" s="34"/>
      <c r="N6" s="34"/>
      <c r="O6" s="29"/>
      <c r="P6" s="35"/>
    </row>
    <row r="7" spans="1:26" s="2" customFormat="1" ht="122.25" customHeight="1" thickBot="1" x14ac:dyDescent="0.2">
      <c r="B7" s="19"/>
      <c r="C7" s="18" t="s">
        <v>251</v>
      </c>
      <c r="D7" s="21" t="s">
        <v>261</v>
      </c>
      <c r="E7" s="22" t="s">
        <v>374</v>
      </c>
      <c r="F7" s="22" t="s">
        <v>375</v>
      </c>
      <c r="G7" s="22" t="s">
        <v>67</v>
      </c>
      <c r="H7" s="22" t="s">
        <v>376</v>
      </c>
      <c r="I7" s="22" t="s">
        <v>68</v>
      </c>
      <c r="J7" s="22" t="s">
        <v>69</v>
      </c>
      <c r="K7" s="22" t="s">
        <v>70</v>
      </c>
      <c r="L7" s="22" t="s">
        <v>71</v>
      </c>
      <c r="M7" s="22" t="s">
        <v>72</v>
      </c>
      <c r="N7" s="22" t="s">
        <v>377</v>
      </c>
      <c r="O7" s="22" t="s">
        <v>65</v>
      </c>
      <c r="P7" s="41"/>
      <c r="Q7" s="41"/>
      <c r="R7" s="41"/>
      <c r="S7" s="41"/>
      <c r="T7" s="41"/>
      <c r="U7" s="41"/>
      <c r="V7" s="41"/>
      <c r="W7" s="41"/>
      <c r="X7" s="41"/>
      <c r="Y7" s="41"/>
      <c r="Z7" s="41"/>
    </row>
    <row r="8" spans="1:26" ht="15" customHeight="1" thickTop="1" x14ac:dyDescent="0.15">
      <c r="B8" s="43" t="s">
        <v>66</v>
      </c>
      <c r="C8" s="44"/>
      <c r="D8" s="4">
        <v>19565</v>
      </c>
      <c r="E8" s="7">
        <v>6451</v>
      </c>
      <c r="F8" s="15">
        <v>7531</v>
      </c>
      <c r="G8" s="15">
        <v>6746</v>
      </c>
      <c r="H8" s="15">
        <v>8106</v>
      </c>
      <c r="I8" s="15">
        <v>3754</v>
      </c>
      <c r="J8" s="15">
        <v>3281</v>
      </c>
      <c r="K8" s="15">
        <v>596</v>
      </c>
      <c r="L8" s="15">
        <v>1711</v>
      </c>
      <c r="M8" s="15">
        <v>4051</v>
      </c>
      <c r="N8" s="15">
        <v>5738</v>
      </c>
      <c r="O8" s="15">
        <v>1558</v>
      </c>
    </row>
    <row r="9" spans="1:26" ht="15" customHeight="1" x14ac:dyDescent="0.15">
      <c r="B9" s="45"/>
      <c r="C9" s="44"/>
      <c r="D9" s="5">
        <v>100</v>
      </c>
      <c r="E9" s="9">
        <v>33</v>
      </c>
      <c r="F9" s="6">
        <v>38.5</v>
      </c>
      <c r="G9" s="6">
        <v>34.5</v>
      </c>
      <c r="H9" s="6">
        <v>41.4</v>
      </c>
      <c r="I9" s="6">
        <v>19.2</v>
      </c>
      <c r="J9" s="6">
        <v>16.8</v>
      </c>
      <c r="K9" s="6">
        <v>3</v>
      </c>
      <c r="L9" s="6">
        <v>8.6999999999999993</v>
      </c>
      <c r="M9" s="6">
        <v>20.7</v>
      </c>
      <c r="N9" s="6">
        <v>29.3</v>
      </c>
      <c r="O9" s="6">
        <v>8</v>
      </c>
    </row>
    <row r="10" spans="1:26" ht="15" customHeight="1" x14ac:dyDescent="0.15">
      <c r="B10" s="46" t="s">
        <v>60</v>
      </c>
      <c r="C10" s="49" t="s">
        <v>1</v>
      </c>
      <c r="D10" s="12">
        <v>9002</v>
      </c>
      <c r="E10" s="8">
        <v>2902</v>
      </c>
      <c r="F10" s="10">
        <v>3575</v>
      </c>
      <c r="G10" s="10">
        <v>3098</v>
      </c>
      <c r="H10" s="10">
        <v>3451</v>
      </c>
      <c r="I10" s="10">
        <v>1726</v>
      </c>
      <c r="J10" s="10">
        <v>1449</v>
      </c>
      <c r="K10" s="10">
        <v>261</v>
      </c>
      <c r="L10" s="10">
        <v>890</v>
      </c>
      <c r="M10" s="10">
        <v>1696</v>
      </c>
      <c r="N10" s="10">
        <v>2473</v>
      </c>
      <c r="O10" s="10">
        <v>780</v>
      </c>
    </row>
    <row r="11" spans="1:26" ht="15" customHeight="1" x14ac:dyDescent="0.15">
      <c r="B11" s="47"/>
      <c r="C11" s="50"/>
      <c r="D11" s="17">
        <v>100</v>
      </c>
      <c r="E11" s="16">
        <v>32.200000000000003</v>
      </c>
      <c r="F11" s="11">
        <v>39.700000000000003</v>
      </c>
      <c r="G11" s="11">
        <v>34.4</v>
      </c>
      <c r="H11" s="11">
        <v>38.299999999999997</v>
      </c>
      <c r="I11" s="11">
        <v>19.2</v>
      </c>
      <c r="J11" s="11">
        <v>16.100000000000001</v>
      </c>
      <c r="K11" s="11">
        <v>2.9</v>
      </c>
      <c r="L11" s="11">
        <v>9.9</v>
      </c>
      <c r="M11" s="11">
        <v>18.8</v>
      </c>
      <c r="N11" s="11">
        <v>27.5</v>
      </c>
      <c r="O11" s="11">
        <v>8.6999999999999993</v>
      </c>
    </row>
    <row r="12" spans="1:26" ht="15" customHeight="1" x14ac:dyDescent="0.15">
      <c r="B12" s="47"/>
      <c r="C12" s="51" t="s">
        <v>2</v>
      </c>
      <c r="D12" s="14">
        <v>10274</v>
      </c>
      <c r="E12" s="7">
        <v>3471</v>
      </c>
      <c r="F12" s="15">
        <v>3872</v>
      </c>
      <c r="G12" s="15">
        <v>3560</v>
      </c>
      <c r="H12" s="15">
        <v>4562</v>
      </c>
      <c r="I12" s="15">
        <v>1992</v>
      </c>
      <c r="J12" s="15">
        <v>1783</v>
      </c>
      <c r="K12" s="15">
        <v>318</v>
      </c>
      <c r="L12" s="15">
        <v>801</v>
      </c>
      <c r="M12" s="15">
        <v>2313</v>
      </c>
      <c r="N12" s="15">
        <v>3200</v>
      </c>
      <c r="O12" s="15">
        <v>706</v>
      </c>
    </row>
    <row r="13" spans="1:26" ht="15" customHeight="1" x14ac:dyDescent="0.15">
      <c r="B13" s="48"/>
      <c r="C13" s="52"/>
      <c r="D13" s="13">
        <v>100</v>
      </c>
      <c r="E13" s="9">
        <v>33.799999999999997</v>
      </c>
      <c r="F13" s="6">
        <v>37.700000000000003</v>
      </c>
      <c r="G13" s="6">
        <v>34.700000000000003</v>
      </c>
      <c r="H13" s="6">
        <v>44.4</v>
      </c>
      <c r="I13" s="6">
        <v>19.399999999999999</v>
      </c>
      <c r="J13" s="6">
        <v>17.399999999999999</v>
      </c>
      <c r="K13" s="6">
        <v>3.1</v>
      </c>
      <c r="L13" s="6">
        <v>7.8</v>
      </c>
      <c r="M13" s="6">
        <v>22.5</v>
      </c>
      <c r="N13" s="6">
        <v>31.1</v>
      </c>
      <c r="O13" s="6">
        <v>6.9</v>
      </c>
    </row>
    <row r="14" spans="1:26" ht="15" customHeight="1" x14ac:dyDescent="0.15">
      <c r="B14" s="46" t="s">
        <v>61</v>
      </c>
      <c r="C14" s="49" t="s">
        <v>4</v>
      </c>
      <c r="D14" s="12">
        <v>2756</v>
      </c>
      <c r="E14" s="8">
        <v>973</v>
      </c>
      <c r="F14" s="10">
        <v>1168</v>
      </c>
      <c r="G14" s="10">
        <v>867</v>
      </c>
      <c r="H14" s="10">
        <v>1029</v>
      </c>
      <c r="I14" s="10">
        <v>532</v>
      </c>
      <c r="J14" s="10">
        <v>475</v>
      </c>
      <c r="K14" s="10">
        <v>114</v>
      </c>
      <c r="L14" s="10">
        <v>283</v>
      </c>
      <c r="M14" s="10">
        <v>624</v>
      </c>
      <c r="N14" s="10">
        <v>839</v>
      </c>
      <c r="O14" s="10">
        <v>188</v>
      </c>
    </row>
    <row r="15" spans="1:26" ht="15" customHeight="1" x14ac:dyDescent="0.15">
      <c r="B15" s="47"/>
      <c r="C15" s="50"/>
      <c r="D15" s="17">
        <v>100</v>
      </c>
      <c r="E15" s="16">
        <v>35.299999999999997</v>
      </c>
      <c r="F15" s="11">
        <v>42.4</v>
      </c>
      <c r="G15" s="11">
        <v>31.5</v>
      </c>
      <c r="H15" s="11">
        <v>37.299999999999997</v>
      </c>
      <c r="I15" s="11">
        <v>19.3</v>
      </c>
      <c r="J15" s="11">
        <v>17.2</v>
      </c>
      <c r="K15" s="11">
        <v>4.0999999999999996</v>
      </c>
      <c r="L15" s="11">
        <v>10.3</v>
      </c>
      <c r="M15" s="11">
        <v>22.6</v>
      </c>
      <c r="N15" s="11">
        <v>30.4</v>
      </c>
      <c r="O15" s="11">
        <v>6.8</v>
      </c>
    </row>
    <row r="16" spans="1:26" ht="15" customHeight="1" x14ac:dyDescent="0.15">
      <c r="B16" s="47"/>
      <c r="C16" s="51" t="s">
        <v>5</v>
      </c>
      <c r="D16" s="14">
        <v>2918</v>
      </c>
      <c r="E16" s="7">
        <v>944</v>
      </c>
      <c r="F16" s="15">
        <v>1233</v>
      </c>
      <c r="G16" s="15">
        <v>886</v>
      </c>
      <c r="H16" s="15">
        <v>1180</v>
      </c>
      <c r="I16" s="15">
        <v>570</v>
      </c>
      <c r="J16" s="15">
        <v>482</v>
      </c>
      <c r="K16" s="15">
        <v>93</v>
      </c>
      <c r="L16" s="15">
        <v>291</v>
      </c>
      <c r="M16" s="15">
        <v>616</v>
      </c>
      <c r="N16" s="15">
        <v>967</v>
      </c>
      <c r="O16" s="15">
        <v>207</v>
      </c>
    </row>
    <row r="17" spans="2:15" ht="15" customHeight="1" x14ac:dyDescent="0.15">
      <c r="B17" s="47"/>
      <c r="C17" s="50"/>
      <c r="D17" s="17">
        <v>100</v>
      </c>
      <c r="E17" s="16">
        <v>32.4</v>
      </c>
      <c r="F17" s="11">
        <v>42.3</v>
      </c>
      <c r="G17" s="11">
        <v>30.4</v>
      </c>
      <c r="H17" s="11">
        <v>40.4</v>
      </c>
      <c r="I17" s="11">
        <v>19.5</v>
      </c>
      <c r="J17" s="11">
        <v>16.5</v>
      </c>
      <c r="K17" s="11">
        <v>3.2</v>
      </c>
      <c r="L17" s="11">
        <v>10</v>
      </c>
      <c r="M17" s="11">
        <v>21.1</v>
      </c>
      <c r="N17" s="11">
        <v>33.1</v>
      </c>
      <c r="O17" s="11">
        <v>7.1</v>
      </c>
    </row>
    <row r="18" spans="2:15" ht="15" customHeight="1" x14ac:dyDescent="0.15">
      <c r="B18" s="47"/>
      <c r="C18" s="51" t="s">
        <v>6</v>
      </c>
      <c r="D18" s="14">
        <v>3218</v>
      </c>
      <c r="E18" s="7">
        <v>1042</v>
      </c>
      <c r="F18" s="15">
        <v>1289</v>
      </c>
      <c r="G18" s="15">
        <v>1068</v>
      </c>
      <c r="H18" s="15">
        <v>1363</v>
      </c>
      <c r="I18" s="15">
        <v>652</v>
      </c>
      <c r="J18" s="15">
        <v>482</v>
      </c>
      <c r="K18" s="15">
        <v>93</v>
      </c>
      <c r="L18" s="15">
        <v>295</v>
      </c>
      <c r="M18" s="15">
        <v>652</v>
      </c>
      <c r="N18" s="15">
        <v>989</v>
      </c>
      <c r="O18" s="15">
        <v>234</v>
      </c>
    </row>
    <row r="19" spans="2:15" ht="15" customHeight="1" x14ac:dyDescent="0.15">
      <c r="B19" s="47"/>
      <c r="C19" s="50"/>
      <c r="D19" s="17">
        <v>100</v>
      </c>
      <c r="E19" s="16">
        <v>32.4</v>
      </c>
      <c r="F19" s="11">
        <v>40.1</v>
      </c>
      <c r="G19" s="11">
        <v>33.200000000000003</v>
      </c>
      <c r="H19" s="11">
        <v>42.4</v>
      </c>
      <c r="I19" s="11">
        <v>20.3</v>
      </c>
      <c r="J19" s="11">
        <v>15</v>
      </c>
      <c r="K19" s="11">
        <v>2.9</v>
      </c>
      <c r="L19" s="11">
        <v>9.1999999999999993</v>
      </c>
      <c r="M19" s="11">
        <v>20.3</v>
      </c>
      <c r="N19" s="11">
        <v>30.7</v>
      </c>
      <c r="O19" s="11">
        <v>7.3</v>
      </c>
    </row>
    <row r="20" spans="2:15" ht="15" customHeight="1" x14ac:dyDescent="0.15">
      <c r="B20" s="47"/>
      <c r="C20" s="51" t="s">
        <v>7</v>
      </c>
      <c r="D20" s="14">
        <v>4166</v>
      </c>
      <c r="E20" s="7">
        <v>1405</v>
      </c>
      <c r="F20" s="15">
        <v>1538</v>
      </c>
      <c r="G20" s="15">
        <v>1514</v>
      </c>
      <c r="H20" s="15">
        <v>1737</v>
      </c>
      <c r="I20" s="15">
        <v>823</v>
      </c>
      <c r="J20" s="15">
        <v>661</v>
      </c>
      <c r="K20" s="15">
        <v>123</v>
      </c>
      <c r="L20" s="15">
        <v>358</v>
      </c>
      <c r="M20" s="15">
        <v>870</v>
      </c>
      <c r="N20" s="15">
        <v>1153</v>
      </c>
      <c r="O20" s="15">
        <v>338</v>
      </c>
    </row>
    <row r="21" spans="2:15" ht="15" customHeight="1" x14ac:dyDescent="0.15">
      <c r="B21" s="47"/>
      <c r="C21" s="50"/>
      <c r="D21" s="17">
        <v>100</v>
      </c>
      <c r="E21" s="16">
        <v>33.700000000000003</v>
      </c>
      <c r="F21" s="11">
        <v>36.9</v>
      </c>
      <c r="G21" s="11">
        <v>36.299999999999997</v>
      </c>
      <c r="H21" s="11">
        <v>41.7</v>
      </c>
      <c r="I21" s="11">
        <v>19.8</v>
      </c>
      <c r="J21" s="11">
        <v>15.9</v>
      </c>
      <c r="K21" s="11">
        <v>3</v>
      </c>
      <c r="L21" s="11">
        <v>8.6</v>
      </c>
      <c r="M21" s="11">
        <v>20.9</v>
      </c>
      <c r="N21" s="11">
        <v>27.7</v>
      </c>
      <c r="O21" s="11">
        <v>8.1</v>
      </c>
    </row>
    <row r="22" spans="2:15" ht="15" customHeight="1" x14ac:dyDescent="0.15">
      <c r="B22" s="47"/>
      <c r="C22" s="51" t="s">
        <v>8</v>
      </c>
      <c r="D22" s="14">
        <v>5521</v>
      </c>
      <c r="E22" s="7">
        <v>1754</v>
      </c>
      <c r="F22" s="15">
        <v>1933</v>
      </c>
      <c r="G22" s="15">
        <v>2058</v>
      </c>
      <c r="H22" s="15">
        <v>2402</v>
      </c>
      <c r="I22" s="15">
        <v>1003</v>
      </c>
      <c r="J22" s="15">
        <v>1021</v>
      </c>
      <c r="K22" s="15">
        <v>132</v>
      </c>
      <c r="L22" s="15">
        <v>391</v>
      </c>
      <c r="M22" s="15">
        <v>1109</v>
      </c>
      <c r="N22" s="15">
        <v>1534</v>
      </c>
      <c r="O22" s="15">
        <v>479</v>
      </c>
    </row>
    <row r="23" spans="2:15" ht="15" customHeight="1" x14ac:dyDescent="0.15">
      <c r="B23" s="48"/>
      <c r="C23" s="52"/>
      <c r="D23" s="13">
        <v>100</v>
      </c>
      <c r="E23" s="9">
        <v>31.8</v>
      </c>
      <c r="F23" s="6">
        <v>35</v>
      </c>
      <c r="G23" s="6">
        <v>37.299999999999997</v>
      </c>
      <c r="H23" s="6">
        <v>43.5</v>
      </c>
      <c r="I23" s="6">
        <v>18.2</v>
      </c>
      <c r="J23" s="6">
        <v>18.5</v>
      </c>
      <c r="K23" s="6">
        <v>2.4</v>
      </c>
      <c r="L23" s="6">
        <v>7.1</v>
      </c>
      <c r="M23" s="6">
        <v>20.100000000000001</v>
      </c>
      <c r="N23" s="6">
        <v>27.8</v>
      </c>
      <c r="O23" s="6">
        <v>8.6999999999999993</v>
      </c>
    </row>
    <row r="24" spans="2:15" ht="15" customHeight="1" x14ac:dyDescent="0.15">
      <c r="B24" s="46" t="s">
        <v>62</v>
      </c>
      <c r="C24" s="49" t="s">
        <v>9</v>
      </c>
      <c r="D24" s="12">
        <v>2200</v>
      </c>
      <c r="E24" s="8">
        <v>658</v>
      </c>
      <c r="F24" s="10">
        <v>833</v>
      </c>
      <c r="G24" s="10">
        <v>747</v>
      </c>
      <c r="H24" s="10">
        <v>882</v>
      </c>
      <c r="I24" s="10">
        <v>363</v>
      </c>
      <c r="J24" s="10">
        <v>377</v>
      </c>
      <c r="K24" s="10">
        <v>81</v>
      </c>
      <c r="L24" s="10">
        <v>195</v>
      </c>
      <c r="M24" s="10">
        <v>475</v>
      </c>
      <c r="N24" s="10">
        <v>581</v>
      </c>
      <c r="O24" s="10">
        <v>216</v>
      </c>
    </row>
    <row r="25" spans="2:15" ht="15" customHeight="1" x14ac:dyDescent="0.15">
      <c r="B25" s="47"/>
      <c r="C25" s="50"/>
      <c r="D25" s="17">
        <v>100</v>
      </c>
      <c r="E25" s="16">
        <v>29.9</v>
      </c>
      <c r="F25" s="11">
        <v>37.9</v>
      </c>
      <c r="G25" s="11">
        <v>34</v>
      </c>
      <c r="H25" s="11">
        <v>40.1</v>
      </c>
      <c r="I25" s="11">
        <v>16.5</v>
      </c>
      <c r="J25" s="11">
        <v>17.100000000000001</v>
      </c>
      <c r="K25" s="11">
        <v>3.7</v>
      </c>
      <c r="L25" s="11">
        <v>8.9</v>
      </c>
      <c r="M25" s="11">
        <v>21.6</v>
      </c>
      <c r="N25" s="11">
        <v>26.4</v>
      </c>
      <c r="O25" s="11">
        <v>9.8000000000000007</v>
      </c>
    </row>
    <row r="26" spans="2:15" ht="15" customHeight="1" x14ac:dyDescent="0.15">
      <c r="B26" s="47"/>
      <c r="C26" s="51" t="s">
        <v>10</v>
      </c>
      <c r="D26" s="14">
        <v>5943</v>
      </c>
      <c r="E26" s="7">
        <v>2029</v>
      </c>
      <c r="F26" s="15">
        <v>2189</v>
      </c>
      <c r="G26" s="15">
        <v>2201</v>
      </c>
      <c r="H26" s="15">
        <v>2584</v>
      </c>
      <c r="I26" s="15">
        <v>1199</v>
      </c>
      <c r="J26" s="15">
        <v>991</v>
      </c>
      <c r="K26" s="15">
        <v>142</v>
      </c>
      <c r="L26" s="15">
        <v>447</v>
      </c>
      <c r="M26" s="15">
        <v>1146</v>
      </c>
      <c r="N26" s="15">
        <v>1802</v>
      </c>
      <c r="O26" s="15">
        <v>416</v>
      </c>
    </row>
    <row r="27" spans="2:15" ht="15" customHeight="1" x14ac:dyDescent="0.15">
      <c r="B27" s="47"/>
      <c r="C27" s="50"/>
      <c r="D27" s="17">
        <v>100</v>
      </c>
      <c r="E27" s="16">
        <v>34.1</v>
      </c>
      <c r="F27" s="11">
        <v>36.799999999999997</v>
      </c>
      <c r="G27" s="11">
        <v>37</v>
      </c>
      <c r="H27" s="11">
        <v>43.5</v>
      </c>
      <c r="I27" s="11">
        <v>20.2</v>
      </c>
      <c r="J27" s="11">
        <v>16.7</v>
      </c>
      <c r="K27" s="11">
        <v>2.4</v>
      </c>
      <c r="L27" s="11">
        <v>7.5</v>
      </c>
      <c r="M27" s="11">
        <v>19.3</v>
      </c>
      <c r="N27" s="11">
        <v>30.3</v>
      </c>
      <c r="O27" s="11">
        <v>7</v>
      </c>
    </row>
    <row r="28" spans="2:15" ht="15" customHeight="1" x14ac:dyDescent="0.15">
      <c r="B28" s="47"/>
      <c r="C28" s="51" t="s">
        <v>11</v>
      </c>
      <c r="D28" s="14">
        <v>6665</v>
      </c>
      <c r="E28" s="7">
        <v>2349</v>
      </c>
      <c r="F28" s="15">
        <v>2781</v>
      </c>
      <c r="G28" s="15">
        <v>2255</v>
      </c>
      <c r="H28" s="15">
        <v>2818</v>
      </c>
      <c r="I28" s="15">
        <v>1302</v>
      </c>
      <c r="J28" s="15">
        <v>1106</v>
      </c>
      <c r="K28" s="15">
        <v>197</v>
      </c>
      <c r="L28" s="15">
        <v>584</v>
      </c>
      <c r="M28" s="15">
        <v>1405</v>
      </c>
      <c r="N28" s="15">
        <v>1968</v>
      </c>
      <c r="O28" s="15">
        <v>417</v>
      </c>
    </row>
    <row r="29" spans="2:15" ht="15" customHeight="1" x14ac:dyDescent="0.15">
      <c r="B29" s="47"/>
      <c r="C29" s="50"/>
      <c r="D29" s="17">
        <v>100</v>
      </c>
      <c r="E29" s="16">
        <v>35.200000000000003</v>
      </c>
      <c r="F29" s="11">
        <v>41.7</v>
      </c>
      <c r="G29" s="11">
        <v>33.799999999999997</v>
      </c>
      <c r="H29" s="11">
        <v>42.3</v>
      </c>
      <c r="I29" s="11">
        <v>19.5</v>
      </c>
      <c r="J29" s="11">
        <v>16.600000000000001</v>
      </c>
      <c r="K29" s="11">
        <v>3</v>
      </c>
      <c r="L29" s="11">
        <v>8.8000000000000007</v>
      </c>
      <c r="M29" s="11">
        <v>21.1</v>
      </c>
      <c r="N29" s="11">
        <v>29.5</v>
      </c>
      <c r="O29" s="11">
        <v>6.3</v>
      </c>
    </row>
    <row r="30" spans="2:15" ht="15" customHeight="1" x14ac:dyDescent="0.15">
      <c r="B30" s="47"/>
      <c r="C30" s="51" t="s">
        <v>12</v>
      </c>
      <c r="D30" s="14">
        <v>4440</v>
      </c>
      <c r="E30" s="7">
        <v>1348</v>
      </c>
      <c r="F30" s="15">
        <v>1650</v>
      </c>
      <c r="G30" s="15">
        <v>1475</v>
      </c>
      <c r="H30" s="15">
        <v>1733</v>
      </c>
      <c r="I30" s="15">
        <v>859</v>
      </c>
      <c r="J30" s="15">
        <v>762</v>
      </c>
      <c r="K30" s="15">
        <v>170</v>
      </c>
      <c r="L30" s="15">
        <v>460</v>
      </c>
      <c r="M30" s="15">
        <v>977</v>
      </c>
      <c r="N30" s="15">
        <v>1333</v>
      </c>
      <c r="O30" s="15">
        <v>390</v>
      </c>
    </row>
    <row r="31" spans="2:15" ht="15" customHeight="1" x14ac:dyDescent="0.15">
      <c r="B31" s="48"/>
      <c r="C31" s="52"/>
      <c r="D31" s="13">
        <v>100</v>
      </c>
      <c r="E31" s="9">
        <v>30.4</v>
      </c>
      <c r="F31" s="6">
        <v>37.200000000000003</v>
      </c>
      <c r="G31" s="6">
        <v>33.200000000000003</v>
      </c>
      <c r="H31" s="6">
        <v>39</v>
      </c>
      <c r="I31" s="6">
        <v>19.3</v>
      </c>
      <c r="J31" s="6">
        <v>17.2</v>
      </c>
      <c r="K31" s="6">
        <v>3.8</v>
      </c>
      <c r="L31" s="6">
        <v>10.4</v>
      </c>
      <c r="M31" s="6">
        <v>22</v>
      </c>
      <c r="N31" s="6">
        <v>30</v>
      </c>
      <c r="O31" s="6">
        <v>8.8000000000000007</v>
      </c>
    </row>
    <row r="32" spans="2:15" ht="15" customHeight="1" x14ac:dyDescent="0.15">
      <c r="B32" s="46" t="s">
        <v>63</v>
      </c>
      <c r="C32" s="49" t="s">
        <v>13</v>
      </c>
      <c r="D32" s="12">
        <v>2474</v>
      </c>
      <c r="E32" s="8">
        <v>938</v>
      </c>
      <c r="F32" s="10">
        <v>1083</v>
      </c>
      <c r="G32" s="10">
        <v>898</v>
      </c>
      <c r="H32" s="10">
        <v>952</v>
      </c>
      <c r="I32" s="10">
        <v>454</v>
      </c>
      <c r="J32" s="10">
        <v>432</v>
      </c>
      <c r="K32" s="10">
        <v>61</v>
      </c>
      <c r="L32" s="10">
        <v>198</v>
      </c>
      <c r="M32" s="10">
        <v>453</v>
      </c>
      <c r="N32" s="10">
        <v>691</v>
      </c>
      <c r="O32" s="10">
        <v>161</v>
      </c>
    </row>
    <row r="33" spans="2:15" ht="15" customHeight="1" x14ac:dyDescent="0.15">
      <c r="B33" s="47"/>
      <c r="C33" s="50"/>
      <c r="D33" s="17">
        <v>100</v>
      </c>
      <c r="E33" s="16">
        <v>37.9</v>
      </c>
      <c r="F33" s="11">
        <v>43.8</v>
      </c>
      <c r="G33" s="11">
        <v>36.299999999999997</v>
      </c>
      <c r="H33" s="11">
        <v>38.5</v>
      </c>
      <c r="I33" s="11">
        <v>18.399999999999999</v>
      </c>
      <c r="J33" s="11">
        <v>17.5</v>
      </c>
      <c r="K33" s="11">
        <v>2.5</v>
      </c>
      <c r="L33" s="11">
        <v>8</v>
      </c>
      <c r="M33" s="11">
        <v>18.3</v>
      </c>
      <c r="N33" s="11">
        <v>27.9</v>
      </c>
      <c r="O33" s="11">
        <v>6.5</v>
      </c>
    </row>
    <row r="34" spans="2:15" ht="15" customHeight="1" x14ac:dyDescent="0.15">
      <c r="B34" s="47"/>
      <c r="C34" s="51" t="s">
        <v>14</v>
      </c>
      <c r="D34" s="14">
        <v>13198</v>
      </c>
      <c r="E34" s="7">
        <v>4468</v>
      </c>
      <c r="F34" s="15">
        <v>5173</v>
      </c>
      <c r="G34" s="15">
        <v>4665</v>
      </c>
      <c r="H34" s="15">
        <v>5605</v>
      </c>
      <c r="I34" s="15">
        <v>2542</v>
      </c>
      <c r="J34" s="15">
        <v>2234</v>
      </c>
      <c r="K34" s="15">
        <v>385</v>
      </c>
      <c r="L34" s="15">
        <v>1153</v>
      </c>
      <c r="M34" s="15">
        <v>2692</v>
      </c>
      <c r="N34" s="15">
        <v>3931</v>
      </c>
      <c r="O34" s="15">
        <v>903</v>
      </c>
    </row>
    <row r="35" spans="2:15" ht="15" customHeight="1" x14ac:dyDescent="0.15">
      <c r="B35" s="47"/>
      <c r="C35" s="50"/>
      <c r="D35" s="17">
        <v>100</v>
      </c>
      <c r="E35" s="16">
        <v>33.9</v>
      </c>
      <c r="F35" s="11">
        <v>39.200000000000003</v>
      </c>
      <c r="G35" s="11">
        <v>35.299999999999997</v>
      </c>
      <c r="H35" s="11">
        <v>42.5</v>
      </c>
      <c r="I35" s="11">
        <v>19.3</v>
      </c>
      <c r="J35" s="11">
        <v>16.899999999999999</v>
      </c>
      <c r="K35" s="11">
        <v>2.9</v>
      </c>
      <c r="L35" s="11">
        <v>8.6999999999999993</v>
      </c>
      <c r="M35" s="11">
        <v>20.399999999999999</v>
      </c>
      <c r="N35" s="11">
        <v>29.8</v>
      </c>
      <c r="O35" s="11">
        <v>6.8</v>
      </c>
    </row>
    <row r="36" spans="2:15" ht="15" customHeight="1" x14ac:dyDescent="0.15">
      <c r="B36" s="47"/>
      <c r="C36" s="51" t="s">
        <v>15</v>
      </c>
      <c r="D36" s="14">
        <v>2378</v>
      </c>
      <c r="E36" s="7">
        <v>681</v>
      </c>
      <c r="F36" s="15">
        <v>820</v>
      </c>
      <c r="G36" s="15">
        <v>779</v>
      </c>
      <c r="H36" s="15">
        <v>1035</v>
      </c>
      <c r="I36" s="15">
        <v>490</v>
      </c>
      <c r="J36" s="15">
        <v>390</v>
      </c>
      <c r="K36" s="15">
        <v>97</v>
      </c>
      <c r="L36" s="15">
        <v>235</v>
      </c>
      <c r="M36" s="15">
        <v>558</v>
      </c>
      <c r="N36" s="15">
        <v>719</v>
      </c>
      <c r="O36" s="15">
        <v>192</v>
      </c>
    </row>
    <row r="37" spans="2:15" ht="15" customHeight="1" x14ac:dyDescent="0.15">
      <c r="B37" s="47"/>
      <c r="C37" s="50"/>
      <c r="D37" s="17">
        <v>100</v>
      </c>
      <c r="E37" s="16">
        <v>28.6</v>
      </c>
      <c r="F37" s="11">
        <v>34.5</v>
      </c>
      <c r="G37" s="11">
        <v>32.799999999999997</v>
      </c>
      <c r="H37" s="11">
        <v>43.5</v>
      </c>
      <c r="I37" s="11">
        <v>20.6</v>
      </c>
      <c r="J37" s="11">
        <v>16.399999999999999</v>
      </c>
      <c r="K37" s="11">
        <v>4.0999999999999996</v>
      </c>
      <c r="L37" s="11">
        <v>9.9</v>
      </c>
      <c r="M37" s="11">
        <v>23.5</v>
      </c>
      <c r="N37" s="11">
        <v>30.2</v>
      </c>
      <c r="O37" s="11">
        <v>8.1</v>
      </c>
    </row>
    <row r="38" spans="2:15" ht="15" customHeight="1" x14ac:dyDescent="0.15">
      <c r="B38" s="47"/>
      <c r="C38" s="51" t="s">
        <v>16</v>
      </c>
      <c r="D38" s="14">
        <v>747</v>
      </c>
      <c r="E38" s="7">
        <v>159</v>
      </c>
      <c r="F38" s="15">
        <v>206</v>
      </c>
      <c r="G38" s="15">
        <v>217</v>
      </c>
      <c r="H38" s="15">
        <v>284</v>
      </c>
      <c r="I38" s="15">
        <v>154</v>
      </c>
      <c r="J38" s="15">
        <v>129</v>
      </c>
      <c r="K38" s="15">
        <v>32</v>
      </c>
      <c r="L38" s="15">
        <v>84</v>
      </c>
      <c r="M38" s="15">
        <v>203</v>
      </c>
      <c r="N38" s="15">
        <v>227</v>
      </c>
      <c r="O38" s="15">
        <v>84</v>
      </c>
    </row>
    <row r="39" spans="2:15" ht="15" customHeight="1" x14ac:dyDescent="0.15">
      <c r="B39" s="48"/>
      <c r="C39" s="52"/>
      <c r="D39" s="13">
        <v>100</v>
      </c>
      <c r="E39" s="9">
        <v>21.3</v>
      </c>
      <c r="F39" s="6">
        <v>27.6</v>
      </c>
      <c r="G39" s="6">
        <v>29</v>
      </c>
      <c r="H39" s="6">
        <v>38</v>
      </c>
      <c r="I39" s="6">
        <v>20.6</v>
      </c>
      <c r="J39" s="6">
        <v>17.3</v>
      </c>
      <c r="K39" s="6">
        <v>4.3</v>
      </c>
      <c r="L39" s="6">
        <v>11.2</v>
      </c>
      <c r="M39" s="6">
        <v>27.2</v>
      </c>
      <c r="N39" s="6">
        <v>30.4</v>
      </c>
      <c r="O39" s="6">
        <v>11.2</v>
      </c>
    </row>
    <row r="40" spans="2:15" ht="15" customHeight="1" x14ac:dyDescent="0.15">
      <c r="B40" s="46" t="s">
        <v>64</v>
      </c>
      <c r="C40" s="49" t="s">
        <v>254</v>
      </c>
      <c r="D40" s="12">
        <v>2161</v>
      </c>
      <c r="E40" s="8">
        <v>672</v>
      </c>
      <c r="F40" s="10">
        <v>845</v>
      </c>
      <c r="G40" s="10">
        <v>737</v>
      </c>
      <c r="H40" s="10">
        <v>818</v>
      </c>
      <c r="I40" s="10">
        <v>387</v>
      </c>
      <c r="J40" s="10">
        <v>318</v>
      </c>
      <c r="K40" s="10">
        <v>95</v>
      </c>
      <c r="L40" s="10">
        <v>204</v>
      </c>
      <c r="M40" s="10">
        <v>503</v>
      </c>
      <c r="N40" s="10">
        <v>677</v>
      </c>
      <c r="O40" s="10">
        <v>190</v>
      </c>
    </row>
    <row r="41" spans="2:15" ht="15" customHeight="1" x14ac:dyDescent="0.15">
      <c r="B41" s="47"/>
      <c r="C41" s="50"/>
      <c r="D41" s="17">
        <v>100</v>
      </c>
      <c r="E41" s="16">
        <v>31.1</v>
      </c>
      <c r="F41" s="11">
        <v>39.1</v>
      </c>
      <c r="G41" s="11">
        <v>34.1</v>
      </c>
      <c r="H41" s="11">
        <v>37.9</v>
      </c>
      <c r="I41" s="11">
        <v>17.899999999999999</v>
      </c>
      <c r="J41" s="11">
        <v>14.7</v>
      </c>
      <c r="K41" s="11">
        <v>4.4000000000000004</v>
      </c>
      <c r="L41" s="11">
        <v>9.4</v>
      </c>
      <c r="M41" s="11">
        <v>23.3</v>
      </c>
      <c r="N41" s="11">
        <v>31.3</v>
      </c>
      <c r="O41" s="11">
        <v>8.8000000000000007</v>
      </c>
    </row>
    <row r="42" spans="2:15" ht="15" customHeight="1" x14ac:dyDescent="0.15">
      <c r="B42" s="47"/>
      <c r="C42" s="51" t="s">
        <v>19</v>
      </c>
      <c r="D42" s="14">
        <v>1901</v>
      </c>
      <c r="E42" s="7">
        <v>660</v>
      </c>
      <c r="F42" s="15">
        <v>707</v>
      </c>
      <c r="G42" s="15">
        <v>729</v>
      </c>
      <c r="H42" s="15">
        <v>825</v>
      </c>
      <c r="I42" s="15">
        <v>350</v>
      </c>
      <c r="J42" s="15">
        <v>340</v>
      </c>
      <c r="K42" s="15">
        <v>52</v>
      </c>
      <c r="L42" s="15">
        <v>212</v>
      </c>
      <c r="M42" s="15">
        <v>347</v>
      </c>
      <c r="N42" s="15">
        <v>619</v>
      </c>
      <c r="O42" s="15">
        <v>80</v>
      </c>
    </row>
    <row r="43" spans="2:15" ht="15" customHeight="1" x14ac:dyDescent="0.15">
      <c r="B43" s="47"/>
      <c r="C43" s="50"/>
      <c r="D43" s="17">
        <v>100</v>
      </c>
      <c r="E43" s="16">
        <v>34.700000000000003</v>
      </c>
      <c r="F43" s="11">
        <v>37.200000000000003</v>
      </c>
      <c r="G43" s="11">
        <v>38.299999999999997</v>
      </c>
      <c r="H43" s="11">
        <v>43.4</v>
      </c>
      <c r="I43" s="11">
        <v>18.399999999999999</v>
      </c>
      <c r="J43" s="11">
        <v>17.899999999999999</v>
      </c>
      <c r="K43" s="11">
        <v>2.7</v>
      </c>
      <c r="L43" s="11">
        <v>11.2</v>
      </c>
      <c r="M43" s="11">
        <v>18.3</v>
      </c>
      <c r="N43" s="11">
        <v>32.6</v>
      </c>
      <c r="O43" s="11">
        <v>4.2</v>
      </c>
    </row>
    <row r="44" spans="2:15" ht="15" customHeight="1" x14ac:dyDescent="0.15">
      <c r="B44" s="47"/>
      <c r="C44" s="51" t="s">
        <v>20</v>
      </c>
      <c r="D44" s="14">
        <v>1198</v>
      </c>
      <c r="E44" s="7">
        <v>374</v>
      </c>
      <c r="F44" s="15">
        <v>434</v>
      </c>
      <c r="G44" s="15">
        <v>360</v>
      </c>
      <c r="H44" s="15">
        <v>479</v>
      </c>
      <c r="I44" s="15">
        <v>240</v>
      </c>
      <c r="J44" s="15">
        <v>186</v>
      </c>
      <c r="K44" s="15">
        <v>41</v>
      </c>
      <c r="L44" s="15">
        <v>115</v>
      </c>
      <c r="M44" s="15">
        <v>250</v>
      </c>
      <c r="N44" s="15">
        <v>383</v>
      </c>
      <c r="O44" s="15">
        <v>122</v>
      </c>
    </row>
    <row r="45" spans="2:15" ht="15" customHeight="1" x14ac:dyDescent="0.15">
      <c r="B45" s="47"/>
      <c r="C45" s="50"/>
      <c r="D45" s="17">
        <v>100</v>
      </c>
      <c r="E45" s="16">
        <v>31.2</v>
      </c>
      <c r="F45" s="11">
        <v>36.200000000000003</v>
      </c>
      <c r="G45" s="11">
        <v>30.1</v>
      </c>
      <c r="H45" s="11">
        <v>40</v>
      </c>
      <c r="I45" s="11">
        <v>20</v>
      </c>
      <c r="J45" s="11">
        <v>15.5</v>
      </c>
      <c r="K45" s="11">
        <v>3.4</v>
      </c>
      <c r="L45" s="11">
        <v>9.6</v>
      </c>
      <c r="M45" s="11">
        <v>20.9</v>
      </c>
      <c r="N45" s="11">
        <v>32</v>
      </c>
      <c r="O45" s="11">
        <v>10.199999999999999</v>
      </c>
    </row>
    <row r="46" spans="2:15" ht="15" customHeight="1" x14ac:dyDescent="0.15">
      <c r="B46" s="47"/>
      <c r="C46" s="51" t="s">
        <v>21</v>
      </c>
      <c r="D46" s="14">
        <v>1491</v>
      </c>
      <c r="E46" s="7">
        <v>502</v>
      </c>
      <c r="F46" s="15">
        <v>596</v>
      </c>
      <c r="G46" s="15">
        <v>547</v>
      </c>
      <c r="H46" s="15">
        <v>622</v>
      </c>
      <c r="I46" s="15">
        <v>312</v>
      </c>
      <c r="J46" s="15">
        <v>251</v>
      </c>
      <c r="K46" s="15">
        <v>40</v>
      </c>
      <c r="L46" s="15">
        <v>161</v>
      </c>
      <c r="M46" s="15">
        <v>323</v>
      </c>
      <c r="N46" s="15">
        <v>422</v>
      </c>
      <c r="O46" s="15">
        <v>89</v>
      </c>
    </row>
    <row r="47" spans="2:15" ht="15" customHeight="1" x14ac:dyDescent="0.15">
      <c r="B47" s="47"/>
      <c r="C47" s="50"/>
      <c r="D47" s="17">
        <v>100</v>
      </c>
      <c r="E47" s="16">
        <v>33.700000000000003</v>
      </c>
      <c r="F47" s="11">
        <v>40</v>
      </c>
      <c r="G47" s="11">
        <v>36.700000000000003</v>
      </c>
      <c r="H47" s="11">
        <v>41.7</v>
      </c>
      <c r="I47" s="11">
        <v>20.9</v>
      </c>
      <c r="J47" s="11">
        <v>16.8</v>
      </c>
      <c r="K47" s="11">
        <v>2.7</v>
      </c>
      <c r="L47" s="11">
        <v>10.8</v>
      </c>
      <c r="M47" s="11">
        <v>21.7</v>
      </c>
      <c r="N47" s="11">
        <v>28.3</v>
      </c>
      <c r="O47" s="11">
        <v>6</v>
      </c>
    </row>
    <row r="48" spans="2:15" ht="15" customHeight="1" x14ac:dyDescent="0.15">
      <c r="B48" s="47"/>
      <c r="C48" s="51" t="s">
        <v>22</v>
      </c>
      <c r="D48" s="14">
        <v>1705</v>
      </c>
      <c r="E48" s="7">
        <v>572</v>
      </c>
      <c r="F48" s="15">
        <v>689</v>
      </c>
      <c r="G48" s="15">
        <v>609</v>
      </c>
      <c r="H48" s="15">
        <v>805</v>
      </c>
      <c r="I48" s="15">
        <v>288</v>
      </c>
      <c r="J48" s="15">
        <v>322</v>
      </c>
      <c r="K48" s="15">
        <v>59</v>
      </c>
      <c r="L48" s="15">
        <v>184</v>
      </c>
      <c r="M48" s="15">
        <v>366</v>
      </c>
      <c r="N48" s="15">
        <v>553</v>
      </c>
      <c r="O48" s="15">
        <v>51</v>
      </c>
    </row>
    <row r="49" spans="2:15" ht="15" customHeight="1" x14ac:dyDescent="0.15">
      <c r="B49" s="47"/>
      <c r="C49" s="50"/>
      <c r="D49" s="17">
        <v>100</v>
      </c>
      <c r="E49" s="16">
        <v>33.5</v>
      </c>
      <c r="F49" s="11">
        <v>40.4</v>
      </c>
      <c r="G49" s="11">
        <v>35.700000000000003</v>
      </c>
      <c r="H49" s="11">
        <v>47.2</v>
      </c>
      <c r="I49" s="11">
        <v>16.899999999999999</v>
      </c>
      <c r="J49" s="11">
        <v>18.899999999999999</v>
      </c>
      <c r="K49" s="11">
        <v>3.5</v>
      </c>
      <c r="L49" s="11">
        <v>10.8</v>
      </c>
      <c r="M49" s="11">
        <v>21.5</v>
      </c>
      <c r="N49" s="11">
        <v>32.4</v>
      </c>
      <c r="O49" s="11">
        <v>3</v>
      </c>
    </row>
    <row r="50" spans="2:15" ht="15" customHeight="1" x14ac:dyDescent="0.15">
      <c r="B50" s="47"/>
      <c r="C50" s="51" t="s">
        <v>23</v>
      </c>
      <c r="D50" s="14">
        <v>1546</v>
      </c>
      <c r="E50" s="7">
        <v>499</v>
      </c>
      <c r="F50" s="15">
        <v>561</v>
      </c>
      <c r="G50" s="15">
        <v>508</v>
      </c>
      <c r="H50" s="15">
        <v>654</v>
      </c>
      <c r="I50" s="15">
        <v>291</v>
      </c>
      <c r="J50" s="15">
        <v>238</v>
      </c>
      <c r="K50" s="15">
        <v>44</v>
      </c>
      <c r="L50" s="15">
        <v>136</v>
      </c>
      <c r="M50" s="15">
        <v>319</v>
      </c>
      <c r="N50" s="15">
        <v>496</v>
      </c>
      <c r="O50" s="15">
        <v>153</v>
      </c>
    </row>
    <row r="51" spans="2:15" ht="15" customHeight="1" x14ac:dyDescent="0.15">
      <c r="B51" s="47"/>
      <c r="C51" s="50"/>
      <c r="D51" s="17">
        <v>100</v>
      </c>
      <c r="E51" s="16">
        <v>32.299999999999997</v>
      </c>
      <c r="F51" s="11">
        <v>36.299999999999997</v>
      </c>
      <c r="G51" s="11">
        <v>32.9</v>
      </c>
      <c r="H51" s="11">
        <v>42.3</v>
      </c>
      <c r="I51" s="11">
        <v>18.8</v>
      </c>
      <c r="J51" s="11">
        <v>15.4</v>
      </c>
      <c r="K51" s="11">
        <v>2.8</v>
      </c>
      <c r="L51" s="11">
        <v>8.8000000000000007</v>
      </c>
      <c r="M51" s="11">
        <v>20.6</v>
      </c>
      <c r="N51" s="11">
        <v>32.1</v>
      </c>
      <c r="O51" s="11">
        <v>9.9</v>
      </c>
    </row>
    <row r="52" spans="2:15" ht="15" customHeight="1" x14ac:dyDescent="0.15">
      <c r="B52" s="47"/>
      <c r="C52" s="51" t="s">
        <v>24</v>
      </c>
      <c r="D52" s="14">
        <v>2544</v>
      </c>
      <c r="E52" s="7">
        <v>770</v>
      </c>
      <c r="F52" s="15">
        <v>939</v>
      </c>
      <c r="G52" s="15">
        <v>829</v>
      </c>
      <c r="H52" s="15">
        <v>1035</v>
      </c>
      <c r="I52" s="15">
        <v>529</v>
      </c>
      <c r="J52" s="15">
        <v>423</v>
      </c>
      <c r="K52" s="15">
        <v>68</v>
      </c>
      <c r="L52" s="15">
        <v>242</v>
      </c>
      <c r="M52" s="15">
        <v>502</v>
      </c>
      <c r="N52" s="15">
        <v>755</v>
      </c>
      <c r="O52" s="15">
        <v>210</v>
      </c>
    </row>
    <row r="53" spans="2:15" ht="15" customHeight="1" x14ac:dyDescent="0.15">
      <c r="B53" s="47"/>
      <c r="C53" s="50"/>
      <c r="D53" s="17">
        <v>100</v>
      </c>
      <c r="E53" s="16">
        <v>30.3</v>
      </c>
      <c r="F53" s="11">
        <v>36.9</v>
      </c>
      <c r="G53" s="11">
        <v>32.6</v>
      </c>
      <c r="H53" s="11">
        <v>40.700000000000003</v>
      </c>
      <c r="I53" s="11">
        <v>20.8</v>
      </c>
      <c r="J53" s="11">
        <v>16.600000000000001</v>
      </c>
      <c r="K53" s="11">
        <v>2.7</v>
      </c>
      <c r="L53" s="11">
        <v>9.5</v>
      </c>
      <c r="M53" s="11">
        <v>19.7</v>
      </c>
      <c r="N53" s="11">
        <v>29.7</v>
      </c>
      <c r="O53" s="11">
        <v>8.3000000000000007</v>
      </c>
    </row>
    <row r="54" spans="2:15" ht="15" customHeight="1" x14ac:dyDescent="0.15">
      <c r="B54" s="47"/>
      <c r="C54" s="51" t="s">
        <v>25</v>
      </c>
      <c r="D54" s="14">
        <v>1858</v>
      </c>
      <c r="E54" s="7">
        <v>613</v>
      </c>
      <c r="F54" s="15">
        <v>746</v>
      </c>
      <c r="G54" s="15">
        <v>605</v>
      </c>
      <c r="H54" s="15">
        <v>730</v>
      </c>
      <c r="I54" s="15">
        <v>411</v>
      </c>
      <c r="J54" s="15">
        <v>312</v>
      </c>
      <c r="K54" s="15">
        <v>52</v>
      </c>
      <c r="L54" s="15">
        <v>133</v>
      </c>
      <c r="M54" s="15">
        <v>353</v>
      </c>
      <c r="N54" s="15">
        <v>524</v>
      </c>
      <c r="O54" s="15">
        <v>176</v>
      </c>
    </row>
    <row r="55" spans="2:15" ht="15" customHeight="1" x14ac:dyDescent="0.15">
      <c r="B55" s="47"/>
      <c r="C55" s="50"/>
      <c r="D55" s="17">
        <v>100</v>
      </c>
      <c r="E55" s="16">
        <v>33</v>
      </c>
      <c r="F55" s="11">
        <v>40.200000000000003</v>
      </c>
      <c r="G55" s="11">
        <v>32.6</v>
      </c>
      <c r="H55" s="11">
        <v>39.299999999999997</v>
      </c>
      <c r="I55" s="11">
        <v>22.1</v>
      </c>
      <c r="J55" s="11">
        <v>16.8</v>
      </c>
      <c r="K55" s="11">
        <v>2.8</v>
      </c>
      <c r="L55" s="11">
        <v>7.2</v>
      </c>
      <c r="M55" s="11">
        <v>19</v>
      </c>
      <c r="N55" s="11">
        <v>28.2</v>
      </c>
      <c r="O55" s="11">
        <v>9.5</v>
      </c>
    </row>
    <row r="56" spans="2:15" ht="15" customHeight="1" x14ac:dyDescent="0.15">
      <c r="B56" s="47"/>
      <c r="C56" s="51" t="s">
        <v>26</v>
      </c>
      <c r="D56" s="14">
        <v>5161</v>
      </c>
      <c r="E56" s="7">
        <v>1789</v>
      </c>
      <c r="F56" s="15">
        <v>2014</v>
      </c>
      <c r="G56" s="15">
        <v>1822</v>
      </c>
      <c r="H56" s="15">
        <v>2138</v>
      </c>
      <c r="I56" s="15">
        <v>946</v>
      </c>
      <c r="J56" s="15">
        <v>891</v>
      </c>
      <c r="K56" s="15">
        <v>145</v>
      </c>
      <c r="L56" s="15">
        <v>324</v>
      </c>
      <c r="M56" s="15">
        <v>1088</v>
      </c>
      <c r="N56" s="15">
        <v>1309</v>
      </c>
      <c r="O56" s="15">
        <v>487</v>
      </c>
    </row>
    <row r="57" spans="2:15" ht="15" customHeight="1" x14ac:dyDescent="0.15">
      <c r="B57" s="48"/>
      <c r="C57" s="52"/>
      <c r="D57" s="13">
        <v>100</v>
      </c>
      <c r="E57" s="9">
        <v>34.700000000000003</v>
      </c>
      <c r="F57" s="6">
        <v>39</v>
      </c>
      <c r="G57" s="6">
        <v>35.299999999999997</v>
      </c>
      <c r="H57" s="6">
        <v>41.4</v>
      </c>
      <c r="I57" s="6">
        <v>18.3</v>
      </c>
      <c r="J57" s="6">
        <v>17.3</v>
      </c>
      <c r="K57" s="6">
        <v>2.8</v>
      </c>
      <c r="L57" s="6">
        <v>6.3</v>
      </c>
      <c r="M57" s="6">
        <v>21.1</v>
      </c>
      <c r="N57" s="6">
        <v>25.4</v>
      </c>
      <c r="O57" s="6">
        <v>9.4</v>
      </c>
    </row>
    <row r="58" spans="2:15" x14ac:dyDescent="0.15">
      <c r="B58" s="3"/>
      <c r="C58" s="3"/>
      <c r="D58" s="3"/>
      <c r="E58" s="3"/>
      <c r="F58" s="3"/>
      <c r="G58" s="3"/>
      <c r="H58" s="3"/>
      <c r="I58" s="3"/>
      <c r="J58" s="3"/>
      <c r="K58" s="3"/>
      <c r="L58" s="3"/>
      <c r="M58" s="3"/>
      <c r="N58" s="3"/>
      <c r="O58" s="3"/>
    </row>
    <row r="59" spans="2:15" x14ac:dyDescent="0.15">
      <c r="B59" s="3"/>
      <c r="C59" s="3"/>
      <c r="D59" s="3"/>
      <c r="E59" s="3"/>
      <c r="F59" s="3"/>
      <c r="G59" s="3"/>
      <c r="H59" s="3"/>
      <c r="I59" s="3"/>
      <c r="J59" s="3"/>
      <c r="K59" s="3"/>
      <c r="L59" s="3"/>
      <c r="M59" s="3"/>
      <c r="N59" s="3"/>
      <c r="O59" s="3"/>
    </row>
    <row r="60" spans="2:15" x14ac:dyDescent="0.15">
      <c r="B60" s="3"/>
      <c r="C60" s="3"/>
      <c r="D60" s="3"/>
      <c r="E60" s="3"/>
      <c r="F60" s="3"/>
      <c r="G60" s="3"/>
      <c r="H60" s="3"/>
      <c r="I60" s="3"/>
      <c r="J60" s="3"/>
      <c r="K60" s="3"/>
      <c r="L60" s="3"/>
      <c r="M60" s="3"/>
      <c r="N60" s="3"/>
      <c r="O60" s="3"/>
    </row>
    <row r="61" spans="2:15" x14ac:dyDescent="0.15">
      <c r="B61" s="3"/>
      <c r="C61" s="3"/>
      <c r="D61" s="3"/>
      <c r="E61" s="3"/>
      <c r="F61" s="3"/>
      <c r="G61" s="3"/>
      <c r="H61" s="3"/>
      <c r="I61" s="3"/>
      <c r="J61" s="3"/>
      <c r="K61" s="3"/>
      <c r="L61" s="3"/>
      <c r="M61" s="3"/>
      <c r="N61" s="3"/>
      <c r="O61" s="3"/>
    </row>
    <row r="62" spans="2:15" x14ac:dyDescent="0.15">
      <c r="B62" s="3"/>
      <c r="C62" s="3"/>
      <c r="D62" s="3"/>
      <c r="E62" s="3"/>
      <c r="F62" s="3"/>
      <c r="G62" s="3"/>
      <c r="H62" s="3"/>
      <c r="I62" s="3"/>
      <c r="J62" s="3"/>
      <c r="K62" s="3"/>
      <c r="L62" s="3"/>
      <c r="M62" s="3"/>
      <c r="N62" s="3"/>
      <c r="O62" s="3"/>
    </row>
    <row r="63" spans="2:15" x14ac:dyDescent="0.15">
      <c r="B63" s="3"/>
      <c r="C63" s="3"/>
      <c r="D63" s="3"/>
      <c r="E63" s="3"/>
      <c r="F63" s="3"/>
      <c r="G63" s="3"/>
      <c r="H63" s="3"/>
      <c r="I63" s="3"/>
      <c r="J63" s="3"/>
      <c r="K63" s="3"/>
      <c r="L63" s="3"/>
      <c r="M63" s="3"/>
      <c r="N63" s="3"/>
      <c r="O63" s="3"/>
    </row>
    <row r="64" spans="2:15" x14ac:dyDescent="0.15">
      <c r="B64" s="3"/>
      <c r="C64" s="3"/>
      <c r="D64" s="3"/>
      <c r="E64" s="3"/>
      <c r="F64" s="3"/>
      <c r="G64" s="3"/>
      <c r="H64" s="3"/>
      <c r="I64" s="3"/>
      <c r="J64" s="3"/>
      <c r="K64" s="3"/>
      <c r="L64" s="3"/>
      <c r="M64" s="3"/>
      <c r="N64" s="3"/>
      <c r="O64" s="3"/>
    </row>
    <row r="65" spans="2:15" x14ac:dyDescent="0.15">
      <c r="B65" s="3"/>
      <c r="C65" s="3"/>
      <c r="D65" s="3"/>
      <c r="E65" s="3"/>
      <c r="F65" s="3"/>
      <c r="G65" s="3"/>
      <c r="H65" s="3"/>
      <c r="I65" s="3"/>
      <c r="J65" s="3"/>
      <c r="K65" s="3"/>
      <c r="L65" s="3"/>
      <c r="M65" s="3"/>
      <c r="N65" s="3"/>
      <c r="O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O9">
    <cfRule type="top10" dxfId="24" priority="1373" rank="1"/>
  </conditionalFormatting>
  <conditionalFormatting sqref="E11:O11">
    <cfRule type="top10" dxfId="23" priority="1374" rank="1"/>
  </conditionalFormatting>
  <conditionalFormatting sqref="E13:O13">
    <cfRule type="top10" dxfId="22" priority="1375" rank="1"/>
  </conditionalFormatting>
  <conditionalFormatting sqref="E15:O15">
    <cfRule type="top10" dxfId="21" priority="1376" rank="1"/>
  </conditionalFormatting>
  <conditionalFormatting sqref="E17:O17">
    <cfRule type="top10" dxfId="20" priority="1377" rank="1"/>
  </conditionalFormatting>
  <conditionalFormatting sqref="E19:O19">
    <cfRule type="top10" dxfId="19" priority="1378" rank="1"/>
  </conditionalFormatting>
  <conditionalFormatting sqref="E21:O21">
    <cfRule type="top10" dxfId="18" priority="1379" rank="1"/>
  </conditionalFormatting>
  <conditionalFormatting sqref="E23:O23">
    <cfRule type="top10" dxfId="17" priority="1380" rank="1"/>
  </conditionalFormatting>
  <conditionalFormatting sqref="E25:O25">
    <cfRule type="top10" dxfId="16" priority="1381" rank="1"/>
  </conditionalFormatting>
  <conditionalFormatting sqref="E27:O27">
    <cfRule type="top10" dxfId="15" priority="1382" rank="1"/>
  </conditionalFormatting>
  <conditionalFormatting sqref="E29:O29">
    <cfRule type="top10" dxfId="14" priority="1383" rank="1"/>
  </conditionalFormatting>
  <conditionalFormatting sqref="E31:O31">
    <cfRule type="top10" dxfId="13" priority="1384" rank="1"/>
  </conditionalFormatting>
  <conditionalFormatting sqref="E33:O33">
    <cfRule type="top10" dxfId="12" priority="1385" rank="1"/>
  </conditionalFormatting>
  <conditionalFormatting sqref="E35:O35">
    <cfRule type="top10" dxfId="11" priority="1386" rank="1"/>
  </conditionalFormatting>
  <conditionalFormatting sqref="E37:O37">
    <cfRule type="top10" dxfId="10" priority="1387" rank="1"/>
  </conditionalFormatting>
  <conditionalFormatting sqref="E39:O39">
    <cfRule type="top10" dxfId="9" priority="1388" rank="1"/>
  </conditionalFormatting>
  <conditionalFormatting sqref="E41:O41">
    <cfRule type="top10" dxfId="8" priority="1389" rank="1"/>
  </conditionalFormatting>
  <conditionalFormatting sqref="E43:O43">
    <cfRule type="top10" dxfId="7" priority="1390" rank="1"/>
  </conditionalFormatting>
  <conditionalFormatting sqref="E45:O45">
    <cfRule type="top10" dxfId="6" priority="1391" rank="1"/>
  </conditionalFormatting>
  <conditionalFormatting sqref="E47:O47">
    <cfRule type="top10" dxfId="5" priority="1392" rank="1"/>
  </conditionalFormatting>
  <conditionalFormatting sqref="E49:O49">
    <cfRule type="top10" dxfId="4" priority="1393" rank="1"/>
  </conditionalFormatting>
  <conditionalFormatting sqref="E51:O51">
    <cfRule type="top10" dxfId="3" priority="1394" rank="1"/>
  </conditionalFormatting>
  <conditionalFormatting sqref="E53:O53">
    <cfRule type="top10" dxfId="2" priority="1395" rank="1"/>
  </conditionalFormatting>
  <conditionalFormatting sqref="E55:O55">
    <cfRule type="top10" dxfId="1" priority="1396" rank="1"/>
  </conditionalFormatting>
  <conditionalFormatting sqref="E57:O57">
    <cfRule type="top10" dxfId="0" priority="1397" rank="1"/>
  </conditionalFormatting>
  <pageMargins left="0.7" right="0.7" top="0.75" bottom="0.75" header="0.3" footer="0.3"/>
  <pageSetup paperSize="9" scale="55"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Q65"/>
  <sheetViews>
    <sheetView showGridLines="0" zoomScale="95" zoomScaleNormal="95" workbookViewId="0"/>
  </sheetViews>
  <sheetFormatPr defaultColWidth="6.125" defaultRowHeight="12" x14ac:dyDescent="0.15"/>
  <cols>
    <col min="1" max="2" width="5.625" style="1" customWidth="1"/>
    <col min="3" max="3" width="14.625" style="1" customWidth="1"/>
    <col min="4" max="26" width="8.625" style="1" customWidth="1"/>
    <col min="27" max="16384" width="6.125" style="1"/>
  </cols>
  <sheetData>
    <row r="3" spans="1:17" x14ac:dyDescent="0.15">
      <c r="B3" s="1" t="s">
        <v>395</v>
      </c>
    </row>
    <row r="5" spans="1:17" x14ac:dyDescent="0.15">
      <c r="B5" s="20"/>
      <c r="C5" s="20"/>
      <c r="D5" s="20"/>
      <c r="E5" s="20"/>
      <c r="F5" s="20"/>
      <c r="G5" s="20"/>
      <c r="H5" s="20"/>
      <c r="I5" s="20"/>
      <c r="J5" s="20"/>
      <c r="K5" s="20"/>
      <c r="L5" s="20"/>
      <c r="M5" s="20"/>
      <c r="N5" s="20"/>
      <c r="O5" s="20"/>
    </row>
    <row r="6" spans="1:17" ht="3.75" customHeight="1" x14ac:dyDescent="0.15">
      <c r="A6" s="31"/>
      <c r="B6" s="29"/>
      <c r="C6" s="36"/>
      <c r="D6" s="29"/>
      <c r="E6" s="37"/>
      <c r="F6" s="32"/>
      <c r="G6" s="29"/>
      <c r="H6" s="33"/>
      <c r="I6" s="33"/>
      <c r="J6" s="33"/>
      <c r="K6" s="34"/>
      <c r="L6" s="34"/>
      <c r="M6" s="34"/>
      <c r="N6" s="34"/>
      <c r="O6" s="29"/>
      <c r="P6" s="35"/>
    </row>
    <row r="7" spans="1:17" s="2" customFormat="1" ht="122.25" customHeight="1" thickBot="1" x14ac:dyDescent="0.2">
      <c r="B7" s="19"/>
      <c r="C7" s="18" t="s">
        <v>251</v>
      </c>
      <c r="D7" s="21" t="s">
        <v>259</v>
      </c>
      <c r="E7" s="22" t="s">
        <v>240</v>
      </c>
      <c r="F7" s="22" t="s">
        <v>241</v>
      </c>
      <c r="G7" s="22" t="s">
        <v>242</v>
      </c>
      <c r="H7" s="22" t="s">
        <v>243</v>
      </c>
      <c r="I7" s="22" t="s">
        <v>244</v>
      </c>
      <c r="J7" s="22" t="s">
        <v>245</v>
      </c>
      <c r="K7" s="22" t="s">
        <v>246</v>
      </c>
      <c r="L7" s="22" t="s">
        <v>247</v>
      </c>
      <c r="M7" s="22" t="s">
        <v>248</v>
      </c>
      <c r="N7" s="22" t="s">
        <v>12</v>
      </c>
      <c r="O7" s="22" t="s">
        <v>65</v>
      </c>
      <c r="P7" s="41"/>
      <c r="Q7" s="41"/>
    </row>
    <row r="8" spans="1:17" ht="15" customHeight="1" thickTop="1" x14ac:dyDescent="0.15">
      <c r="B8" s="43" t="s">
        <v>66</v>
      </c>
      <c r="C8" s="44"/>
      <c r="D8" s="4">
        <v>19565</v>
      </c>
      <c r="E8" s="7">
        <v>14736</v>
      </c>
      <c r="F8" s="15">
        <v>1609</v>
      </c>
      <c r="G8" s="15">
        <v>149</v>
      </c>
      <c r="H8" s="15">
        <v>71</v>
      </c>
      <c r="I8" s="15">
        <v>189</v>
      </c>
      <c r="J8" s="15">
        <v>1025</v>
      </c>
      <c r="K8" s="15">
        <v>744</v>
      </c>
      <c r="L8" s="15">
        <v>337</v>
      </c>
      <c r="M8" s="15">
        <v>96</v>
      </c>
      <c r="N8" s="15">
        <v>350</v>
      </c>
      <c r="O8" s="15">
        <v>259</v>
      </c>
    </row>
    <row r="9" spans="1:17" ht="15" customHeight="1" x14ac:dyDescent="0.15">
      <c r="B9" s="45"/>
      <c r="C9" s="44"/>
      <c r="D9" s="5">
        <v>100</v>
      </c>
      <c r="E9" s="9">
        <v>75.3</v>
      </c>
      <c r="F9" s="6">
        <v>8.1999999999999993</v>
      </c>
      <c r="G9" s="6">
        <v>0.8</v>
      </c>
      <c r="H9" s="6">
        <v>0.4</v>
      </c>
      <c r="I9" s="6">
        <v>1</v>
      </c>
      <c r="J9" s="6">
        <v>5.2</v>
      </c>
      <c r="K9" s="6">
        <v>3.8</v>
      </c>
      <c r="L9" s="6">
        <v>1.7</v>
      </c>
      <c r="M9" s="6">
        <v>0.5</v>
      </c>
      <c r="N9" s="6">
        <v>1.8</v>
      </c>
      <c r="O9" s="6">
        <v>1.3</v>
      </c>
    </row>
    <row r="10" spans="1:17" ht="15" customHeight="1" x14ac:dyDescent="0.15">
      <c r="B10" s="46" t="s">
        <v>60</v>
      </c>
      <c r="C10" s="49" t="s">
        <v>1</v>
      </c>
      <c r="D10" s="12">
        <v>9002</v>
      </c>
      <c r="E10" s="8">
        <v>6756</v>
      </c>
      <c r="F10" s="10">
        <v>750</v>
      </c>
      <c r="G10" s="10">
        <v>74</v>
      </c>
      <c r="H10" s="10">
        <v>40</v>
      </c>
      <c r="I10" s="10">
        <v>69</v>
      </c>
      <c r="J10" s="10">
        <v>450</v>
      </c>
      <c r="K10" s="10">
        <v>337</v>
      </c>
      <c r="L10" s="10">
        <v>201</v>
      </c>
      <c r="M10" s="10">
        <v>44</v>
      </c>
      <c r="N10" s="10">
        <v>178</v>
      </c>
      <c r="O10" s="10">
        <v>103</v>
      </c>
    </row>
    <row r="11" spans="1:17" ht="15" customHeight="1" x14ac:dyDescent="0.15">
      <c r="B11" s="47"/>
      <c r="C11" s="50"/>
      <c r="D11" s="17">
        <v>100</v>
      </c>
      <c r="E11" s="16">
        <v>75</v>
      </c>
      <c r="F11" s="11">
        <v>8.3000000000000007</v>
      </c>
      <c r="G11" s="11">
        <v>0.8</v>
      </c>
      <c r="H11" s="11">
        <v>0.4</v>
      </c>
      <c r="I11" s="11">
        <v>0.8</v>
      </c>
      <c r="J11" s="11">
        <v>5</v>
      </c>
      <c r="K11" s="11">
        <v>3.7</v>
      </c>
      <c r="L11" s="11">
        <v>2.2000000000000002</v>
      </c>
      <c r="M11" s="11">
        <v>0.5</v>
      </c>
      <c r="N11" s="11">
        <v>2</v>
      </c>
      <c r="O11" s="11">
        <v>1.1000000000000001</v>
      </c>
    </row>
    <row r="12" spans="1:17" ht="15" customHeight="1" x14ac:dyDescent="0.15">
      <c r="B12" s="47"/>
      <c r="C12" s="51" t="s">
        <v>2</v>
      </c>
      <c r="D12" s="14">
        <v>10274</v>
      </c>
      <c r="E12" s="7">
        <v>7800</v>
      </c>
      <c r="F12" s="15">
        <v>837</v>
      </c>
      <c r="G12" s="15">
        <v>75</v>
      </c>
      <c r="H12" s="15">
        <v>31</v>
      </c>
      <c r="I12" s="15">
        <v>118</v>
      </c>
      <c r="J12" s="15">
        <v>567</v>
      </c>
      <c r="K12" s="15">
        <v>399</v>
      </c>
      <c r="L12" s="15">
        <v>134</v>
      </c>
      <c r="M12" s="15">
        <v>51</v>
      </c>
      <c r="N12" s="15">
        <v>169</v>
      </c>
      <c r="O12" s="15">
        <v>93</v>
      </c>
    </row>
    <row r="13" spans="1:17" ht="15" customHeight="1" x14ac:dyDescent="0.15">
      <c r="B13" s="48"/>
      <c r="C13" s="52"/>
      <c r="D13" s="13">
        <v>100</v>
      </c>
      <c r="E13" s="9">
        <v>75.900000000000006</v>
      </c>
      <c r="F13" s="6">
        <v>8.1</v>
      </c>
      <c r="G13" s="6">
        <v>0.7</v>
      </c>
      <c r="H13" s="6">
        <v>0.3</v>
      </c>
      <c r="I13" s="6">
        <v>1.1000000000000001</v>
      </c>
      <c r="J13" s="6">
        <v>5.5</v>
      </c>
      <c r="K13" s="6">
        <v>3.9</v>
      </c>
      <c r="L13" s="6">
        <v>1.3</v>
      </c>
      <c r="M13" s="6">
        <v>0.5</v>
      </c>
      <c r="N13" s="6">
        <v>1.6</v>
      </c>
      <c r="O13" s="6">
        <v>0.9</v>
      </c>
    </row>
    <row r="14" spans="1:17" ht="15" customHeight="1" x14ac:dyDescent="0.15">
      <c r="B14" s="46" t="s">
        <v>61</v>
      </c>
      <c r="C14" s="49" t="s">
        <v>4</v>
      </c>
      <c r="D14" s="12">
        <v>2756</v>
      </c>
      <c r="E14" s="8">
        <v>1682</v>
      </c>
      <c r="F14" s="10">
        <v>417</v>
      </c>
      <c r="G14" s="10">
        <v>27</v>
      </c>
      <c r="H14" s="10">
        <v>14</v>
      </c>
      <c r="I14" s="10">
        <v>42</v>
      </c>
      <c r="J14" s="10">
        <v>203</v>
      </c>
      <c r="K14" s="10">
        <v>192</v>
      </c>
      <c r="L14" s="10">
        <v>76</v>
      </c>
      <c r="M14" s="10">
        <v>22</v>
      </c>
      <c r="N14" s="10">
        <v>51</v>
      </c>
      <c r="O14" s="10">
        <v>30</v>
      </c>
    </row>
    <row r="15" spans="1:17" ht="15" customHeight="1" x14ac:dyDescent="0.15">
      <c r="B15" s="47"/>
      <c r="C15" s="50"/>
      <c r="D15" s="17">
        <v>100</v>
      </c>
      <c r="E15" s="16">
        <v>61</v>
      </c>
      <c r="F15" s="11">
        <v>15.1</v>
      </c>
      <c r="G15" s="11">
        <v>1</v>
      </c>
      <c r="H15" s="11">
        <v>0.5</v>
      </c>
      <c r="I15" s="11">
        <v>1.5</v>
      </c>
      <c r="J15" s="11">
        <v>7.4</v>
      </c>
      <c r="K15" s="11">
        <v>7</v>
      </c>
      <c r="L15" s="11">
        <v>2.8</v>
      </c>
      <c r="M15" s="11">
        <v>0.8</v>
      </c>
      <c r="N15" s="11">
        <v>1.9</v>
      </c>
      <c r="O15" s="11">
        <v>1.1000000000000001</v>
      </c>
    </row>
    <row r="16" spans="1:17" ht="15" customHeight="1" x14ac:dyDescent="0.15">
      <c r="B16" s="47"/>
      <c r="C16" s="51" t="s">
        <v>5</v>
      </c>
      <c r="D16" s="14">
        <v>2918</v>
      </c>
      <c r="E16" s="7">
        <v>1908</v>
      </c>
      <c r="F16" s="15">
        <v>380</v>
      </c>
      <c r="G16" s="15">
        <v>42</v>
      </c>
      <c r="H16" s="15">
        <v>18</v>
      </c>
      <c r="I16" s="15">
        <v>38</v>
      </c>
      <c r="J16" s="15">
        <v>184</v>
      </c>
      <c r="K16" s="15">
        <v>158</v>
      </c>
      <c r="L16" s="15">
        <v>75</v>
      </c>
      <c r="M16" s="15">
        <v>17</v>
      </c>
      <c r="N16" s="15">
        <v>64</v>
      </c>
      <c r="O16" s="15">
        <v>34</v>
      </c>
    </row>
    <row r="17" spans="2:15" ht="15" customHeight="1" x14ac:dyDescent="0.15">
      <c r="B17" s="47"/>
      <c r="C17" s="50"/>
      <c r="D17" s="17">
        <v>100</v>
      </c>
      <c r="E17" s="16">
        <v>65.400000000000006</v>
      </c>
      <c r="F17" s="11">
        <v>13</v>
      </c>
      <c r="G17" s="11">
        <v>1.4</v>
      </c>
      <c r="H17" s="11">
        <v>0.6</v>
      </c>
      <c r="I17" s="11">
        <v>1.3</v>
      </c>
      <c r="J17" s="11">
        <v>6.3</v>
      </c>
      <c r="K17" s="11">
        <v>5.4</v>
      </c>
      <c r="L17" s="11">
        <v>2.6</v>
      </c>
      <c r="M17" s="11">
        <v>0.6</v>
      </c>
      <c r="N17" s="11">
        <v>2.2000000000000002</v>
      </c>
      <c r="O17" s="11">
        <v>1.2</v>
      </c>
    </row>
    <row r="18" spans="2:15" ht="15" customHeight="1" x14ac:dyDescent="0.15">
      <c r="B18" s="47"/>
      <c r="C18" s="51" t="s">
        <v>6</v>
      </c>
      <c r="D18" s="14">
        <v>3218</v>
      </c>
      <c r="E18" s="7">
        <v>2350</v>
      </c>
      <c r="F18" s="15">
        <v>260</v>
      </c>
      <c r="G18" s="15">
        <v>30</v>
      </c>
      <c r="H18" s="15">
        <v>15</v>
      </c>
      <c r="I18" s="15">
        <v>39</v>
      </c>
      <c r="J18" s="15">
        <v>193</v>
      </c>
      <c r="K18" s="15">
        <v>148</v>
      </c>
      <c r="L18" s="15">
        <v>75</v>
      </c>
      <c r="M18" s="15">
        <v>13</v>
      </c>
      <c r="N18" s="15">
        <v>66</v>
      </c>
      <c r="O18" s="15">
        <v>29</v>
      </c>
    </row>
    <row r="19" spans="2:15" ht="15" customHeight="1" x14ac:dyDescent="0.15">
      <c r="B19" s="47"/>
      <c r="C19" s="50"/>
      <c r="D19" s="17">
        <v>100</v>
      </c>
      <c r="E19" s="16">
        <v>73</v>
      </c>
      <c r="F19" s="11">
        <v>8.1</v>
      </c>
      <c r="G19" s="11">
        <v>0.9</v>
      </c>
      <c r="H19" s="11">
        <v>0.5</v>
      </c>
      <c r="I19" s="11">
        <v>1.2</v>
      </c>
      <c r="J19" s="11">
        <v>6</v>
      </c>
      <c r="K19" s="11">
        <v>4.5999999999999996</v>
      </c>
      <c r="L19" s="11">
        <v>2.2999999999999998</v>
      </c>
      <c r="M19" s="11">
        <v>0.4</v>
      </c>
      <c r="N19" s="11">
        <v>2.1</v>
      </c>
      <c r="O19" s="11">
        <v>0.9</v>
      </c>
    </row>
    <row r="20" spans="2:15" ht="15" customHeight="1" x14ac:dyDescent="0.15">
      <c r="B20" s="47"/>
      <c r="C20" s="51" t="s">
        <v>7</v>
      </c>
      <c r="D20" s="14">
        <v>4166</v>
      </c>
      <c r="E20" s="7">
        <v>3346</v>
      </c>
      <c r="F20" s="15">
        <v>227</v>
      </c>
      <c r="G20" s="15">
        <v>21</v>
      </c>
      <c r="H20" s="15">
        <v>16</v>
      </c>
      <c r="I20" s="15">
        <v>32</v>
      </c>
      <c r="J20" s="15">
        <v>190</v>
      </c>
      <c r="K20" s="15">
        <v>119</v>
      </c>
      <c r="L20" s="15">
        <v>74</v>
      </c>
      <c r="M20" s="15">
        <v>16</v>
      </c>
      <c r="N20" s="15">
        <v>80</v>
      </c>
      <c r="O20" s="15">
        <v>45</v>
      </c>
    </row>
    <row r="21" spans="2:15" ht="15" customHeight="1" x14ac:dyDescent="0.15">
      <c r="B21" s="47"/>
      <c r="C21" s="50"/>
      <c r="D21" s="17">
        <v>100</v>
      </c>
      <c r="E21" s="16">
        <v>80.3</v>
      </c>
      <c r="F21" s="11">
        <v>5.4</v>
      </c>
      <c r="G21" s="11">
        <v>0.5</v>
      </c>
      <c r="H21" s="11">
        <v>0.4</v>
      </c>
      <c r="I21" s="11">
        <v>0.8</v>
      </c>
      <c r="J21" s="11">
        <v>4.5999999999999996</v>
      </c>
      <c r="K21" s="11">
        <v>2.9</v>
      </c>
      <c r="L21" s="11">
        <v>1.8</v>
      </c>
      <c r="M21" s="11">
        <v>0.4</v>
      </c>
      <c r="N21" s="11">
        <v>1.9</v>
      </c>
      <c r="O21" s="11">
        <v>1.1000000000000001</v>
      </c>
    </row>
    <row r="22" spans="2:15" ht="15" customHeight="1" x14ac:dyDescent="0.15">
      <c r="B22" s="47"/>
      <c r="C22" s="51" t="s">
        <v>8</v>
      </c>
      <c r="D22" s="14">
        <v>5521</v>
      </c>
      <c r="E22" s="7">
        <v>4704</v>
      </c>
      <c r="F22" s="15">
        <v>249</v>
      </c>
      <c r="G22" s="15">
        <v>28</v>
      </c>
      <c r="H22" s="15">
        <v>6</v>
      </c>
      <c r="I22" s="15">
        <v>32</v>
      </c>
      <c r="J22" s="15">
        <v>208</v>
      </c>
      <c r="K22" s="15">
        <v>99</v>
      </c>
      <c r="L22" s="15">
        <v>26</v>
      </c>
      <c r="M22" s="15">
        <v>25</v>
      </c>
      <c r="N22" s="15">
        <v>77</v>
      </c>
      <c r="O22" s="15">
        <v>67</v>
      </c>
    </row>
    <row r="23" spans="2:15" ht="15" customHeight="1" x14ac:dyDescent="0.15">
      <c r="B23" s="48"/>
      <c r="C23" s="52"/>
      <c r="D23" s="13">
        <v>100</v>
      </c>
      <c r="E23" s="9">
        <v>85.2</v>
      </c>
      <c r="F23" s="6">
        <v>4.5</v>
      </c>
      <c r="G23" s="6">
        <v>0.5</v>
      </c>
      <c r="H23" s="6">
        <v>0.1</v>
      </c>
      <c r="I23" s="6">
        <v>0.6</v>
      </c>
      <c r="J23" s="6">
        <v>3.8</v>
      </c>
      <c r="K23" s="6">
        <v>1.8</v>
      </c>
      <c r="L23" s="6">
        <v>0.5</v>
      </c>
      <c r="M23" s="6">
        <v>0.5</v>
      </c>
      <c r="N23" s="6">
        <v>1.4</v>
      </c>
      <c r="O23" s="6">
        <v>1.2</v>
      </c>
    </row>
    <row r="24" spans="2:15" ht="15" customHeight="1" x14ac:dyDescent="0.15">
      <c r="B24" s="46" t="s">
        <v>62</v>
      </c>
      <c r="C24" s="49" t="s">
        <v>9</v>
      </c>
      <c r="D24" s="12">
        <v>2200</v>
      </c>
      <c r="E24" s="8">
        <v>1175</v>
      </c>
      <c r="F24" s="10">
        <v>249</v>
      </c>
      <c r="G24" s="10">
        <v>27</v>
      </c>
      <c r="H24" s="10">
        <v>22</v>
      </c>
      <c r="I24" s="10">
        <v>36</v>
      </c>
      <c r="J24" s="10">
        <v>183</v>
      </c>
      <c r="K24" s="10">
        <v>293</v>
      </c>
      <c r="L24" s="10">
        <v>131</v>
      </c>
      <c r="M24" s="10">
        <v>10</v>
      </c>
      <c r="N24" s="10">
        <v>67</v>
      </c>
      <c r="O24" s="10">
        <v>7</v>
      </c>
    </row>
    <row r="25" spans="2:15" ht="15" customHeight="1" x14ac:dyDescent="0.15">
      <c r="B25" s="47"/>
      <c r="C25" s="50"/>
      <c r="D25" s="17">
        <v>100</v>
      </c>
      <c r="E25" s="16">
        <v>53.4</v>
      </c>
      <c r="F25" s="11">
        <v>11.3</v>
      </c>
      <c r="G25" s="11">
        <v>1.2</v>
      </c>
      <c r="H25" s="11">
        <v>1</v>
      </c>
      <c r="I25" s="11">
        <v>1.6</v>
      </c>
      <c r="J25" s="11">
        <v>8.3000000000000007</v>
      </c>
      <c r="K25" s="11">
        <v>13.3</v>
      </c>
      <c r="L25" s="11">
        <v>6</v>
      </c>
      <c r="M25" s="11">
        <v>0.5</v>
      </c>
      <c r="N25" s="11">
        <v>3</v>
      </c>
      <c r="O25" s="11">
        <v>0.3</v>
      </c>
    </row>
    <row r="26" spans="2:15" ht="15" customHeight="1" x14ac:dyDescent="0.15">
      <c r="B26" s="47"/>
      <c r="C26" s="51" t="s">
        <v>10</v>
      </c>
      <c r="D26" s="14">
        <v>5943</v>
      </c>
      <c r="E26" s="7">
        <v>4858</v>
      </c>
      <c r="F26" s="15">
        <v>391</v>
      </c>
      <c r="G26" s="15">
        <v>47</v>
      </c>
      <c r="H26" s="15">
        <v>19</v>
      </c>
      <c r="I26" s="15">
        <v>41</v>
      </c>
      <c r="J26" s="15">
        <v>298</v>
      </c>
      <c r="K26" s="15">
        <v>149</v>
      </c>
      <c r="L26" s="15">
        <v>93</v>
      </c>
      <c r="M26" s="15">
        <v>9</v>
      </c>
      <c r="N26" s="15">
        <v>33</v>
      </c>
      <c r="O26" s="15">
        <v>5</v>
      </c>
    </row>
    <row r="27" spans="2:15" ht="15" customHeight="1" x14ac:dyDescent="0.15">
      <c r="B27" s="47"/>
      <c r="C27" s="50"/>
      <c r="D27" s="17">
        <v>100</v>
      </c>
      <c r="E27" s="16">
        <v>81.7</v>
      </c>
      <c r="F27" s="11">
        <v>6.6</v>
      </c>
      <c r="G27" s="11">
        <v>0.8</v>
      </c>
      <c r="H27" s="11">
        <v>0.3</v>
      </c>
      <c r="I27" s="11">
        <v>0.7</v>
      </c>
      <c r="J27" s="11">
        <v>5</v>
      </c>
      <c r="K27" s="11">
        <v>2.5</v>
      </c>
      <c r="L27" s="11">
        <v>1.6</v>
      </c>
      <c r="M27" s="11">
        <v>0.2</v>
      </c>
      <c r="N27" s="11">
        <v>0.6</v>
      </c>
      <c r="O27" s="11">
        <v>0.1</v>
      </c>
    </row>
    <row r="28" spans="2:15" ht="15" customHeight="1" x14ac:dyDescent="0.15">
      <c r="B28" s="47"/>
      <c r="C28" s="51" t="s">
        <v>11</v>
      </c>
      <c r="D28" s="14">
        <v>6665</v>
      </c>
      <c r="E28" s="7">
        <v>4957</v>
      </c>
      <c r="F28" s="15">
        <v>781</v>
      </c>
      <c r="G28" s="15">
        <v>67</v>
      </c>
      <c r="H28" s="15">
        <v>22</v>
      </c>
      <c r="I28" s="15">
        <v>79</v>
      </c>
      <c r="J28" s="15">
        <v>402</v>
      </c>
      <c r="K28" s="15">
        <v>199</v>
      </c>
      <c r="L28" s="15">
        <v>91</v>
      </c>
      <c r="M28" s="15">
        <v>10</v>
      </c>
      <c r="N28" s="15">
        <v>47</v>
      </c>
      <c r="O28" s="15">
        <v>10</v>
      </c>
    </row>
    <row r="29" spans="2:15" ht="15" customHeight="1" x14ac:dyDescent="0.15">
      <c r="B29" s="47"/>
      <c r="C29" s="50"/>
      <c r="D29" s="17">
        <v>100</v>
      </c>
      <c r="E29" s="16">
        <v>74.400000000000006</v>
      </c>
      <c r="F29" s="11">
        <v>11.7</v>
      </c>
      <c r="G29" s="11">
        <v>1</v>
      </c>
      <c r="H29" s="11">
        <v>0.3</v>
      </c>
      <c r="I29" s="11">
        <v>1.2</v>
      </c>
      <c r="J29" s="11">
        <v>6</v>
      </c>
      <c r="K29" s="11">
        <v>3</v>
      </c>
      <c r="L29" s="11">
        <v>1.4</v>
      </c>
      <c r="M29" s="11">
        <v>0.2</v>
      </c>
      <c r="N29" s="11">
        <v>0.7</v>
      </c>
      <c r="O29" s="11">
        <v>0.2</v>
      </c>
    </row>
    <row r="30" spans="2:15" ht="15" customHeight="1" x14ac:dyDescent="0.15">
      <c r="B30" s="47"/>
      <c r="C30" s="51" t="s">
        <v>12</v>
      </c>
      <c r="D30" s="14">
        <v>4440</v>
      </c>
      <c r="E30" s="7">
        <v>3682</v>
      </c>
      <c r="F30" s="15">
        <v>178</v>
      </c>
      <c r="G30" s="15">
        <v>8</v>
      </c>
      <c r="H30" s="15">
        <v>7</v>
      </c>
      <c r="I30" s="15">
        <v>33</v>
      </c>
      <c r="J30" s="15">
        <v>138</v>
      </c>
      <c r="K30" s="15">
        <v>98</v>
      </c>
      <c r="L30" s="15">
        <v>22</v>
      </c>
      <c r="M30" s="15">
        <v>65</v>
      </c>
      <c r="N30" s="15">
        <v>191</v>
      </c>
      <c r="O30" s="15">
        <v>18</v>
      </c>
    </row>
    <row r="31" spans="2:15" ht="15" customHeight="1" x14ac:dyDescent="0.15">
      <c r="B31" s="48"/>
      <c r="C31" s="52"/>
      <c r="D31" s="13">
        <v>100</v>
      </c>
      <c r="E31" s="9">
        <v>82.9</v>
      </c>
      <c r="F31" s="6">
        <v>4</v>
      </c>
      <c r="G31" s="6">
        <v>0.2</v>
      </c>
      <c r="H31" s="6">
        <v>0.2</v>
      </c>
      <c r="I31" s="6">
        <v>0.7</v>
      </c>
      <c r="J31" s="6">
        <v>3.1</v>
      </c>
      <c r="K31" s="6">
        <v>2.2000000000000002</v>
      </c>
      <c r="L31" s="6">
        <v>0.5</v>
      </c>
      <c r="M31" s="6">
        <v>1.5</v>
      </c>
      <c r="N31" s="6">
        <v>4.3</v>
      </c>
      <c r="O31" s="6">
        <v>0.4</v>
      </c>
    </row>
    <row r="32" spans="2:15" ht="15" customHeight="1" x14ac:dyDescent="0.15">
      <c r="B32" s="46" t="s">
        <v>63</v>
      </c>
      <c r="C32" s="49" t="s">
        <v>13</v>
      </c>
      <c r="D32" s="12">
        <v>2474</v>
      </c>
      <c r="E32" s="8">
        <v>1847</v>
      </c>
      <c r="F32" s="10">
        <v>240</v>
      </c>
      <c r="G32" s="10">
        <v>19</v>
      </c>
      <c r="H32" s="10">
        <v>17</v>
      </c>
      <c r="I32" s="10">
        <v>25</v>
      </c>
      <c r="J32" s="10">
        <v>118</v>
      </c>
      <c r="K32" s="10">
        <v>98</v>
      </c>
      <c r="L32" s="10">
        <v>47</v>
      </c>
      <c r="M32" s="10">
        <v>8</v>
      </c>
      <c r="N32" s="10">
        <v>43</v>
      </c>
      <c r="O32" s="10">
        <v>12</v>
      </c>
    </row>
    <row r="33" spans="2:15" ht="15" customHeight="1" x14ac:dyDescent="0.15">
      <c r="B33" s="47"/>
      <c r="C33" s="50"/>
      <c r="D33" s="17">
        <v>100</v>
      </c>
      <c r="E33" s="16">
        <v>74.7</v>
      </c>
      <c r="F33" s="11">
        <v>9.6999999999999993</v>
      </c>
      <c r="G33" s="11">
        <v>0.8</v>
      </c>
      <c r="H33" s="11">
        <v>0.7</v>
      </c>
      <c r="I33" s="11">
        <v>1</v>
      </c>
      <c r="J33" s="11">
        <v>4.8</v>
      </c>
      <c r="K33" s="11">
        <v>4</v>
      </c>
      <c r="L33" s="11">
        <v>1.9</v>
      </c>
      <c r="M33" s="11">
        <v>0.3</v>
      </c>
      <c r="N33" s="11">
        <v>1.7</v>
      </c>
      <c r="O33" s="11">
        <v>0.5</v>
      </c>
    </row>
    <row r="34" spans="2:15" ht="15" customHeight="1" x14ac:dyDescent="0.15">
      <c r="B34" s="47"/>
      <c r="C34" s="51" t="s">
        <v>14</v>
      </c>
      <c r="D34" s="14">
        <v>13198</v>
      </c>
      <c r="E34" s="7">
        <v>10137</v>
      </c>
      <c r="F34" s="15">
        <v>1035</v>
      </c>
      <c r="G34" s="15">
        <v>101</v>
      </c>
      <c r="H34" s="15">
        <v>40</v>
      </c>
      <c r="I34" s="15">
        <v>122</v>
      </c>
      <c r="J34" s="15">
        <v>663</v>
      </c>
      <c r="K34" s="15">
        <v>485</v>
      </c>
      <c r="L34" s="15">
        <v>228</v>
      </c>
      <c r="M34" s="15">
        <v>62</v>
      </c>
      <c r="N34" s="15">
        <v>207</v>
      </c>
      <c r="O34" s="15">
        <v>118</v>
      </c>
    </row>
    <row r="35" spans="2:15" ht="15" customHeight="1" x14ac:dyDescent="0.15">
      <c r="B35" s="47"/>
      <c r="C35" s="50"/>
      <c r="D35" s="17">
        <v>100</v>
      </c>
      <c r="E35" s="16">
        <v>76.8</v>
      </c>
      <c r="F35" s="11">
        <v>7.8</v>
      </c>
      <c r="G35" s="11">
        <v>0.8</v>
      </c>
      <c r="H35" s="11">
        <v>0.3</v>
      </c>
      <c r="I35" s="11">
        <v>0.9</v>
      </c>
      <c r="J35" s="11">
        <v>5</v>
      </c>
      <c r="K35" s="11">
        <v>3.7</v>
      </c>
      <c r="L35" s="11">
        <v>1.7</v>
      </c>
      <c r="M35" s="11">
        <v>0.5</v>
      </c>
      <c r="N35" s="11">
        <v>1.6</v>
      </c>
      <c r="O35" s="11">
        <v>0.9</v>
      </c>
    </row>
    <row r="36" spans="2:15" ht="15" customHeight="1" x14ac:dyDescent="0.15">
      <c r="B36" s="47"/>
      <c r="C36" s="51" t="s">
        <v>15</v>
      </c>
      <c r="D36" s="14">
        <v>2378</v>
      </c>
      <c r="E36" s="7">
        <v>1714</v>
      </c>
      <c r="F36" s="15">
        <v>204</v>
      </c>
      <c r="G36" s="15">
        <v>23</v>
      </c>
      <c r="H36" s="15">
        <v>11</v>
      </c>
      <c r="I36" s="15">
        <v>26</v>
      </c>
      <c r="J36" s="15">
        <v>151</v>
      </c>
      <c r="K36" s="15">
        <v>112</v>
      </c>
      <c r="L36" s="15">
        <v>33</v>
      </c>
      <c r="M36" s="15">
        <v>17</v>
      </c>
      <c r="N36" s="15">
        <v>61</v>
      </c>
      <c r="O36" s="15">
        <v>26</v>
      </c>
    </row>
    <row r="37" spans="2:15" ht="15" customHeight="1" x14ac:dyDescent="0.15">
      <c r="B37" s="47"/>
      <c r="C37" s="50"/>
      <c r="D37" s="17">
        <v>100</v>
      </c>
      <c r="E37" s="16">
        <v>72.099999999999994</v>
      </c>
      <c r="F37" s="11">
        <v>8.6</v>
      </c>
      <c r="G37" s="11">
        <v>1</v>
      </c>
      <c r="H37" s="11">
        <v>0.5</v>
      </c>
      <c r="I37" s="11">
        <v>1.1000000000000001</v>
      </c>
      <c r="J37" s="11">
        <v>6.3</v>
      </c>
      <c r="K37" s="11">
        <v>4.7</v>
      </c>
      <c r="L37" s="11">
        <v>1.4</v>
      </c>
      <c r="M37" s="11">
        <v>0.7</v>
      </c>
      <c r="N37" s="11">
        <v>2.6</v>
      </c>
      <c r="O37" s="11">
        <v>1.1000000000000001</v>
      </c>
    </row>
    <row r="38" spans="2:15" ht="15" customHeight="1" x14ac:dyDescent="0.15">
      <c r="B38" s="47"/>
      <c r="C38" s="51" t="s">
        <v>16</v>
      </c>
      <c r="D38" s="14">
        <v>747</v>
      </c>
      <c r="E38" s="7">
        <v>549</v>
      </c>
      <c r="F38" s="15">
        <v>55</v>
      </c>
      <c r="G38" s="15">
        <v>3</v>
      </c>
      <c r="H38" s="15">
        <v>2</v>
      </c>
      <c r="I38" s="15">
        <v>9</v>
      </c>
      <c r="J38" s="15">
        <v>49</v>
      </c>
      <c r="K38" s="15">
        <v>29</v>
      </c>
      <c r="L38" s="15">
        <v>8</v>
      </c>
      <c r="M38" s="15">
        <v>5</v>
      </c>
      <c r="N38" s="15">
        <v>25</v>
      </c>
      <c r="O38" s="15">
        <v>13</v>
      </c>
    </row>
    <row r="39" spans="2:15" ht="15" customHeight="1" x14ac:dyDescent="0.15">
      <c r="B39" s="48"/>
      <c r="C39" s="52"/>
      <c r="D39" s="13">
        <v>100</v>
      </c>
      <c r="E39" s="9">
        <v>73.5</v>
      </c>
      <c r="F39" s="6">
        <v>7.4</v>
      </c>
      <c r="G39" s="6">
        <v>0.4</v>
      </c>
      <c r="H39" s="6">
        <v>0.3</v>
      </c>
      <c r="I39" s="6">
        <v>1.2</v>
      </c>
      <c r="J39" s="6">
        <v>6.6</v>
      </c>
      <c r="K39" s="6">
        <v>3.9</v>
      </c>
      <c r="L39" s="6">
        <v>1.1000000000000001</v>
      </c>
      <c r="M39" s="6">
        <v>0.7</v>
      </c>
      <c r="N39" s="6">
        <v>3.3</v>
      </c>
      <c r="O39" s="6">
        <v>1.7</v>
      </c>
    </row>
    <row r="40" spans="2:15" ht="15" customHeight="1" x14ac:dyDescent="0.15">
      <c r="B40" s="46" t="s">
        <v>64</v>
      </c>
      <c r="C40" s="49" t="s">
        <v>254</v>
      </c>
      <c r="D40" s="12">
        <v>2161</v>
      </c>
      <c r="E40" s="8">
        <v>1393</v>
      </c>
      <c r="F40" s="10">
        <v>124</v>
      </c>
      <c r="G40" s="10">
        <v>97</v>
      </c>
      <c r="H40" s="10">
        <v>7</v>
      </c>
      <c r="I40" s="10">
        <v>26</v>
      </c>
      <c r="J40" s="10">
        <v>146</v>
      </c>
      <c r="K40" s="10">
        <v>217</v>
      </c>
      <c r="L40" s="10">
        <v>52</v>
      </c>
      <c r="M40" s="10">
        <v>17</v>
      </c>
      <c r="N40" s="10">
        <v>44</v>
      </c>
      <c r="O40" s="10">
        <v>38</v>
      </c>
    </row>
    <row r="41" spans="2:15" ht="15" customHeight="1" x14ac:dyDescent="0.15">
      <c r="B41" s="47"/>
      <c r="C41" s="50"/>
      <c r="D41" s="17">
        <v>100</v>
      </c>
      <c r="E41" s="16">
        <v>64.5</v>
      </c>
      <c r="F41" s="11">
        <v>5.7</v>
      </c>
      <c r="G41" s="11">
        <v>4.5</v>
      </c>
      <c r="H41" s="11">
        <v>0.3</v>
      </c>
      <c r="I41" s="11">
        <v>1.2</v>
      </c>
      <c r="J41" s="11">
        <v>6.8</v>
      </c>
      <c r="K41" s="11">
        <v>10</v>
      </c>
      <c r="L41" s="11">
        <v>2.4</v>
      </c>
      <c r="M41" s="11">
        <v>0.8</v>
      </c>
      <c r="N41" s="11">
        <v>2</v>
      </c>
      <c r="O41" s="11">
        <v>1.8</v>
      </c>
    </row>
    <row r="42" spans="2:15" ht="15" customHeight="1" x14ac:dyDescent="0.15">
      <c r="B42" s="47"/>
      <c r="C42" s="51" t="s">
        <v>19</v>
      </c>
      <c r="D42" s="14">
        <v>1901</v>
      </c>
      <c r="E42" s="7">
        <v>1640</v>
      </c>
      <c r="F42" s="15">
        <v>146</v>
      </c>
      <c r="G42" s="15">
        <v>0</v>
      </c>
      <c r="H42" s="15">
        <v>3</v>
      </c>
      <c r="I42" s="15">
        <v>11</v>
      </c>
      <c r="J42" s="15">
        <v>35</v>
      </c>
      <c r="K42" s="15">
        <v>29</v>
      </c>
      <c r="L42" s="15">
        <v>12</v>
      </c>
      <c r="M42" s="15">
        <v>2</v>
      </c>
      <c r="N42" s="15">
        <v>13</v>
      </c>
      <c r="O42" s="15">
        <v>10</v>
      </c>
    </row>
    <row r="43" spans="2:15" ht="15" customHeight="1" x14ac:dyDescent="0.15">
      <c r="B43" s="47"/>
      <c r="C43" s="50"/>
      <c r="D43" s="17">
        <v>100</v>
      </c>
      <c r="E43" s="16">
        <v>86.3</v>
      </c>
      <c r="F43" s="11">
        <v>7.7</v>
      </c>
      <c r="G43" s="11">
        <v>0</v>
      </c>
      <c r="H43" s="11">
        <v>0.2</v>
      </c>
      <c r="I43" s="11">
        <v>0.6</v>
      </c>
      <c r="J43" s="11">
        <v>1.8</v>
      </c>
      <c r="K43" s="11">
        <v>1.5</v>
      </c>
      <c r="L43" s="11">
        <v>0.6</v>
      </c>
      <c r="M43" s="11">
        <v>0.1</v>
      </c>
      <c r="N43" s="11">
        <v>0.7</v>
      </c>
      <c r="O43" s="11">
        <v>0.5</v>
      </c>
    </row>
    <row r="44" spans="2:15" ht="15" customHeight="1" x14ac:dyDescent="0.15">
      <c r="B44" s="47"/>
      <c r="C44" s="51" t="s">
        <v>20</v>
      </c>
      <c r="D44" s="14">
        <v>1198</v>
      </c>
      <c r="E44" s="7">
        <v>918</v>
      </c>
      <c r="F44" s="15">
        <v>79</v>
      </c>
      <c r="G44" s="15">
        <v>8</v>
      </c>
      <c r="H44" s="15">
        <v>1</v>
      </c>
      <c r="I44" s="15">
        <v>18</v>
      </c>
      <c r="J44" s="15">
        <v>55</v>
      </c>
      <c r="K44" s="15">
        <v>63</v>
      </c>
      <c r="L44" s="15">
        <v>11</v>
      </c>
      <c r="M44" s="15">
        <v>5</v>
      </c>
      <c r="N44" s="15">
        <v>22</v>
      </c>
      <c r="O44" s="15">
        <v>18</v>
      </c>
    </row>
    <row r="45" spans="2:15" ht="15" customHeight="1" x14ac:dyDescent="0.15">
      <c r="B45" s="47"/>
      <c r="C45" s="50"/>
      <c r="D45" s="17">
        <v>100</v>
      </c>
      <c r="E45" s="16">
        <v>76.599999999999994</v>
      </c>
      <c r="F45" s="11">
        <v>6.6</v>
      </c>
      <c r="G45" s="11">
        <v>0.7</v>
      </c>
      <c r="H45" s="11">
        <v>0.1</v>
      </c>
      <c r="I45" s="11">
        <v>1.5</v>
      </c>
      <c r="J45" s="11">
        <v>4.5999999999999996</v>
      </c>
      <c r="K45" s="11">
        <v>5.3</v>
      </c>
      <c r="L45" s="11">
        <v>0.9</v>
      </c>
      <c r="M45" s="11">
        <v>0.4</v>
      </c>
      <c r="N45" s="11">
        <v>1.8</v>
      </c>
      <c r="O45" s="11">
        <v>1.5</v>
      </c>
    </row>
    <row r="46" spans="2:15" ht="15" customHeight="1" x14ac:dyDescent="0.15">
      <c r="B46" s="47"/>
      <c r="C46" s="51" t="s">
        <v>21</v>
      </c>
      <c r="D46" s="14">
        <v>1491</v>
      </c>
      <c r="E46" s="7">
        <v>1250</v>
      </c>
      <c r="F46" s="15">
        <v>91</v>
      </c>
      <c r="G46" s="15">
        <v>1</v>
      </c>
      <c r="H46" s="15">
        <v>8</v>
      </c>
      <c r="I46" s="15">
        <v>8</v>
      </c>
      <c r="J46" s="15">
        <v>42</v>
      </c>
      <c r="K46" s="15">
        <v>25</v>
      </c>
      <c r="L46" s="15">
        <v>20</v>
      </c>
      <c r="M46" s="15">
        <v>8</v>
      </c>
      <c r="N46" s="15">
        <v>25</v>
      </c>
      <c r="O46" s="15">
        <v>13</v>
      </c>
    </row>
    <row r="47" spans="2:15" ht="15" customHeight="1" x14ac:dyDescent="0.15">
      <c r="B47" s="47"/>
      <c r="C47" s="50"/>
      <c r="D47" s="17">
        <v>100</v>
      </c>
      <c r="E47" s="16">
        <v>83.8</v>
      </c>
      <c r="F47" s="11">
        <v>6.1</v>
      </c>
      <c r="G47" s="11">
        <v>0.1</v>
      </c>
      <c r="H47" s="11">
        <v>0.5</v>
      </c>
      <c r="I47" s="11">
        <v>0.5</v>
      </c>
      <c r="J47" s="11">
        <v>2.8</v>
      </c>
      <c r="K47" s="11">
        <v>1.7</v>
      </c>
      <c r="L47" s="11">
        <v>1.3</v>
      </c>
      <c r="M47" s="11">
        <v>0.5</v>
      </c>
      <c r="N47" s="11">
        <v>1.7</v>
      </c>
      <c r="O47" s="11">
        <v>0.9</v>
      </c>
    </row>
    <row r="48" spans="2:15" ht="15" customHeight="1" x14ac:dyDescent="0.15">
      <c r="B48" s="47"/>
      <c r="C48" s="51" t="s">
        <v>22</v>
      </c>
      <c r="D48" s="14">
        <v>1705</v>
      </c>
      <c r="E48" s="7">
        <v>1357</v>
      </c>
      <c r="F48" s="15">
        <v>106</v>
      </c>
      <c r="G48" s="15">
        <v>9</v>
      </c>
      <c r="H48" s="15">
        <v>5</v>
      </c>
      <c r="I48" s="15">
        <v>19</v>
      </c>
      <c r="J48" s="15">
        <v>46</v>
      </c>
      <c r="K48" s="15">
        <v>99</v>
      </c>
      <c r="L48" s="15">
        <v>21</v>
      </c>
      <c r="M48" s="15">
        <v>6</v>
      </c>
      <c r="N48" s="15">
        <v>25</v>
      </c>
      <c r="O48" s="15">
        <v>12</v>
      </c>
    </row>
    <row r="49" spans="2:15" ht="15" customHeight="1" x14ac:dyDescent="0.15">
      <c r="B49" s="47"/>
      <c r="C49" s="50"/>
      <c r="D49" s="17">
        <v>100</v>
      </c>
      <c r="E49" s="16">
        <v>79.599999999999994</v>
      </c>
      <c r="F49" s="11">
        <v>6.2</v>
      </c>
      <c r="G49" s="11">
        <v>0.5</v>
      </c>
      <c r="H49" s="11">
        <v>0.3</v>
      </c>
      <c r="I49" s="11">
        <v>1.1000000000000001</v>
      </c>
      <c r="J49" s="11">
        <v>2.7</v>
      </c>
      <c r="K49" s="11">
        <v>5.8</v>
      </c>
      <c r="L49" s="11">
        <v>1.2</v>
      </c>
      <c r="M49" s="11">
        <v>0.4</v>
      </c>
      <c r="N49" s="11">
        <v>1.5</v>
      </c>
      <c r="O49" s="11">
        <v>0.7</v>
      </c>
    </row>
    <row r="50" spans="2:15" ht="15" customHeight="1" x14ac:dyDescent="0.15">
      <c r="B50" s="47"/>
      <c r="C50" s="51" t="s">
        <v>23</v>
      </c>
      <c r="D50" s="14">
        <v>1546</v>
      </c>
      <c r="E50" s="7">
        <v>1403</v>
      </c>
      <c r="F50" s="15">
        <v>68</v>
      </c>
      <c r="G50" s="15">
        <v>0</v>
      </c>
      <c r="H50" s="15">
        <v>1</v>
      </c>
      <c r="I50" s="15">
        <v>2</v>
      </c>
      <c r="J50" s="15">
        <v>31</v>
      </c>
      <c r="K50" s="15">
        <v>7</v>
      </c>
      <c r="L50" s="15">
        <v>10</v>
      </c>
      <c r="M50" s="15">
        <v>2</v>
      </c>
      <c r="N50" s="15">
        <v>17</v>
      </c>
      <c r="O50" s="15">
        <v>5</v>
      </c>
    </row>
    <row r="51" spans="2:15" ht="15" customHeight="1" x14ac:dyDescent="0.15">
      <c r="B51" s="47"/>
      <c r="C51" s="50"/>
      <c r="D51" s="17">
        <v>100</v>
      </c>
      <c r="E51" s="16">
        <v>90.8</v>
      </c>
      <c r="F51" s="11">
        <v>4.4000000000000004</v>
      </c>
      <c r="G51" s="11">
        <v>0</v>
      </c>
      <c r="H51" s="11">
        <v>0.1</v>
      </c>
      <c r="I51" s="11">
        <v>0.1</v>
      </c>
      <c r="J51" s="11">
        <v>2</v>
      </c>
      <c r="K51" s="11">
        <v>0.5</v>
      </c>
      <c r="L51" s="11">
        <v>0.6</v>
      </c>
      <c r="M51" s="11">
        <v>0.1</v>
      </c>
      <c r="N51" s="11">
        <v>1.1000000000000001</v>
      </c>
      <c r="O51" s="11">
        <v>0.3</v>
      </c>
    </row>
    <row r="52" spans="2:15" ht="15" customHeight="1" x14ac:dyDescent="0.15">
      <c r="B52" s="47"/>
      <c r="C52" s="51" t="s">
        <v>24</v>
      </c>
      <c r="D52" s="14">
        <v>2544</v>
      </c>
      <c r="E52" s="7">
        <v>2053</v>
      </c>
      <c r="F52" s="15">
        <v>167</v>
      </c>
      <c r="G52" s="15">
        <v>30</v>
      </c>
      <c r="H52" s="15">
        <v>9</v>
      </c>
      <c r="I52" s="15">
        <v>22</v>
      </c>
      <c r="J52" s="15">
        <v>56</v>
      </c>
      <c r="K52" s="15">
        <v>75</v>
      </c>
      <c r="L52" s="15">
        <v>24</v>
      </c>
      <c r="M52" s="15">
        <v>10</v>
      </c>
      <c r="N52" s="15">
        <v>64</v>
      </c>
      <c r="O52" s="15">
        <v>34</v>
      </c>
    </row>
    <row r="53" spans="2:15" ht="15" customHeight="1" x14ac:dyDescent="0.15">
      <c r="B53" s="47"/>
      <c r="C53" s="50"/>
      <c r="D53" s="17">
        <v>100</v>
      </c>
      <c r="E53" s="16">
        <v>80.7</v>
      </c>
      <c r="F53" s="11">
        <v>6.6</v>
      </c>
      <c r="G53" s="11">
        <v>1.2</v>
      </c>
      <c r="H53" s="11">
        <v>0.4</v>
      </c>
      <c r="I53" s="11">
        <v>0.9</v>
      </c>
      <c r="J53" s="11">
        <v>2.2000000000000002</v>
      </c>
      <c r="K53" s="11">
        <v>2.9</v>
      </c>
      <c r="L53" s="11">
        <v>0.9</v>
      </c>
      <c r="M53" s="11">
        <v>0.4</v>
      </c>
      <c r="N53" s="11">
        <v>2.5</v>
      </c>
      <c r="O53" s="11">
        <v>1.3</v>
      </c>
    </row>
    <row r="54" spans="2:15" ht="15" customHeight="1" x14ac:dyDescent="0.15">
      <c r="B54" s="47"/>
      <c r="C54" s="51" t="s">
        <v>25</v>
      </c>
      <c r="D54" s="14">
        <v>1858</v>
      </c>
      <c r="E54" s="7">
        <v>1328</v>
      </c>
      <c r="F54" s="15">
        <v>242</v>
      </c>
      <c r="G54" s="15">
        <v>1</v>
      </c>
      <c r="H54" s="15">
        <v>3</v>
      </c>
      <c r="I54" s="15">
        <v>20</v>
      </c>
      <c r="J54" s="15">
        <v>103</v>
      </c>
      <c r="K54" s="15">
        <v>42</v>
      </c>
      <c r="L54" s="15">
        <v>60</v>
      </c>
      <c r="M54" s="15">
        <v>6</v>
      </c>
      <c r="N54" s="15">
        <v>32</v>
      </c>
      <c r="O54" s="15">
        <v>21</v>
      </c>
    </row>
    <row r="55" spans="2:15" ht="15" customHeight="1" x14ac:dyDescent="0.15">
      <c r="B55" s="47"/>
      <c r="C55" s="50"/>
      <c r="D55" s="17">
        <v>100</v>
      </c>
      <c r="E55" s="16">
        <v>71.5</v>
      </c>
      <c r="F55" s="11">
        <v>13</v>
      </c>
      <c r="G55" s="11">
        <v>0.1</v>
      </c>
      <c r="H55" s="11">
        <v>0.2</v>
      </c>
      <c r="I55" s="11">
        <v>1.1000000000000001</v>
      </c>
      <c r="J55" s="11">
        <v>5.5</v>
      </c>
      <c r="K55" s="11">
        <v>2.2999999999999998</v>
      </c>
      <c r="L55" s="11">
        <v>3.2</v>
      </c>
      <c r="M55" s="11">
        <v>0.3</v>
      </c>
      <c r="N55" s="11">
        <v>1.7</v>
      </c>
      <c r="O55" s="11">
        <v>1.1000000000000001</v>
      </c>
    </row>
    <row r="56" spans="2:15" ht="15" customHeight="1" x14ac:dyDescent="0.15">
      <c r="B56" s="47"/>
      <c r="C56" s="51" t="s">
        <v>26</v>
      </c>
      <c r="D56" s="14">
        <v>5161</v>
      </c>
      <c r="E56" s="7">
        <v>3394</v>
      </c>
      <c r="F56" s="15">
        <v>586</v>
      </c>
      <c r="G56" s="15">
        <v>3</v>
      </c>
      <c r="H56" s="15">
        <v>34</v>
      </c>
      <c r="I56" s="15">
        <v>63</v>
      </c>
      <c r="J56" s="15">
        <v>511</v>
      </c>
      <c r="K56" s="15">
        <v>187</v>
      </c>
      <c r="L56" s="15">
        <v>127</v>
      </c>
      <c r="M56" s="15">
        <v>40</v>
      </c>
      <c r="N56" s="15">
        <v>108</v>
      </c>
      <c r="O56" s="15">
        <v>108</v>
      </c>
    </row>
    <row r="57" spans="2:15" ht="15" customHeight="1" x14ac:dyDescent="0.15">
      <c r="B57" s="48"/>
      <c r="C57" s="52"/>
      <c r="D57" s="13">
        <v>100</v>
      </c>
      <c r="E57" s="9">
        <v>65.8</v>
      </c>
      <c r="F57" s="6">
        <v>11.4</v>
      </c>
      <c r="G57" s="6">
        <v>0.1</v>
      </c>
      <c r="H57" s="6">
        <v>0.7</v>
      </c>
      <c r="I57" s="6">
        <v>1.2</v>
      </c>
      <c r="J57" s="6">
        <v>9.9</v>
      </c>
      <c r="K57" s="6">
        <v>3.6</v>
      </c>
      <c r="L57" s="6">
        <v>2.5</v>
      </c>
      <c r="M57" s="6">
        <v>0.8</v>
      </c>
      <c r="N57" s="6">
        <v>2.1</v>
      </c>
      <c r="O57" s="6">
        <v>2.1</v>
      </c>
    </row>
    <row r="58" spans="2:15" x14ac:dyDescent="0.15">
      <c r="B58" s="3"/>
      <c r="C58" s="3"/>
      <c r="D58" s="3"/>
      <c r="E58" s="3"/>
      <c r="F58" s="3"/>
      <c r="G58" s="3"/>
      <c r="H58" s="3"/>
      <c r="I58" s="3"/>
      <c r="J58" s="3"/>
      <c r="K58" s="3"/>
      <c r="L58" s="3"/>
      <c r="M58" s="3"/>
      <c r="N58" s="3"/>
      <c r="O58" s="3"/>
    </row>
    <row r="59" spans="2:15" x14ac:dyDescent="0.15">
      <c r="B59" s="3"/>
      <c r="C59" s="3"/>
      <c r="D59" s="3"/>
      <c r="E59" s="3"/>
      <c r="F59" s="3"/>
      <c r="G59" s="3"/>
      <c r="H59" s="3"/>
      <c r="I59" s="3"/>
      <c r="J59" s="3"/>
      <c r="K59" s="3"/>
      <c r="L59" s="3"/>
      <c r="M59" s="3"/>
      <c r="N59" s="3"/>
      <c r="O59" s="3"/>
    </row>
    <row r="60" spans="2:15" x14ac:dyDescent="0.15">
      <c r="B60" s="3"/>
      <c r="C60" s="3"/>
      <c r="D60" s="3"/>
      <c r="E60" s="3"/>
      <c r="F60" s="3"/>
      <c r="G60" s="3"/>
      <c r="H60" s="3"/>
      <c r="I60" s="3"/>
      <c r="J60" s="3"/>
      <c r="K60" s="3"/>
      <c r="L60" s="3"/>
      <c r="M60" s="3"/>
      <c r="N60" s="3"/>
      <c r="O60" s="3"/>
    </row>
    <row r="61" spans="2:15" x14ac:dyDescent="0.15">
      <c r="B61" s="3"/>
      <c r="C61" s="3"/>
      <c r="D61" s="3"/>
      <c r="E61" s="3"/>
      <c r="F61" s="3"/>
      <c r="G61" s="3"/>
      <c r="H61" s="3"/>
      <c r="I61" s="3"/>
      <c r="J61" s="3"/>
      <c r="K61" s="3"/>
      <c r="L61" s="3"/>
      <c r="M61" s="3"/>
      <c r="N61" s="3"/>
      <c r="O61" s="3"/>
    </row>
    <row r="62" spans="2:15" x14ac:dyDescent="0.15">
      <c r="B62" s="3"/>
      <c r="C62" s="3"/>
      <c r="D62" s="3"/>
      <c r="E62" s="3"/>
      <c r="F62" s="3"/>
      <c r="G62" s="3"/>
      <c r="H62" s="3"/>
      <c r="I62" s="3"/>
      <c r="J62" s="3"/>
      <c r="K62" s="3"/>
      <c r="L62" s="3"/>
      <c r="M62" s="3"/>
      <c r="N62" s="3"/>
      <c r="O62" s="3"/>
    </row>
    <row r="63" spans="2:15" x14ac:dyDescent="0.15">
      <c r="B63" s="3"/>
      <c r="C63" s="3"/>
      <c r="D63" s="3"/>
      <c r="E63" s="3"/>
      <c r="F63" s="3"/>
      <c r="G63" s="3"/>
      <c r="H63" s="3"/>
      <c r="I63" s="3"/>
      <c r="J63" s="3"/>
      <c r="K63" s="3"/>
      <c r="L63" s="3"/>
      <c r="M63" s="3"/>
      <c r="N63" s="3"/>
      <c r="O63" s="3"/>
    </row>
    <row r="64" spans="2:15" x14ac:dyDescent="0.15">
      <c r="B64" s="3"/>
      <c r="C64" s="3"/>
      <c r="D64" s="3"/>
      <c r="E64" s="3"/>
      <c r="F64" s="3"/>
      <c r="G64" s="3"/>
      <c r="H64" s="3"/>
      <c r="I64" s="3"/>
      <c r="J64" s="3"/>
      <c r="K64" s="3"/>
      <c r="L64" s="3"/>
      <c r="M64" s="3"/>
      <c r="N64" s="3"/>
      <c r="O64" s="3"/>
    </row>
    <row r="65" spans="2:15" x14ac:dyDescent="0.15">
      <c r="B65" s="3"/>
      <c r="C65" s="3"/>
      <c r="D65" s="3"/>
      <c r="E65" s="3"/>
      <c r="F65" s="3"/>
      <c r="G65" s="3"/>
      <c r="H65" s="3"/>
      <c r="I65" s="3"/>
      <c r="J65" s="3"/>
      <c r="K65" s="3"/>
      <c r="L65" s="3"/>
      <c r="M65" s="3"/>
      <c r="N65" s="3"/>
      <c r="O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O9">
    <cfRule type="top10" dxfId="1299" priority="173" rank="1"/>
  </conditionalFormatting>
  <conditionalFormatting sqref="E11:O11">
    <cfRule type="top10" dxfId="1298" priority="174" rank="1"/>
  </conditionalFormatting>
  <conditionalFormatting sqref="E13:O13">
    <cfRule type="top10" dxfId="1297" priority="175" rank="1"/>
  </conditionalFormatting>
  <conditionalFormatting sqref="E15:O15">
    <cfRule type="top10" dxfId="1296" priority="176" rank="1"/>
  </conditionalFormatting>
  <conditionalFormatting sqref="E17:O17">
    <cfRule type="top10" dxfId="1295" priority="177" rank="1"/>
  </conditionalFormatting>
  <conditionalFormatting sqref="E19:O19">
    <cfRule type="top10" dxfId="1294" priority="178" rank="1"/>
  </conditionalFormatting>
  <conditionalFormatting sqref="E21:O21">
    <cfRule type="top10" dxfId="1293" priority="179" rank="1"/>
  </conditionalFormatting>
  <conditionalFormatting sqref="E23:O23">
    <cfRule type="top10" dxfId="1292" priority="180" rank="1"/>
  </conditionalFormatting>
  <conditionalFormatting sqref="E25:O25">
    <cfRule type="top10" dxfId="1291" priority="181" rank="1"/>
  </conditionalFormatting>
  <conditionalFormatting sqref="E27:O27">
    <cfRule type="top10" dxfId="1290" priority="182" rank="1"/>
  </conditionalFormatting>
  <conditionalFormatting sqref="E29:O29">
    <cfRule type="top10" dxfId="1289" priority="183" rank="1"/>
  </conditionalFormatting>
  <conditionalFormatting sqref="E31:O31">
    <cfRule type="top10" dxfId="1288" priority="184" rank="1"/>
  </conditionalFormatting>
  <conditionalFormatting sqref="E33:O33">
    <cfRule type="top10" dxfId="1287" priority="185" rank="1"/>
  </conditionalFormatting>
  <conditionalFormatting sqref="E35:O35">
    <cfRule type="top10" dxfId="1286" priority="186" rank="1"/>
  </conditionalFormatting>
  <conditionalFormatting sqref="E37:O37">
    <cfRule type="top10" dxfId="1285" priority="187" rank="1"/>
  </conditionalFormatting>
  <conditionalFormatting sqref="E39:O39">
    <cfRule type="top10" dxfId="1284" priority="188" rank="1"/>
  </conditionalFormatting>
  <conditionalFormatting sqref="E41:O41">
    <cfRule type="top10" dxfId="1283" priority="189" rank="1"/>
  </conditionalFormatting>
  <conditionalFormatting sqref="E43:O43">
    <cfRule type="top10" dxfId="1282" priority="190" rank="1"/>
  </conditionalFormatting>
  <conditionalFormatting sqref="E45:O45">
    <cfRule type="top10" dxfId="1281" priority="191" rank="1"/>
  </conditionalFormatting>
  <conditionalFormatting sqref="E47:O47">
    <cfRule type="top10" dxfId="1280" priority="192" rank="1"/>
  </conditionalFormatting>
  <conditionalFormatting sqref="E49:O49">
    <cfRule type="top10" dxfId="1279" priority="193" rank="1"/>
  </conditionalFormatting>
  <conditionalFormatting sqref="E51:O51">
    <cfRule type="top10" dxfId="1278" priority="194" rank="1"/>
  </conditionalFormatting>
  <conditionalFormatting sqref="E53:O53">
    <cfRule type="top10" dxfId="1277" priority="195" rank="1"/>
  </conditionalFormatting>
  <conditionalFormatting sqref="E55:O55">
    <cfRule type="top10" dxfId="1276" priority="196" rank="1"/>
  </conditionalFormatting>
  <conditionalFormatting sqref="E57:O57">
    <cfRule type="top10" dxfId="1275" priority="197" rank="1"/>
  </conditionalFormatting>
  <pageMargins left="0.7" right="0.7" top="0.75" bottom="0.75" header="0.3" footer="0.3"/>
  <pageSetup paperSize="9" scale="63"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65"/>
  <sheetViews>
    <sheetView showGridLines="0" zoomScale="95" zoomScaleNormal="95" workbookViewId="0"/>
  </sheetViews>
  <sheetFormatPr defaultColWidth="6.125" defaultRowHeight="12" x14ac:dyDescent="0.15"/>
  <cols>
    <col min="1" max="2" width="5.625" style="1" customWidth="1"/>
    <col min="3" max="3" width="14.625" style="1" customWidth="1"/>
    <col min="4" max="24" width="8.625" style="1" customWidth="1"/>
    <col min="25" max="16384" width="6.125" style="1"/>
  </cols>
  <sheetData>
    <row r="3" spans="1:16" x14ac:dyDescent="0.15">
      <c r="B3" s="1" t="s">
        <v>271</v>
      </c>
    </row>
    <row r="5" spans="1:16" x14ac:dyDescent="0.15">
      <c r="B5" s="20"/>
      <c r="C5" s="20"/>
      <c r="D5" s="20"/>
      <c r="E5" s="20"/>
      <c r="F5" s="20"/>
      <c r="G5" s="20"/>
      <c r="H5" s="20"/>
      <c r="I5" s="20"/>
      <c r="J5" s="20"/>
      <c r="K5" s="20"/>
      <c r="L5" s="20"/>
      <c r="M5" s="20"/>
    </row>
    <row r="6" spans="1:16" ht="3.75" customHeight="1" x14ac:dyDescent="0.15">
      <c r="A6" s="31"/>
      <c r="B6" s="29"/>
      <c r="C6" s="36"/>
      <c r="D6" s="29"/>
      <c r="E6" s="37"/>
      <c r="F6" s="32"/>
      <c r="G6" s="29"/>
      <c r="H6" s="33"/>
      <c r="I6" s="33"/>
      <c r="J6" s="33"/>
      <c r="K6" s="34"/>
      <c r="L6" s="34"/>
      <c r="M6" s="34"/>
      <c r="N6" s="35"/>
    </row>
    <row r="7" spans="1:16" s="2" customFormat="1" ht="122.25" customHeight="1" thickBot="1" x14ac:dyDescent="0.2">
      <c r="B7" s="19"/>
      <c r="C7" s="18" t="s">
        <v>251</v>
      </c>
      <c r="D7" s="21" t="s">
        <v>262</v>
      </c>
      <c r="E7" s="22" t="s">
        <v>236</v>
      </c>
      <c r="F7" s="22" t="s">
        <v>273</v>
      </c>
      <c r="G7" s="22" t="s">
        <v>272</v>
      </c>
      <c r="H7" s="22" t="s">
        <v>237</v>
      </c>
      <c r="I7" s="22" t="s">
        <v>238</v>
      </c>
      <c r="J7" s="22" t="s">
        <v>27</v>
      </c>
      <c r="K7" s="22" t="s">
        <v>239</v>
      </c>
      <c r="L7" s="22" t="s">
        <v>126</v>
      </c>
      <c r="M7" s="22" t="s">
        <v>65</v>
      </c>
      <c r="N7" s="41"/>
      <c r="O7" s="41"/>
      <c r="P7" s="41"/>
    </row>
    <row r="8" spans="1:16" ht="15" customHeight="1" thickTop="1" x14ac:dyDescent="0.15">
      <c r="B8" s="43" t="s">
        <v>66</v>
      </c>
      <c r="C8" s="44"/>
      <c r="D8" s="4">
        <v>19565</v>
      </c>
      <c r="E8" s="7">
        <v>11582</v>
      </c>
      <c r="F8" s="15">
        <v>2012</v>
      </c>
      <c r="G8" s="15">
        <v>525</v>
      </c>
      <c r="H8" s="15">
        <v>744</v>
      </c>
      <c r="I8" s="15">
        <v>291</v>
      </c>
      <c r="J8" s="15">
        <v>581</v>
      </c>
      <c r="K8" s="15">
        <v>436</v>
      </c>
      <c r="L8" s="15">
        <v>3059</v>
      </c>
      <c r="M8" s="15">
        <v>335</v>
      </c>
    </row>
    <row r="9" spans="1:16" ht="15" customHeight="1" x14ac:dyDescent="0.15">
      <c r="B9" s="45"/>
      <c r="C9" s="44"/>
      <c r="D9" s="5">
        <v>100</v>
      </c>
      <c r="E9" s="9">
        <v>59.2</v>
      </c>
      <c r="F9" s="6">
        <v>10.3</v>
      </c>
      <c r="G9" s="6">
        <v>2.7</v>
      </c>
      <c r="H9" s="6">
        <v>3.8</v>
      </c>
      <c r="I9" s="6">
        <v>1.5</v>
      </c>
      <c r="J9" s="6">
        <v>3</v>
      </c>
      <c r="K9" s="6">
        <v>2.2000000000000002</v>
      </c>
      <c r="L9" s="6">
        <v>15.6</v>
      </c>
      <c r="M9" s="6">
        <v>1.7</v>
      </c>
    </row>
    <row r="10" spans="1:16" ht="15" customHeight="1" x14ac:dyDescent="0.15">
      <c r="B10" s="46" t="s">
        <v>60</v>
      </c>
      <c r="C10" s="49" t="s">
        <v>1</v>
      </c>
      <c r="D10" s="12">
        <v>9002</v>
      </c>
      <c r="E10" s="8">
        <v>5821</v>
      </c>
      <c r="F10" s="10">
        <v>832</v>
      </c>
      <c r="G10" s="10">
        <v>312</v>
      </c>
      <c r="H10" s="10">
        <v>292</v>
      </c>
      <c r="I10" s="10">
        <v>94</v>
      </c>
      <c r="J10" s="10">
        <v>141</v>
      </c>
      <c r="K10" s="10">
        <v>156</v>
      </c>
      <c r="L10" s="10">
        <v>1224</v>
      </c>
      <c r="M10" s="10">
        <v>130</v>
      </c>
    </row>
    <row r="11" spans="1:16" ht="15" customHeight="1" x14ac:dyDescent="0.15">
      <c r="B11" s="47"/>
      <c r="C11" s="50"/>
      <c r="D11" s="17">
        <v>100</v>
      </c>
      <c r="E11" s="16">
        <v>64.7</v>
      </c>
      <c r="F11" s="11">
        <v>9.1999999999999993</v>
      </c>
      <c r="G11" s="11">
        <v>3.5</v>
      </c>
      <c r="H11" s="11">
        <v>3.2</v>
      </c>
      <c r="I11" s="11">
        <v>1</v>
      </c>
      <c r="J11" s="11">
        <v>1.6</v>
      </c>
      <c r="K11" s="11">
        <v>1.7</v>
      </c>
      <c r="L11" s="11">
        <v>13.6</v>
      </c>
      <c r="M11" s="11">
        <v>1.4</v>
      </c>
    </row>
    <row r="12" spans="1:16" ht="15" customHeight="1" x14ac:dyDescent="0.15">
      <c r="B12" s="47"/>
      <c r="C12" s="51" t="s">
        <v>2</v>
      </c>
      <c r="D12" s="14">
        <v>10274</v>
      </c>
      <c r="E12" s="7">
        <v>5640</v>
      </c>
      <c r="F12" s="15">
        <v>1154</v>
      </c>
      <c r="G12" s="15">
        <v>207</v>
      </c>
      <c r="H12" s="15">
        <v>445</v>
      </c>
      <c r="I12" s="15">
        <v>195</v>
      </c>
      <c r="J12" s="15">
        <v>427</v>
      </c>
      <c r="K12" s="15">
        <v>275</v>
      </c>
      <c r="L12" s="15">
        <v>1787</v>
      </c>
      <c r="M12" s="15">
        <v>144</v>
      </c>
    </row>
    <row r="13" spans="1:16" ht="15" customHeight="1" x14ac:dyDescent="0.15">
      <c r="B13" s="48"/>
      <c r="C13" s="52"/>
      <c r="D13" s="13">
        <v>100</v>
      </c>
      <c r="E13" s="9">
        <v>54.9</v>
      </c>
      <c r="F13" s="6">
        <v>11.2</v>
      </c>
      <c r="G13" s="6">
        <v>2</v>
      </c>
      <c r="H13" s="6">
        <v>4.3</v>
      </c>
      <c r="I13" s="6">
        <v>1.9</v>
      </c>
      <c r="J13" s="6">
        <v>4.2</v>
      </c>
      <c r="K13" s="6">
        <v>2.7</v>
      </c>
      <c r="L13" s="6">
        <v>17.399999999999999</v>
      </c>
      <c r="M13" s="6">
        <v>1.4</v>
      </c>
    </row>
    <row r="14" spans="1:16" ht="15" customHeight="1" x14ac:dyDescent="0.15">
      <c r="B14" s="46" t="s">
        <v>61</v>
      </c>
      <c r="C14" s="49" t="s">
        <v>4</v>
      </c>
      <c r="D14" s="12">
        <v>2756</v>
      </c>
      <c r="E14" s="8">
        <v>1268</v>
      </c>
      <c r="F14" s="10">
        <v>416</v>
      </c>
      <c r="G14" s="10">
        <v>147</v>
      </c>
      <c r="H14" s="10">
        <v>101</v>
      </c>
      <c r="I14" s="10">
        <v>35</v>
      </c>
      <c r="J14" s="10">
        <v>92</v>
      </c>
      <c r="K14" s="10">
        <v>34</v>
      </c>
      <c r="L14" s="10">
        <v>628</v>
      </c>
      <c r="M14" s="10">
        <v>35</v>
      </c>
    </row>
    <row r="15" spans="1:16" ht="15" customHeight="1" x14ac:dyDescent="0.15">
      <c r="B15" s="47"/>
      <c r="C15" s="50"/>
      <c r="D15" s="17">
        <v>100</v>
      </c>
      <c r="E15" s="16">
        <v>46</v>
      </c>
      <c r="F15" s="11">
        <v>15.1</v>
      </c>
      <c r="G15" s="11">
        <v>5.3</v>
      </c>
      <c r="H15" s="11">
        <v>3.7</v>
      </c>
      <c r="I15" s="11">
        <v>1.3</v>
      </c>
      <c r="J15" s="11">
        <v>3.3</v>
      </c>
      <c r="K15" s="11">
        <v>1.2</v>
      </c>
      <c r="L15" s="11">
        <v>22.8</v>
      </c>
      <c r="M15" s="11">
        <v>1.3</v>
      </c>
    </row>
    <row r="16" spans="1:16" ht="15" customHeight="1" x14ac:dyDescent="0.15">
      <c r="B16" s="47"/>
      <c r="C16" s="51" t="s">
        <v>5</v>
      </c>
      <c r="D16" s="14">
        <v>2918</v>
      </c>
      <c r="E16" s="7">
        <v>1467</v>
      </c>
      <c r="F16" s="15">
        <v>388</v>
      </c>
      <c r="G16" s="15">
        <v>98</v>
      </c>
      <c r="H16" s="15">
        <v>140</v>
      </c>
      <c r="I16" s="15">
        <v>38</v>
      </c>
      <c r="J16" s="15">
        <v>106</v>
      </c>
      <c r="K16" s="15">
        <v>48</v>
      </c>
      <c r="L16" s="15">
        <v>592</v>
      </c>
      <c r="M16" s="15">
        <v>41</v>
      </c>
    </row>
    <row r="17" spans="2:13" ht="15" customHeight="1" x14ac:dyDescent="0.15">
      <c r="B17" s="47"/>
      <c r="C17" s="50"/>
      <c r="D17" s="17">
        <v>100</v>
      </c>
      <c r="E17" s="16">
        <v>50.3</v>
      </c>
      <c r="F17" s="11">
        <v>13.3</v>
      </c>
      <c r="G17" s="11">
        <v>3.4</v>
      </c>
      <c r="H17" s="11">
        <v>4.8</v>
      </c>
      <c r="I17" s="11">
        <v>1.3</v>
      </c>
      <c r="J17" s="11">
        <v>3.6</v>
      </c>
      <c r="K17" s="11">
        <v>1.6</v>
      </c>
      <c r="L17" s="11">
        <v>20.3</v>
      </c>
      <c r="M17" s="11">
        <v>1.4</v>
      </c>
    </row>
    <row r="18" spans="2:13" ht="15" customHeight="1" x14ac:dyDescent="0.15">
      <c r="B18" s="47"/>
      <c r="C18" s="51" t="s">
        <v>6</v>
      </c>
      <c r="D18" s="14">
        <v>3218</v>
      </c>
      <c r="E18" s="7">
        <v>1802</v>
      </c>
      <c r="F18" s="15">
        <v>394</v>
      </c>
      <c r="G18" s="15">
        <v>95</v>
      </c>
      <c r="H18" s="15">
        <v>141</v>
      </c>
      <c r="I18" s="15">
        <v>51</v>
      </c>
      <c r="J18" s="15">
        <v>91</v>
      </c>
      <c r="K18" s="15">
        <v>69</v>
      </c>
      <c r="L18" s="15">
        <v>532</v>
      </c>
      <c r="M18" s="15">
        <v>43</v>
      </c>
    </row>
    <row r="19" spans="2:13" ht="15" customHeight="1" x14ac:dyDescent="0.15">
      <c r="B19" s="47"/>
      <c r="C19" s="50"/>
      <c r="D19" s="17">
        <v>100</v>
      </c>
      <c r="E19" s="16">
        <v>56</v>
      </c>
      <c r="F19" s="11">
        <v>12.2</v>
      </c>
      <c r="G19" s="11">
        <v>3</v>
      </c>
      <c r="H19" s="11">
        <v>4.4000000000000004</v>
      </c>
      <c r="I19" s="11">
        <v>1.6</v>
      </c>
      <c r="J19" s="11">
        <v>2.8</v>
      </c>
      <c r="K19" s="11">
        <v>2.1</v>
      </c>
      <c r="L19" s="11">
        <v>16.5</v>
      </c>
      <c r="M19" s="11">
        <v>1.3</v>
      </c>
    </row>
    <row r="20" spans="2:13" ht="15" customHeight="1" x14ac:dyDescent="0.15">
      <c r="B20" s="47"/>
      <c r="C20" s="51" t="s">
        <v>7</v>
      </c>
      <c r="D20" s="14">
        <v>4166</v>
      </c>
      <c r="E20" s="7">
        <v>2561</v>
      </c>
      <c r="F20" s="15">
        <v>389</v>
      </c>
      <c r="G20" s="15">
        <v>89</v>
      </c>
      <c r="H20" s="15">
        <v>177</v>
      </c>
      <c r="I20" s="15">
        <v>57</v>
      </c>
      <c r="J20" s="15">
        <v>124</v>
      </c>
      <c r="K20" s="15">
        <v>102</v>
      </c>
      <c r="L20" s="15">
        <v>597</v>
      </c>
      <c r="M20" s="15">
        <v>70</v>
      </c>
    </row>
    <row r="21" spans="2:13" ht="15" customHeight="1" x14ac:dyDescent="0.15">
      <c r="B21" s="47"/>
      <c r="C21" s="50"/>
      <c r="D21" s="17">
        <v>100</v>
      </c>
      <c r="E21" s="16">
        <v>61.5</v>
      </c>
      <c r="F21" s="11">
        <v>9.3000000000000007</v>
      </c>
      <c r="G21" s="11">
        <v>2.1</v>
      </c>
      <c r="H21" s="11">
        <v>4.2</v>
      </c>
      <c r="I21" s="11">
        <v>1.4</v>
      </c>
      <c r="J21" s="11">
        <v>3</v>
      </c>
      <c r="K21" s="11">
        <v>2.4</v>
      </c>
      <c r="L21" s="11">
        <v>14.3</v>
      </c>
      <c r="M21" s="11">
        <v>1.7</v>
      </c>
    </row>
    <row r="22" spans="2:13" ht="15" customHeight="1" x14ac:dyDescent="0.15">
      <c r="B22" s="47"/>
      <c r="C22" s="51" t="s">
        <v>8</v>
      </c>
      <c r="D22" s="14">
        <v>5521</v>
      </c>
      <c r="E22" s="7">
        <v>3898</v>
      </c>
      <c r="F22" s="15">
        <v>342</v>
      </c>
      <c r="G22" s="15">
        <v>73</v>
      </c>
      <c r="H22" s="15">
        <v>152</v>
      </c>
      <c r="I22" s="15">
        <v>94</v>
      </c>
      <c r="J22" s="15">
        <v>138</v>
      </c>
      <c r="K22" s="15">
        <v>164</v>
      </c>
      <c r="L22" s="15">
        <v>565</v>
      </c>
      <c r="M22" s="15">
        <v>95</v>
      </c>
    </row>
    <row r="23" spans="2:13" ht="15" customHeight="1" x14ac:dyDescent="0.15">
      <c r="B23" s="48"/>
      <c r="C23" s="52"/>
      <c r="D23" s="13">
        <v>100</v>
      </c>
      <c r="E23" s="9">
        <v>70.599999999999994</v>
      </c>
      <c r="F23" s="6">
        <v>6.2</v>
      </c>
      <c r="G23" s="6">
        <v>1.3</v>
      </c>
      <c r="H23" s="6">
        <v>2.8</v>
      </c>
      <c r="I23" s="6">
        <v>1.7</v>
      </c>
      <c r="J23" s="6">
        <v>2.5</v>
      </c>
      <c r="K23" s="6">
        <v>3</v>
      </c>
      <c r="L23" s="6">
        <v>10.199999999999999</v>
      </c>
      <c r="M23" s="6">
        <v>1.7</v>
      </c>
    </row>
    <row r="24" spans="2:13" ht="15" customHeight="1" x14ac:dyDescent="0.15">
      <c r="B24" s="46" t="s">
        <v>62</v>
      </c>
      <c r="C24" s="49" t="s">
        <v>9</v>
      </c>
      <c r="D24" s="12">
        <v>2200</v>
      </c>
      <c r="E24" s="8">
        <v>1099</v>
      </c>
      <c r="F24" s="10">
        <v>246</v>
      </c>
      <c r="G24" s="10">
        <v>63</v>
      </c>
      <c r="H24" s="10">
        <v>190</v>
      </c>
      <c r="I24" s="10">
        <v>37</v>
      </c>
      <c r="J24" s="10">
        <v>87</v>
      </c>
      <c r="K24" s="10">
        <v>63</v>
      </c>
      <c r="L24" s="10">
        <v>396</v>
      </c>
      <c r="M24" s="10">
        <v>19</v>
      </c>
    </row>
    <row r="25" spans="2:13" ht="15" customHeight="1" x14ac:dyDescent="0.15">
      <c r="B25" s="47"/>
      <c r="C25" s="50"/>
      <c r="D25" s="17">
        <v>100</v>
      </c>
      <c r="E25" s="16">
        <v>50</v>
      </c>
      <c r="F25" s="11">
        <v>11.2</v>
      </c>
      <c r="G25" s="11">
        <v>2.9</v>
      </c>
      <c r="H25" s="11">
        <v>8.6</v>
      </c>
      <c r="I25" s="11">
        <v>1.7</v>
      </c>
      <c r="J25" s="11">
        <v>4</v>
      </c>
      <c r="K25" s="11">
        <v>2.9</v>
      </c>
      <c r="L25" s="11">
        <v>18</v>
      </c>
      <c r="M25" s="11">
        <v>0.9</v>
      </c>
    </row>
    <row r="26" spans="2:13" ht="15" customHeight="1" x14ac:dyDescent="0.15">
      <c r="B26" s="47"/>
      <c r="C26" s="51" t="s">
        <v>10</v>
      </c>
      <c r="D26" s="14">
        <v>5943</v>
      </c>
      <c r="E26" s="7">
        <v>3809</v>
      </c>
      <c r="F26" s="15">
        <v>602</v>
      </c>
      <c r="G26" s="15">
        <v>116</v>
      </c>
      <c r="H26" s="15">
        <v>233</v>
      </c>
      <c r="I26" s="15">
        <v>102</v>
      </c>
      <c r="J26" s="15">
        <v>161</v>
      </c>
      <c r="K26" s="15">
        <v>134</v>
      </c>
      <c r="L26" s="15">
        <v>746</v>
      </c>
      <c r="M26" s="15">
        <v>40</v>
      </c>
    </row>
    <row r="27" spans="2:13" ht="15" customHeight="1" x14ac:dyDescent="0.15">
      <c r="B27" s="47"/>
      <c r="C27" s="50"/>
      <c r="D27" s="17">
        <v>100</v>
      </c>
      <c r="E27" s="16">
        <v>64.099999999999994</v>
      </c>
      <c r="F27" s="11">
        <v>10.1</v>
      </c>
      <c r="G27" s="11">
        <v>2</v>
      </c>
      <c r="H27" s="11">
        <v>3.9</v>
      </c>
      <c r="I27" s="11">
        <v>1.7</v>
      </c>
      <c r="J27" s="11">
        <v>2.7</v>
      </c>
      <c r="K27" s="11">
        <v>2.2999999999999998</v>
      </c>
      <c r="L27" s="11">
        <v>12.6</v>
      </c>
      <c r="M27" s="11">
        <v>0.7</v>
      </c>
    </row>
    <row r="28" spans="2:13" ht="15" customHeight="1" x14ac:dyDescent="0.15">
      <c r="B28" s="47"/>
      <c r="C28" s="51" t="s">
        <v>11</v>
      </c>
      <c r="D28" s="14">
        <v>6665</v>
      </c>
      <c r="E28" s="7">
        <v>4059</v>
      </c>
      <c r="F28" s="15">
        <v>736</v>
      </c>
      <c r="G28" s="15">
        <v>239</v>
      </c>
      <c r="H28" s="15">
        <v>196</v>
      </c>
      <c r="I28" s="15">
        <v>85</v>
      </c>
      <c r="J28" s="15">
        <v>160</v>
      </c>
      <c r="K28" s="15">
        <v>123</v>
      </c>
      <c r="L28" s="15">
        <v>1040</v>
      </c>
      <c r="M28" s="15">
        <v>27</v>
      </c>
    </row>
    <row r="29" spans="2:13" ht="15" customHeight="1" x14ac:dyDescent="0.15">
      <c r="B29" s="47"/>
      <c r="C29" s="50"/>
      <c r="D29" s="17">
        <v>100</v>
      </c>
      <c r="E29" s="16">
        <v>60.9</v>
      </c>
      <c r="F29" s="11">
        <v>11</v>
      </c>
      <c r="G29" s="11">
        <v>3.6</v>
      </c>
      <c r="H29" s="11">
        <v>2.9</v>
      </c>
      <c r="I29" s="11">
        <v>1.3</v>
      </c>
      <c r="J29" s="11">
        <v>2.4</v>
      </c>
      <c r="K29" s="11">
        <v>1.8</v>
      </c>
      <c r="L29" s="11">
        <v>15.6</v>
      </c>
      <c r="M29" s="11">
        <v>0.4</v>
      </c>
    </row>
    <row r="30" spans="2:13" ht="15" customHeight="1" x14ac:dyDescent="0.15">
      <c r="B30" s="47"/>
      <c r="C30" s="51" t="s">
        <v>12</v>
      </c>
      <c r="D30" s="14">
        <v>4440</v>
      </c>
      <c r="E30" s="7">
        <v>2561</v>
      </c>
      <c r="F30" s="15">
        <v>422</v>
      </c>
      <c r="G30" s="15">
        <v>101</v>
      </c>
      <c r="H30" s="15">
        <v>119</v>
      </c>
      <c r="I30" s="15">
        <v>67</v>
      </c>
      <c r="J30" s="15">
        <v>170</v>
      </c>
      <c r="K30" s="15">
        <v>115</v>
      </c>
      <c r="L30" s="15">
        <v>855</v>
      </c>
      <c r="M30" s="15">
        <v>30</v>
      </c>
    </row>
    <row r="31" spans="2:13" ht="15" customHeight="1" x14ac:dyDescent="0.15">
      <c r="B31" s="48"/>
      <c r="C31" s="52"/>
      <c r="D31" s="13">
        <v>100</v>
      </c>
      <c r="E31" s="9">
        <v>57.7</v>
      </c>
      <c r="F31" s="6">
        <v>9.5</v>
      </c>
      <c r="G31" s="6">
        <v>2.2999999999999998</v>
      </c>
      <c r="H31" s="6">
        <v>2.7</v>
      </c>
      <c r="I31" s="6">
        <v>1.5</v>
      </c>
      <c r="J31" s="6">
        <v>3.8</v>
      </c>
      <c r="K31" s="6">
        <v>2.6</v>
      </c>
      <c r="L31" s="6">
        <v>19.3</v>
      </c>
      <c r="M31" s="6">
        <v>0.7</v>
      </c>
    </row>
    <row r="32" spans="2:13" ht="15" customHeight="1" x14ac:dyDescent="0.15">
      <c r="B32" s="46" t="s">
        <v>63</v>
      </c>
      <c r="C32" s="49" t="s">
        <v>13</v>
      </c>
      <c r="D32" s="12">
        <v>2474</v>
      </c>
      <c r="E32" s="8">
        <v>1591</v>
      </c>
      <c r="F32" s="10">
        <v>246</v>
      </c>
      <c r="G32" s="10">
        <v>75</v>
      </c>
      <c r="H32" s="10">
        <v>90</v>
      </c>
      <c r="I32" s="10">
        <v>29</v>
      </c>
      <c r="J32" s="10">
        <v>60</v>
      </c>
      <c r="K32" s="10">
        <v>43</v>
      </c>
      <c r="L32" s="10">
        <v>326</v>
      </c>
      <c r="M32" s="10">
        <v>14</v>
      </c>
    </row>
    <row r="33" spans="2:13" ht="15" customHeight="1" x14ac:dyDescent="0.15">
      <c r="B33" s="47"/>
      <c r="C33" s="50"/>
      <c r="D33" s="17">
        <v>100</v>
      </c>
      <c r="E33" s="16">
        <v>64.3</v>
      </c>
      <c r="F33" s="11">
        <v>9.9</v>
      </c>
      <c r="G33" s="11">
        <v>3</v>
      </c>
      <c r="H33" s="11">
        <v>3.6</v>
      </c>
      <c r="I33" s="11">
        <v>1.2</v>
      </c>
      <c r="J33" s="11">
        <v>2.4</v>
      </c>
      <c r="K33" s="11">
        <v>1.7</v>
      </c>
      <c r="L33" s="11">
        <v>13.2</v>
      </c>
      <c r="M33" s="11">
        <v>0.6</v>
      </c>
    </row>
    <row r="34" spans="2:13" ht="15" customHeight="1" x14ac:dyDescent="0.15">
      <c r="B34" s="47"/>
      <c r="C34" s="51" t="s">
        <v>14</v>
      </c>
      <c r="D34" s="14">
        <v>13198</v>
      </c>
      <c r="E34" s="7">
        <v>7904</v>
      </c>
      <c r="F34" s="15">
        <v>1335</v>
      </c>
      <c r="G34" s="15">
        <v>329</v>
      </c>
      <c r="H34" s="15">
        <v>511</v>
      </c>
      <c r="I34" s="15">
        <v>203</v>
      </c>
      <c r="J34" s="15">
        <v>408</v>
      </c>
      <c r="K34" s="15">
        <v>273</v>
      </c>
      <c r="L34" s="15">
        <v>2056</v>
      </c>
      <c r="M34" s="15">
        <v>179</v>
      </c>
    </row>
    <row r="35" spans="2:13" ht="15" customHeight="1" x14ac:dyDescent="0.15">
      <c r="B35" s="47"/>
      <c r="C35" s="50"/>
      <c r="D35" s="17">
        <v>100</v>
      </c>
      <c r="E35" s="16">
        <v>59.9</v>
      </c>
      <c r="F35" s="11">
        <v>10.1</v>
      </c>
      <c r="G35" s="11">
        <v>2.5</v>
      </c>
      <c r="H35" s="11">
        <v>3.9</v>
      </c>
      <c r="I35" s="11">
        <v>1.5</v>
      </c>
      <c r="J35" s="11">
        <v>3.1</v>
      </c>
      <c r="K35" s="11">
        <v>2.1</v>
      </c>
      <c r="L35" s="11">
        <v>15.6</v>
      </c>
      <c r="M35" s="11">
        <v>1.4</v>
      </c>
    </row>
    <row r="36" spans="2:13" ht="15" customHeight="1" x14ac:dyDescent="0.15">
      <c r="B36" s="47"/>
      <c r="C36" s="51" t="s">
        <v>15</v>
      </c>
      <c r="D36" s="14">
        <v>2378</v>
      </c>
      <c r="E36" s="7">
        <v>1289</v>
      </c>
      <c r="F36" s="15">
        <v>275</v>
      </c>
      <c r="G36" s="15">
        <v>80</v>
      </c>
      <c r="H36" s="15">
        <v>83</v>
      </c>
      <c r="I36" s="15">
        <v>48</v>
      </c>
      <c r="J36" s="15">
        <v>74</v>
      </c>
      <c r="K36" s="15">
        <v>67</v>
      </c>
      <c r="L36" s="15">
        <v>430</v>
      </c>
      <c r="M36" s="15">
        <v>32</v>
      </c>
    </row>
    <row r="37" spans="2:13" ht="15" customHeight="1" x14ac:dyDescent="0.15">
      <c r="B37" s="47"/>
      <c r="C37" s="50"/>
      <c r="D37" s="17">
        <v>100</v>
      </c>
      <c r="E37" s="16">
        <v>54.2</v>
      </c>
      <c r="F37" s="11">
        <v>11.6</v>
      </c>
      <c r="G37" s="11">
        <v>3.4</v>
      </c>
      <c r="H37" s="11">
        <v>3.5</v>
      </c>
      <c r="I37" s="11">
        <v>2</v>
      </c>
      <c r="J37" s="11">
        <v>3.1</v>
      </c>
      <c r="K37" s="11">
        <v>2.8</v>
      </c>
      <c r="L37" s="11">
        <v>18.100000000000001</v>
      </c>
      <c r="M37" s="11">
        <v>1.3</v>
      </c>
    </row>
    <row r="38" spans="2:13" ht="15" customHeight="1" x14ac:dyDescent="0.15">
      <c r="B38" s="47"/>
      <c r="C38" s="51" t="s">
        <v>16</v>
      </c>
      <c r="D38" s="14">
        <v>747</v>
      </c>
      <c r="E38" s="7">
        <v>426</v>
      </c>
      <c r="F38" s="15">
        <v>80</v>
      </c>
      <c r="G38" s="15">
        <v>19</v>
      </c>
      <c r="H38" s="15">
        <v>23</v>
      </c>
      <c r="I38" s="15">
        <v>5</v>
      </c>
      <c r="J38" s="15">
        <v>20</v>
      </c>
      <c r="K38" s="15">
        <v>39</v>
      </c>
      <c r="L38" s="15">
        <v>122</v>
      </c>
      <c r="M38" s="15">
        <v>13</v>
      </c>
    </row>
    <row r="39" spans="2:13" ht="15" customHeight="1" x14ac:dyDescent="0.15">
      <c r="B39" s="48"/>
      <c r="C39" s="52"/>
      <c r="D39" s="13">
        <v>100</v>
      </c>
      <c r="E39" s="9">
        <v>57</v>
      </c>
      <c r="F39" s="6">
        <v>10.7</v>
      </c>
      <c r="G39" s="6">
        <v>2.5</v>
      </c>
      <c r="H39" s="6">
        <v>3.1</v>
      </c>
      <c r="I39" s="6">
        <v>0.7</v>
      </c>
      <c r="J39" s="6">
        <v>2.7</v>
      </c>
      <c r="K39" s="6">
        <v>5.2</v>
      </c>
      <c r="L39" s="6">
        <v>16.3</v>
      </c>
      <c r="M39" s="6">
        <v>1.7</v>
      </c>
    </row>
    <row r="40" spans="2:13" ht="15" customHeight="1" x14ac:dyDescent="0.15">
      <c r="B40" s="46" t="s">
        <v>64</v>
      </c>
      <c r="C40" s="49" t="s">
        <v>254</v>
      </c>
      <c r="D40" s="12">
        <v>2161</v>
      </c>
      <c r="E40" s="8">
        <v>1096</v>
      </c>
      <c r="F40" s="10">
        <v>317</v>
      </c>
      <c r="G40" s="10">
        <v>67</v>
      </c>
      <c r="H40" s="10">
        <v>78</v>
      </c>
      <c r="I40" s="10">
        <v>49</v>
      </c>
      <c r="J40" s="10">
        <v>88</v>
      </c>
      <c r="K40" s="10">
        <v>51</v>
      </c>
      <c r="L40" s="10">
        <v>370</v>
      </c>
      <c r="M40" s="10">
        <v>45</v>
      </c>
    </row>
    <row r="41" spans="2:13" ht="15" customHeight="1" x14ac:dyDescent="0.15">
      <c r="B41" s="47"/>
      <c r="C41" s="50"/>
      <c r="D41" s="17">
        <v>100</v>
      </c>
      <c r="E41" s="16">
        <v>50.7</v>
      </c>
      <c r="F41" s="11">
        <v>14.7</v>
      </c>
      <c r="G41" s="11">
        <v>3.1</v>
      </c>
      <c r="H41" s="11">
        <v>3.6</v>
      </c>
      <c r="I41" s="11">
        <v>2.2999999999999998</v>
      </c>
      <c r="J41" s="11">
        <v>4.0999999999999996</v>
      </c>
      <c r="K41" s="11">
        <v>2.4</v>
      </c>
      <c r="L41" s="11">
        <v>17.100000000000001</v>
      </c>
      <c r="M41" s="11">
        <v>2.1</v>
      </c>
    </row>
    <row r="42" spans="2:13" ht="15" customHeight="1" x14ac:dyDescent="0.15">
      <c r="B42" s="47"/>
      <c r="C42" s="51" t="s">
        <v>19</v>
      </c>
      <c r="D42" s="14">
        <v>1901</v>
      </c>
      <c r="E42" s="7">
        <v>1191</v>
      </c>
      <c r="F42" s="15">
        <v>164</v>
      </c>
      <c r="G42" s="15">
        <v>45</v>
      </c>
      <c r="H42" s="15">
        <v>49</v>
      </c>
      <c r="I42" s="15">
        <v>31</v>
      </c>
      <c r="J42" s="15">
        <v>56</v>
      </c>
      <c r="K42" s="15">
        <v>46</v>
      </c>
      <c r="L42" s="15">
        <v>308</v>
      </c>
      <c r="M42" s="15">
        <v>11</v>
      </c>
    </row>
    <row r="43" spans="2:13" ht="15" customHeight="1" x14ac:dyDescent="0.15">
      <c r="B43" s="47"/>
      <c r="C43" s="50"/>
      <c r="D43" s="17">
        <v>100</v>
      </c>
      <c r="E43" s="16">
        <v>62.7</v>
      </c>
      <c r="F43" s="11">
        <v>8.6</v>
      </c>
      <c r="G43" s="11">
        <v>2.4</v>
      </c>
      <c r="H43" s="11">
        <v>2.6</v>
      </c>
      <c r="I43" s="11">
        <v>1.6</v>
      </c>
      <c r="J43" s="11">
        <v>2.9</v>
      </c>
      <c r="K43" s="11">
        <v>2.4</v>
      </c>
      <c r="L43" s="11">
        <v>16.2</v>
      </c>
      <c r="M43" s="11">
        <v>0.6</v>
      </c>
    </row>
    <row r="44" spans="2:13" ht="15" customHeight="1" x14ac:dyDescent="0.15">
      <c r="B44" s="47"/>
      <c r="C44" s="51" t="s">
        <v>20</v>
      </c>
      <c r="D44" s="14">
        <v>1198</v>
      </c>
      <c r="E44" s="7">
        <v>659</v>
      </c>
      <c r="F44" s="15">
        <v>142</v>
      </c>
      <c r="G44" s="15">
        <v>34</v>
      </c>
      <c r="H44" s="15">
        <v>39</v>
      </c>
      <c r="I44" s="15">
        <v>14</v>
      </c>
      <c r="J44" s="15">
        <v>61</v>
      </c>
      <c r="K44" s="15">
        <v>28</v>
      </c>
      <c r="L44" s="15">
        <v>199</v>
      </c>
      <c r="M44" s="15">
        <v>22</v>
      </c>
    </row>
    <row r="45" spans="2:13" ht="15" customHeight="1" x14ac:dyDescent="0.15">
      <c r="B45" s="47"/>
      <c r="C45" s="50"/>
      <c r="D45" s="17">
        <v>100</v>
      </c>
      <c r="E45" s="16">
        <v>55</v>
      </c>
      <c r="F45" s="11">
        <v>11.9</v>
      </c>
      <c r="G45" s="11">
        <v>2.8</v>
      </c>
      <c r="H45" s="11">
        <v>3.3</v>
      </c>
      <c r="I45" s="11">
        <v>1.2</v>
      </c>
      <c r="J45" s="11">
        <v>5.0999999999999996</v>
      </c>
      <c r="K45" s="11">
        <v>2.2999999999999998</v>
      </c>
      <c r="L45" s="11">
        <v>16.600000000000001</v>
      </c>
      <c r="M45" s="11">
        <v>1.8</v>
      </c>
    </row>
    <row r="46" spans="2:13" ht="15" customHeight="1" x14ac:dyDescent="0.15">
      <c r="B46" s="47"/>
      <c r="C46" s="51" t="s">
        <v>21</v>
      </c>
      <c r="D46" s="14">
        <v>1491</v>
      </c>
      <c r="E46" s="7">
        <v>978</v>
      </c>
      <c r="F46" s="15">
        <v>108</v>
      </c>
      <c r="G46" s="15">
        <v>32</v>
      </c>
      <c r="H46" s="15">
        <v>51</v>
      </c>
      <c r="I46" s="15">
        <v>22</v>
      </c>
      <c r="J46" s="15">
        <v>35</v>
      </c>
      <c r="K46" s="15">
        <v>32</v>
      </c>
      <c r="L46" s="15">
        <v>214</v>
      </c>
      <c r="M46" s="15">
        <v>19</v>
      </c>
    </row>
    <row r="47" spans="2:13" ht="15" customHeight="1" x14ac:dyDescent="0.15">
      <c r="B47" s="47"/>
      <c r="C47" s="50"/>
      <c r="D47" s="17">
        <v>100</v>
      </c>
      <c r="E47" s="16">
        <v>65.599999999999994</v>
      </c>
      <c r="F47" s="11">
        <v>7.2</v>
      </c>
      <c r="G47" s="11">
        <v>2.1</v>
      </c>
      <c r="H47" s="11">
        <v>3.4</v>
      </c>
      <c r="I47" s="11">
        <v>1.5</v>
      </c>
      <c r="J47" s="11">
        <v>2.2999999999999998</v>
      </c>
      <c r="K47" s="11">
        <v>2.1</v>
      </c>
      <c r="L47" s="11">
        <v>14.4</v>
      </c>
      <c r="M47" s="11">
        <v>1.3</v>
      </c>
    </row>
    <row r="48" spans="2:13" ht="15" customHeight="1" x14ac:dyDescent="0.15">
      <c r="B48" s="47"/>
      <c r="C48" s="51" t="s">
        <v>22</v>
      </c>
      <c r="D48" s="14">
        <v>1705</v>
      </c>
      <c r="E48" s="7">
        <v>997</v>
      </c>
      <c r="F48" s="15">
        <v>181</v>
      </c>
      <c r="G48" s="15">
        <v>45</v>
      </c>
      <c r="H48" s="15">
        <v>66</v>
      </c>
      <c r="I48" s="15">
        <v>34</v>
      </c>
      <c r="J48" s="15">
        <v>67</v>
      </c>
      <c r="K48" s="15">
        <v>46</v>
      </c>
      <c r="L48" s="15">
        <v>250</v>
      </c>
      <c r="M48" s="15">
        <v>19</v>
      </c>
    </row>
    <row r="49" spans="2:13" ht="15" customHeight="1" x14ac:dyDescent="0.15">
      <c r="B49" s="47"/>
      <c r="C49" s="50"/>
      <c r="D49" s="17">
        <v>100</v>
      </c>
      <c r="E49" s="16">
        <v>58.5</v>
      </c>
      <c r="F49" s="11">
        <v>10.6</v>
      </c>
      <c r="G49" s="11">
        <v>2.6</v>
      </c>
      <c r="H49" s="11">
        <v>3.9</v>
      </c>
      <c r="I49" s="11">
        <v>2</v>
      </c>
      <c r="J49" s="11">
        <v>3.9</v>
      </c>
      <c r="K49" s="11">
        <v>2.7</v>
      </c>
      <c r="L49" s="11">
        <v>14.7</v>
      </c>
      <c r="M49" s="11">
        <v>1.1000000000000001</v>
      </c>
    </row>
    <row r="50" spans="2:13" ht="15" customHeight="1" x14ac:dyDescent="0.15">
      <c r="B50" s="47"/>
      <c r="C50" s="51" t="s">
        <v>23</v>
      </c>
      <c r="D50" s="14">
        <v>1546</v>
      </c>
      <c r="E50" s="7">
        <v>1064</v>
      </c>
      <c r="F50" s="15">
        <v>124</v>
      </c>
      <c r="G50" s="15">
        <v>16</v>
      </c>
      <c r="H50" s="15">
        <v>38</v>
      </c>
      <c r="I50" s="15">
        <v>26</v>
      </c>
      <c r="J50" s="15">
        <v>39</v>
      </c>
      <c r="K50" s="15">
        <v>32</v>
      </c>
      <c r="L50" s="15">
        <v>198</v>
      </c>
      <c r="M50" s="15">
        <v>9</v>
      </c>
    </row>
    <row r="51" spans="2:13" ht="15" customHeight="1" x14ac:dyDescent="0.15">
      <c r="B51" s="47"/>
      <c r="C51" s="50"/>
      <c r="D51" s="17">
        <v>100</v>
      </c>
      <c r="E51" s="16">
        <v>68.8</v>
      </c>
      <c r="F51" s="11">
        <v>8</v>
      </c>
      <c r="G51" s="11">
        <v>1</v>
      </c>
      <c r="H51" s="11">
        <v>2.5</v>
      </c>
      <c r="I51" s="11">
        <v>1.7</v>
      </c>
      <c r="J51" s="11">
        <v>2.5</v>
      </c>
      <c r="K51" s="11">
        <v>2.1</v>
      </c>
      <c r="L51" s="11">
        <v>12.8</v>
      </c>
      <c r="M51" s="11">
        <v>0.6</v>
      </c>
    </row>
    <row r="52" spans="2:13" ht="15" customHeight="1" x14ac:dyDescent="0.15">
      <c r="B52" s="47"/>
      <c r="C52" s="51" t="s">
        <v>24</v>
      </c>
      <c r="D52" s="14">
        <v>2544</v>
      </c>
      <c r="E52" s="7">
        <v>1441</v>
      </c>
      <c r="F52" s="15">
        <v>319</v>
      </c>
      <c r="G52" s="15">
        <v>61</v>
      </c>
      <c r="H52" s="15">
        <v>76</v>
      </c>
      <c r="I52" s="15">
        <v>27</v>
      </c>
      <c r="J52" s="15">
        <v>63</v>
      </c>
      <c r="K52" s="15">
        <v>64</v>
      </c>
      <c r="L52" s="15">
        <v>442</v>
      </c>
      <c r="M52" s="15">
        <v>51</v>
      </c>
    </row>
    <row r="53" spans="2:13" ht="15" customHeight="1" x14ac:dyDescent="0.15">
      <c r="B53" s="47"/>
      <c r="C53" s="50"/>
      <c r="D53" s="17">
        <v>100</v>
      </c>
      <c r="E53" s="16">
        <v>56.6</v>
      </c>
      <c r="F53" s="11">
        <v>12.5</v>
      </c>
      <c r="G53" s="11">
        <v>2.4</v>
      </c>
      <c r="H53" s="11">
        <v>3</v>
      </c>
      <c r="I53" s="11">
        <v>1.1000000000000001</v>
      </c>
      <c r="J53" s="11">
        <v>2.5</v>
      </c>
      <c r="K53" s="11">
        <v>2.5</v>
      </c>
      <c r="L53" s="11">
        <v>17.399999999999999</v>
      </c>
      <c r="M53" s="11">
        <v>2</v>
      </c>
    </row>
    <row r="54" spans="2:13" ht="15" customHeight="1" x14ac:dyDescent="0.15">
      <c r="B54" s="47"/>
      <c r="C54" s="51" t="s">
        <v>25</v>
      </c>
      <c r="D54" s="14">
        <v>1858</v>
      </c>
      <c r="E54" s="7">
        <v>1067</v>
      </c>
      <c r="F54" s="15">
        <v>187</v>
      </c>
      <c r="G54" s="15">
        <v>60</v>
      </c>
      <c r="H54" s="15">
        <v>108</v>
      </c>
      <c r="I54" s="15">
        <v>27</v>
      </c>
      <c r="J54" s="15">
        <v>50</v>
      </c>
      <c r="K54" s="15">
        <v>42</v>
      </c>
      <c r="L54" s="15">
        <v>290</v>
      </c>
      <c r="M54" s="15">
        <v>27</v>
      </c>
    </row>
    <row r="55" spans="2:13" ht="15" customHeight="1" x14ac:dyDescent="0.15">
      <c r="B55" s="47"/>
      <c r="C55" s="50"/>
      <c r="D55" s="17">
        <v>100</v>
      </c>
      <c r="E55" s="16">
        <v>57.4</v>
      </c>
      <c r="F55" s="11">
        <v>10.1</v>
      </c>
      <c r="G55" s="11">
        <v>3.2</v>
      </c>
      <c r="H55" s="11">
        <v>5.8</v>
      </c>
      <c r="I55" s="11">
        <v>1.5</v>
      </c>
      <c r="J55" s="11">
        <v>2.7</v>
      </c>
      <c r="K55" s="11">
        <v>2.2999999999999998</v>
      </c>
      <c r="L55" s="11">
        <v>15.6</v>
      </c>
      <c r="M55" s="11">
        <v>1.5</v>
      </c>
    </row>
    <row r="56" spans="2:13" ht="15" customHeight="1" x14ac:dyDescent="0.15">
      <c r="B56" s="47"/>
      <c r="C56" s="51" t="s">
        <v>26</v>
      </c>
      <c r="D56" s="14">
        <v>5161</v>
      </c>
      <c r="E56" s="7">
        <v>3089</v>
      </c>
      <c r="F56" s="15">
        <v>470</v>
      </c>
      <c r="G56" s="15">
        <v>165</v>
      </c>
      <c r="H56" s="15">
        <v>239</v>
      </c>
      <c r="I56" s="15">
        <v>61</v>
      </c>
      <c r="J56" s="15">
        <v>122</v>
      </c>
      <c r="K56" s="15">
        <v>95</v>
      </c>
      <c r="L56" s="15">
        <v>788</v>
      </c>
      <c r="M56" s="15">
        <v>132</v>
      </c>
    </row>
    <row r="57" spans="2:13" ht="15" customHeight="1" x14ac:dyDescent="0.15">
      <c r="B57" s="48"/>
      <c r="C57" s="52"/>
      <c r="D57" s="13">
        <v>100</v>
      </c>
      <c r="E57" s="9">
        <v>59.9</v>
      </c>
      <c r="F57" s="6">
        <v>9.1</v>
      </c>
      <c r="G57" s="6">
        <v>3.2</v>
      </c>
      <c r="H57" s="6">
        <v>4.5999999999999996</v>
      </c>
      <c r="I57" s="6">
        <v>1.2</v>
      </c>
      <c r="J57" s="6">
        <v>2.4</v>
      </c>
      <c r="K57" s="6">
        <v>1.8</v>
      </c>
      <c r="L57" s="6">
        <v>15.3</v>
      </c>
      <c r="M57" s="6">
        <v>2.6</v>
      </c>
    </row>
    <row r="58" spans="2:13" x14ac:dyDescent="0.15">
      <c r="B58" s="3"/>
      <c r="C58" s="3"/>
      <c r="D58" s="3"/>
      <c r="E58" s="3"/>
      <c r="F58" s="3"/>
      <c r="G58" s="3"/>
      <c r="H58" s="3"/>
      <c r="I58" s="3"/>
      <c r="J58" s="3"/>
      <c r="K58" s="3"/>
      <c r="L58" s="3"/>
      <c r="M58" s="3"/>
    </row>
    <row r="59" spans="2:13" x14ac:dyDescent="0.15">
      <c r="B59" s="3"/>
      <c r="C59" s="3"/>
      <c r="D59" s="3"/>
      <c r="E59" s="3"/>
      <c r="F59" s="3"/>
      <c r="G59" s="3"/>
      <c r="H59" s="3"/>
      <c r="I59" s="3"/>
      <c r="J59" s="3"/>
      <c r="K59" s="3"/>
      <c r="L59" s="3"/>
      <c r="M59" s="3"/>
    </row>
    <row r="60" spans="2:13" x14ac:dyDescent="0.15">
      <c r="B60" s="3"/>
      <c r="C60" s="3"/>
      <c r="D60" s="3"/>
      <c r="E60" s="3"/>
      <c r="F60" s="3"/>
      <c r="G60" s="3"/>
      <c r="H60" s="3"/>
      <c r="I60" s="3"/>
      <c r="J60" s="3"/>
      <c r="K60" s="3"/>
      <c r="L60" s="3"/>
      <c r="M60" s="3"/>
    </row>
    <row r="61" spans="2:13" x14ac:dyDescent="0.15">
      <c r="B61" s="3"/>
      <c r="C61" s="3"/>
      <c r="D61" s="3"/>
      <c r="E61" s="3"/>
      <c r="F61" s="3"/>
      <c r="G61" s="3"/>
      <c r="H61" s="3"/>
      <c r="I61" s="3"/>
      <c r="J61" s="3"/>
      <c r="K61" s="3"/>
      <c r="L61" s="3"/>
      <c r="M61" s="3"/>
    </row>
    <row r="62" spans="2:13" x14ac:dyDescent="0.15">
      <c r="B62" s="3"/>
      <c r="C62" s="3"/>
      <c r="D62" s="3"/>
      <c r="E62" s="3"/>
      <c r="F62" s="3"/>
      <c r="G62" s="3"/>
      <c r="H62" s="3"/>
      <c r="I62" s="3"/>
      <c r="J62" s="3"/>
      <c r="K62" s="3"/>
      <c r="L62" s="3"/>
      <c r="M62" s="3"/>
    </row>
    <row r="63" spans="2:13" x14ac:dyDescent="0.15">
      <c r="B63" s="3"/>
      <c r="C63" s="3"/>
      <c r="D63" s="3"/>
      <c r="E63" s="3"/>
      <c r="F63" s="3"/>
      <c r="G63" s="3"/>
      <c r="H63" s="3"/>
      <c r="I63" s="3"/>
      <c r="J63" s="3"/>
      <c r="K63" s="3"/>
      <c r="L63" s="3"/>
      <c r="M63" s="3"/>
    </row>
    <row r="64" spans="2:13" x14ac:dyDescent="0.15">
      <c r="B64" s="3"/>
      <c r="C64" s="3"/>
      <c r="D64" s="3"/>
      <c r="E64" s="3"/>
      <c r="F64" s="3"/>
      <c r="G64" s="3"/>
      <c r="H64" s="3"/>
      <c r="I64" s="3"/>
      <c r="J64" s="3"/>
      <c r="K64" s="3"/>
      <c r="L64" s="3"/>
      <c r="M64" s="3"/>
    </row>
    <row r="65" spans="2:13" x14ac:dyDescent="0.15">
      <c r="B65" s="3"/>
      <c r="C65" s="3"/>
      <c r="D65" s="3"/>
      <c r="E65" s="3"/>
      <c r="F65" s="3"/>
      <c r="G65" s="3"/>
      <c r="H65" s="3"/>
      <c r="I65" s="3"/>
      <c r="J65" s="3"/>
      <c r="K65" s="3"/>
      <c r="L65" s="3"/>
      <c r="M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M9">
    <cfRule type="top10" dxfId="1274" priority="198" rank="1"/>
  </conditionalFormatting>
  <conditionalFormatting sqref="E11:M11">
    <cfRule type="top10" dxfId="1273" priority="199" rank="1"/>
  </conditionalFormatting>
  <conditionalFormatting sqref="E13:M13">
    <cfRule type="top10" dxfId="1272" priority="200" rank="1"/>
  </conditionalFormatting>
  <conditionalFormatting sqref="E15:M15">
    <cfRule type="top10" dxfId="1271" priority="201" rank="1"/>
  </conditionalFormatting>
  <conditionalFormatting sqref="E17:M17">
    <cfRule type="top10" dxfId="1270" priority="202" rank="1"/>
  </conditionalFormatting>
  <conditionalFormatting sqref="E19:M19">
    <cfRule type="top10" dxfId="1269" priority="203" rank="1"/>
  </conditionalFormatting>
  <conditionalFormatting sqref="E21:M21">
    <cfRule type="top10" dxfId="1268" priority="204" rank="1"/>
  </conditionalFormatting>
  <conditionalFormatting sqref="E23:M23">
    <cfRule type="top10" dxfId="1267" priority="205" rank="1"/>
  </conditionalFormatting>
  <conditionalFormatting sqref="E25:M25">
    <cfRule type="top10" dxfId="1266" priority="206" rank="1"/>
  </conditionalFormatting>
  <conditionalFormatting sqref="E27:M27">
    <cfRule type="top10" dxfId="1265" priority="207" rank="1"/>
  </conditionalFormatting>
  <conditionalFormatting sqref="E29:M29">
    <cfRule type="top10" dxfId="1264" priority="208" rank="1"/>
  </conditionalFormatting>
  <conditionalFormatting sqref="E31:M31">
    <cfRule type="top10" dxfId="1263" priority="209" rank="1"/>
  </conditionalFormatting>
  <conditionalFormatting sqref="E33:M33">
    <cfRule type="top10" dxfId="1262" priority="210" rank="1"/>
  </conditionalFormatting>
  <conditionalFormatting sqref="E35:M35">
    <cfRule type="top10" dxfId="1261" priority="211" rank="1"/>
  </conditionalFormatting>
  <conditionalFormatting sqref="E37:M37">
    <cfRule type="top10" dxfId="1260" priority="212" rank="1"/>
  </conditionalFormatting>
  <conditionalFormatting sqref="E39:M39">
    <cfRule type="top10" dxfId="1259" priority="213" rank="1"/>
  </conditionalFormatting>
  <conditionalFormatting sqref="E41:M41">
    <cfRule type="top10" dxfId="1258" priority="214" rank="1"/>
  </conditionalFormatting>
  <conditionalFormatting sqref="E43:M43">
    <cfRule type="top10" dxfId="1257" priority="215" rank="1"/>
  </conditionalFormatting>
  <conditionalFormatting sqref="E45:M45">
    <cfRule type="top10" dxfId="1256" priority="216" rank="1"/>
  </conditionalFormatting>
  <conditionalFormatting sqref="E47:M47">
    <cfRule type="top10" dxfId="1255" priority="217" rank="1"/>
  </conditionalFormatting>
  <conditionalFormatting sqref="E49:M49">
    <cfRule type="top10" dxfId="1254" priority="218" rank="1"/>
  </conditionalFormatting>
  <conditionalFormatting sqref="E51:M51">
    <cfRule type="top10" dxfId="1253" priority="219" rank="1"/>
  </conditionalFormatting>
  <conditionalFormatting sqref="E53:M53">
    <cfRule type="top10" dxfId="1252" priority="220" rank="1"/>
  </conditionalFormatting>
  <conditionalFormatting sqref="E55:M55">
    <cfRule type="top10" dxfId="1251" priority="221" rank="1"/>
  </conditionalFormatting>
  <conditionalFormatting sqref="E57:M57">
    <cfRule type="top10" dxfId="1250" priority="222" rank="1"/>
  </conditionalFormatting>
  <pageMargins left="0.7" right="0.7" top="0.75" bottom="0.75" header="0.3" footer="0.3"/>
  <pageSetup paperSize="9" scale="74"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39" width="8.625" style="1" customWidth="1"/>
    <col min="40" max="16384" width="6.125" style="1"/>
  </cols>
  <sheetData>
    <row r="3" spans="1:26" x14ac:dyDescent="0.15">
      <c r="B3" s="1" t="s">
        <v>274</v>
      </c>
    </row>
    <row r="4" spans="1:26" x14ac:dyDescent="0.15">
      <c r="B4" s="24" t="s">
        <v>283</v>
      </c>
    </row>
    <row r="5" spans="1:26" x14ac:dyDescent="0.15">
      <c r="B5" s="20"/>
      <c r="C5" s="20"/>
      <c r="D5" s="20"/>
      <c r="E5" s="20"/>
      <c r="F5" s="20"/>
      <c r="G5" s="20"/>
      <c r="H5" s="20"/>
      <c r="I5" s="20"/>
      <c r="J5" s="20"/>
      <c r="K5" s="20"/>
      <c r="L5" s="20"/>
      <c r="M5" s="20"/>
      <c r="N5" s="20"/>
      <c r="O5" s="20"/>
      <c r="P5" s="20"/>
    </row>
    <row r="6" spans="1:26" ht="3.75" customHeight="1" x14ac:dyDescent="0.15">
      <c r="A6" s="31"/>
      <c r="B6" s="29"/>
      <c r="C6" s="36"/>
      <c r="D6" s="29"/>
      <c r="E6" s="37"/>
      <c r="F6" s="32"/>
      <c r="G6" s="29"/>
      <c r="H6" s="33"/>
      <c r="I6" s="33"/>
      <c r="J6" s="33"/>
      <c r="K6" s="34"/>
      <c r="L6" s="34"/>
      <c r="M6" s="34"/>
      <c r="N6" s="34"/>
      <c r="O6" s="29"/>
      <c r="P6" s="32"/>
    </row>
    <row r="7" spans="1:26" s="2" customFormat="1" ht="122.25" customHeight="1" thickBot="1" x14ac:dyDescent="0.2">
      <c r="B7" s="19"/>
      <c r="C7" s="18" t="s">
        <v>251</v>
      </c>
      <c r="D7" s="21" t="s">
        <v>261</v>
      </c>
      <c r="E7" s="22" t="s">
        <v>226</v>
      </c>
      <c r="F7" s="22" t="s">
        <v>227</v>
      </c>
      <c r="G7" s="22" t="s">
        <v>228</v>
      </c>
      <c r="H7" s="22" t="s">
        <v>229</v>
      </c>
      <c r="I7" s="22" t="s">
        <v>230</v>
      </c>
      <c r="J7" s="22" t="s">
        <v>231</v>
      </c>
      <c r="K7" s="22" t="s">
        <v>232</v>
      </c>
      <c r="L7" s="22" t="s">
        <v>233</v>
      </c>
      <c r="M7" s="22" t="s">
        <v>234</v>
      </c>
      <c r="N7" s="22" t="s">
        <v>275</v>
      </c>
      <c r="O7" s="22" t="s">
        <v>235</v>
      </c>
      <c r="P7" s="22" t="s">
        <v>65</v>
      </c>
      <c r="Q7" s="41"/>
      <c r="R7" s="41"/>
      <c r="S7" s="41"/>
      <c r="T7" s="41"/>
      <c r="U7" s="41"/>
      <c r="V7" s="41"/>
      <c r="W7" s="41"/>
      <c r="X7" s="41"/>
      <c r="Y7" s="41"/>
      <c r="Z7" s="41"/>
    </row>
    <row r="8" spans="1:26" ht="15" customHeight="1" thickTop="1" x14ac:dyDescent="0.15">
      <c r="B8" s="43" t="s">
        <v>66</v>
      </c>
      <c r="C8" s="44"/>
      <c r="D8" s="4">
        <v>19565</v>
      </c>
      <c r="E8" s="7">
        <v>11880</v>
      </c>
      <c r="F8" s="15">
        <v>10276</v>
      </c>
      <c r="G8" s="15">
        <v>4165</v>
      </c>
      <c r="H8" s="15">
        <v>10383</v>
      </c>
      <c r="I8" s="15">
        <v>3984</v>
      </c>
      <c r="J8" s="15">
        <v>1303</v>
      </c>
      <c r="K8" s="15">
        <v>868</v>
      </c>
      <c r="L8" s="15">
        <v>4658</v>
      </c>
      <c r="M8" s="15">
        <v>1345</v>
      </c>
      <c r="N8" s="15">
        <v>4012</v>
      </c>
      <c r="O8" s="15">
        <v>1028</v>
      </c>
      <c r="P8" s="15">
        <v>342</v>
      </c>
    </row>
    <row r="9" spans="1:26" ht="15" customHeight="1" x14ac:dyDescent="0.15">
      <c r="B9" s="45"/>
      <c r="C9" s="44"/>
      <c r="D9" s="5">
        <v>100</v>
      </c>
      <c r="E9" s="9">
        <v>60.7</v>
      </c>
      <c r="F9" s="6">
        <v>52.5</v>
      </c>
      <c r="G9" s="6">
        <v>21.3</v>
      </c>
      <c r="H9" s="6">
        <v>53.1</v>
      </c>
      <c r="I9" s="6">
        <v>20.399999999999999</v>
      </c>
      <c r="J9" s="6">
        <v>6.7</v>
      </c>
      <c r="K9" s="6">
        <v>4.4000000000000004</v>
      </c>
      <c r="L9" s="6">
        <v>23.8</v>
      </c>
      <c r="M9" s="6">
        <v>6.9</v>
      </c>
      <c r="N9" s="6">
        <v>20.5</v>
      </c>
      <c r="O9" s="6">
        <v>5.3</v>
      </c>
      <c r="P9" s="6">
        <v>1.7</v>
      </c>
    </row>
    <row r="10" spans="1:26" ht="15" customHeight="1" x14ac:dyDescent="0.15">
      <c r="B10" s="46" t="s">
        <v>60</v>
      </c>
      <c r="C10" s="49" t="s">
        <v>1</v>
      </c>
      <c r="D10" s="12">
        <v>9002</v>
      </c>
      <c r="E10" s="8">
        <v>5478</v>
      </c>
      <c r="F10" s="10">
        <v>4489</v>
      </c>
      <c r="G10" s="10">
        <v>1868</v>
      </c>
      <c r="H10" s="10">
        <v>4579</v>
      </c>
      <c r="I10" s="10">
        <v>1841</v>
      </c>
      <c r="J10" s="10">
        <v>567</v>
      </c>
      <c r="K10" s="10">
        <v>420</v>
      </c>
      <c r="L10" s="10">
        <v>2038</v>
      </c>
      <c r="M10" s="10">
        <v>577</v>
      </c>
      <c r="N10" s="10">
        <v>1771</v>
      </c>
      <c r="O10" s="10">
        <v>577</v>
      </c>
      <c r="P10" s="10">
        <v>154</v>
      </c>
    </row>
    <row r="11" spans="1:26" ht="15" customHeight="1" x14ac:dyDescent="0.15">
      <c r="B11" s="47"/>
      <c r="C11" s="50"/>
      <c r="D11" s="17">
        <v>100</v>
      </c>
      <c r="E11" s="16">
        <v>60.9</v>
      </c>
      <c r="F11" s="11">
        <v>49.9</v>
      </c>
      <c r="G11" s="11">
        <v>20.8</v>
      </c>
      <c r="H11" s="11">
        <v>50.9</v>
      </c>
      <c r="I11" s="11">
        <v>20.5</v>
      </c>
      <c r="J11" s="11">
        <v>6.3</v>
      </c>
      <c r="K11" s="11">
        <v>4.7</v>
      </c>
      <c r="L11" s="11">
        <v>22.6</v>
      </c>
      <c r="M11" s="11">
        <v>6.4</v>
      </c>
      <c r="N11" s="11">
        <v>19.7</v>
      </c>
      <c r="O11" s="11">
        <v>6.4</v>
      </c>
      <c r="P11" s="11">
        <v>1.7</v>
      </c>
    </row>
    <row r="12" spans="1:26" ht="15" customHeight="1" x14ac:dyDescent="0.15">
      <c r="B12" s="47"/>
      <c r="C12" s="51" t="s">
        <v>2</v>
      </c>
      <c r="D12" s="14">
        <v>10274</v>
      </c>
      <c r="E12" s="7">
        <v>6268</v>
      </c>
      <c r="F12" s="15">
        <v>5659</v>
      </c>
      <c r="G12" s="15">
        <v>2243</v>
      </c>
      <c r="H12" s="15">
        <v>5675</v>
      </c>
      <c r="I12" s="15">
        <v>2078</v>
      </c>
      <c r="J12" s="15">
        <v>716</v>
      </c>
      <c r="K12" s="15">
        <v>439</v>
      </c>
      <c r="L12" s="15">
        <v>2562</v>
      </c>
      <c r="M12" s="15">
        <v>750</v>
      </c>
      <c r="N12" s="15">
        <v>2179</v>
      </c>
      <c r="O12" s="15">
        <v>441</v>
      </c>
      <c r="P12" s="15">
        <v>127</v>
      </c>
    </row>
    <row r="13" spans="1:26" ht="15" customHeight="1" x14ac:dyDescent="0.15">
      <c r="B13" s="48"/>
      <c r="C13" s="52"/>
      <c r="D13" s="13">
        <v>100</v>
      </c>
      <c r="E13" s="9">
        <v>61</v>
      </c>
      <c r="F13" s="6">
        <v>55.1</v>
      </c>
      <c r="G13" s="6">
        <v>21.8</v>
      </c>
      <c r="H13" s="6">
        <v>55.2</v>
      </c>
      <c r="I13" s="6">
        <v>20.2</v>
      </c>
      <c r="J13" s="6">
        <v>7</v>
      </c>
      <c r="K13" s="6">
        <v>4.3</v>
      </c>
      <c r="L13" s="6">
        <v>24.9</v>
      </c>
      <c r="M13" s="6">
        <v>7.3</v>
      </c>
      <c r="N13" s="6">
        <v>21.2</v>
      </c>
      <c r="O13" s="6">
        <v>4.3</v>
      </c>
      <c r="P13" s="6">
        <v>1.2</v>
      </c>
    </row>
    <row r="14" spans="1:26" ht="15" customHeight="1" x14ac:dyDescent="0.15">
      <c r="B14" s="46" t="s">
        <v>61</v>
      </c>
      <c r="C14" s="49" t="s">
        <v>4</v>
      </c>
      <c r="D14" s="12">
        <v>2756</v>
      </c>
      <c r="E14" s="8">
        <v>1521</v>
      </c>
      <c r="F14" s="10">
        <v>1298</v>
      </c>
      <c r="G14" s="10">
        <v>615</v>
      </c>
      <c r="H14" s="10">
        <v>1607</v>
      </c>
      <c r="I14" s="10">
        <v>458</v>
      </c>
      <c r="J14" s="10">
        <v>217</v>
      </c>
      <c r="K14" s="10">
        <v>157</v>
      </c>
      <c r="L14" s="10">
        <v>830</v>
      </c>
      <c r="M14" s="10">
        <v>213</v>
      </c>
      <c r="N14" s="10">
        <v>609</v>
      </c>
      <c r="O14" s="10">
        <v>176</v>
      </c>
      <c r="P14" s="10">
        <v>41</v>
      </c>
    </row>
    <row r="15" spans="1:26" ht="15" customHeight="1" x14ac:dyDescent="0.15">
      <c r="B15" s="47"/>
      <c r="C15" s="50"/>
      <c r="D15" s="17">
        <v>100</v>
      </c>
      <c r="E15" s="16">
        <v>55.2</v>
      </c>
      <c r="F15" s="11">
        <v>47.1</v>
      </c>
      <c r="G15" s="11">
        <v>22.3</v>
      </c>
      <c r="H15" s="11">
        <v>58.3</v>
      </c>
      <c r="I15" s="11">
        <v>16.600000000000001</v>
      </c>
      <c r="J15" s="11">
        <v>7.9</v>
      </c>
      <c r="K15" s="11">
        <v>5.7</v>
      </c>
      <c r="L15" s="11">
        <v>30.1</v>
      </c>
      <c r="M15" s="11">
        <v>7.7</v>
      </c>
      <c r="N15" s="11">
        <v>22.1</v>
      </c>
      <c r="O15" s="11">
        <v>6.4</v>
      </c>
      <c r="P15" s="11">
        <v>1.5</v>
      </c>
    </row>
    <row r="16" spans="1:26" ht="15" customHeight="1" x14ac:dyDescent="0.15">
      <c r="B16" s="47"/>
      <c r="C16" s="51" t="s">
        <v>5</v>
      </c>
      <c r="D16" s="14">
        <v>2918</v>
      </c>
      <c r="E16" s="7">
        <v>1672</v>
      </c>
      <c r="F16" s="15">
        <v>1470</v>
      </c>
      <c r="G16" s="15">
        <v>684</v>
      </c>
      <c r="H16" s="15">
        <v>1707</v>
      </c>
      <c r="I16" s="15">
        <v>536</v>
      </c>
      <c r="J16" s="15">
        <v>211</v>
      </c>
      <c r="K16" s="15">
        <v>142</v>
      </c>
      <c r="L16" s="15">
        <v>785</v>
      </c>
      <c r="M16" s="15">
        <v>231</v>
      </c>
      <c r="N16" s="15">
        <v>623</v>
      </c>
      <c r="O16" s="15">
        <v>160</v>
      </c>
      <c r="P16" s="15">
        <v>33</v>
      </c>
    </row>
    <row r="17" spans="2:16" ht="15" customHeight="1" x14ac:dyDescent="0.15">
      <c r="B17" s="47"/>
      <c r="C17" s="50"/>
      <c r="D17" s="17">
        <v>100</v>
      </c>
      <c r="E17" s="16">
        <v>57.3</v>
      </c>
      <c r="F17" s="11">
        <v>50.4</v>
      </c>
      <c r="G17" s="11">
        <v>23.4</v>
      </c>
      <c r="H17" s="11">
        <v>58.5</v>
      </c>
      <c r="I17" s="11">
        <v>18.399999999999999</v>
      </c>
      <c r="J17" s="11">
        <v>7.2</v>
      </c>
      <c r="K17" s="11">
        <v>4.9000000000000004</v>
      </c>
      <c r="L17" s="11">
        <v>26.9</v>
      </c>
      <c r="M17" s="11">
        <v>7.9</v>
      </c>
      <c r="N17" s="11">
        <v>21.4</v>
      </c>
      <c r="O17" s="11">
        <v>5.5</v>
      </c>
      <c r="P17" s="11">
        <v>1.1000000000000001</v>
      </c>
    </row>
    <row r="18" spans="2:16" ht="15" customHeight="1" x14ac:dyDescent="0.15">
      <c r="B18" s="47"/>
      <c r="C18" s="51" t="s">
        <v>6</v>
      </c>
      <c r="D18" s="14">
        <v>3218</v>
      </c>
      <c r="E18" s="7">
        <v>1910</v>
      </c>
      <c r="F18" s="15">
        <v>1642</v>
      </c>
      <c r="G18" s="15">
        <v>738</v>
      </c>
      <c r="H18" s="15">
        <v>1792</v>
      </c>
      <c r="I18" s="15">
        <v>658</v>
      </c>
      <c r="J18" s="15">
        <v>230</v>
      </c>
      <c r="K18" s="15">
        <v>169</v>
      </c>
      <c r="L18" s="15">
        <v>725</v>
      </c>
      <c r="M18" s="15">
        <v>225</v>
      </c>
      <c r="N18" s="15">
        <v>667</v>
      </c>
      <c r="O18" s="15">
        <v>160</v>
      </c>
      <c r="P18" s="15">
        <v>43</v>
      </c>
    </row>
    <row r="19" spans="2:16" ht="15" customHeight="1" x14ac:dyDescent="0.15">
      <c r="B19" s="47"/>
      <c r="C19" s="50"/>
      <c r="D19" s="17">
        <v>100</v>
      </c>
      <c r="E19" s="16">
        <v>59.4</v>
      </c>
      <c r="F19" s="11">
        <v>51</v>
      </c>
      <c r="G19" s="11">
        <v>22.9</v>
      </c>
      <c r="H19" s="11">
        <v>55.7</v>
      </c>
      <c r="I19" s="11">
        <v>20.399999999999999</v>
      </c>
      <c r="J19" s="11">
        <v>7.1</v>
      </c>
      <c r="K19" s="11">
        <v>5.3</v>
      </c>
      <c r="L19" s="11">
        <v>22.5</v>
      </c>
      <c r="M19" s="11">
        <v>7</v>
      </c>
      <c r="N19" s="11">
        <v>20.7</v>
      </c>
      <c r="O19" s="11">
        <v>5</v>
      </c>
      <c r="P19" s="11">
        <v>1.3</v>
      </c>
    </row>
    <row r="20" spans="2:16" ht="15" customHeight="1" x14ac:dyDescent="0.15">
      <c r="B20" s="47"/>
      <c r="C20" s="51" t="s">
        <v>7</v>
      </c>
      <c r="D20" s="14">
        <v>4166</v>
      </c>
      <c r="E20" s="7">
        <v>2592</v>
      </c>
      <c r="F20" s="15">
        <v>2257</v>
      </c>
      <c r="G20" s="15">
        <v>857</v>
      </c>
      <c r="H20" s="15">
        <v>2190</v>
      </c>
      <c r="I20" s="15">
        <v>935</v>
      </c>
      <c r="J20" s="15">
        <v>272</v>
      </c>
      <c r="K20" s="15">
        <v>163</v>
      </c>
      <c r="L20" s="15">
        <v>929</v>
      </c>
      <c r="M20" s="15">
        <v>276</v>
      </c>
      <c r="N20" s="15">
        <v>886</v>
      </c>
      <c r="O20" s="15">
        <v>207</v>
      </c>
      <c r="P20" s="15">
        <v>75</v>
      </c>
    </row>
    <row r="21" spans="2:16" ht="15" customHeight="1" x14ac:dyDescent="0.15">
      <c r="B21" s="47"/>
      <c r="C21" s="50"/>
      <c r="D21" s="17">
        <v>100</v>
      </c>
      <c r="E21" s="16">
        <v>62.2</v>
      </c>
      <c r="F21" s="11">
        <v>54.2</v>
      </c>
      <c r="G21" s="11">
        <v>20.6</v>
      </c>
      <c r="H21" s="11">
        <v>52.6</v>
      </c>
      <c r="I21" s="11">
        <v>22.4</v>
      </c>
      <c r="J21" s="11">
        <v>6.5</v>
      </c>
      <c r="K21" s="11">
        <v>3.9</v>
      </c>
      <c r="L21" s="11">
        <v>22.3</v>
      </c>
      <c r="M21" s="11">
        <v>6.6</v>
      </c>
      <c r="N21" s="11">
        <v>21.3</v>
      </c>
      <c r="O21" s="11">
        <v>5</v>
      </c>
      <c r="P21" s="11">
        <v>1.8</v>
      </c>
    </row>
    <row r="22" spans="2:16" ht="15" customHeight="1" x14ac:dyDescent="0.15">
      <c r="B22" s="47"/>
      <c r="C22" s="51" t="s">
        <v>8</v>
      </c>
      <c r="D22" s="14">
        <v>5521</v>
      </c>
      <c r="E22" s="7">
        <v>3585</v>
      </c>
      <c r="F22" s="15">
        <v>3085</v>
      </c>
      <c r="G22" s="15">
        <v>1032</v>
      </c>
      <c r="H22" s="15">
        <v>2557</v>
      </c>
      <c r="I22" s="15">
        <v>1179</v>
      </c>
      <c r="J22" s="15">
        <v>305</v>
      </c>
      <c r="K22" s="15">
        <v>193</v>
      </c>
      <c r="L22" s="15">
        <v>1159</v>
      </c>
      <c r="M22" s="15">
        <v>319</v>
      </c>
      <c r="N22" s="15">
        <v>1013</v>
      </c>
      <c r="O22" s="15">
        <v>278</v>
      </c>
      <c r="P22" s="15">
        <v>95</v>
      </c>
    </row>
    <row r="23" spans="2:16" ht="15" customHeight="1" x14ac:dyDescent="0.15">
      <c r="B23" s="48"/>
      <c r="C23" s="52"/>
      <c r="D23" s="13">
        <v>100</v>
      </c>
      <c r="E23" s="9">
        <v>64.900000000000006</v>
      </c>
      <c r="F23" s="6">
        <v>55.9</v>
      </c>
      <c r="G23" s="6">
        <v>18.7</v>
      </c>
      <c r="H23" s="6">
        <v>46.3</v>
      </c>
      <c r="I23" s="6">
        <v>21.4</v>
      </c>
      <c r="J23" s="6">
        <v>5.5</v>
      </c>
      <c r="K23" s="6">
        <v>3.5</v>
      </c>
      <c r="L23" s="6">
        <v>21</v>
      </c>
      <c r="M23" s="6">
        <v>5.8</v>
      </c>
      <c r="N23" s="6">
        <v>18.3</v>
      </c>
      <c r="O23" s="6">
        <v>5</v>
      </c>
      <c r="P23" s="6">
        <v>1.7</v>
      </c>
    </row>
    <row r="24" spans="2:16" ht="15" customHeight="1" x14ac:dyDescent="0.15">
      <c r="B24" s="46" t="s">
        <v>62</v>
      </c>
      <c r="C24" s="49" t="s">
        <v>9</v>
      </c>
      <c r="D24" s="12">
        <v>2200</v>
      </c>
      <c r="E24" s="8">
        <v>876</v>
      </c>
      <c r="F24" s="10">
        <v>725</v>
      </c>
      <c r="G24" s="10">
        <v>601</v>
      </c>
      <c r="H24" s="10">
        <v>1146</v>
      </c>
      <c r="I24" s="10">
        <v>437</v>
      </c>
      <c r="J24" s="10">
        <v>172</v>
      </c>
      <c r="K24" s="10">
        <v>97</v>
      </c>
      <c r="L24" s="10">
        <v>299</v>
      </c>
      <c r="M24" s="10">
        <v>156</v>
      </c>
      <c r="N24" s="10">
        <v>464</v>
      </c>
      <c r="O24" s="10">
        <v>176</v>
      </c>
      <c r="P24" s="10">
        <v>54</v>
      </c>
    </row>
    <row r="25" spans="2:16" ht="15" customHeight="1" x14ac:dyDescent="0.15">
      <c r="B25" s="47"/>
      <c r="C25" s="50"/>
      <c r="D25" s="17">
        <v>100</v>
      </c>
      <c r="E25" s="16">
        <v>39.799999999999997</v>
      </c>
      <c r="F25" s="11">
        <v>33</v>
      </c>
      <c r="G25" s="11">
        <v>27.3</v>
      </c>
      <c r="H25" s="11">
        <v>52.1</v>
      </c>
      <c r="I25" s="11">
        <v>19.899999999999999</v>
      </c>
      <c r="J25" s="11">
        <v>7.8</v>
      </c>
      <c r="K25" s="11">
        <v>4.4000000000000004</v>
      </c>
      <c r="L25" s="11">
        <v>13.6</v>
      </c>
      <c r="M25" s="11">
        <v>7.1</v>
      </c>
      <c r="N25" s="11">
        <v>21.1</v>
      </c>
      <c r="O25" s="11">
        <v>8</v>
      </c>
      <c r="P25" s="11">
        <v>2.5</v>
      </c>
    </row>
    <row r="26" spans="2:16" ht="15" customHeight="1" x14ac:dyDescent="0.15">
      <c r="B26" s="47"/>
      <c r="C26" s="51" t="s">
        <v>10</v>
      </c>
      <c r="D26" s="14">
        <v>5943</v>
      </c>
      <c r="E26" s="7">
        <v>4385</v>
      </c>
      <c r="F26" s="15">
        <v>3762</v>
      </c>
      <c r="G26" s="15">
        <v>1251</v>
      </c>
      <c r="H26" s="15">
        <v>2815</v>
      </c>
      <c r="I26" s="15">
        <v>1342</v>
      </c>
      <c r="J26" s="15">
        <v>317</v>
      </c>
      <c r="K26" s="15">
        <v>212</v>
      </c>
      <c r="L26" s="15">
        <v>1127</v>
      </c>
      <c r="M26" s="15">
        <v>347</v>
      </c>
      <c r="N26" s="15">
        <v>1122</v>
      </c>
      <c r="O26" s="15">
        <v>252</v>
      </c>
      <c r="P26" s="15">
        <v>63</v>
      </c>
    </row>
    <row r="27" spans="2:16" ht="15" customHeight="1" x14ac:dyDescent="0.15">
      <c r="B27" s="47"/>
      <c r="C27" s="50"/>
      <c r="D27" s="17">
        <v>100</v>
      </c>
      <c r="E27" s="16">
        <v>73.8</v>
      </c>
      <c r="F27" s="11">
        <v>63.3</v>
      </c>
      <c r="G27" s="11">
        <v>21</v>
      </c>
      <c r="H27" s="11">
        <v>47.4</v>
      </c>
      <c r="I27" s="11">
        <v>22.6</v>
      </c>
      <c r="J27" s="11">
        <v>5.3</v>
      </c>
      <c r="K27" s="11">
        <v>3.6</v>
      </c>
      <c r="L27" s="11">
        <v>19</v>
      </c>
      <c r="M27" s="11">
        <v>5.8</v>
      </c>
      <c r="N27" s="11">
        <v>18.899999999999999</v>
      </c>
      <c r="O27" s="11">
        <v>4.2</v>
      </c>
      <c r="P27" s="11">
        <v>1.1000000000000001</v>
      </c>
    </row>
    <row r="28" spans="2:16" ht="15" customHeight="1" x14ac:dyDescent="0.15">
      <c r="B28" s="47"/>
      <c r="C28" s="51" t="s">
        <v>11</v>
      </c>
      <c r="D28" s="14">
        <v>6665</v>
      </c>
      <c r="E28" s="7">
        <v>4374</v>
      </c>
      <c r="F28" s="15">
        <v>3780</v>
      </c>
      <c r="G28" s="15">
        <v>944</v>
      </c>
      <c r="H28" s="15">
        <v>3836</v>
      </c>
      <c r="I28" s="15">
        <v>1174</v>
      </c>
      <c r="J28" s="15">
        <v>414</v>
      </c>
      <c r="K28" s="15">
        <v>255</v>
      </c>
      <c r="L28" s="15">
        <v>2287</v>
      </c>
      <c r="M28" s="15">
        <v>423</v>
      </c>
      <c r="N28" s="15">
        <v>1417</v>
      </c>
      <c r="O28" s="15">
        <v>314</v>
      </c>
      <c r="P28" s="15">
        <v>52</v>
      </c>
    </row>
    <row r="29" spans="2:16" ht="15" customHeight="1" x14ac:dyDescent="0.15">
      <c r="B29" s="47"/>
      <c r="C29" s="50"/>
      <c r="D29" s="17">
        <v>100</v>
      </c>
      <c r="E29" s="16">
        <v>65.599999999999994</v>
      </c>
      <c r="F29" s="11">
        <v>56.7</v>
      </c>
      <c r="G29" s="11">
        <v>14.2</v>
      </c>
      <c r="H29" s="11">
        <v>57.6</v>
      </c>
      <c r="I29" s="11">
        <v>17.600000000000001</v>
      </c>
      <c r="J29" s="11">
        <v>6.2</v>
      </c>
      <c r="K29" s="11">
        <v>3.8</v>
      </c>
      <c r="L29" s="11">
        <v>34.299999999999997</v>
      </c>
      <c r="M29" s="11">
        <v>6.3</v>
      </c>
      <c r="N29" s="11">
        <v>21.3</v>
      </c>
      <c r="O29" s="11">
        <v>4.7</v>
      </c>
      <c r="P29" s="11">
        <v>0.8</v>
      </c>
    </row>
    <row r="30" spans="2:16" ht="15" customHeight="1" x14ac:dyDescent="0.15">
      <c r="B30" s="47"/>
      <c r="C30" s="51" t="s">
        <v>12</v>
      </c>
      <c r="D30" s="14">
        <v>4440</v>
      </c>
      <c r="E30" s="7">
        <v>2120</v>
      </c>
      <c r="F30" s="15">
        <v>1902</v>
      </c>
      <c r="G30" s="15">
        <v>1325</v>
      </c>
      <c r="H30" s="15">
        <v>2486</v>
      </c>
      <c r="I30" s="15">
        <v>1002</v>
      </c>
      <c r="J30" s="15">
        <v>383</v>
      </c>
      <c r="K30" s="15">
        <v>295</v>
      </c>
      <c r="L30" s="15">
        <v>887</v>
      </c>
      <c r="M30" s="15">
        <v>407</v>
      </c>
      <c r="N30" s="15">
        <v>965</v>
      </c>
      <c r="O30" s="15">
        <v>268</v>
      </c>
      <c r="P30" s="15">
        <v>73</v>
      </c>
    </row>
    <row r="31" spans="2:16" ht="15" customHeight="1" x14ac:dyDescent="0.15">
      <c r="B31" s="48"/>
      <c r="C31" s="52"/>
      <c r="D31" s="13">
        <v>100</v>
      </c>
      <c r="E31" s="9">
        <v>47.7</v>
      </c>
      <c r="F31" s="6">
        <v>42.8</v>
      </c>
      <c r="G31" s="6">
        <v>29.8</v>
      </c>
      <c r="H31" s="6">
        <v>56</v>
      </c>
      <c r="I31" s="6">
        <v>22.6</v>
      </c>
      <c r="J31" s="6">
        <v>8.6</v>
      </c>
      <c r="K31" s="6">
        <v>6.6</v>
      </c>
      <c r="L31" s="6">
        <v>20</v>
      </c>
      <c r="M31" s="6">
        <v>9.1999999999999993</v>
      </c>
      <c r="N31" s="6">
        <v>21.7</v>
      </c>
      <c r="O31" s="6">
        <v>6</v>
      </c>
      <c r="P31" s="6">
        <v>1.6</v>
      </c>
    </row>
    <row r="32" spans="2:16" ht="15" customHeight="1" x14ac:dyDescent="0.15">
      <c r="B32" s="46" t="s">
        <v>63</v>
      </c>
      <c r="C32" s="49" t="s">
        <v>13</v>
      </c>
      <c r="D32" s="12">
        <v>2474</v>
      </c>
      <c r="E32" s="8">
        <v>1305</v>
      </c>
      <c r="F32" s="10">
        <v>1149</v>
      </c>
      <c r="G32" s="10">
        <v>423</v>
      </c>
      <c r="H32" s="10">
        <v>1118</v>
      </c>
      <c r="I32" s="10">
        <v>401</v>
      </c>
      <c r="J32" s="10">
        <v>113</v>
      </c>
      <c r="K32" s="10">
        <v>80</v>
      </c>
      <c r="L32" s="10">
        <v>527</v>
      </c>
      <c r="M32" s="10">
        <v>127</v>
      </c>
      <c r="N32" s="10">
        <v>462</v>
      </c>
      <c r="O32" s="10">
        <v>280</v>
      </c>
      <c r="P32" s="10">
        <v>35</v>
      </c>
    </row>
    <row r="33" spans="2:16" ht="15" customHeight="1" x14ac:dyDescent="0.15">
      <c r="B33" s="47"/>
      <c r="C33" s="50"/>
      <c r="D33" s="17">
        <v>100</v>
      </c>
      <c r="E33" s="16">
        <v>52.7</v>
      </c>
      <c r="F33" s="11">
        <v>46.4</v>
      </c>
      <c r="G33" s="11">
        <v>17.100000000000001</v>
      </c>
      <c r="H33" s="11">
        <v>45.2</v>
      </c>
      <c r="I33" s="11">
        <v>16.2</v>
      </c>
      <c r="J33" s="11">
        <v>4.5999999999999996</v>
      </c>
      <c r="K33" s="11">
        <v>3.2</v>
      </c>
      <c r="L33" s="11">
        <v>21.3</v>
      </c>
      <c r="M33" s="11">
        <v>5.0999999999999996</v>
      </c>
      <c r="N33" s="11">
        <v>18.7</v>
      </c>
      <c r="O33" s="11">
        <v>11.3</v>
      </c>
      <c r="P33" s="11">
        <v>1.4</v>
      </c>
    </row>
    <row r="34" spans="2:16" ht="15" customHeight="1" x14ac:dyDescent="0.15">
      <c r="B34" s="47"/>
      <c r="C34" s="51" t="s">
        <v>14</v>
      </c>
      <c r="D34" s="14">
        <v>13198</v>
      </c>
      <c r="E34" s="7">
        <v>8170</v>
      </c>
      <c r="F34" s="15">
        <v>7143</v>
      </c>
      <c r="G34" s="15">
        <v>2699</v>
      </c>
      <c r="H34" s="15">
        <v>7011</v>
      </c>
      <c r="I34" s="15">
        <v>2720</v>
      </c>
      <c r="J34" s="15">
        <v>826</v>
      </c>
      <c r="K34" s="15">
        <v>530</v>
      </c>
      <c r="L34" s="15">
        <v>3166</v>
      </c>
      <c r="M34" s="15">
        <v>877</v>
      </c>
      <c r="N34" s="15">
        <v>2671</v>
      </c>
      <c r="O34" s="15">
        <v>628</v>
      </c>
      <c r="P34" s="15">
        <v>161</v>
      </c>
    </row>
    <row r="35" spans="2:16" ht="15" customHeight="1" x14ac:dyDescent="0.15">
      <c r="B35" s="47"/>
      <c r="C35" s="50"/>
      <c r="D35" s="17">
        <v>100</v>
      </c>
      <c r="E35" s="16">
        <v>61.9</v>
      </c>
      <c r="F35" s="11">
        <v>54.1</v>
      </c>
      <c r="G35" s="11">
        <v>20.5</v>
      </c>
      <c r="H35" s="11">
        <v>53.1</v>
      </c>
      <c r="I35" s="11">
        <v>20.6</v>
      </c>
      <c r="J35" s="11">
        <v>6.3</v>
      </c>
      <c r="K35" s="11">
        <v>4</v>
      </c>
      <c r="L35" s="11">
        <v>24</v>
      </c>
      <c r="M35" s="11">
        <v>6.6</v>
      </c>
      <c r="N35" s="11">
        <v>20.2</v>
      </c>
      <c r="O35" s="11">
        <v>4.8</v>
      </c>
      <c r="P35" s="11">
        <v>1.2</v>
      </c>
    </row>
    <row r="36" spans="2:16" ht="15" customHeight="1" x14ac:dyDescent="0.15">
      <c r="B36" s="47"/>
      <c r="C36" s="51" t="s">
        <v>15</v>
      </c>
      <c r="D36" s="14">
        <v>2378</v>
      </c>
      <c r="E36" s="7">
        <v>1530</v>
      </c>
      <c r="F36" s="15">
        <v>1300</v>
      </c>
      <c r="G36" s="15">
        <v>663</v>
      </c>
      <c r="H36" s="15">
        <v>1471</v>
      </c>
      <c r="I36" s="15">
        <v>577</v>
      </c>
      <c r="J36" s="15">
        <v>246</v>
      </c>
      <c r="K36" s="15">
        <v>173</v>
      </c>
      <c r="L36" s="15">
        <v>633</v>
      </c>
      <c r="M36" s="15">
        <v>215</v>
      </c>
      <c r="N36" s="15">
        <v>571</v>
      </c>
      <c r="O36" s="15">
        <v>51</v>
      </c>
      <c r="P36" s="15">
        <v>23</v>
      </c>
    </row>
    <row r="37" spans="2:16" ht="15" customHeight="1" x14ac:dyDescent="0.15">
      <c r="B37" s="47"/>
      <c r="C37" s="50"/>
      <c r="D37" s="17">
        <v>100</v>
      </c>
      <c r="E37" s="16">
        <v>64.3</v>
      </c>
      <c r="F37" s="11">
        <v>54.7</v>
      </c>
      <c r="G37" s="11">
        <v>27.9</v>
      </c>
      <c r="H37" s="11">
        <v>61.9</v>
      </c>
      <c r="I37" s="11">
        <v>24.3</v>
      </c>
      <c r="J37" s="11">
        <v>10.3</v>
      </c>
      <c r="K37" s="11">
        <v>7.3</v>
      </c>
      <c r="L37" s="11">
        <v>26.6</v>
      </c>
      <c r="M37" s="11">
        <v>9</v>
      </c>
      <c r="N37" s="11">
        <v>24</v>
      </c>
      <c r="O37" s="11">
        <v>2.1</v>
      </c>
      <c r="P37" s="11">
        <v>1</v>
      </c>
    </row>
    <row r="38" spans="2:16" ht="15" customHeight="1" x14ac:dyDescent="0.15">
      <c r="B38" s="47"/>
      <c r="C38" s="51" t="s">
        <v>16</v>
      </c>
      <c r="D38" s="14">
        <v>747</v>
      </c>
      <c r="E38" s="7">
        <v>484</v>
      </c>
      <c r="F38" s="15">
        <v>362</v>
      </c>
      <c r="G38" s="15">
        <v>225</v>
      </c>
      <c r="H38" s="15">
        <v>434</v>
      </c>
      <c r="I38" s="15">
        <v>151</v>
      </c>
      <c r="J38" s="15">
        <v>73</v>
      </c>
      <c r="K38" s="15">
        <v>60</v>
      </c>
      <c r="L38" s="15">
        <v>163</v>
      </c>
      <c r="M38" s="15">
        <v>84</v>
      </c>
      <c r="N38" s="15">
        <v>165</v>
      </c>
      <c r="O38" s="15">
        <v>34</v>
      </c>
      <c r="P38" s="15">
        <v>19</v>
      </c>
    </row>
    <row r="39" spans="2:16" ht="15" customHeight="1" x14ac:dyDescent="0.15">
      <c r="B39" s="48"/>
      <c r="C39" s="52"/>
      <c r="D39" s="13">
        <v>100</v>
      </c>
      <c r="E39" s="9">
        <v>64.8</v>
      </c>
      <c r="F39" s="6">
        <v>48.5</v>
      </c>
      <c r="G39" s="6">
        <v>30.1</v>
      </c>
      <c r="H39" s="6">
        <v>58.1</v>
      </c>
      <c r="I39" s="6">
        <v>20.2</v>
      </c>
      <c r="J39" s="6">
        <v>9.8000000000000007</v>
      </c>
      <c r="K39" s="6">
        <v>8</v>
      </c>
      <c r="L39" s="6">
        <v>21.8</v>
      </c>
      <c r="M39" s="6">
        <v>11.2</v>
      </c>
      <c r="N39" s="6">
        <v>22.1</v>
      </c>
      <c r="O39" s="6">
        <v>4.5999999999999996</v>
      </c>
      <c r="P39" s="6">
        <v>2.5</v>
      </c>
    </row>
    <row r="40" spans="2:16" ht="15" customHeight="1" x14ac:dyDescent="0.15">
      <c r="B40" s="46" t="s">
        <v>64</v>
      </c>
      <c r="C40" s="49" t="s">
        <v>254</v>
      </c>
      <c r="D40" s="12">
        <v>2161</v>
      </c>
      <c r="E40" s="8">
        <v>1315</v>
      </c>
      <c r="F40" s="10">
        <v>1197</v>
      </c>
      <c r="G40" s="10">
        <v>510</v>
      </c>
      <c r="H40" s="10">
        <v>1266</v>
      </c>
      <c r="I40" s="10">
        <v>421</v>
      </c>
      <c r="J40" s="10">
        <v>158</v>
      </c>
      <c r="K40" s="10">
        <v>108</v>
      </c>
      <c r="L40" s="10">
        <v>506</v>
      </c>
      <c r="M40" s="10">
        <v>178</v>
      </c>
      <c r="N40" s="10">
        <v>508</v>
      </c>
      <c r="O40" s="10">
        <v>107</v>
      </c>
      <c r="P40" s="10">
        <v>23</v>
      </c>
    </row>
    <row r="41" spans="2:16" ht="15" customHeight="1" x14ac:dyDescent="0.15">
      <c r="B41" s="47"/>
      <c r="C41" s="50"/>
      <c r="D41" s="17">
        <v>100</v>
      </c>
      <c r="E41" s="16">
        <v>60.9</v>
      </c>
      <c r="F41" s="11">
        <v>55.4</v>
      </c>
      <c r="G41" s="11">
        <v>23.6</v>
      </c>
      <c r="H41" s="11">
        <v>58.6</v>
      </c>
      <c r="I41" s="11">
        <v>19.5</v>
      </c>
      <c r="J41" s="11">
        <v>7.3</v>
      </c>
      <c r="K41" s="11">
        <v>5</v>
      </c>
      <c r="L41" s="11">
        <v>23.4</v>
      </c>
      <c r="M41" s="11">
        <v>8.1999999999999993</v>
      </c>
      <c r="N41" s="11">
        <v>23.5</v>
      </c>
      <c r="O41" s="11">
        <v>5</v>
      </c>
      <c r="P41" s="11">
        <v>1.1000000000000001</v>
      </c>
    </row>
    <row r="42" spans="2:16" ht="15" customHeight="1" x14ac:dyDescent="0.15">
      <c r="B42" s="47"/>
      <c r="C42" s="51" t="s">
        <v>19</v>
      </c>
      <c r="D42" s="14">
        <v>1901</v>
      </c>
      <c r="E42" s="7">
        <v>1244</v>
      </c>
      <c r="F42" s="15">
        <v>1045</v>
      </c>
      <c r="G42" s="15">
        <v>370</v>
      </c>
      <c r="H42" s="15">
        <v>1003</v>
      </c>
      <c r="I42" s="15">
        <v>457</v>
      </c>
      <c r="J42" s="15">
        <v>120</v>
      </c>
      <c r="K42" s="15">
        <v>89</v>
      </c>
      <c r="L42" s="15">
        <v>442</v>
      </c>
      <c r="M42" s="15">
        <v>146</v>
      </c>
      <c r="N42" s="15">
        <v>421</v>
      </c>
      <c r="O42" s="15">
        <v>83</v>
      </c>
      <c r="P42" s="15">
        <v>20</v>
      </c>
    </row>
    <row r="43" spans="2:16" ht="15" customHeight="1" x14ac:dyDescent="0.15">
      <c r="B43" s="47"/>
      <c r="C43" s="50"/>
      <c r="D43" s="17">
        <v>100</v>
      </c>
      <c r="E43" s="16">
        <v>65.400000000000006</v>
      </c>
      <c r="F43" s="11">
        <v>55</v>
      </c>
      <c r="G43" s="11">
        <v>19.5</v>
      </c>
      <c r="H43" s="11">
        <v>52.8</v>
      </c>
      <c r="I43" s="11">
        <v>24</v>
      </c>
      <c r="J43" s="11">
        <v>6.3</v>
      </c>
      <c r="K43" s="11">
        <v>4.7</v>
      </c>
      <c r="L43" s="11">
        <v>23.3</v>
      </c>
      <c r="M43" s="11">
        <v>7.7</v>
      </c>
      <c r="N43" s="11">
        <v>22.1</v>
      </c>
      <c r="O43" s="11">
        <v>4.4000000000000004</v>
      </c>
      <c r="P43" s="11">
        <v>1.1000000000000001</v>
      </c>
    </row>
    <row r="44" spans="2:16" ht="15" customHeight="1" x14ac:dyDescent="0.15">
      <c r="B44" s="47"/>
      <c r="C44" s="51" t="s">
        <v>20</v>
      </c>
      <c r="D44" s="14">
        <v>1198</v>
      </c>
      <c r="E44" s="7">
        <v>720</v>
      </c>
      <c r="F44" s="15">
        <v>714</v>
      </c>
      <c r="G44" s="15">
        <v>286</v>
      </c>
      <c r="H44" s="15">
        <v>714</v>
      </c>
      <c r="I44" s="15">
        <v>316</v>
      </c>
      <c r="J44" s="15">
        <v>105</v>
      </c>
      <c r="K44" s="15">
        <v>74</v>
      </c>
      <c r="L44" s="15">
        <v>291</v>
      </c>
      <c r="M44" s="15">
        <v>113</v>
      </c>
      <c r="N44" s="15">
        <v>289</v>
      </c>
      <c r="O44" s="15">
        <v>42</v>
      </c>
      <c r="P44" s="15">
        <v>26</v>
      </c>
    </row>
    <row r="45" spans="2:16" ht="15" customHeight="1" x14ac:dyDescent="0.15">
      <c r="B45" s="47"/>
      <c r="C45" s="50"/>
      <c r="D45" s="17">
        <v>100</v>
      </c>
      <c r="E45" s="16">
        <v>60.1</v>
      </c>
      <c r="F45" s="11">
        <v>59.6</v>
      </c>
      <c r="G45" s="11">
        <v>23.9</v>
      </c>
      <c r="H45" s="11">
        <v>59.6</v>
      </c>
      <c r="I45" s="11">
        <v>26.4</v>
      </c>
      <c r="J45" s="11">
        <v>8.8000000000000007</v>
      </c>
      <c r="K45" s="11">
        <v>6.2</v>
      </c>
      <c r="L45" s="11">
        <v>24.3</v>
      </c>
      <c r="M45" s="11">
        <v>9.4</v>
      </c>
      <c r="N45" s="11">
        <v>24.1</v>
      </c>
      <c r="O45" s="11">
        <v>3.5</v>
      </c>
      <c r="P45" s="11">
        <v>2.2000000000000002</v>
      </c>
    </row>
    <row r="46" spans="2:16" ht="15" customHeight="1" x14ac:dyDescent="0.15">
      <c r="B46" s="47"/>
      <c r="C46" s="51" t="s">
        <v>21</v>
      </c>
      <c r="D46" s="14">
        <v>1491</v>
      </c>
      <c r="E46" s="7">
        <v>943</v>
      </c>
      <c r="F46" s="15">
        <v>828</v>
      </c>
      <c r="G46" s="15">
        <v>366</v>
      </c>
      <c r="H46" s="15">
        <v>864</v>
      </c>
      <c r="I46" s="15">
        <v>318</v>
      </c>
      <c r="J46" s="15">
        <v>105</v>
      </c>
      <c r="K46" s="15">
        <v>76</v>
      </c>
      <c r="L46" s="15">
        <v>375</v>
      </c>
      <c r="M46" s="15">
        <v>113</v>
      </c>
      <c r="N46" s="15">
        <v>344</v>
      </c>
      <c r="O46" s="15">
        <v>63</v>
      </c>
      <c r="P46" s="15">
        <v>15</v>
      </c>
    </row>
    <row r="47" spans="2:16" ht="15" customHeight="1" x14ac:dyDescent="0.15">
      <c r="B47" s="47"/>
      <c r="C47" s="50"/>
      <c r="D47" s="17">
        <v>100</v>
      </c>
      <c r="E47" s="16">
        <v>63.2</v>
      </c>
      <c r="F47" s="11">
        <v>55.5</v>
      </c>
      <c r="G47" s="11">
        <v>24.5</v>
      </c>
      <c r="H47" s="11">
        <v>57.9</v>
      </c>
      <c r="I47" s="11">
        <v>21.3</v>
      </c>
      <c r="J47" s="11">
        <v>7</v>
      </c>
      <c r="K47" s="11">
        <v>5.0999999999999996</v>
      </c>
      <c r="L47" s="11">
        <v>25.2</v>
      </c>
      <c r="M47" s="11">
        <v>7.6</v>
      </c>
      <c r="N47" s="11">
        <v>23.1</v>
      </c>
      <c r="O47" s="11">
        <v>4.2</v>
      </c>
      <c r="P47" s="11">
        <v>1</v>
      </c>
    </row>
    <row r="48" spans="2:16" ht="15" customHeight="1" x14ac:dyDescent="0.15">
      <c r="B48" s="47"/>
      <c r="C48" s="51" t="s">
        <v>22</v>
      </c>
      <c r="D48" s="14">
        <v>1705</v>
      </c>
      <c r="E48" s="7">
        <v>1048</v>
      </c>
      <c r="F48" s="15">
        <v>1014</v>
      </c>
      <c r="G48" s="15">
        <v>425</v>
      </c>
      <c r="H48" s="15">
        <v>1008</v>
      </c>
      <c r="I48" s="15">
        <v>441</v>
      </c>
      <c r="J48" s="15">
        <v>108</v>
      </c>
      <c r="K48" s="15">
        <v>80</v>
      </c>
      <c r="L48" s="15">
        <v>396</v>
      </c>
      <c r="M48" s="15">
        <v>168</v>
      </c>
      <c r="N48" s="15">
        <v>431</v>
      </c>
      <c r="O48" s="15">
        <v>44</v>
      </c>
      <c r="P48" s="15">
        <v>22</v>
      </c>
    </row>
    <row r="49" spans="2:16" ht="15" customHeight="1" x14ac:dyDescent="0.15">
      <c r="B49" s="47"/>
      <c r="C49" s="50"/>
      <c r="D49" s="17">
        <v>100</v>
      </c>
      <c r="E49" s="16">
        <v>61.5</v>
      </c>
      <c r="F49" s="11">
        <v>59.5</v>
      </c>
      <c r="G49" s="11">
        <v>24.9</v>
      </c>
      <c r="H49" s="11">
        <v>59.1</v>
      </c>
      <c r="I49" s="11">
        <v>25.9</v>
      </c>
      <c r="J49" s="11">
        <v>6.3</v>
      </c>
      <c r="K49" s="11">
        <v>4.7</v>
      </c>
      <c r="L49" s="11">
        <v>23.2</v>
      </c>
      <c r="M49" s="11">
        <v>9.9</v>
      </c>
      <c r="N49" s="11">
        <v>25.3</v>
      </c>
      <c r="O49" s="11">
        <v>2.6</v>
      </c>
      <c r="P49" s="11">
        <v>1.3</v>
      </c>
    </row>
    <row r="50" spans="2:16" ht="15" customHeight="1" x14ac:dyDescent="0.15">
      <c r="B50" s="47"/>
      <c r="C50" s="51" t="s">
        <v>23</v>
      </c>
      <c r="D50" s="14">
        <v>1546</v>
      </c>
      <c r="E50" s="7">
        <v>1021</v>
      </c>
      <c r="F50" s="15">
        <v>765</v>
      </c>
      <c r="G50" s="15">
        <v>283</v>
      </c>
      <c r="H50" s="15">
        <v>657</v>
      </c>
      <c r="I50" s="15">
        <v>317</v>
      </c>
      <c r="J50" s="15">
        <v>75</v>
      </c>
      <c r="K50" s="15">
        <v>56</v>
      </c>
      <c r="L50" s="15">
        <v>361</v>
      </c>
      <c r="M50" s="15">
        <v>91</v>
      </c>
      <c r="N50" s="15">
        <v>284</v>
      </c>
      <c r="O50" s="15">
        <v>58</v>
      </c>
      <c r="P50" s="15">
        <v>12</v>
      </c>
    </row>
    <row r="51" spans="2:16" ht="15" customHeight="1" x14ac:dyDescent="0.15">
      <c r="B51" s="47"/>
      <c r="C51" s="50"/>
      <c r="D51" s="17">
        <v>100</v>
      </c>
      <c r="E51" s="16">
        <v>66</v>
      </c>
      <c r="F51" s="11">
        <v>49.5</v>
      </c>
      <c r="G51" s="11">
        <v>18.3</v>
      </c>
      <c r="H51" s="11">
        <v>42.5</v>
      </c>
      <c r="I51" s="11">
        <v>20.5</v>
      </c>
      <c r="J51" s="11">
        <v>4.9000000000000004</v>
      </c>
      <c r="K51" s="11">
        <v>3.6</v>
      </c>
      <c r="L51" s="11">
        <v>23.4</v>
      </c>
      <c r="M51" s="11">
        <v>5.9</v>
      </c>
      <c r="N51" s="11">
        <v>18.399999999999999</v>
      </c>
      <c r="O51" s="11">
        <v>3.8</v>
      </c>
      <c r="P51" s="11">
        <v>0.8</v>
      </c>
    </row>
    <row r="52" spans="2:16" ht="15" customHeight="1" x14ac:dyDescent="0.15">
      <c r="B52" s="47"/>
      <c r="C52" s="51" t="s">
        <v>24</v>
      </c>
      <c r="D52" s="14">
        <v>2544</v>
      </c>
      <c r="E52" s="7">
        <v>1511</v>
      </c>
      <c r="F52" s="15">
        <v>1398</v>
      </c>
      <c r="G52" s="15">
        <v>534</v>
      </c>
      <c r="H52" s="15">
        <v>1340</v>
      </c>
      <c r="I52" s="15">
        <v>559</v>
      </c>
      <c r="J52" s="15">
        <v>160</v>
      </c>
      <c r="K52" s="15">
        <v>102</v>
      </c>
      <c r="L52" s="15">
        <v>553</v>
      </c>
      <c r="M52" s="15">
        <v>175</v>
      </c>
      <c r="N52" s="15">
        <v>481</v>
      </c>
      <c r="O52" s="15">
        <v>144</v>
      </c>
      <c r="P52" s="15">
        <v>37</v>
      </c>
    </row>
    <row r="53" spans="2:16" ht="15" customHeight="1" x14ac:dyDescent="0.15">
      <c r="B53" s="47"/>
      <c r="C53" s="50"/>
      <c r="D53" s="17">
        <v>100</v>
      </c>
      <c r="E53" s="16">
        <v>59.4</v>
      </c>
      <c r="F53" s="11">
        <v>55</v>
      </c>
      <c r="G53" s="11">
        <v>21</v>
      </c>
      <c r="H53" s="11">
        <v>52.7</v>
      </c>
      <c r="I53" s="11">
        <v>22</v>
      </c>
      <c r="J53" s="11">
        <v>6.3</v>
      </c>
      <c r="K53" s="11">
        <v>4</v>
      </c>
      <c r="L53" s="11">
        <v>21.7</v>
      </c>
      <c r="M53" s="11">
        <v>6.9</v>
      </c>
      <c r="N53" s="11">
        <v>18.899999999999999</v>
      </c>
      <c r="O53" s="11">
        <v>5.7</v>
      </c>
      <c r="P53" s="11">
        <v>1.5</v>
      </c>
    </row>
    <row r="54" spans="2:16" ht="15" customHeight="1" x14ac:dyDescent="0.15">
      <c r="B54" s="47"/>
      <c r="C54" s="51" t="s">
        <v>25</v>
      </c>
      <c r="D54" s="14">
        <v>1858</v>
      </c>
      <c r="E54" s="7">
        <v>1106</v>
      </c>
      <c r="F54" s="15">
        <v>999</v>
      </c>
      <c r="G54" s="15">
        <v>436</v>
      </c>
      <c r="H54" s="15">
        <v>996</v>
      </c>
      <c r="I54" s="15">
        <v>395</v>
      </c>
      <c r="J54" s="15">
        <v>110</v>
      </c>
      <c r="K54" s="15">
        <v>61</v>
      </c>
      <c r="L54" s="15">
        <v>448</v>
      </c>
      <c r="M54" s="15">
        <v>87</v>
      </c>
      <c r="N54" s="15">
        <v>346</v>
      </c>
      <c r="O54" s="15">
        <v>86</v>
      </c>
      <c r="P54" s="15">
        <v>26</v>
      </c>
    </row>
    <row r="55" spans="2:16" ht="15" customHeight="1" x14ac:dyDescent="0.15">
      <c r="B55" s="47"/>
      <c r="C55" s="50"/>
      <c r="D55" s="17">
        <v>100</v>
      </c>
      <c r="E55" s="16">
        <v>59.5</v>
      </c>
      <c r="F55" s="11">
        <v>53.8</v>
      </c>
      <c r="G55" s="11">
        <v>23.5</v>
      </c>
      <c r="H55" s="11">
        <v>53.6</v>
      </c>
      <c r="I55" s="11">
        <v>21.3</v>
      </c>
      <c r="J55" s="11">
        <v>5.9</v>
      </c>
      <c r="K55" s="11">
        <v>3.3</v>
      </c>
      <c r="L55" s="11">
        <v>24.1</v>
      </c>
      <c r="M55" s="11">
        <v>4.7</v>
      </c>
      <c r="N55" s="11">
        <v>18.600000000000001</v>
      </c>
      <c r="O55" s="11">
        <v>4.5999999999999996</v>
      </c>
      <c r="P55" s="11">
        <v>1.4</v>
      </c>
    </row>
    <row r="56" spans="2:16" ht="15" customHeight="1" x14ac:dyDescent="0.15">
      <c r="B56" s="47"/>
      <c r="C56" s="51" t="s">
        <v>26</v>
      </c>
      <c r="D56" s="14">
        <v>5161</v>
      </c>
      <c r="E56" s="7">
        <v>2972</v>
      </c>
      <c r="F56" s="15">
        <v>2316</v>
      </c>
      <c r="G56" s="15">
        <v>955</v>
      </c>
      <c r="H56" s="15">
        <v>2535</v>
      </c>
      <c r="I56" s="15">
        <v>760</v>
      </c>
      <c r="J56" s="15">
        <v>362</v>
      </c>
      <c r="K56" s="15">
        <v>222</v>
      </c>
      <c r="L56" s="15">
        <v>1286</v>
      </c>
      <c r="M56" s="15">
        <v>274</v>
      </c>
      <c r="N56" s="15">
        <v>908</v>
      </c>
      <c r="O56" s="15">
        <v>401</v>
      </c>
      <c r="P56" s="15">
        <v>161</v>
      </c>
    </row>
    <row r="57" spans="2:16" ht="15" customHeight="1" x14ac:dyDescent="0.15">
      <c r="B57" s="48"/>
      <c r="C57" s="52"/>
      <c r="D57" s="13">
        <v>100</v>
      </c>
      <c r="E57" s="9">
        <v>57.6</v>
      </c>
      <c r="F57" s="6">
        <v>44.9</v>
      </c>
      <c r="G57" s="6">
        <v>18.5</v>
      </c>
      <c r="H57" s="6">
        <v>49.1</v>
      </c>
      <c r="I57" s="6">
        <v>14.7</v>
      </c>
      <c r="J57" s="6">
        <v>7</v>
      </c>
      <c r="K57" s="6">
        <v>4.3</v>
      </c>
      <c r="L57" s="6">
        <v>24.9</v>
      </c>
      <c r="M57" s="6">
        <v>5.3</v>
      </c>
      <c r="N57" s="6">
        <v>17.600000000000001</v>
      </c>
      <c r="O57" s="6">
        <v>7.8</v>
      </c>
      <c r="P57" s="6">
        <v>3.1</v>
      </c>
    </row>
    <row r="58" spans="2:16" x14ac:dyDescent="0.15">
      <c r="B58" s="3"/>
      <c r="C58" s="3"/>
      <c r="D58" s="3"/>
      <c r="E58" s="3"/>
      <c r="F58" s="3"/>
      <c r="G58" s="3"/>
      <c r="H58" s="3"/>
      <c r="I58" s="3"/>
      <c r="J58" s="3"/>
      <c r="K58" s="3"/>
      <c r="L58" s="3"/>
      <c r="M58" s="3"/>
      <c r="N58" s="3"/>
      <c r="O58" s="3"/>
      <c r="P58" s="3"/>
    </row>
    <row r="59" spans="2:16" x14ac:dyDescent="0.15">
      <c r="B59" s="3"/>
      <c r="C59" s="3"/>
      <c r="D59" s="3"/>
      <c r="E59" s="3"/>
      <c r="F59" s="3"/>
      <c r="G59" s="3"/>
      <c r="H59" s="3"/>
      <c r="I59" s="3"/>
      <c r="J59" s="3"/>
      <c r="K59" s="3"/>
      <c r="L59" s="3"/>
      <c r="M59" s="3"/>
      <c r="N59" s="3"/>
      <c r="O59" s="3"/>
      <c r="P59" s="3"/>
    </row>
    <row r="60" spans="2:16" x14ac:dyDescent="0.15">
      <c r="B60" s="3"/>
      <c r="C60" s="3"/>
      <c r="D60" s="3"/>
      <c r="E60" s="3"/>
      <c r="F60" s="3"/>
      <c r="G60" s="3"/>
      <c r="H60" s="3"/>
      <c r="I60" s="3"/>
      <c r="J60" s="3"/>
      <c r="K60" s="3"/>
      <c r="L60" s="3"/>
      <c r="M60" s="3"/>
      <c r="N60" s="3"/>
      <c r="O60" s="3"/>
      <c r="P60" s="3"/>
    </row>
    <row r="61" spans="2:16" x14ac:dyDescent="0.15">
      <c r="B61" s="3"/>
      <c r="C61" s="3"/>
      <c r="D61" s="3"/>
      <c r="E61" s="3"/>
      <c r="F61" s="3"/>
      <c r="G61" s="3"/>
      <c r="H61" s="3"/>
      <c r="I61" s="3"/>
      <c r="J61" s="3"/>
      <c r="K61" s="3"/>
      <c r="L61" s="3"/>
      <c r="M61" s="3"/>
      <c r="N61" s="3"/>
      <c r="O61" s="3"/>
      <c r="P61" s="3"/>
    </row>
    <row r="62" spans="2:16" x14ac:dyDescent="0.15">
      <c r="B62" s="3"/>
      <c r="C62" s="3"/>
      <c r="D62" s="3"/>
      <c r="E62" s="3"/>
      <c r="F62" s="3"/>
      <c r="G62" s="3"/>
      <c r="H62" s="3"/>
      <c r="I62" s="3"/>
      <c r="J62" s="3"/>
      <c r="K62" s="3"/>
      <c r="L62" s="3"/>
      <c r="M62" s="3"/>
      <c r="N62" s="3"/>
      <c r="O62" s="3"/>
      <c r="P62" s="3"/>
    </row>
    <row r="63" spans="2:16" x14ac:dyDescent="0.15">
      <c r="B63" s="3"/>
      <c r="C63" s="3"/>
      <c r="D63" s="3"/>
      <c r="E63" s="3"/>
      <c r="F63" s="3"/>
      <c r="G63" s="3"/>
      <c r="H63" s="3"/>
      <c r="I63" s="3"/>
      <c r="J63" s="3"/>
      <c r="K63" s="3"/>
      <c r="L63" s="3"/>
      <c r="M63" s="3"/>
      <c r="N63" s="3"/>
      <c r="O63" s="3"/>
      <c r="P63" s="3"/>
    </row>
    <row r="64" spans="2:16" x14ac:dyDescent="0.15">
      <c r="B64" s="3"/>
      <c r="C64" s="3"/>
      <c r="D64" s="3"/>
      <c r="E64" s="3"/>
      <c r="F64" s="3"/>
      <c r="G64" s="3"/>
      <c r="H64" s="3"/>
      <c r="I64" s="3"/>
      <c r="J64" s="3"/>
      <c r="K64" s="3"/>
      <c r="L64" s="3"/>
      <c r="M64" s="3"/>
      <c r="N64" s="3"/>
      <c r="O64" s="3"/>
      <c r="P64" s="3"/>
    </row>
    <row r="65" spans="2:16" x14ac:dyDescent="0.15">
      <c r="B65" s="3"/>
      <c r="C65" s="3"/>
      <c r="D65" s="3"/>
      <c r="E65" s="3"/>
      <c r="F65" s="3"/>
      <c r="G65" s="3"/>
      <c r="H65" s="3"/>
      <c r="I65" s="3"/>
      <c r="J65" s="3"/>
      <c r="K65" s="3"/>
      <c r="L65" s="3"/>
      <c r="M65" s="3"/>
      <c r="N65" s="3"/>
      <c r="O65" s="3"/>
      <c r="P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P9">
    <cfRule type="top10" dxfId="1249" priority="223" rank="1"/>
  </conditionalFormatting>
  <conditionalFormatting sqref="E11:P11">
    <cfRule type="top10" dxfId="1248" priority="224" rank="1"/>
  </conditionalFormatting>
  <conditionalFormatting sqref="E13:P13">
    <cfRule type="top10" dxfId="1247" priority="225" rank="1"/>
  </conditionalFormatting>
  <conditionalFormatting sqref="E15:P15">
    <cfRule type="top10" dxfId="1246" priority="226" rank="1"/>
  </conditionalFormatting>
  <conditionalFormatting sqref="E17:P17">
    <cfRule type="top10" dxfId="1245" priority="227" rank="1"/>
  </conditionalFormatting>
  <conditionalFormatting sqref="E19:P19">
    <cfRule type="top10" dxfId="1244" priority="228" rank="1"/>
  </conditionalFormatting>
  <conditionalFormatting sqref="E21:P21">
    <cfRule type="top10" dxfId="1243" priority="229" rank="1"/>
  </conditionalFormatting>
  <conditionalFormatting sqref="E23:P23">
    <cfRule type="top10" dxfId="1242" priority="230" rank="1"/>
  </conditionalFormatting>
  <conditionalFormatting sqref="E25:P25">
    <cfRule type="top10" dxfId="1241" priority="231" rank="1"/>
  </conditionalFormatting>
  <conditionalFormatting sqref="E27:P27">
    <cfRule type="top10" dxfId="1240" priority="232" rank="1"/>
  </conditionalFormatting>
  <conditionalFormatting sqref="E29:P29">
    <cfRule type="top10" dxfId="1239" priority="233" rank="1"/>
  </conditionalFormatting>
  <conditionalFormatting sqref="E31:P31">
    <cfRule type="top10" dxfId="1238" priority="234" rank="1"/>
  </conditionalFormatting>
  <conditionalFormatting sqref="E33:P33">
    <cfRule type="top10" dxfId="1237" priority="235" rank="1"/>
  </conditionalFormatting>
  <conditionalFormatting sqref="E35:P35">
    <cfRule type="top10" dxfId="1236" priority="236" rank="1"/>
  </conditionalFormatting>
  <conditionalFormatting sqref="E37:P37">
    <cfRule type="top10" dxfId="1235" priority="237" rank="1"/>
  </conditionalFormatting>
  <conditionalFormatting sqref="E39:P39">
    <cfRule type="top10" dxfId="1234" priority="238" rank="1"/>
  </conditionalFormatting>
  <conditionalFormatting sqref="E41:P41">
    <cfRule type="top10" dxfId="1233" priority="239" rank="1"/>
  </conditionalFormatting>
  <conditionalFormatting sqref="E43:P43">
    <cfRule type="top10" dxfId="1232" priority="240" rank="1"/>
  </conditionalFormatting>
  <conditionalFormatting sqref="E45:P45">
    <cfRule type="top10" dxfId="1231" priority="241" rank="1"/>
  </conditionalFormatting>
  <conditionalFormatting sqref="E47:P47">
    <cfRule type="top10" dxfId="1230" priority="242" rank="1"/>
  </conditionalFormatting>
  <conditionalFormatting sqref="E49:P49">
    <cfRule type="top10" dxfId="1229" priority="243" rank="1"/>
  </conditionalFormatting>
  <conditionalFormatting sqref="E51:P51">
    <cfRule type="top10" dxfId="1228" priority="244" rank="1"/>
  </conditionalFormatting>
  <conditionalFormatting sqref="E53:P53">
    <cfRule type="top10" dxfId="1227" priority="245" rank="1"/>
  </conditionalFormatting>
  <conditionalFormatting sqref="E55:P55">
    <cfRule type="top10" dxfId="1226" priority="246" rank="1"/>
  </conditionalFormatting>
  <conditionalFormatting sqref="E57:P57">
    <cfRule type="top10" dxfId="1225" priority="247" rank="1"/>
  </conditionalFormatting>
  <pageMargins left="0.7" right="0.7" top="0.75" bottom="0.75" header="0.3" footer="0.3"/>
  <pageSetup paperSize="9" scale="63" orientation="portrait"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65"/>
  <sheetViews>
    <sheetView showGridLines="0" zoomScale="95" zoomScaleNormal="95" workbookViewId="0"/>
  </sheetViews>
  <sheetFormatPr defaultColWidth="6.125" defaultRowHeight="12" x14ac:dyDescent="0.15"/>
  <cols>
    <col min="1" max="2" width="5.625" style="1" customWidth="1"/>
    <col min="3" max="3" width="14.625" style="1" customWidth="1"/>
    <col min="4" max="28" width="8.625" style="1" customWidth="1"/>
    <col min="29" max="16384" width="6.125" style="1"/>
  </cols>
  <sheetData>
    <row r="3" spans="1:26" x14ac:dyDescent="0.15">
      <c r="B3" s="1" t="s">
        <v>276</v>
      </c>
    </row>
    <row r="5" spans="1:26" x14ac:dyDescent="0.15">
      <c r="B5" s="20"/>
      <c r="C5" s="20"/>
      <c r="D5" s="20"/>
      <c r="E5" s="20"/>
      <c r="F5" s="20"/>
      <c r="G5" s="20"/>
      <c r="H5" s="20"/>
      <c r="I5" s="20"/>
      <c r="J5" s="20"/>
    </row>
    <row r="6" spans="1:26" ht="3.75" customHeight="1" x14ac:dyDescent="0.15">
      <c r="A6" s="31"/>
      <c r="B6" s="29"/>
      <c r="C6" s="36"/>
      <c r="D6" s="29"/>
      <c r="E6" s="37"/>
      <c r="F6" s="32"/>
      <c r="G6" s="29"/>
      <c r="H6" s="33"/>
      <c r="I6" s="33"/>
      <c r="J6" s="33"/>
      <c r="K6" s="35"/>
    </row>
    <row r="7" spans="1:26" s="2" customFormat="1" ht="122.25" customHeight="1" thickBot="1" x14ac:dyDescent="0.2">
      <c r="B7" s="19"/>
      <c r="C7" s="18" t="s">
        <v>251</v>
      </c>
      <c r="D7" s="21" t="s">
        <v>259</v>
      </c>
      <c r="E7" s="22" t="s">
        <v>222</v>
      </c>
      <c r="F7" s="22" t="s">
        <v>223</v>
      </c>
      <c r="G7" s="22" t="s">
        <v>224</v>
      </c>
      <c r="H7" s="22" t="s">
        <v>225</v>
      </c>
      <c r="I7" s="22" t="s">
        <v>126</v>
      </c>
      <c r="J7" s="22" t="s">
        <v>65</v>
      </c>
      <c r="K7" s="41"/>
      <c r="L7" s="41"/>
      <c r="M7" s="41"/>
      <c r="N7" s="41"/>
      <c r="O7" s="41"/>
      <c r="P7" s="41"/>
      <c r="Q7" s="41"/>
      <c r="R7" s="41"/>
      <c r="S7" s="41"/>
      <c r="T7" s="41"/>
      <c r="U7" s="41"/>
      <c r="V7" s="41"/>
      <c r="W7" s="41"/>
      <c r="X7" s="41"/>
      <c r="Y7" s="41"/>
      <c r="Z7" s="41"/>
    </row>
    <row r="8" spans="1:26" ht="15" customHeight="1" thickTop="1" x14ac:dyDescent="0.15">
      <c r="B8" s="43" t="s">
        <v>66</v>
      </c>
      <c r="C8" s="44"/>
      <c r="D8" s="4">
        <v>19565</v>
      </c>
      <c r="E8" s="7">
        <v>5653</v>
      </c>
      <c r="F8" s="15">
        <v>8644</v>
      </c>
      <c r="G8" s="15">
        <v>3092</v>
      </c>
      <c r="H8" s="15">
        <v>873</v>
      </c>
      <c r="I8" s="15">
        <v>979</v>
      </c>
      <c r="J8" s="15">
        <v>324</v>
      </c>
    </row>
    <row r="9" spans="1:26" ht="15" customHeight="1" x14ac:dyDescent="0.15">
      <c r="B9" s="45"/>
      <c r="C9" s="44"/>
      <c r="D9" s="5">
        <v>100</v>
      </c>
      <c r="E9" s="9">
        <v>28.9</v>
      </c>
      <c r="F9" s="6">
        <v>44.2</v>
      </c>
      <c r="G9" s="6">
        <v>15.8</v>
      </c>
      <c r="H9" s="6">
        <v>4.5</v>
      </c>
      <c r="I9" s="6">
        <v>5</v>
      </c>
      <c r="J9" s="6">
        <v>1.7</v>
      </c>
    </row>
    <row r="10" spans="1:26" ht="15" customHeight="1" x14ac:dyDescent="0.15">
      <c r="B10" s="46" t="s">
        <v>60</v>
      </c>
      <c r="C10" s="49" t="s">
        <v>1</v>
      </c>
      <c r="D10" s="12">
        <v>9002</v>
      </c>
      <c r="E10" s="8">
        <v>2723</v>
      </c>
      <c r="F10" s="10">
        <v>3908</v>
      </c>
      <c r="G10" s="10">
        <v>1382</v>
      </c>
      <c r="H10" s="10">
        <v>421</v>
      </c>
      <c r="I10" s="10">
        <v>439</v>
      </c>
      <c r="J10" s="10">
        <v>129</v>
      </c>
    </row>
    <row r="11" spans="1:26" ht="15" customHeight="1" x14ac:dyDescent="0.15">
      <c r="B11" s="47"/>
      <c r="C11" s="50"/>
      <c r="D11" s="17">
        <v>100</v>
      </c>
      <c r="E11" s="16">
        <v>30.2</v>
      </c>
      <c r="F11" s="11">
        <v>43.4</v>
      </c>
      <c r="G11" s="11">
        <v>15.4</v>
      </c>
      <c r="H11" s="11">
        <v>4.7</v>
      </c>
      <c r="I11" s="11">
        <v>4.9000000000000004</v>
      </c>
      <c r="J11" s="11">
        <v>1.4</v>
      </c>
    </row>
    <row r="12" spans="1:26" ht="15" customHeight="1" x14ac:dyDescent="0.15">
      <c r="B12" s="47"/>
      <c r="C12" s="51" t="s">
        <v>2</v>
      </c>
      <c r="D12" s="14">
        <v>10274</v>
      </c>
      <c r="E12" s="7">
        <v>2881</v>
      </c>
      <c r="F12" s="15">
        <v>4635</v>
      </c>
      <c r="G12" s="15">
        <v>1657</v>
      </c>
      <c r="H12" s="15">
        <v>437</v>
      </c>
      <c r="I12" s="15">
        <v>529</v>
      </c>
      <c r="J12" s="15">
        <v>135</v>
      </c>
    </row>
    <row r="13" spans="1:26" ht="15" customHeight="1" x14ac:dyDescent="0.15">
      <c r="B13" s="48"/>
      <c r="C13" s="52"/>
      <c r="D13" s="13">
        <v>100</v>
      </c>
      <c r="E13" s="9">
        <v>28</v>
      </c>
      <c r="F13" s="6">
        <v>45.1</v>
      </c>
      <c r="G13" s="6">
        <v>16.100000000000001</v>
      </c>
      <c r="H13" s="6">
        <v>4.3</v>
      </c>
      <c r="I13" s="6">
        <v>5.0999999999999996</v>
      </c>
      <c r="J13" s="6">
        <v>1.3</v>
      </c>
    </row>
    <row r="14" spans="1:26" ht="15" customHeight="1" x14ac:dyDescent="0.15">
      <c r="B14" s="46" t="s">
        <v>61</v>
      </c>
      <c r="C14" s="49" t="s">
        <v>4</v>
      </c>
      <c r="D14" s="12">
        <v>2756</v>
      </c>
      <c r="E14" s="8">
        <v>885</v>
      </c>
      <c r="F14" s="10">
        <v>1157</v>
      </c>
      <c r="G14" s="10">
        <v>379</v>
      </c>
      <c r="H14" s="10">
        <v>120</v>
      </c>
      <c r="I14" s="10">
        <v>179</v>
      </c>
      <c r="J14" s="10">
        <v>36</v>
      </c>
    </row>
    <row r="15" spans="1:26" ht="15" customHeight="1" x14ac:dyDescent="0.15">
      <c r="B15" s="47"/>
      <c r="C15" s="50"/>
      <c r="D15" s="17">
        <v>100</v>
      </c>
      <c r="E15" s="16">
        <v>32.1</v>
      </c>
      <c r="F15" s="11">
        <v>42</v>
      </c>
      <c r="G15" s="11">
        <v>13.8</v>
      </c>
      <c r="H15" s="11">
        <v>4.4000000000000004</v>
      </c>
      <c r="I15" s="11">
        <v>6.5</v>
      </c>
      <c r="J15" s="11">
        <v>1.3</v>
      </c>
    </row>
    <row r="16" spans="1:26" ht="15" customHeight="1" x14ac:dyDescent="0.15">
      <c r="B16" s="47"/>
      <c r="C16" s="51" t="s">
        <v>5</v>
      </c>
      <c r="D16" s="14">
        <v>2918</v>
      </c>
      <c r="E16" s="7">
        <v>853</v>
      </c>
      <c r="F16" s="15">
        <v>1228</v>
      </c>
      <c r="G16" s="15">
        <v>461</v>
      </c>
      <c r="H16" s="15">
        <v>160</v>
      </c>
      <c r="I16" s="15">
        <v>176</v>
      </c>
      <c r="J16" s="15">
        <v>40</v>
      </c>
    </row>
    <row r="17" spans="2:10" ht="15" customHeight="1" x14ac:dyDescent="0.15">
      <c r="B17" s="47"/>
      <c r="C17" s="50"/>
      <c r="D17" s="17">
        <v>100</v>
      </c>
      <c r="E17" s="16">
        <v>29.2</v>
      </c>
      <c r="F17" s="11">
        <v>42.1</v>
      </c>
      <c r="G17" s="11">
        <v>15.8</v>
      </c>
      <c r="H17" s="11">
        <v>5.5</v>
      </c>
      <c r="I17" s="11">
        <v>6</v>
      </c>
      <c r="J17" s="11">
        <v>1.4</v>
      </c>
    </row>
    <row r="18" spans="2:10" ht="15" customHeight="1" x14ac:dyDescent="0.15">
      <c r="B18" s="47"/>
      <c r="C18" s="51" t="s">
        <v>6</v>
      </c>
      <c r="D18" s="14">
        <v>3218</v>
      </c>
      <c r="E18" s="7">
        <v>917</v>
      </c>
      <c r="F18" s="15">
        <v>1393</v>
      </c>
      <c r="G18" s="15">
        <v>548</v>
      </c>
      <c r="H18" s="15">
        <v>150</v>
      </c>
      <c r="I18" s="15">
        <v>172</v>
      </c>
      <c r="J18" s="15">
        <v>38</v>
      </c>
    </row>
    <row r="19" spans="2:10" ht="15" customHeight="1" x14ac:dyDescent="0.15">
      <c r="B19" s="47"/>
      <c r="C19" s="50"/>
      <c r="D19" s="17">
        <v>100</v>
      </c>
      <c r="E19" s="16">
        <v>28.5</v>
      </c>
      <c r="F19" s="11">
        <v>43.3</v>
      </c>
      <c r="G19" s="11">
        <v>17</v>
      </c>
      <c r="H19" s="11">
        <v>4.7</v>
      </c>
      <c r="I19" s="11">
        <v>5.3</v>
      </c>
      <c r="J19" s="11">
        <v>1.2</v>
      </c>
    </row>
    <row r="20" spans="2:10" ht="15" customHeight="1" x14ac:dyDescent="0.15">
      <c r="B20" s="47"/>
      <c r="C20" s="51" t="s">
        <v>7</v>
      </c>
      <c r="D20" s="14">
        <v>4166</v>
      </c>
      <c r="E20" s="7">
        <v>1132</v>
      </c>
      <c r="F20" s="15">
        <v>1873</v>
      </c>
      <c r="G20" s="15">
        <v>705</v>
      </c>
      <c r="H20" s="15">
        <v>175</v>
      </c>
      <c r="I20" s="15">
        <v>208</v>
      </c>
      <c r="J20" s="15">
        <v>73</v>
      </c>
    </row>
    <row r="21" spans="2:10" ht="15" customHeight="1" x14ac:dyDescent="0.15">
      <c r="B21" s="47"/>
      <c r="C21" s="50"/>
      <c r="D21" s="17">
        <v>100</v>
      </c>
      <c r="E21" s="16">
        <v>27.2</v>
      </c>
      <c r="F21" s="11">
        <v>45</v>
      </c>
      <c r="G21" s="11">
        <v>16.899999999999999</v>
      </c>
      <c r="H21" s="11">
        <v>4.2</v>
      </c>
      <c r="I21" s="11">
        <v>5</v>
      </c>
      <c r="J21" s="11">
        <v>1.8</v>
      </c>
    </row>
    <row r="22" spans="2:10" ht="15" customHeight="1" x14ac:dyDescent="0.15">
      <c r="B22" s="47"/>
      <c r="C22" s="51" t="s">
        <v>8</v>
      </c>
      <c r="D22" s="14">
        <v>5521</v>
      </c>
      <c r="E22" s="7">
        <v>1603</v>
      </c>
      <c r="F22" s="15">
        <v>2578</v>
      </c>
      <c r="G22" s="15">
        <v>840</v>
      </c>
      <c r="H22" s="15">
        <v>224</v>
      </c>
      <c r="I22" s="15">
        <v>195</v>
      </c>
      <c r="J22" s="15">
        <v>81</v>
      </c>
    </row>
    <row r="23" spans="2:10" ht="15" customHeight="1" x14ac:dyDescent="0.15">
      <c r="B23" s="48"/>
      <c r="C23" s="52"/>
      <c r="D23" s="13">
        <v>100</v>
      </c>
      <c r="E23" s="9">
        <v>29</v>
      </c>
      <c r="F23" s="6">
        <v>46.7</v>
      </c>
      <c r="G23" s="6">
        <v>15.2</v>
      </c>
      <c r="H23" s="6">
        <v>4.0999999999999996</v>
      </c>
      <c r="I23" s="6">
        <v>3.5</v>
      </c>
      <c r="J23" s="6">
        <v>1.5</v>
      </c>
    </row>
    <row r="24" spans="2:10" ht="15" customHeight="1" x14ac:dyDescent="0.15">
      <c r="B24" s="46" t="s">
        <v>62</v>
      </c>
      <c r="C24" s="49" t="s">
        <v>9</v>
      </c>
      <c r="D24" s="12">
        <v>2200</v>
      </c>
      <c r="E24" s="8">
        <v>582</v>
      </c>
      <c r="F24" s="10">
        <v>788</v>
      </c>
      <c r="G24" s="10">
        <v>413</v>
      </c>
      <c r="H24" s="10">
        <v>197</v>
      </c>
      <c r="I24" s="10">
        <v>177</v>
      </c>
      <c r="J24" s="10">
        <v>43</v>
      </c>
    </row>
    <row r="25" spans="2:10" ht="15" customHeight="1" x14ac:dyDescent="0.15">
      <c r="B25" s="47"/>
      <c r="C25" s="50"/>
      <c r="D25" s="17">
        <v>100</v>
      </c>
      <c r="E25" s="16">
        <v>26.5</v>
      </c>
      <c r="F25" s="11">
        <v>35.799999999999997</v>
      </c>
      <c r="G25" s="11">
        <v>18.8</v>
      </c>
      <c r="H25" s="11">
        <v>9</v>
      </c>
      <c r="I25" s="11">
        <v>8</v>
      </c>
      <c r="J25" s="11">
        <v>2</v>
      </c>
    </row>
    <row r="26" spans="2:10" ht="15" customHeight="1" x14ac:dyDescent="0.15">
      <c r="B26" s="47"/>
      <c r="C26" s="51" t="s">
        <v>10</v>
      </c>
      <c r="D26" s="14">
        <v>5943</v>
      </c>
      <c r="E26" s="7">
        <v>1644</v>
      </c>
      <c r="F26" s="15">
        <v>2755</v>
      </c>
      <c r="G26" s="15">
        <v>1013</v>
      </c>
      <c r="H26" s="15">
        <v>246</v>
      </c>
      <c r="I26" s="15">
        <v>224</v>
      </c>
      <c r="J26" s="15">
        <v>61</v>
      </c>
    </row>
    <row r="27" spans="2:10" ht="15" customHeight="1" x14ac:dyDescent="0.15">
      <c r="B27" s="47"/>
      <c r="C27" s="50"/>
      <c r="D27" s="17">
        <v>100</v>
      </c>
      <c r="E27" s="16">
        <v>27.7</v>
      </c>
      <c r="F27" s="11">
        <v>46.4</v>
      </c>
      <c r="G27" s="11">
        <v>17</v>
      </c>
      <c r="H27" s="11">
        <v>4.0999999999999996</v>
      </c>
      <c r="I27" s="11">
        <v>3.8</v>
      </c>
      <c r="J27" s="11">
        <v>1</v>
      </c>
    </row>
    <row r="28" spans="2:10" ht="15" customHeight="1" x14ac:dyDescent="0.15">
      <c r="B28" s="47"/>
      <c r="C28" s="51" t="s">
        <v>11</v>
      </c>
      <c r="D28" s="14">
        <v>6665</v>
      </c>
      <c r="E28" s="7">
        <v>2054</v>
      </c>
      <c r="F28" s="15">
        <v>3114</v>
      </c>
      <c r="G28" s="15">
        <v>989</v>
      </c>
      <c r="H28" s="15">
        <v>219</v>
      </c>
      <c r="I28" s="15">
        <v>232</v>
      </c>
      <c r="J28" s="15">
        <v>57</v>
      </c>
    </row>
    <row r="29" spans="2:10" ht="15" customHeight="1" x14ac:dyDescent="0.15">
      <c r="B29" s="47"/>
      <c r="C29" s="50"/>
      <c r="D29" s="17">
        <v>100</v>
      </c>
      <c r="E29" s="16">
        <v>30.8</v>
      </c>
      <c r="F29" s="11">
        <v>46.7</v>
      </c>
      <c r="G29" s="11">
        <v>14.8</v>
      </c>
      <c r="H29" s="11">
        <v>3.3</v>
      </c>
      <c r="I29" s="11">
        <v>3.5</v>
      </c>
      <c r="J29" s="11">
        <v>0.9</v>
      </c>
    </row>
    <row r="30" spans="2:10" ht="15" customHeight="1" x14ac:dyDescent="0.15">
      <c r="B30" s="47"/>
      <c r="C30" s="51" t="s">
        <v>12</v>
      </c>
      <c r="D30" s="14">
        <v>4440</v>
      </c>
      <c r="E30" s="7">
        <v>1313</v>
      </c>
      <c r="F30" s="15">
        <v>1887</v>
      </c>
      <c r="G30" s="15">
        <v>650</v>
      </c>
      <c r="H30" s="15">
        <v>198</v>
      </c>
      <c r="I30" s="15">
        <v>326</v>
      </c>
      <c r="J30" s="15">
        <v>66</v>
      </c>
    </row>
    <row r="31" spans="2:10" ht="15" customHeight="1" x14ac:dyDescent="0.15">
      <c r="B31" s="48"/>
      <c r="C31" s="52"/>
      <c r="D31" s="13">
        <v>100</v>
      </c>
      <c r="E31" s="9">
        <v>29.6</v>
      </c>
      <c r="F31" s="6">
        <v>42.5</v>
      </c>
      <c r="G31" s="6">
        <v>14.6</v>
      </c>
      <c r="H31" s="6">
        <v>4.5</v>
      </c>
      <c r="I31" s="6">
        <v>7.3</v>
      </c>
      <c r="J31" s="6">
        <v>1.5</v>
      </c>
    </row>
    <row r="32" spans="2:10" ht="15" customHeight="1" x14ac:dyDescent="0.15">
      <c r="B32" s="46" t="s">
        <v>63</v>
      </c>
      <c r="C32" s="49" t="s">
        <v>13</v>
      </c>
      <c r="D32" s="12">
        <v>2474</v>
      </c>
      <c r="E32" s="8">
        <v>972</v>
      </c>
      <c r="F32" s="10">
        <v>984</v>
      </c>
      <c r="G32" s="10">
        <v>292</v>
      </c>
      <c r="H32" s="10">
        <v>89</v>
      </c>
      <c r="I32" s="10">
        <v>111</v>
      </c>
      <c r="J32" s="10">
        <v>26</v>
      </c>
    </row>
    <row r="33" spans="2:10" ht="15" customHeight="1" x14ac:dyDescent="0.15">
      <c r="B33" s="47"/>
      <c r="C33" s="50"/>
      <c r="D33" s="17">
        <v>100</v>
      </c>
      <c r="E33" s="16">
        <v>39.299999999999997</v>
      </c>
      <c r="F33" s="11">
        <v>39.799999999999997</v>
      </c>
      <c r="G33" s="11">
        <v>11.8</v>
      </c>
      <c r="H33" s="11">
        <v>3.6</v>
      </c>
      <c r="I33" s="11">
        <v>4.5</v>
      </c>
      <c r="J33" s="11">
        <v>1.1000000000000001</v>
      </c>
    </row>
    <row r="34" spans="2:10" ht="15" customHeight="1" x14ac:dyDescent="0.15">
      <c r="B34" s="47"/>
      <c r="C34" s="51" t="s">
        <v>14</v>
      </c>
      <c r="D34" s="14">
        <v>13198</v>
      </c>
      <c r="E34" s="7">
        <v>3794</v>
      </c>
      <c r="F34" s="15">
        <v>6072</v>
      </c>
      <c r="G34" s="15">
        <v>2070</v>
      </c>
      <c r="H34" s="15">
        <v>510</v>
      </c>
      <c r="I34" s="15">
        <v>595</v>
      </c>
      <c r="J34" s="15">
        <v>157</v>
      </c>
    </row>
    <row r="35" spans="2:10" ht="15" customHeight="1" x14ac:dyDescent="0.15">
      <c r="B35" s="47"/>
      <c r="C35" s="50"/>
      <c r="D35" s="17">
        <v>100</v>
      </c>
      <c r="E35" s="16">
        <v>28.7</v>
      </c>
      <c r="F35" s="11">
        <v>46</v>
      </c>
      <c r="G35" s="11">
        <v>15.7</v>
      </c>
      <c r="H35" s="11">
        <v>3.9</v>
      </c>
      <c r="I35" s="11">
        <v>4.5</v>
      </c>
      <c r="J35" s="11">
        <v>1.2</v>
      </c>
    </row>
    <row r="36" spans="2:10" ht="15" customHeight="1" x14ac:dyDescent="0.15">
      <c r="B36" s="47"/>
      <c r="C36" s="51" t="s">
        <v>15</v>
      </c>
      <c r="D36" s="14">
        <v>2378</v>
      </c>
      <c r="E36" s="7">
        <v>531</v>
      </c>
      <c r="F36" s="15">
        <v>1046</v>
      </c>
      <c r="G36" s="15">
        <v>477</v>
      </c>
      <c r="H36" s="15">
        <v>150</v>
      </c>
      <c r="I36" s="15">
        <v>152</v>
      </c>
      <c r="J36" s="15">
        <v>22</v>
      </c>
    </row>
    <row r="37" spans="2:10" ht="15" customHeight="1" x14ac:dyDescent="0.15">
      <c r="B37" s="47"/>
      <c r="C37" s="50"/>
      <c r="D37" s="17">
        <v>100</v>
      </c>
      <c r="E37" s="16">
        <v>22.3</v>
      </c>
      <c r="F37" s="11">
        <v>44</v>
      </c>
      <c r="G37" s="11">
        <v>20.100000000000001</v>
      </c>
      <c r="H37" s="11">
        <v>6.3</v>
      </c>
      <c r="I37" s="11">
        <v>6.4</v>
      </c>
      <c r="J37" s="11">
        <v>0.9</v>
      </c>
    </row>
    <row r="38" spans="2:10" ht="15" customHeight="1" x14ac:dyDescent="0.15">
      <c r="B38" s="47"/>
      <c r="C38" s="51" t="s">
        <v>16</v>
      </c>
      <c r="D38" s="14">
        <v>747</v>
      </c>
      <c r="E38" s="7">
        <v>136</v>
      </c>
      <c r="F38" s="15">
        <v>276</v>
      </c>
      <c r="G38" s="15">
        <v>148</v>
      </c>
      <c r="H38" s="15">
        <v>93</v>
      </c>
      <c r="I38" s="15">
        <v>76</v>
      </c>
      <c r="J38" s="15">
        <v>18</v>
      </c>
    </row>
    <row r="39" spans="2:10" ht="15" customHeight="1" x14ac:dyDescent="0.15">
      <c r="B39" s="48"/>
      <c r="C39" s="52"/>
      <c r="D39" s="13">
        <v>100</v>
      </c>
      <c r="E39" s="9">
        <v>18.2</v>
      </c>
      <c r="F39" s="6">
        <v>36.9</v>
      </c>
      <c r="G39" s="6">
        <v>19.8</v>
      </c>
      <c r="H39" s="6">
        <v>12.4</v>
      </c>
      <c r="I39" s="6">
        <v>10.199999999999999</v>
      </c>
      <c r="J39" s="6">
        <v>2.4</v>
      </c>
    </row>
    <row r="40" spans="2:10" ht="15" customHeight="1" x14ac:dyDescent="0.15">
      <c r="B40" s="46" t="s">
        <v>64</v>
      </c>
      <c r="C40" s="49" t="s">
        <v>254</v>
      </c>
      <c r="D40" s="12">
        <v>2161</v>
      </c>
      <c r="E40" s="8">
        <v>471</v>
      </c>
      <c r="F40" s="10">
        <v>931</v>
      </c>
      <c r="G40" s="10">
        <v>451</v>
      </c>
      <c r="H40" s="10">
        <v>154</v>
      </c>
      <c r="I40" s="10">
        <v>128</v>
      </c>
      <c r="J40" s="10">
        <v>26</v>
      </c>
    </row>
    <row r="41" spans="2:10" ht="15" customHeight="1" x14ac:dyDescent="0.15">
      <c r="B41" s="47"/>
      <c r="C41" s="50"/>
      <c r="D41" s="17">
        <v>100</v>
      </c>
      <c r="E41" s="16">
        <v>21.8</v>
      </c>
      <c r="F41" s="11">
        <v>43.1</v>
      </c>
      <c r="G41" s="11">
        <v>20.9</v>
      </c>
      <c r="H41" s="11">
        <v>7.1</v>
      </c>
      <c r="I41" s="11">
        <v>5.9</v>
      </c>
      <c r="J41" s="11">
        <v>1.2</v>
      </c>
    </row>
    <row r="42" spans="2:10" ht="15" customHeight="1" x14ac:dyDescent="0.15">
      <c r="B42" s="47"/>
      <c r="C42" s="51" t="s">
        <v>19</v>
      </c>
      <c r="D42" s="14">
        <v>1901</v>
      </c>
      <c r="E42" s="7">
        <v>614</v>
      </c>
      <c r="F42" s="15">
        <v>903</v>
      </c>
      <c r="G42" s="15">
        <v>237</v>
      </c>
      <c r="H42" s="15">
        <v>56</v>
      </c>
      <c r="I42" s="15">
        <v>75</v>
      </c>
      <c r="J42" s="15">
        <v>16</v>
      </c>
    </row>
    <row r="43" spans="2:10" ht="15" customHeight="1" x14ac:dyDescent="0.15">
      <c r="B43" s="47"/>
      <c r="C43" s="50"/>
      <c r="D43" s="17">
        <v>100</v>
      </c>
      <c r="E43" s="16">
        <v>32.299999999999997</v>
      </c>
      <c r="F43" s="11">
        <v>47.5</v>
      </c>
      <c r="G43" s="11">
        <v>12.5</v>
      </c>
      <c r="H43" s="11">
        <v>2.9</v>
      </c>
      <c r="I43" s="11">
        <v>3.9</v>
      </c>
      <c r="J43" s="11">
        <v>0.8</v>
      </c>
    </row>
    <row r="44" spans="2:10" ht="15" customHeight="1" x14ac:dyDescent="0.15">
      <c r="B44" s="47"/>
      <c r="C44" s="51" t="s">
        <v>20</v>
      </c>
      <c r="D44" s="14">
        <v>1198</v>
      </c>
      <c r="E44" s="7">
        <v>299</v>
      </c>
      <c r="F44" s="15">
        <v>559</v>
      </c>
      <c r="G44" s="15">
        <v>202</v>
      </c>
      <c r="H44" s="15">
        <v>50</v>
      </c>
      <c r="I44" s="15">
        <v>66</v>
      </c>
      <c r="J44" s="15">
        <v>22</v>
      </c>
    </row>
    <row r="45" spans="2:10" ht="15" customHeight="1" x14ac:dyDescent="0.15">
      <c r="B45" s="47"/>
      <c r="C45" s="50"/>
      <c r="D45" s="17">
        <v>100</v>
      </c>
      <c r="E45" s="16">
        <v>25</v>
      </c>
      <c r="F45" s="11">
        <v>46.7</v>
      </c>
      <c r="G45" s="11">
        <v>16.899999999999999</v>
      </c>
      <c r="H45" s="11">
        <v>4.2</v>
      </c>
      <c r="I45" s="11">
        <v>5.5</v>
      </c>
      <c r="J45" s="11">
        <v>1.8</v>
      </c>
    </row>
    <row r="46" spans="2:10" ht="15" customHeight="1" x14ac:dyDescent="0.15">
      <c r="B46" s="47"/>
      <c r="C46" s="51" t="s">
        <v>21</v>
      </c>
      <c r="D46" s="14">
        <v>1491</v>
      </c>
      <c r="E46" s="7">
        <v>446</v>
      </c>
      <c r="F46" s="15">
        <v>661</v>
      </c>
      <c r="G46" s="15">
        <v>219</v>
      </c>
      <c r="H46" s="15">
        <v>73</v>
      </c>
      <c r="I46" s="15">
        <v>82</v>
      </c>
      <c r="J46" s="15">
        <v>10</v>
      </c>
    </row>
    <row r="47" spans="2:10" ht="15" customHeight="1" x14ac:dyDescent="0.15">
      <c r="B47" s="47"/>
      <c r="C47" s="50"/>
      <c r="D47" s="17">
        <v>100</v>
      </c>
      <c r="E47" s="16">
        <v>29.9</v>
      </c>
      <c r="F47" s="11">
        <v>44.3</v>
      </c>
      <c r="G47" s="11">
        <v>14.7</v>
      </c>
      <c r="H47" s="11">
        <v>4.9000000000000004</v>
      </c>
      <c r="I47" s="11">
        <v>5.5</v>
      </c>
      <c r="J47" s="11">
        <v>0.7</v>
      </c>
    </row>
    <row r="48" spans="2:10" ht="15" customHeight="1" x14ac:dyDescent="0.15">
      <c r="B48" s="47"/>
      <c r="C48" s="51" t="s">
        <v>22</v>
      </c>
      <c r="D48" s="14">
        <v>1705</v>
      </c>
      <c r="E48" s="7">
        <v>386</v>
      </c>
      <c r="F48" s="15">
        <v>795</v>
      </c>
      <c r="G48" s="15">
        <v>320</v>
      </c>
      <c r="H48" s="15">
        <v>114</v>
      </c>
      <c r="I48" s="15">
        <v>71</v>
      </c>
      <c r="J48" s="15">
        <v>19</v>
      </c>
    </row>
    <row r="49" spans="2:10" ht="15" customHeight="1" x14ac:dyDescent="0.15">
      <c r="B49" s="47"/>
      <c r="C49" s="50"/>
      <c r="D49" s="17">
        <v>100</v>
      </c>
      <c r="E49" s="16">
        <v>22.6</v>
      </c>
      <c r="F49" s="11">
        <v>46.6</v>
      </c>
      <c r="G49" s="11">
        <v>18.8</v>
      </c>
      <c r="H49" s="11">
        <v>6.7</v>
      </c>
      <c r="I49" s="11">
        <v>4.2</v>
      </c>
      <c r="J49" s="11">
        <v>1.1000000000000001</v>
      </c>
    </row>
    <row r="50" spans="2:10" ht="15" customHeight="1" x14ac:dyDescent="0.15">
      <c r="B50" s="47"/>
      <c r="C50" s="51" t="s">
        <v>23</v>
      </c>
      <c r="D50" s="14">
        <v>1546</v>
      </c>
      <c r="E50" s="7">
        <v>471</v>
      </c>
      <c r="F50" s="15">
        <v>756</v>
      </c>
      <c r="G50" s="15">
        <v>232</v>
      </c>
      <c r="H50" s="15">
        <v>36</v>
      </c>
      <c r="I50" s="15">
        <v>35</v>
      </c>
      <c r="J50" s="15">
        <v>16</v>
      </c>
    </row>
    <row r="51" spans="2:10" ht="15" customHeight="1" x14ac:dyDescent="0.15">
      <c r="B51" s="47"/>
      <c r="C51" s="50"/>
      <c r="D51" s="17">
        <v>100</v>
      </c>
      <c r="E51" s="16">
        <v>30.5</v>
      </c>
      <c r="F51" s="11">
        <v>48.9</v>
      </c>
      <c r="G51" s="11">
        <v>15</v>
      </c>
      <c r="H51" s="11">
        <v>2.2999999999999998</v>
      </c>
      <c r="I51" s="11">
        <v>2.2999999999999998</v>
      </c>
      <c r="J51" s="11">
        <v>1</v>
      </c>
    </row>
    <row r="52" spans="2:10" ht="15" customHeight="1" x14ac:dyDescent="0.15">
      <c r="B52" s="47"/>
      <c r="C52" s="51" t="s">
        <v>24</v>
      </c>
      <c r="D52" s="14">
        <v>2544</v>
      </c>
      <c r="E52" s="7">
        <v>558</v>
      </c>
      <c r="F52" s="15">
        <v>1091</v>
      </c>
      <c r="G52" s="15">
        <v>522</v>
      </c>
      <c r="H52" s="15">
        <v>167</v>
      </c>
      <c r="I52" s="15">
        <v>158</v>
      </c>
      <c r="J52" s="15">
        <v>48</v>
      </c>
    </row>
    <row r="53" spans="2:10" ht="15" customHeight="1" x14ac:dyDescent="0.15">
      <c r="B53" s="47"/>
      <c r="C53" s="50"/>
      <c r="D53" s="17">
        <v>100</v>
      </c>
      <c r="E53" s="16">
        <v>21.9</v>
      </c>
      <c r="F53" s="11">
        <v>42.9</v>
      </c>
      <c r="G53" s="11">
        <v>20.5</v>
      </c>
      <c r="H53" s="11">
        <v>6.6</v>
      </c>
      <c r="I53" s="11">
        <v>6.2</v>
      </c>
      <c r="J53" s="11">
        <v>1.9</v>
      </c>
    </row>
    <row r="54" spans="2:10" ht="15" customHeight="1" x14ac:dyDescent="0.15">
      <c r="B54" s="47"/>
      <c r="C54" s="51" t="s">
        <v>25</v>
      </c>
      <c r="D54" s="14">
        <v>1858</v>
      </c>
      <c r="E54" s="7">
        <v>650</v>
      </c>
      <c r="F54" s="15">
        <v>792</v>
      </c>
      <c r="G54" s="15">
        <v>266</v>
      </c>
      <c r="H54" s="15">
        <v>52</v>
      </c>
      <c r="I54" s="15">
        <v>70</v>
      </c>
      <c r="J54" s="15">
        <v>28</v>
      </c>
    </row>
    <row r="55" spans="2:10" ht="15" customHeight="1" x14ac:dyDescent="0.15">
      <c r="B55" s="47"/>
      <c r="C55" s="50"/>
      <c r="D55" s="17">
        <v>100</v>
      </c>
      <c r="E55" s="16">
        <v>35</v>
      </c>
      <c r="F55" s="11">
        <v>42.6</v>
      </c>
      <c r="G55" s="11">
        <v>14.3</v>
      </c>
      <c r="H55" s="11">
        <v>2.8</v>
      </c>
      <c r="I55" s="11">
        <v>3.8</v>
      </c>
      <c r="J55" s="11">
        <v>1.5</v>
      </c>
    </row>
    <row r="56" spans="2:10" ht="15" customHeight="1" x14ac:dyDescent="0.15">
      <c r="B56" s="47"/>
      <c r="C56" s="51" t="s">
        <v>26</v>
      </c>
      <c r="D56" s="14">
        <v>5161</v>
      </c>
      <c r="E56" s="7">
        <v>1758</v>
      </c>
      <c r="F56" s="15">
        <v>2156</v>
      </c>
      <c r="G56" s="15">
        <v>643</v>
      </c>
      <c r="H56" s="15">
        <v>171</v>
      </c>
      <c r="I56" s="15">
        <v>294</v>
      </c>
      <c r="J56" s="15">
        <v>139</v>
      </c>
    </row>
    <row r="57" spans="2:10" ht="15" customHeight="1" x14ac:dyDescent="0.15">
      <c r="B57" s="48"/>
      <c r="C57" s="52"/>
      <c r="D57" s="13">
        <v>100</v>
      </c>
      <c r="E57" s="9">
        <v>34.1</v>
      </c>
      <c r="F57" s="6">
        <v>41.8</v>
      </c>
      <c r="G57" s="6">
        <v>12.5</v>
      </c>
      <c r="H57" s="6">
        <v>3.3</v>
      </c>
      <c r="I57" s="6">
        <v>5.7</v>
      </c>
      <c r="J57" s="6">
        <v>2.7</v>
      </c>
    </row>
    <row r="58" spans="2:10" x14ac:dyDescent="0.15">
      <c r="B58" s="3"/>
      <c r="C58" s="3"/>
      <c r="D58" s="3"/>
      <c r="E58" s="3"/>
      <c r="F58" s="3"/>
      <c r="G58" s="3"/>
      <c r="H58" s="3"/>
      <c r="I58" s="3"/>
      <c r="J58" s="3"/>
    </row>
    <row r="59" spans="2:10" x14ac:dyDescent="0.15">
      <c r="B59" s="3"/>
      <c r="C59" s="3"/>
      <c r="D59" s="3"/>
      <c r="E59" s="3"/>
      <c r="F59" s="3"/>
      <c r="G59" s="3"/>
      <c r="H59" s="3"/>
      <c r="I59" s="3"/>
      <c r="J59" s="3"/>
    </row>
    <row r="60" spans="2:10" x14ac:dyDescent="0.15">
      <c r="B60" s="3"/>
      <c r="C60" s="3"/>
      <c r="D60" s="3"/>
      <c r="E60" s="3"/>
      <c r="F60" s="3"/>
      <c r="G60" s="3"/>
      <c r="H60" s="3"/>
      <c r="I60" s="3"/>
      <c r="J60" s="3"/>
    </row>
    <row r="61" spans="2:10" x14ac:dyDescent="0.15">
      <c r="B61" s="3"/>
      <c r="C61" s="3"/>
      <c r="D61" s="3"/>
      <c r="E61" s="3"/>
      <c r="F61" s="3"/>
      <c r="G61" s="3"/>
      <c r="H61" s="3"/>
      <c r="I61" s="3"/>
      <c r="J61" s="3"/>
    </row>
    <row r="62" spans="2:10" x14ac:dyDescent="0.15">
      <c r="B62" s="3"/>
      <c r="C62" s="3"/>
      <c r="D62" s="3"/>
      <c r="E62" s="3"/>
      <c r="F62" s="3"/>
      <c r="G62" s="3"/>
      <c r="H62" s="3"/>
      <c r="I62" s="3"/>
      <c r="J62" s="3"/>
    </row>
    <row r="63" spans="2:10" x14ac:dyDescent="0.15">
      <c r="B63" s="3"/>
      <c r="C63" s="3"/>
      <c r="D63" s="3"/>
      <c r="E63" s="3"/>
      <c r="F63" s="3"/>
      <c r="G63" s="3"/>
      <c r="H63" s="3"/>
      <c r="I63" s="3"/>
      <c r="J63" s="3"/>
    </row>
    <row r="64" spans="2:10" x14ac:dyDescent="0.15">
      <c r="B64" s="3"/>
      <c r="C64" s="3"/>
      <c r="D64" s="3"/>
      <c r="E64" s="3"/>
      <c r="F64" s="3"/>
      <c r="G64" s="3"/>
      <c r="H64" s="3"/>
      <c r="I64" s="3"/>
      <c r="J64" s="3"/>
    </row>
    <row r="65" spans="2:10" x14ac:dyDescent="0.15">
      <c r="B65" s="3"/>
      <c r="C65" s="3"/>
      <c r="D65" s="3"/>
      <c r="E65" s="3"/>
      <c r="F65" s="3"/>
      <c r="G65" s="3"/>
      <c r="H65" s="3"/>
      <c r="I65" s="3"/>
      <c r="J65" s="3"/>
    </row>
  </sheetData>
  <mergeCells count="30">
    <mergeCell ref="C44:C45"/>
    <mergeCell ref="C42:C43"/>
    <mergeCell ref="C40:C41"/>
    <mergeCell ref="C22:C23"/>
    <mergeCell ref="C10:C11"/>
    <mergeCell ref="B40:B57"/>
    <mergeCell ref="C30:C31"/>
    <mergeCell ref="C28:C29"/>
    <mergeCell ref="C26:C27"/>
    <mergeCell ref="C24:C25"/>
    <mergeCell ref="C38:C39"/>
    <mergeCell ref="C36:C37"/>
    <mergeCell ref="C34:C35"/>
    <mergeCell ref="C32:C33"/>
    <mergeCell ref="B32:B39"/>
    <mergeCell ref="C56:C57"/>
    <mergeCell ref="C54:C55"/>
    <mergeCell ref="C52:C53"/>
    <mergeCell ref="C50:C51"/>
    <mergeCell ref="C48:C49"/>
    <mergeCell ref="C46:C47"/>
    <mergeCell ref="B8:C9"/>
    <mergeCell ref="B10:B13"/>
    <mergeCell ref="B14:B23"/>
    <mergeCell ref="B24:B31"/>
    <mergeCell ref="C20:C21"/>
    <mergeCell ref="C18:C19"/>
    <mergeCell ref="C16:C17"/>
    <mergeCell ref="C14:C15"/>
    <mergeCell ref="C12:C13"/>
  </mergeCells>
  <phoneticPr fontId="1"/>
  <conditionalFormatting sqref="E9:J9">
    <cfRule type="top10" dxfId="1224" priority="248" rank="1"/>
  </conditionalFormatting>
  <conditionalFormatting sqref="E11:J11">
    <cfRule type="top10" dxfId="1223" priority="249" rank="1"/>
  </conditionalFormatting>
  <conditionalFormatting sqref="E13:J13">
    <cfRule type="top10" dxfId="1222" priority="250" rank="1"/>
  </conditionalFormatting>
  <conditionalFormatting sqref="E15:J15">
    <cfRule type="top10" dxfId="1221" priority="251" rank="1"/>
  </conditionalFormatting>
  <conditionalFormatting sqref="E17:J17">
    <cfRule type="top10" dxfId="1220" priority="252" rank="1"/>
  </conditionalFormatting>
  <conditionalFormatting sqref="E19:J19">
    <cfRule type="top10" dxfId="1219" priority="253" rank="1"/>
  </conditionalFormatting>
  <conditionalFormatting sqref="E21:J21">
    <cfRule type="top10" dxfId="1218" priority="254" rank="1"/>
  </conditionalFormatting>
  <conditionalFormatting sqref="E23:J23">
    <cfRule type="top10" dxfId="1217" priority="255" rank="1"/>
  </conditionalFormatting>
  <conditionalFormatting sqref="E25:J25">
    <cfRule type="top10" dxfId="1216" priority="256" rank="1"/>
  </conditionalFormatting>
  <conditionalFormatting sqref="E27:J27">
    <cfRule type="top10" dxfId="1215" priority="257" rank="1"/>
  </conditionalFormatting>
  <conditionalFormatting sqref="E29:J29">
    <cfRule type="top10" dxfId="1214" priority="258" rank="1"/>
  </conditionalFormatting>
  <conditionalFormatting sqref="E31:J31">
    <cfRule type="top10" dxfId="1213" priority="259" rank="1"/>
  </conditionalFormatting>
  <conditionalFormatting sqref="E33:J33">
    <cfRule type="top10" dxfId="1212" priority="260" rank="1"/>
  </conditionalFormatting>
  <conditionalFormatting sqref="E35:J35">
    <cfRule type="top10" dxfId="1211" priority="261" rank="1"/>
  </conditionalFormatting>
  <conditionalFormatting sqref="E37:J37">
    <cfRule type="top10" dxfId="1210" priority="262" rank="1"/>
  </conditionalFormatting>
  <conditionalFormatting sqref="E39:J39">
    <cfRule type="top10" dxfId="1209" priority="263" rank="1"/>
  </conditionalFormatting>
  <conditionalFormatting sqref="E41:J41">
    <cfRule type="top10" dxfId="1208" priority="264" rank="1"/>
  </conditionalFormatting>
  <conditionalFormatting sqref="E43:J43">
    <cfRule type="top10" dxfId="1207" priority="265" rank="1"/>
  </conditionalFormatting>
  <conditionalFormatting sqref="E45:J45">
    <cfRule type="top10" dxfId="1206" priority="266" rank="1"/>
  </conditionalFormatting>
  <conditionalFormatting sqref="E47:J47">
    <cfRule type="top10" dxfId="1205" priority="267" rank="1"/>
  </conditionalFormatting>
  <conditionalFormatting sqref="E49:J49">
    <cfRule type="top10" dxfId="1204" priority="268" rank="1"/>
  </conditionalFormatting>
  <conditionalFormatting sqref="E51:J51">
    <cfRule type="top10" dxfId="1203" priority="269" rank="1"/>
  </conditionalFormatting>
  <conditionalFormatting sqref="E53:J53">
    <cfRule type="top10" dxfId="1202" priority="270" rank="1"/>
  </conditionalFormatting>
  <conditionalFormatting sqref="E55:J55">
    <cfRule type="top10" dxfId="1201" priority="271" rank="1"/>
  </conditionalFormatting>
  <conditionalFormatting sqref="E57:J57">
    <cfRule type="top10" dxfId="1200" priority="272" rank="1"/>
  </conditionalFormatting>
  <pageMargins left="0.7" right="0.7" top="0.75" bottom="0.75" header="0.3" footer="0.3"/>
  <pageSetup paperSize="9" scale="86"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57</vt:i4>
      </vt:variant>
    </vt:vector>
  </HeadingPairs>
  <TitlesOfParts>
    <vt:vector size="57" baseType="lpstr">
      <vt:lpstr>目次</vt:lpstr>
      <vt:lpstr>問0-1</vt:lpstr>
      <vt:lpstr>問0-2</vt:lpstr>
      <vt:lpstr>問0-3</vt:lpstr>
      <vt:lpstr>問1</vt:lpstr>
      <vt:lpstr>問2</vt:lpstr>
      <vt:lpstr>問3</vt:lpstr>
      <vt:lpstr>問4-複</vt:lpstr>
      <vt:lpstr>問5</vt:lpstr>
      <vt:lpstr>問6-複</vt:lpstr>
      <vt:lpstr>問7</vt:lpstr>
      <vt:lpstr>問8</vt:lpstr>
      <vt:lpstr>問9-複</vt:lpstr>
      <vt:lpstr>問10-1</vt:lpstr>
      <vt:lpstr>問10-2</vt:lpstr>
      <vt:lpstr>問10-3</vt:lpstr>
      <vt:lpstr>問10-4</vt:lpstr>
      <vt:lpstr>問10-5</vt:lpstr>
      <vt:lpstr>問10-6</vt:lpstr>
      <vt:lpstr>問11-1</vt:lpstr>
      <vt:lpstr>問11-2</vt:lpstr>
      <vt:lpstr>問11-3</vt:lpstr>
      <vt:lpstr>問11-4</vt:lpstr>
      <vt:lpstr>問11-5</vt:lpstr>
      <vt:lpstr>問12-1-複</vt:lpstr>
      <vt:lpstr>問12-2-複</vt:lpstr>
      <vt:lpstr>問12-3-複</vt:lpstr>
      <vt:lpstr>問12-4-複</vt:lpstr>
      <vt:lpstr>問13-複</vt:lpstr>
      <vt:lpstr>問14</vt:lpstr>
      <vt:lpstr>問15-複</vt:lpstr>
      <vt:lpstr>問16</vt:lpstr>
      <vt:lpstr>問17-分複</vt:lpstr>
      <vt:lpstr>問18</vt:lpstr>
      <vt:lpstr>問19</vt:lpstr>
      <vt:lpstr>問20</vt:lpstr>
      <vt:lpstr>問21</vt:lpstr>
      <vt:lpstr>問22-分</vt:lpstr>
      <vt:lpstr>問23-分複</vt:lpstr>
      <vt:lpstr>問24-分</vt:lpstr>
      <vt:lpstr>問25</vt:lpstr>
      <vt:lpstr>問26-分</vt:lpstr>
      <vt:lpstr>問27</vt:lpstr>
      <vt:lpstr>問28</vt:lpstr>
      <vt:lpstr>問29</vt:lpstr>
      <vt:lpstr>問30-複</vt:lpstr>
      <vt:lpstr>問31-複</vt:lpstr>
      <vt:lpstr>問32-複</vt:lpstr>
      <vt:lpstr>問33-複</vt:lpstr>
      <vt:lpstr>問34</vt:lpstr>
      <vt:lpstr>問35-複</vt:lpstr>
      <vt:lpstr>問36-複</vt:lpstr>
      <vt:lpstr>問37-複</vt:lpstr>
      <vt:lpstr>問38-複</vt:lpstr>
      <vt:lpstr>問39</vt:lpstr>
      <vt:lpstr>問40-分複</vt:lpstr>
      <vt:lpstr>問41-複</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田窪 寿子</dc:creator>
  <cp:lastModifiedBy>田窪 寿子</cp:lastModifiedBy>
  <cp:lastPrinted>2020-08-28T04:11:28Z</cp:lastPrinted>
  <dcterms:created xsi:type="dcterms:W3CDTF">2020-08-17T05:46:14Z</dcterms:created>
  <dcterms:modified xsi:type="dcterms:W3CDTF">2020-08-28T04:11:53Z</dcterms:modified>
</cp:coreProperties>
</file>