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rc-fs1\共有フォルダ\Minamikyushu_Shared\home2\201134_栗原_鹿児島県介護予防・日常生活圏域ニーズ調査等集計加工業務\04_実査\集計データ\基本クロス\提出用＿基本クロス\"/>
    </mc:Choice>
  </mc:AlternateContent>
  <bookViews>
    <workbookView xWindow="0" yWindow="0" windowWidth="20430" windowHeight="5040"/>
  </bookViews>
  <sheets>
    <sheet name="目次" sheetId="95" r:id="rId1"/>
    <sheet name="問0-1" sheetId="1" r:id="rId2"/>
    <sheet name="問0-2" sheetId="2" r:id="rId3"/>
    <sheet name="問0-3" sheetId="3" r:id="rId4"/>
    <sheet name="問1-1-ニ" sheetId="4" r:id="rId5"/>
    <sheet name="問1-2-ニ" sheetId="5" r:id="rId6"/>
    <sheet name="問1-2-1-分複-ニ" sheetId="6" r:id="rId7"/>
    <sheet name="問1-2-2-分複-ニ" sheetId="7" r:id="rId8"/>
    <sheet name="問1-3-ニ" sheetId="8" r:id="rId9"/>
    <sheet name="問1-4-ニ" sheetId="9" r:id="rId10"/>
    <sheet name="問2-1-ニ" sheetId="10" r:id="rId11"/>
    <sheet name="問2-2-ニ" sheetId="11" r:id="rId12"/>
    <sheet name="問2-3-ニ" sheetId="12" r:id="rId13"/>
    <sheet name="問2-4-ニ" sheetId="13" r:id="rId14"/>
    <sheet name="問2-5-ニ" sheetId="14" r:id="rId15"/>
    <sheet name="問2-6-ニ" sheetId="15" r:id="rId16"/>
    <sheet name="問2-7-ニ" sheetId="16" r:id="rId17"/>
    <sheet name="問2-8-ニ" sheetId="17" r:id="rId18"/>
    <sheet name="問2-8-1-分複-ニ" sheetId="18" r:id="rId19"/>
    <sheet name="問3-1-1-ニ" sheetId="19" r:id="rId20"/>
    <sheet name="問3-1-2-ニ" sheetId="20" r:id="rId21"/>
    <sheet name="問3-2-ニ" sheetId="21" r:id="rId22"/>
    <sheet name="問3-3-ニ" sheetId="22" r:id="rId23"/>
    <sheet name="問3-4-ニ" sheetId="23" r:id="rId24"/>
    <sheet name="問3-5-ニ" sheetId="24" r:id="rId25"/>
    <sheet name="問3-6-ニ" sheetId="25" r:id="rId26"/>
    <sheet name="問3-6-1-分-ニ" sheetId="26" r:id="rId27"/>
    <sheet name="問3-7-ニ" sheetId="27" r:id="rId28"/>
    <sheet name="問3-8-ニ" sheetId="28" r:id="rId29"/>
    <sheet name="問4-1-ニ" sheetId="29" r:id="rId30"/>
    <sheet name="問4-2-ニ" sheetId="30" r:id="rId31"/>
    <sheet name="問4-3-ニ" sheetId="31" r:id="rId32"/>
    <sheet name="問4-4-ニ" sheetId="32" r:id="rId33"/>
    <sheet name="問4-5-ニ" sheetId="33" r:id="rId34"/>
    <sheet name="問4-6-ニ" sheetId="34" r:id="rId35"/>
    <sheet name="問4-7-ニ" sheetId="35" r:id="rId36"/>
    <sheet name="問4-8-ニ" sheetId="36" r:id="rId37"/>
    <sheet name="問4-9-ニ" sheetId="37" r:id="rId38"/>
    <sheet name="問5-1-①-ニ" sheetId="38" r:id="rId39"/>
    <sheet name="問5-1-②-ニ" sheetId="39" r:id="rId40"/>
    <sheet name="問5-1-③-ニ" sheetId="40" r:id="rId41"/>
    <sheet name="問5-1-④-ニ" sheetId="41" r:id="rId42"/>
    <sheet name="問5-1-⑤-ニ" sheetId="42" r:id="rId43"/>
    <sheet name="問5-1-⑥-ニ" sheetId="43" r:id="rId44"/>
    <sheet name="問5-1-⑦-ニ" sheetId="44" r:id="rId45"/>
    <sheet name="問5-1-⑧-ニ" sheetId="45" r:id="rId46"/>
    <sheet name="問5-2-ニ" sheetId="46" r:id="rId47"/>
    <sheet name="問5-3-ニ" sheetId="47" r:id="rId48"/>
    <sheet name="問6-1-複-ニ" sheetId="48" r:id="rId49"/>
    <sheet name="問6-2-複-ニ" sheetId="49" r:id="rId50"/>
    <sheet name="問6-3-複-ニ" sheetId="50" r:id="rId51"/>
    <sheet name="問6-4-複-ニ" sheetId="51" r:id="rId52"/>
    <sheet name="問6-5-複-ニ" sheetId="52" r:id="rId53"/>
    <sheet name="問6-6-ニ" sheetId="53" r:id="rId54"/>
    <sheet name="問6-7-ニ" sheetId="54" r:id="rId55"/>
    <sheet name="問7-1-ニ" sheetId="55" r:id="rId56"/>
    <sheet name="問7-2-ニ" sheetId="56" r:id="rId57"/>
    <sheet name="問7-3-ニ" sheetId="57" r:id="rId58"/>
    <sheet name="問7-4-ニ" sheetId="58" r:id="rId59"/>
    <sheet name="問7-5-ニ" sheetId="59" r:id="rId60"/>
    <sheet name="問7-6-複-ニ" sheetId="60" r:id="rId61"/>
    <sheet name="問1-高" sheetId="61" r:id="rId62"/>
    <sheet name="問2-複-高" sheetId="62" r:id="rId63"/>
    <sheet name="問3-高" sheetId="63" r:id="rId64"/>
    <sheet name="問4-複-高" sheetId="64" r:id="rId65"/>
    <sheet name="問5-高" sheetId="65" r:id="rId66"/>
    <sheet name="問6-分-高" sheetId="66" r:id="rId67"/>
    <sheet name="問7-高" sheetId="67" r:id="rId68"/>
    <sheet name="問8-複-高" sheetId="68" r:id="rId69"/>
    <sheet name="問9-高" sheetId="69" r:id="rId70"/>
    <sheet name="問10-複-高" sheetId="70" r:id="rId71"/>
    <sheet name="問11-複-高" sheetId="71" r:id="rId72"/>
    <sheet name="問12-分複-高" sheetId="72" r:id="rId73"/>
    <sheet name="問13-分複-高" sheetId="73" r:id="rId74"/>
    <sheet name="問14-複-高" sheetId="74" r:id="rId75"/>
    <sheet name="問15-高" sheetId="75" r:id="rId76"/>
    <sheet name="問16-分複-高" sheetId="76" r:id="rId77"/>
    <sheet name="問17-高" sheetId="77" r:id="rId78"/>
    <sheet name="問18-高" sheetId="78" r:id="rId79"/>
    <sheet name="問19-分複-高" sheetId="79" r:id="rId80"/>
    <sheet name="問20-高" sheetId="80" r:id="rId81"/>
    <sheet name="問21-分-高" sheetId="81" r:id="rId82"/>
    <sheet name="問22-高" sheetId="82" r:id="rId83"/>
    <sheet name="問23-高" sheetId="83" r:id="rId84"/>
    <sheet name="問24-高" sheetId="84" r:id="rId85"/>
    <sheet name="問25-高" sheetId="85" r:id="rId86"/>
    <sheet name="問26-複-高" sheetId="86" r:id="rId87"/>
    <sheet name="問27-複-高" sheetId="87" r:id="rId88"/>
    <sheet name="問28-高" sheetId="88" r:id="rId89"/>
    <sheet name="問29-複-高" sheetId="89" r:id="rId90"/>
    <sheet name="問30-複-高" sheetId="90" r:id="rId91"/>
    <sheet name="問31-複-高" sheetId="91" r:id="rId92"/>
    <sheet name="問32-高 " sheetId="92" r:id="rId93"/>
    <sheet name="問33-分複-高" sheetId="93" r:id="rId94"/>
    <sheet name="問34-複-高" sheetId="94" r:id="rId95"/>
  </sheets>
  <definedNames>
    <definedName name="_xlnm.Print_Area" localSheetId="0">目次!$A$1:$E$95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4" i="95" l="1"/>
  <c r="B95" i="95"/>
  <c r="B93" i="95" l="1"/>
  <c r="B92" i="95"/>
  <c r="B91" i="95"/>
  <c r="B90" i="95"/>
  <c r="B89" i="95"/>
  <c r="B88" i="95"/>
  <c r="B61" i="95"/>
  <c r="B60" i="95"/>
  <c r="B59" i="95"/>
  <c r="B58" i="95"/>
  <c r="B57" i="95"/>
  <c r="B56" i="95"/>
  <c r="B55" i="95"/>
  <c r="B54" i="95"/>
  <c r="B53" i="95"/>
  <c r="B52" i="95"/>
  <c r="B51" i="95"/>
  <c r="B50" i="95"/>
  <c r="B49" i="95"/>
  <c r="B48" i="95"/>
  <c r="B47" i="95"/>
  <c r="B46" i="95"/>
  <c r="B45" i="95"/>
  <c r="B44" i="95"/>
  <c r="B43" i="95"/>
  <c r="B42" i="95"/>
  <c r="B41" i="95"/>
  <c r="B40" i="95"/>
  <c r="B39" i="95"/>
  <c r="B38" i="95"/>
  <c r="B37" i="95"/>
  <c r="B36" i="95"/>
  <c r="B35" i="95"/>
  <c r="B34" i="95"/>
  <c r="B33" i="95"/>
  <c r="B32" i="95"/>
  <c r="B31" i="95"/>
  <c r="B30" i="95"/>
  <c r="B29" i="95"/>
  <c r="B28" i="95"/>
  <c r="B27" i="95"/>
  <c r="B26" i="95"/>
  <c r="B25" i="95"/>
  <c r="B24" i="95"/>
  <c r="B23" i="95"/>
  <c r="B22" i="95"/>
  <c r="B21" i="95"/>
  <c r="B20" i="95"/>
  <c r="B19" i="95"/>
  <c r="B18" i="95"/>
  <c r="B17" i="95"/>
  <c r="B16" i="95"/>
  <c r="B15" i="95"/>
  <c r="B14" i="95"/>
  <c r="B13" i="95"/>
  <c r="B12" i="95"/>
  <c r="B11" i="95"/>
  <c r="B10" i="95"/>
  <c r="B9" i="95"/>
  <c r="B8" i="95"/>
  <c r="B7" i="95"/>
  <c r="B6" i="95"/>
  <c r="B5" i="95"/>
  <c r="B4" i="95"/>
  <c r="B3" i="95"/>
  <c r="B2" i="95"/>
  <c r="B62" i="95"/>
  <c r="B87" i="95"/>
  <c r="B86" i="95"/>
  <c r="B85" i="95"/>
  <c r="B84" i="95"/>
  <c r="B83" i="95"/>
  <c r="B82" i="95"/>
  <c r="B81" i="95"/>
  <c r="B80" i="95"/>
  <c r="B79" i="95"/>
  <c r="B78" i="95"/>
  <c r="B77" i="95"/>
  <c r="B76" i="95"/>
  <c r="B75" i="95"/>
  <c r="B74" i="95"/>
  <c r="B73" i="95"/>
  <c r="B72" i="95"/>
  <c r="B71" i="95"/>
  <c r="B70" i="95"/>
  <c r="B69" i="95"/>
  <c r="B68" i="95"/>
  <c r="B67" i="95"/>
  <c r="B66" i="95"/>
  <c r="B65" i="95"/>
  <c r="B64" i="95"/>
  <c r="B63" i="95"/>
</calcChain>
</file>

<file path=xl/sharedStrings.xml><?xml version="1.0" encoding="utf-8"?>
<sst xmlns="http://schemas.openxmlformats.org/spreadsheetml/2006/main" count="4492" uniqueCount="673">
  <si>
    <t>男女</t>
  </si>
  <si>
    <t>男性</t>
  </si>
  <si>
    <t>女性</t>
  </si>
  <si>
    <t>年齢</t>
  </si>
  <si>
    <t>その他</t>
  </si>
  <si>
    <t>とてもよい</t>
  </si>
  <si>
    <t>まあよい</t>
  </si>
  <si>
    <t>あまりよくない</t>
  </si>
  <si>
    <t>よくない</t>
  </si>
  <si>
    <t>圏域</t>
  </si>
  <si>
    <t>鹿児島</t>
  </si>
  <si>
    <t>南薩</t>
  </si>
  <si>
    <t>川薩</t>
  </si>
  <si>
    <t>出水</t>
  </si>
  <si>
    <t>姶良・伊佐</t>
  </si>
  <si>
    <t>曽於</t>
  </si>
  <si>
    <t>肝属</t>
  </si>
  <si>
    <t>熊毛</t>
  </si>
  <si>
    <t>奄美</t>
  </si>
  <si>
    <t>介護・介助は必要ない</t>
  </si>
  <si>
    <t>できるけどしていない</t>
  </si>
  <si>
    <t>そのような人はいない</t>
  </si>
  <si>
    <t>もともと吸っていない</t>
  </si>
  <si>
    <t>高脂血症（脂質異常）</t>
  </si>
  <si>
    <t>外傷（転倒・骨折等）</t>
  </si>
  <si>
    <t>問１　今後希望する生活場所</t>
  </si>
  <si>
    <t>高齢者対応の住宅やアパートに移り住みたい</t>
  </si>
  <si>
    <t>問２　住まいの困り事</t>
  </si>
  <si>
    <t>問３　地域のつながりへの意識</t>
  </si>
  <si>
    <t>地域の回覧板・掲示板などが活用されている</t>
  </si>
  <si>
    <t>ボランテイアやＮＰＯの活動が行われている</t>
  </si>
  <si>
    <t>問５　自力避難の可否</t>
  </si>
  <si>
    <t>問６　緊急時の介助人の有無</t>
  </si>
  <si>
    <t>自治会などの防災組織</t>
  </si>
  <si>
    <t>問７　安否確認や見守り活動の状況</t>
  </si>
  <si>
    <t>問８　将来の生活不安の内容</t>
  </si>
  <si>
    <t>問９　生きがいの程度</t>
  </si>
  <si>
    <t>まったく感じていない</t>
  </si>
  <si>
    <t>地域社会に貢献できた</t>
  </si>
  <si>
    <t>生活費をまかなうため</t>
  </si>
  <si>
    <t>だいたい理解している</t>
  </si>
  <si>
    <t>あまり理解していない</t>
  </si>
  <si>
    <t>仕事を退職したり転職したりしたことはない</t>
  </si>
  <si>
    <t>詳しく話し合っている</t>
  </si>
  <si>
    <t>兄弟姉妹など親族の家</t>
  </si>
  <si>
    <t>栄養改善に関すること</t>
  </si>
  <si>
    <t>特に気を付けていない</t>
  </si>
  <si>
    <t>自分や家族が認知症にならないか心配である</t>
  </si>
  <si>
    <t>地域包括支援センター</t>
  </si>
  <si>
    <t>認知症の人と家族の会</t>
  </si>
  <si>
    <t>ＳＯＳネットワーク等へ協力者としての登録</t>
  </si>
  <si>
    <t>活動をしたことがない</t>
  </si>
  <si>
    <t>上段：回答数
下段：構成比</t>
    <rPh sb="0" eb="2">
      <t>ジョウダン</t>
    </rPh>
    <rPh sb="3" eb="6">
      <t>カイトウスウ</t>
    </rPh>
    <rPh sb="7" eb="9">
      <t>ゲダン</t>
    </rPh>
    <rPh sb="10" eb="13">
      <t>コウセイヒ</t>
    </rPh>
    <phoneticPr fontId="1"/>
  </si>
  <si>
    <t>全体</t>
    <rPh sb="0" eb="1">
      <t>ゼン</t>
    </rPh>
    <rPh sb="1" eb="2">
      <t>カラダ</t>
    </rPh>
    <phoneticPr fontId="1"/>
  </si>
  <si>
    <t>男女</t>
    <rPh sb="0" eb="2">
      <t>ダンジョ</t>
    </rPh>
    <phoneticPr fontId="1"/>
  </si>
  <si>
    <t>男性</t>
    <rPh sb="0" eb="2">
      <t>ダンセイ</t>
    </rPh>
    <phoneticPr fontId="1"/>
  </si>
  <si>
    <t>女性</t>
    <rPh sb="0" eb="2">
      <t>ジョセイ</t>
    </rPh>
    <phoneticPr fontId="1"/>
  </si>
  <si>
    <t>年齢</t>
    <rPh sb="0" eb="2">
      <t>ネンレイ</t>
    </rPh>
    <phoneticPr fontId="1"/>
  </si>
  <si>
    <t>世帯</t>
    <rPh sb="0" eb="2">
      <t>セタイ</t>
    </rPh>
    <phoneticPr fontId="1"/>
  </si>
  <si>
    <t>独居</t>
    <rPh sb="0" eb="2">
      <t>ドッキョ</t>
    </rPh>
    <phoneticPr fontId="1"/>
  </si>
  <si>
    <t>高齢夫婦</t>
    <rPh sb="0" eb="2">
      <t>コウレイ</t>
    </rPh>
    <rPh sb="2" eb="4">
      <t>フウフ</t>
    </rPh>
    <phoneticPr fontId="1"/>
  </si>
  <si>
    <t>夫婦</t>
    <rPh sb="0" eb="2">
      <t>フウフ</t>
    </rPh>
    <phoneticPr fontId="1"/>
  </si>
  <si>
    <t>子と同居</t>
    <rPh sb="0" eb="1">
      <t>コ</t>
    </rPh>
    <rPh sb="2" eb="4">
      <t>ドウキョ</t>
    </rPh>
    <phoneticPr fontId="1"/>
  </si>
  <si>
    <t>その他</t>
    <rPh sb="2" eb="3">
      <t>タ</t>
    </rPh>
    <phoneticPr fontId="1"/>
  </si>
  <si>
    <t>介護</t>
    <rPh sb="0" eb="2">
      <t>カイゴ</t>
    </rPh>
    <phoneticPr fontId="1"/>
  </si>
  <si>
    <t>必要ない</t>
    <rPh sb="0" eb="2">
      <t>ヒツヨウ</t>
    </rPh>
    <phoneticPr fontId="1"/>
  </si>
  <si>
    <t>必要だが
受けていない</t>
    <rPh sb="0" eb="2">
      <t>ヒツヨウ</t>
    </rPh>
    <rPh sb="5" eb="6">
      <t>ウ</t>
    </rPh>
    <phoneticPr fontId="1"/>
  </si>
  <si>
    <t>受けている</t>
    <rPh sb="0" eb="1">
      <t>ウ</t>
    </rPh>
    <phoneticPr fontId="1"/>
  </si>
  <si>
    <t>圏域</t>
    <rPh sb="0" eb="2">
      <t>ケンイキ</t>
    </rPh>
    <phoneticPr fontId="1"/>
  </si>
  <si>
    <t>鹿児島</t>
    <rPh sb="0" eb="3">
      <t>カゴシマ</t>
    </rPh>
    <phoneticPr fontId="1"/>
  </si>
  <si>
    <t>南薩</t>
    <rPh sb="0" eb="1">
      <t>ミナミ</t>
    </rPh>
    <rPh sb="1" eb="2">
      <t>サツ</t>
    </rPh>
    <phoneticPr fontId="1"/>
  </si>
  <si>
    <t>川薩</t>
    <rPh sb="0" eb="1">
      <t>カワ</t>
    </rPh>
    <rPh sb="1" eb="2">
      <t>サツ</t>
    </rPh>
    <phoneticPr fontId="1"/>
  </si>
  <si>
    <t>出水</t>
    <rPh sb="0" eb="2">
      <t>イズミ</t>
    </rPh>
    <phoneticPr fontId="1"/>
  </si>
  <si>
    <t>姶良・伊佐</t>
    <rPh sb="0" eb="2">
      <t>アイラ</t>
    </rPh>
    <rPh sb="3" eb="5">
      <t>イサ</t>
    </rPh>
    <phoneticPr fontId="1"/>
  </si>
  <si>
    <t>曽於</t>
    <rPh sb="0" eb="2">
      <t>ソオ</t>
    </rPh>
    <phoneticPr fontId="1"/>
  </si>
  <si>
    <t>肝属</t>
    <rPh sb="0" eb="2">
      <t>キモツキ</t>
    </rPh>
    <phoneticPr fontId="1"/>
  </si>
  <si>
    <t>熊毛</t>
    <rPh sb="0" eb="2">
      <t>クマゲ</t>
    </rPh>
    <phoneticPr fontId="1"/>
  </si>
  <si>
    <t>奄美</t>
    <rPh sb="0" eb="2">
      <t>アマミ</t>
    </rPh>
    <phoneticPr fontId="1"/>
  </si>
  <si>
    <t>65～69歳</t>
    <rPh sb="5" eb="6">
      <t>トシ</t>
    </rPh>
    <phoneticPr fontId="1"/>
  </si>
  <si>
    <t>70～74歳</t>
    <rPh sb="5" eb="6">
      <t>トシ</t>
    </rPh>
    <phoneticPr fontId="1"/>
  </si>
  <si>
    <t>75～79歳</t>
    <rPh sb="5" eb="6">
      <t>トシ</t>
    </rPh>
    <phoneticPr fontId="1"/>
  </si>
  <si>
    <t>80～84歳</t>
    <rPh sb="5" eb="6">
      <t>トシ</t>
    </rPh>
    <phoneticPr fontId="1"/>
  </si>
  <si>
    <t>85歳以上</t>
    <rPh sb="2" eb="3">
      <t>トシ</t>
    </rPh>
    <rPh sb="3" eb="5">
      <t>イジョウ</t>
    </rPh>
    <phoneticPr fontId="1"/>
  </si>
  <si>
    <t>健康</t>
    <rPh sb="0" eb="2">
      <t>ケンコウ</t>
    </rPh>
    <phoneticPr fontId="1"/>
  </si>
  <si>
    <t>あまりよくない</t>
    <phoneticPr fontId="1"/>
  </si>
  <si>
    <t>とてもよい</t>
    <phoneticPr fontId="1"/>
  </si>
  <si>
    <t>まあよい</t>
    <phoneticPr fontId="1"/>
  </si>
  <si>
    <t>よくない</t>
    <phoneticPr fontId="1"/>
  </si>
  <si>
    <t>とてもよい</t>
    <phoneticPr fontId="1"/>
  </si>
  <si>
    <t>まあよい</t>
    <phoneticPr fontId="1"/>
  </si>
  <si>
    <t>あまりよくない</t>
    <phoneticPr fontId="1"/>
  </si>
  <si>
    <t>よくない</t>
    <phoneticPr fontId="1"/>
  </si>
  <si>
    <t>まあよい</t>
    <phoneticPr fontId="1"/>
  </si>
  <si>
    <t>あまりよくない</t>
    <phoneticPr fontId="1"/>
  </si>
  <si>
    <t>よくない</t>
    <phoneticPr fontId="1"/>
  </si>
  <si>
    <t>とてもよい</t>
    <phoneticPr fontId="1"/>
  </si>
  <si>
    <t>まあよい</t>
    <phoneticPr fontId="1"/>
  </si>
  <si>
    <t>あまりよくない</t>
    <phoneticPr fontId="1"/>
  </si>
  <si>
    <t>とてもよい</t>
    <phoneticPr fontId="1"/>
  </si>
  <si>
    <t>よくない</t>
    <phoneticPr fontId="1"/>
  </si>
  <si>
    <t>よくない</t>
    <phoneticPr fontId="1"/>
  </si>
  <si>
    <t>よくない</t>
    <phoneticPr fontId="1"/>
  </si>
  <si>
    <t>とてもよい</t>
    <phoneticPr fontId="1"/>
  </si>
  <si>
    <t>サンプル数</t>
  </si>
  <si>
    <t>無回答</t>
  </si>
  <si>
    <t>健康づくり，介護予防や認知症予防のための取組</t>
  </si>
  <si>
    <t>特別養護老人ホームなどの施設サービスの整備</t>
  </si>
  <si>
    <t>地域における見守り活動の促進</t>
  </si>
  <si>
    <t>成年後見制度や高齢者虐待防止など高齢者の権利擁護</t>
  </si>
  <si>
    <t>高齢者に対する犯罪（窃盗，詐欺等）や交通事故防止の対策</t>
  </si>
  <si>
    <t>高齢者の身体が不自由になっても生活できる住宅の整備</t>
  </si>
  <si>
    <t>認知症カフェ・サロンの開催または参加</t>
  </si>
  <si>
    <t>認知症の方や家族への声かけ</t>
  </si>
  <si>
    <t>地域の見守り活動への参加</t>
  </si>
  <si>
    <t>「認知症サポーター養成講座」の開催協力</t>
  </si>
  <si>
    <t>通所施設，入居施設等の行事協力</t>
  </si>
  <si>
    <t>自分が働く店舗等へ来店する認知症の方への配慮</t>
  </si>
  <si>
    <t>認知症サポーター養成講座を受けたことがある</t>
  </si>
  <si>
    <t>言葉は聞いたことがある</t>
  </si>
  <si>
    <t>聞いたことがない</t>
  </si>
  <si>
    <t>ご家族に声をかけ相談にのる</t>
  </si>
  <si>
    <t>民生委員に相談する</t>
  </si>
  <si>
    <t>地域包括支援センターや市町村に相談する</t>
  </si>
  <si>
    <t>どう接して良いかわからないので，特に何もしない</t>
  </si>
  <si>
    <t>本人，家族が気の毒なのでそっとしておく</t>
  </si>
  <si>
    <t>市町村</t>
  </si>
  <si>
    <t>保健所</t>
  </si>
  <si>
    <t>医療機関</t>
  </si>
  <si>
    <t>認知症疾患医療センター</t>
  </si>
  <si>
    <t>知らない</t>
  </si>
  <si>
    <t>心配事を相談したくてもどこに相談したらよいかわからない</t>
  </si>
  <si>
    <t>認知症になったときの対応や介護の仕方がわからない</t>
  </si>
  <si>
    <t>不安なことや心配なことはない</t>
  </si>
  <si>
    <t>はい</t>
  </si>
  <si>
    <t>いいえ</t>
  </si>
  <si>
    <t>病気の悪化や骨折・転倒をしないように気をつけている</t>
  </si>
  <si>
    <t>家事（仕事）などをするようにしている</t>
  </si>
  <si>
    <t>運動や趣味活動などをするようにしている</t>
  </si>
  <si>
    <t>健康に関する教室などに参加するようにしている</t>
  </si>
  <si>
    <t>規則正しい生活をするようにしている</t>
  </si>
  <si>
    <t>何事もくよくよしないようにしている</t>
  </si>
  <si>
    <t>栄養管理に心がけている</t>
  </si>
  <si>
    <t>人との交流や外出をするようにしている</t>
  </si>
  <si>
    <t>運動・転倒予防に関すること</t>
  </si>
  <si>
    <t>口腔機能向上に関すること</t>
  </si>
  <si>
    <t>閉じこもりの予防・支援に関すること</t>
  </si>
  <si>
    <t>認知症の予防・支援に関すること</t>
  </si>
  <si>
    <t>うつ病の予防・支援に関すること</t>
  </si>
  <si>
    <t>聞いたことがある</t>
  </si>
  <si>
    <t>病院などの医療施設</t>
  </si>
  <si>
    <t>自宅</t>
  </si>
  <si>
    <t>病院</t>
  </si>
  <si>
    <t>子どもの家</t>
  </si>
  <si>
    <t>高齢者向けのケア付き住宅</t>
  </si>
  <si>
    <t>特別養護老人ホームなどの福祉施設</t>
  </si>
  <si>
    <t>わからない</t>
  </si>
  <si>
    <t>一応話し合ったことがある</t>
  </si>
  <si>
    <t>全く話し合ったことがない</t>
  </si>
  <si>
    <t>配偶者</t>
  </si>
  <si>
    <t>子ども</t>
  </si>
  <si>
    <t>子どもの配偶者</t>
  </si>
  <si>
    <t>兄弟姉妹などの親族</t>
  </si>
  <si>
    <t>孫</t>
  </si>
  <si>
    <t>ヘルパーなどの介護専門職</t>
  </si>
  <si>
    <t>頼みたい人はいない</t>
  </si>
  <si>
    <t>家族と一緒に過ごしたいから</t>
  </si>
  <si>
    <t>友人・知人がまわりにいるので離れたくないから</t>
  </si>
  <si>
    <t>住み慣れた家を離れたくないから</t>
  </si>
  <si>
    <t>自宅で家族中心の介護を受けたい</t>
  </si>
  <si>
    <t>有料老人ホームや高齢者向けの住宅に引っ越して介護を受けたい</t>
  </si>
  <si>
    <t>特別養護老人ホームなどの施設で介護を受けたい</t>
  </si>
  <si>
    <t>医療機関に入院して介護を受けたい</t>
  </si>
  <si>
    <t>仕事を退職した</t>
  </si>
  <si>
    <t>仕事を転職した</t>
  </si>
  <si>
    <t>よく理解している</t>
  </si>
  <si>
    <t>ほとんど理解していない</t>
  </si>
  <si>
    <t>生活費の不足をおぎなうため</t>
  </si>
  <si>
    <t>将来に備えて蓄えをできるだけ増やすため</t>
  </si>
  <si>
    <t>家業の後継者（子どもなど）を助けるため</t>
  </si>
  <si>
    <t>おこづかいがほしいから</t>
  </si>
  <si>
    <t>健康によいから</t>
  </si>
  <si>
    <t>友達がほしいから</t>
  </si>
  <si>
    <t>生きがいが得られるから</t>
  </si>
  <si>
    <t>何もしないと退屈だから</t>
  </si>
  <si>
    <t>特に理由はない</t>
  </si>
  <si>
    <t>働けるうちはいつまでも</t>
  </si>
  <si>
    <t>仕事をしていない</t>
  </si>
  <si>
    <t>活動に関する情報をもっと提供する</t>
  </si>
  <si>
    <t>参加しやすい体制を整備する</t>
  </si>
  <si>
    <t>指導者の養成，活動者の確保のための機会を充実する</t>
  </si>
  <si>
    <t>施設を利用しやすくする</t>
  </si>
  <si>
    <t>活動のための施設を整備する</t>
  </si>
  <si>
    <t>活動者のための保険制度を普及する（ボランティア保険）</t>
  </si>
  <si>
    <t>資金的援助をする</t>
  </si>
  <si>
    <t>取り組む必要はない</t>
  </si>
  <si>
    <t>家庭の事情（通院，家事，育児や介護）があるから</t>
  </si>
  <si>
    <t>仕事が忙しいから</t>
  </si>
  <si>
    <t>健康・体力に自信がないから</t>
  </si>
  <si>
    <t>どのような活動が行われているか知らないから</t>
  </si>
  <si>
    <t>お金や時間がかかりすぎるから</t>
  </si>
  <si>
    <t>気軽に参加できる活動が少ないから</t>
  </si>
  <si>
    <t>同好の友人・仲間がいないから</t>
  </si>
  <si>
    <t>活動に必要な技術，経験がないから</t>
  </si>
  <si>
    <t>過去に参加したが期待はずれだったから</t>
  </si>
  <si>
    <t>生活に張りや充実感がでてきた</t>
  </si>
  <si>
    <t>自分の技術，経験を生かすことができた</t>
  </si>
  <si>
    <t>新しい友人を得ることができた</t>
  </si>
  <si>
    <t>社会に対する視野が広まった</t>
  </si>
  <si>
    <t>健康や体力に自信がついた</t>
  </si>
  <si>
    <t>お互いに助け合うことができた</t>
  </si>
  <si>
    <t>よかったことは特にない</t>
  </si>
  <si>
    <t>趣味（囲碁，将棋，カラオケなど）</t>
  </si>
  <si>
    <t>教育関連・文化啓発活動（子ども会の育成，郷土芸能の伝承等）</t>
  </si>
  <si>
    <t>学校支援活動（学習活動，学校行事等の補助，校内の環境整備）</t>
  </si>
  <si>
    <t>生活環境改善（環境美化，緑化推進，まちづくり等）</t>
  </si>
  <si>
    <t>安全管理（交通安全，防犯・防災等）</t>
  </si>
  <si>
    <t>高齢者の支援（家事援助，移送等）</t>
  </si>
  <si>
    <t>子育て支援（保育の手伝い等）</t>
  </si>
  <si>
    <t>地域行事（祭りなど地域の催しものの世話等）</t>
  </si>
  <si>
    <t>活動・参加したものはない</t>
  </si>
  <si>
    <t>仕事に打ち込んでいるとき</t>
  </si>
  <si>
    <t>趣味やスポーツ・レクリエーション活動に熱中しているとき</t>
  </si>
  <si>
    <t>勉強や教養を高めるための活動に取り組んでいるとき</t>
  </si>
  <si>
    <t>夫婦団らんのとき</t>
  </si>
  <si>
    <t>子どもや孫など家族との団らんのとき</t>
  </si>
  <si>
    <t>友人や知人と食事，雑談をしているとき</t>
  </si>
  <si>
    <t>テレビを見たり，ラジオを聞いているとき</t>
  </si>
  <si>
    <t>ボランティアや地域の活動をしているとき</t>
  </si>
  <si>
    <t>旅行に出かけたとき</t>
  </si>
  <si>
    <t>生きがいを感じることはない</t>
  </si>
  <si>
    <t>十分感じている</t>
  </si>
  <si>
    <t>多少感じている</t>
  </si>
  <si>
    <t>あまり感じていない</t>
  </si>
  <si>
    <t>自分や配偶者の健康や病気のこと</t>
  </si>
  <si>
    <t>自分や配偶者が介護を必要とする状態になること</t>
  </si>
  <si>
    <t>頼れる人がいなくなり一人きりの暮らしになること</t>
  </si>
  <si>
    <t>生活費や老後の蓄えのこと</t>
  </si>
  <si>
    <t>家屋，土地・田畑やお墓などの財産管理や相続のこと</t>
  </si>
  <si>
    <t>家族・親族との人間関係のこと</t>
  </si>
  <si>
    <t>隣近所，友人との付き合いのこと</t>
  </si>
  <si>
    <t>子ども，孫などの将来のこと</t>
  </si>
  <si>
    <t>だまされたり，犯罪に巻き込まれること</t>
  </si>
  <si>
    <t>不安は感じない</t>
  </si>
  <si>
    <t>十分に行われていると思う</t>
  </si>
  <si>
    <t>どちらかといえば行われていると思う</t>
  </si>
  <si>
    <t>どちらかといえば不十分だと思う</t>
  </si>
  <si>
    <t>ほとんど行われていないと思う</t>
  </si>
  <si>
    <t>同居の家族</t>
  </si>
  <si>
    <t>別居の子ども，親族</t>
  </si>
  <si>
    <t>近所の人</t>
  </si>
  <si>
    <t>民生委員</t>
  </si>
  <si>
    <t>いない</t>
  </si>
  <si>
    <t>一人で避難の必要性を判断し避難できる</t>
  </si>
  <si>
    <t>避難の必要性は判断できるが，一人では避難できない</t>
  </si>
  <si>
    <t>一人では避難の必要性を判断できないし，避難もできない</t>
  </si>
  <si>
    <t>近隣同士で挨拶や立ち話をしている</t>
  </si>
  <si>
    <t>困ったときは近隣同士で助けあっている</t>
  </si>
  <si>
    <t>講や結（ゆい）など伝統的なつながりが残っている</t>
  </si>
  <si>
    <t>町内会・自治会・子ども会などの地縁団体の活動が行われている</t>
  </si>
  <si>
    <t>公民館や集会所など気軽に集まれる場所があり，利用されている</t>
  </si>
  <si>
    <t>行政が主催するイベントに住民が参加している</t>
  </si>
  <si>
    <t>学校等が実施している行事等に住民が参加している</t>
  </si>
  <si>
    <t>行われていることはない（よく知らない）</t>
  </si>
  <si>
    <t>とても感じる</t>
  </si>
  <si>
    <t>少し感じる</t>
  </si>
  <si>
    <t>あまり感じない</t>
  </si>
  <si>
    <t>感じない</t>
  </si>
  <si>
    <t>家が広すぎる（部屋数が多く掃除が大変など）</t>
  </si>
  <si>
    <t>玄関などに段差があり通りにくい</t>
  </si>
  <si>
    <t>玄関や廊下，浴室やトイレなどに手すりがない</t>
  </si>
  <si>
    <t>建物が古く台風や地震が怖い</t>
  </si>
  <si>
    <t>家賃やローンが高い</t>
  </si>
  <si>
    <t>日当たり・風通しが悪い，騒音がひどい</t>
  </si>
  <si>
    <t>買い物や通院に不便</t>
  </si>
  <si>
    <t>治安が悪い</t>
  </si>
  <si>
    <t>困っていることは特にない</t>
  </si>
  <si>
    <t>現在の住居にずっと住み続けたい</t>
  </si>
  <si>
    <t>家族や親族，兄弟姉妹のところへ移り住みたい</t>
  </si>
  <si>
    <t>グループホームに入居したい</t>
  </si>
  <si>
    <t>有料老人ホーム・軽費老人ホームに入居したい</t>
  </si>
  <si>
    <t>介護保険施設に入所したい</t>
  </si>
  <si>
    <t>ない</t>
  </si>
  <si>
    <t>高血圧</t>
  </si>
  <si>
    <t>脳卒中（脳出血･脳梗塞等）</t>
  </si>
  <si>
    <t>心臓病</t>
  </si>
  <si>
    <t>糖尿病</t>
  </si>
  <si>
    <t>呼吸器の病気（肺炎や気管支炎等）</t>
  </si>
  <si>
    <t>胃腸・肝臓・胆のうの病気</t>
  </si>
  <si>
    <t>腎臓・前立腺の病気</t>
  </si>
  <si>
    <t>筋骨格の病気（骨粗しょう症、関節症等）</t>
  </si>
  <si>
    <t>がん（悪性新生物）</t>
  </si>
  <si>
    <t>血液・免疫の病気</t>
  </si>
  <si>
    <t>うつ病</t>
  </si>
  <si>
    <t>認知症（アルツハイマー病等）</t>
  </si>
  <si>
    <t>パーキンソン病</t>
  </si>
  <si>
    <t>目の病気</t>
  </si>
  <si>
    <t>耳の病気</t>
  </si>
  <si>
    <t>ほぼ毎日吸っている</t>
  </si>
  <si>
    <t>時々吸っている</t>
  </si>
  <si>
    <t>吸っていたがやめた</t>
  </si>
  <si>
    <t>０点</t>
  </si>
  <si>
    <t>１点</t>
  </si>
  <si>
    <t>２点</t>
  </si>
  <si>
    <t>３点</t>
  </si>
  <si>
    <t>４点</t>
  </si>
  <si>
    <t>５点</t>
  </si>
  <si>
    <t>６点</t>
  </si>
  <si>
    <t>７点</t>
  </si>
  <si>
    <t>８点</t>
  </si>
  <si>
    <t>９点</t>
  </si>
  <si>
    <t>０人（いない）</t>
  </si>
  <si>
    <t>１～２人</t>
  </si>
  <si>
    <t>３～５人</t>
  </si>
  <si>
    <t>６～９人</t>
  </si>
  <si>
    <t>毎日ある</t>
  </si>
  <si>
    <t>週に何度かある</t>
  </si>
  <si>
    <t>月に何度かある</t>
  </si>
  <si>
    <t>年に何度かある</t>
  </si>
  <si>
    <t>ほとんどない</t>
  </si>
  <si>
    <t>自治会・町内会・老人クラブ</t>
  </si>
  <si>
    <t>社会福祉協議会・民生委員</t>
  </si>
  <si>
    <t>ケアマネジャー</t>
  </si>
  <si>
    <t>医師・歯科医師・看護師</t>
  </si>
  <si>
    <t>地域包括支援センター・役所・役場</t>
  </si>
  <si>
    <t>同居の子ども</t>
  </si>
  <si>
    <t>別居の子ども</t>
  </si>
  <si>
    <t>兄弟姉妹・親戚・親・孫</t>
  </si>
  <si>
    <t>近隣</t>
  </si>
  <si>
    <t>友人</t>
  </si>
  <si>
    <t>是非参加したい</t>
  </si>
  <si>
    <t>参加してもよい</t>
  </si>
  <si>
    <t>参加したくない</t>
  </si>
  <si>
    <t>既に参加している</t>
  </si>
  <si>
    <t>週４回以上</t>
  </si>
  <si>
    <t>週２～３回</t>
  </si>
  <si>
    <t>週１回</t>
  </si>
  <si>
    <t>月１～３回</t>
  </si>
  <si>
    <t>年に数回</t>
  </si>
  <si>
    <t>参加していない</t>
  </si>
  <si>
    <t>生きがいあり</t>
  </si>
  <si>
    <t>思いつかない</t>
  </si>
  <si>
    <t>趣味あり</t>
  </si>
  <si>
    <t>できるし、している</t>
  </si>
  <si>
    <t>できない</t>
  </si>
  <si>
    <t>自分の歯は２０本以上、かつ入れ歯を利用</t>
  </si>
  <si>
    <t>自分の歯は２０本以上、入れ歯の利用なし</t>
  </si>
  <si>
    <t>自分の歯は１９本以下、かつ入れ歯を利用</t>
  </si>
  <si>
    <t>自分の歯は１９本以下、入れ歯の利用なし</t>
  </si>
  <si>
    <t>病気</t>
  </si>
  <si>
    <t>障害(脳卒中の後遺症など)</t>
  </si>
  <si>
    <t>足腰などの痛み</t>
  </si>
  <si>
    <t>トイレの心配(失禁など)</t>
  </si>
  <si>
    <t>耳の障害（聞こえの問題など）</t>
  </si>
  <si>
    <t>目の障害</t>
  </si>
  <si>
    <t>外での楽しみがない</t>
  </si>
  <si>
    <t>経済的に出られない</t>
  </si>
  <si>
    <t>交通手段がない</t>
  </si>
  <si>
    <t>とても減っている</t>
  </si>
  <si>
    <t>減っている</t>
  </si>
  <si>
    <t>あまり減っていない</t>
  </si>
  <si>
    <t>減っていない</t>
  </si>
  <si>
    <t>ほとんど外出しない</t>
  </si>
  <si>
    <t>週２～４回</t>
  </si>
  <si>
    <t>週５回以上</t>
  </si>
  <si>
    <t>とても不安である</t>
  </si>
  <si>
    <t>やや不安である</t>
  </si>
  <si>
    <t>あまり不安でない</t>
  </si>
  <si>
    <t>不安でない</t>
  </si>
  <si>
    <t>何度もある</t>
  </si>
  <si>
    <t>１度ある</t>
  </si>
  <si>
    <t>持家（一戸建て）</t>
  </si>
  <si>
    <t>持家（集合住宅）</t>
  </si>
  <si>
    <t>公営賃貸住宅</t>
  </si>
  <si>
    <t>民間賃貸住宅（一戸建て）</t>
  </si>
  <si>
    <t>民間賃貸住宅（集合住宅）</t>
  </si>
  <si>
    <t>借家</t>
  </si>
  <si>
    <t>大変苦しい</t>
  </si>
  <si>
    <t>やや苦しい</t>
  </si>
  <si>
    <t>ふつう</t>
  </si>
  <si>
    <t>ややゆとりがある</t>
  </si>
  <si>
    <t>大変ゆとりがある</t>
  </si>
  <si>
    <t>配偶者(夫・妻)</t>
  </si>
  <si>
    <t>息子</t>
  </si>
  <si>
    <t>娘</t>
  </si>
  <si>
    <t>子の配偶者</t>
  </si>
  <si>
    <t>兄弟・姉妹</t>
  </si>
  <si>
    <t>介護サービスのヘルパー</t>
  </si>
  <si>
    <t>呼吸器の病気（肺気腫・肺炎等）</t>
  </si>
  <si>
    <t>関節の病気（リウマチ等）</t>
  </si>
  <si>
    <t>認知症(アルツハイマー病等)</t>
  </si>
  <si>
    <t>腎疾患（透析）</t>
  </si>
  <si>
    <t>視覚・聴覚障害</t>
  </si>
  <si>
    <t>骨折・転倒</t>
  </si>
  <si>
    <t>脊椎損傷</t>
  </si>
  <si>
    <t>高齢による衰弱</t>
  </si>
  <si>
    <t>不明</t>
  </si>
  <si>
    <t>何らかの介護・介助は必要だが、現在は受けていない</t>
  </si>
  <si>
    <t>現在、何らかの介護を受けている</t>
  </si>
  <si>
    <t>夫婦２人暮らし(配偶者６４歳以下)</t>
  </si>
  <si>
    <t>息子・娘との２世帯</t>
  </si>
  <si>
    <t>とてもよい</t>
    <phoneticPr fontId="1"/>
  </si>
  <si>
    <t>まあよい</t>
    <phoneticPr fontId="1"/>
  </si>
  <si>
    <t>あまりよくない</t>
    <phoneticPr fontId="1"/>
  </si>
  <si>
    <t>よくない</t>
    <phoneticPr fontId="1"/>
  </si>
  <si>
    <t>とてもよい</t>
    <phoneticPr fontId="1"/>
  </si>
  <si>
    <t>とてもよい</t>
    <phoneticPr fontId="1"/>
  </si>
  <si>
    <t>あまりよくない</t>
    <phoneticPr fontId="1"/>
  </si>
  <si>
    <t>とてもよい</t>
    <phoneticPr fontId="1"/>
  </si>
  <si>
    <t>まあよい</t>
    <phoneticPr fontId="1"/>
  </si>
  <si>
    <t>まあよい</t>
    <phoneticPr fontId="1"/>
  </si>
  <si>
    <t>よくない</t>
    <phoneticPr fontId="1"/>
  </si>
  <si>
    <t>よくない</t>
    <phoneticPr fontId="1"/>
  </si>
  <si>
    <t>あまりよくない</t>
    <phoneticPr fontId="1"/>
  </si>
  <si>
    <t>まあよい</t>
    <phoneticPr fontId="1"/>
  </si>
  <si>
    <t>よくない</t>
    <phoneticPr fontId="1"/>
  </si>
  <si>
    <t>あまりよくない</t>
    <phoneticPr fontId="1"/>
  </si>
  <si>
    <t>まあよい</t>
    <phoneticPr fontId="1"/>
  </si>
  <si>
    <t>まあよい</t>
    <phoneticPr fontId="1"/>
  </si>
  <si>
    <t>あまりよくない</t>
    <phoneticPr fontId="1"/>
  </si>
  <si>
    <t>まあよい</t>
    <phoneticPr fontId="1"/>
  </si>
  <si>
    <t>問１　あなたのご家族や生活状況について</t>
  </si>
  <si>
    <t>１　家族構成</t>
  </si>
  <si>
    <t>問１　あなたのご家族や生活状況について</t>
    <phoneticPr fontId="1"/>
  </si>
  <si>
    <t>問１　あなたのご家族や生活状況について</t>
    <phoneticPr fontId="1"/>
  </si>
  <si>
    <t>２　介護・介助の必要の有無</t>
    <phoneticPr fontId="1"/>
  </si>
  <si>
    <t>２－１　介護・介助が必要となった原因</t>
    <phoneticPr fontId="1"/>
  </si>
  <si>
    <t>【問１（２）　介護・介助が必要な人のみ回答】・複数回答（いくつでも）</t>
  </si>
  <si>
    <t>２－２　介護・介助をしてくれる人</t>
    <rPh sb="4" eb="6">
      <t>カイゴ</t>
    </rPh>
    <rPh sb="7" eb="9">
      <t>カイジョ</t>
    </rPh>
    <rPh sb="15" eb="16">
      <t>ヒト</t>
    </rPh>
    <phoneticPr fontId="1"/>
  </si>
  <si>
    <t>【問１（２）　現在、何らかの介護を受けている人のみ回答】・複数回答（いくつでも）</t>
    <rPh sb="7" eb="9">
      <t>ゲンザイ</t>
    </rPh>
    <rPh sb="10" eb="11">
      <t>ナン</t>
    </rPh>
    <rPh sb="14" eb="16">
      <t>カイゴ</t>
    </rPh>
    <rPh sb="17" eb="18">
      <t>ウ</t>
    </rPh>
    <phoneticPr fontId="1"/>
  </si>
  <si>
    <t>３　現在の暮らしの経済的状況</t>
  </si>
  <si>
    <t>４　住まいの１戸建て・集合住宅の別</t>
  </si>
  <si>
    <t>問２　からだを動かすことについて</t>
  </si>
  <si>
    <t>２　椅子からの起立の可否</t>
  </si>
  <si>
    <t>３　15分連続歩行の可否</t>
  </si>
  <si>
    <t>４　過去の１年間の転落の有無</t>
  </si>
  <si>
    <t>問２　からだを動かすことについて</t>
    <phoneticPr fontId="1"/>
  </si>
  <si>
    <t>５　転倒に対する不安の大きさ</t>
    <phoneticPr fontId="1"/>
  </si>
  <si>
    <t>問２　からだを動かすことについて</t>
    <phoneticPr fontId="1"/>
  </si>
  <si>
    <t>６　週１回以上の外出の可否</t>
    <phoneticPr fontId="1"/>
  </si>
  <si>
    <t>７　昨年比での外出回数の減の有無</t>
    <phoneticPr fontId="1"/>
  </si>
  <si>
    <t>問２　からだを動かすことについて</t>
    <phoneticPr fontId="1"/>
  </si>
  <si>
    <t>８　外出を控えているか</t>
    <phoneticPr fontId="1"/>
  </si>
  <si>
    <t>８－１　「外出を控えている」理由</t>
    <rPh sb="5" eb="7">
      <t>ガイシュツ</t>
    </rPh>
    <rPh sb="8" eb="9">
      <t>ヒカ</t>
    </rPh>
    <rPh sb="14" eb="16">
      <t>リユウ</t>
    </rPh>
    <phoneticPr fontId="1"/>
  </si>
  <si>
    <t>【問２（８）　外出を控えている人のみ回答】・複数回答（いくつでも）</t>
  </si>
  <si>
    <t>１４５
cm
未
満</t>
    <rPh sb="7" eb="8">
      <t>ミ</t>
    </rPh>
    <rPh sb="9" eb="10">
      <t>マン</t>
    </rPh>
    <phoneticPr fontId="3"/>
  </si>
  <si>
    <t>１４５
cm
以
上
１５０
cm
未
満</t>
    <rPh sb="7" eb="8">
      <t>イ</t>
    </rPh>
    <rPh sb="9" eb="10">
      <t>ウエ</t>
    </rPh>
    <rPh sb="18" eb="19">
      <t>ミ</t>
    </rPh>
    <rPh sb="20" eb="21">
      <t>マン</t>
    </rPh>
    <phoneticPr fontId="3"/>
  </si>
  <si>
    <t>１５０
cm
以
上
１５５
cm
未
満</t>
    <rPh sb="7" eb="8">
      <t>イ</t>
    </rPh>
    <rPh sb="9" eb="10">
      <t>ウエ</t>
    </rPh>
    <rPh sb="18" eb="19">
      <t>ミ</t>
    </rPh>
    <rPh sb="20" eb="21">
      <t>マン</t>
    </rPh>
    <phoneticPr fontId="3"/>
  </si>
  <si>
    <t>１５５
cm
以
上
１６０
cm
未
満</t>
    <rPh sb="7" eb="8">
      <t>イ</t>
    </rPh>
    <rPh sb="9" eb="10">
      <t>ウエ</t>
    </rPh>
    <rPh sb="18" eb="19">
      <t>ミ</t>
    </rPh>
    <rPh sb="20" eb="21">
      <t>マン</t>
    </rPh>
    <phoneticPr fontId="3"/>
  </si>
  <si>
    <t>１６０
cm
以
上
１６５
cm
未
満</t>
    <rPh sb="7" eb="8">
      <t>イ</t>
    </rPh>
    <rPh sb="9" eb="10">
      <t>ウエ</t>
    </rPh>
    <rPh sb="18" eb="19">
      <t>ミ</t>
    </rPh>
    <rPh sb="20" eb="21">
      <t>マン</t>
    </rPh>
    <phoneticPr fontId="3"/>
  </si>
  <si>
    <t>１６５
cm
以
上
１７０
cm
未
満</t>
    <rPh sb="7" eb="8">
      <t>イ</t>
    </rPh>
    <rPh sb="9" eb="10">
      <t>ウエ</t>
    </rPh>
    <rPh sb="18" eb="19">
      <t>ミ</t>
    </rPh>
    <rPh sb="20" eb="21">
      <t>マン</t>
    </rPh>
    <phoneticPr fontId="3"/>
  </si>
  <si>
    <t>１７０
cm
以
上
１７５
cm
未
満</t>
    <rPh sb="7" eb="8">
      <t>イ</t>
    </rPh>
    <rPh sb="9" eb="10">
      <t>ウエ</t>
    </rPh>
    <rPh sb="18" eb="19">
      <t>ミ</t>
    </rPh>
    <rPh sb="20" eb="21">
      <t>マン</t>
    </rPh>
    <phoneticPr fontId="3"/>
  </si>
  <si>
    <t>１７５
cm
以
上
１８０
cm
未
満</t>
    <rPh sb="7" eb="8">
      <t>イ</t>
    </rPh>
    <rPh sb="9" eb="10">
      <t>ウエ</t>
    </rPh>
    <rPh sb="18" eb="19">
      <t>ミ</t>
    </rPh>
    <rPh sb="20" eb="21">
      <t>マン</t>
    </rPh>
    <phoneticPr fontId="3"/>
  </si>
  <si>
    <t>１８０
cm
以
上</t>
    <rPh sb="7" eb="8">
      <t>イ</t>
    </rPh>
    <rPh sb="9" eb="10">
      <t>ウエ</t>
    </rPh>
    <phoneticPr fontId="3"/>
  </si>
  <si>
    <t>問３　食べることについて</t>
    <phoneticPr fontId="1"/>
  </si>
  <si>
    <t>１－１　身長</t>
    <phoneticPr fontId="1"/>
  </si>
  <si>
    <t>２０
kg
以
上
３０
kg
未
満</t>
    <rPh sb="6" eb="7">
      <t>イ</t>
    </rPh>
    <rPh sb="8" eb="9">
      <t>ウエ</t>
    </rPh>
    <rPh sb="16" eb="17">
      <t>ミ</t>
    </rPh>
    <rPh sb="18" eb="19">
      <t>マン</t>
    </rPh>
    <phoneticPr fontId="5"/>
  </si>
  <si>
    <t>３０
kg
以
上
４０
kg
未
満</t>
    <rPh sb="6" eb="7">
      <t>イ</t>
    </rPh>
    <rPh sb="8" eb="9">
      <t>ウエ</t>
    </rPh>
    <rPh sb="16" eb="17">
      <t>ミ</t>
    </rPh>
    <rPh sb="18" eb="19">
      <t>マン</t>
    </rPh>
    <phoneticPr fontId="5"/>
  </si>
  <si>
    <t>４０
kg
以
上
５０
kg
未
満</t>
    <rPh sb="6" eb="7">
      <t>イ</t>
    </rPh>
    <rPh sb="8" eb="9">
      <t>ウエ</t>
    </rPh>
    <rPh sb="16" eb="17">
      <t>ミ</t>
    </rPh>
    <rPh sb="18" eb="19">
      <t>マン</t>
    </rPh>
    <phoneticPr fontId="5"/>
  </si>
  <si>
    <t>５０
kg
以
上
６０
kg
未
満</t>
    <rPh sb="6" eb="7">
      <t>イ</t>
    </rPh>
    <rPh sb="8" eb="9">
      <t>ウエ</t>
    </rPh>
    <rPh sb="16" eb="17">
      <t>ミ</t>
    </rPh>
    <rPh sb="18" eb="19">
      <t>マン</t>
    </rPh>
    <phoneticPr fontId="5"/>
  </si>
  <si>
    <t>６０
kg
以
上
７０
kg
未
満</t>
    <rPh sb="6" eb="7">
      <t>イ</t>
    </rPh>
    <rPh sb="8" eb="9">
      <t>ウエ</t>
    </rPh>
    <rPh sb="16" eb="17">
      <t>ミ</t>
    </rPh>
    <rPh sb="18" eb="19">
      <t>マン</t>
    </rPh>
    <phoneticPr fontId="5"/>
  </si>
  <si>
    <t>７０
kg
以
上
８０
kg
未
満</t>
    <rPh sb="6" eb="7">
      <t>イ</t>
    </rPh>
    <rPh sb="8" eb="9">
      <t>ウエ</t>
    </rPh>
    <rPh sb="16" eb="17">
      <t>ミ</t>
    </rPh>
    <rPh sb="18" eb="19">
      <t>マン</t>
    </rPh>
    <phoneticPr fontId="5"/>
  </si>
  <si>
    <t>８０
kg
以
上
９０
kg
未
満</t>
    <rPh sb="6" eb="7">
      <t>イ</t>
    </rPh>
    <rPh sb="8" eb="9">
      <t>ウエ</t>
    </rPh>
    <rPh sb="16" eb="17">
      <t>ミ</t>
    </rPh>
    <rPh sb="18" eb="19">
      <t>マン</t>
    </rPh>
    <phoneticPr fontId="5"/>
  </si>
  <si>
    <t>９０
kg
以
上
１００
kg
未
満</t>
    <rPh sb="6" eb="7">
      <t>イ</t>
    </rPh>
    <rPh sb="8" eb="9">
      <t>ウエ</t>
    </rPh>
    <rPh sb="17" eb="18">
      <t>ミ</t>
    </rPh>
    <rPh sb="19" eb="20">
      <t>マン</t>
    </rPh>
    <phoneticPr fontId="5"/>
  </si>
  <si>
    <t>１００
kg
以
上</t>
    <phoneticPr fontId="1"/>
  </si>
  <si>
    <t>問３　食べることについて</t>
    <phoneticPr fontId="1"/>
  </si>
  <si>
    <t>１－２　体重</t>
    <phoneticPr fontId="1"/>
  </si>
  <si>
    <t>問３　食べることについて</t>
  </si>
  <si>
    <t>問３　食べることについて</t>
    <phoneticPr fontId="1"/>
  </si>
  <si>
    <t>３　お茶・汁物等でむせることの有無</t>
    <phoneticPr fontId="1"/>
  </si>
  <si>
    <t>４　口の渇き</t>
    <phoneticPr fontId="1"/>
  </si>
  <si>
    <t>５　歯磨きの毎日実施</t>
    <phoneticPr fontId="1"/>
  </si>
  <si>
    <t>６　歯の数と入れ歯使用の有無</t>
    <phoneticPr fontId="1"/>
  </si>
  <si>
    <t>６－１　毎日の入れ歯の手入れの有無</t>
  </si>
  <si>
    <t>【問３（６）　入れ歯を利用している人のみ回答】</t>
  </si>
  <si>
    <t>７　６ヶ月で２～３kgの体重減少の有無</t>
  </si>
  <si>
    <t>問３　食べることについて</t>
    <phoneticPr fontId="1"/>
  </si>
  <si>
    <t>８　誰かと食事をする頻度</t>
    <phoneticPr fontId="1"/>
  </si>
  <si>
    <t>問４　毎日の生活について</t>
  </si>
  <si>
    <t>１　物忘れの有無</t>
  </si>
  <si>
    <t>問４　毎日の生活について</t>
    <phoneticPr fontId="1"/>
  </si>
  <si>
    <t>問４　毎日の生活について</t>
    <phoneticPr fontId="1"/>
  </si>
  <si>
    <t>問４　毎日の生活について</t>
    <phoneticPr fontId="1"/>
  </si>
  <si>
    <t>３　日用品の買い物の可否</t>
    <phoneticPr fontId="1"/>
  </si>
  <si>
    <t>問４　毎日の生活について</t>
    <phoneticPr fontId="1"/>
  </si>
  <si>
    <t>４　食事の用意の可否</t>
    <phoneticPr fontId="1"/>
  </si>
  <si>
    <t>５　請求書の支払いの可否</t>
    <phoneticPr fontId="1"/>
  </si>
  <si>
    <t>６　預貯金の出し入れの可否</t>
    <phoneticPr fontId="1"/>
  </si>
  <si>
    <t>７　年金などの書類作成の可否</t>
    <phoneticPr fontId="1"/>
  </si>
  <si>
    <t>８　趣味の有無</t>
    <phoneticPr fontId="1"/>
  </si>
  <si>
    <t>９　生きがいの有無</t>
    <phoneticPr fontId="1"/>
  </si>
  <si>
    <t>問５　地域での活動について</t>
    <phoneticPr fontId="1"/>
  </si>
  <si>
    <t>問５　地域での活動について</t>
    <phoneticPr fontId="1"/>
  </si>
  <si>
    <t>問５　地域での活動について</t>
  </si>
  <si>
    <t>問５　地域での活動について</t>
    <phoneticPr fontId="1"/>
  </si>
  <si>
    <t>２　地域づくりへの参加意欲</t>
    <phoneticPr fontId="1"/>
  </si>
  <si>
    <t>３　地域づくりの企画・運営への参加意欲</t>
    <phoneticPr fontId="1"/>
  </si>
  <si>
    <t>問６　たすけあいについて</t>
  </si>
  <si>
    <t>１　あなたの心配事や愚痴を聞いてくれる人</t>
  </si>
  <si>
    <t>複数回答（いくつでも）</t>
  </si>
  <si>
    <t>２　あなたが心配事や愚痴を聞いてあげる人</t>
  </si>
  <si>
    <t>３　病気になったときに看病や世話をしてくれる人</t>
  </si>
  <si>
    <t>４　あなたが看病や世話をする人</t>
  </si>
  <si>
    <t>５　相談相手</t>
  </si>
  <si>
    <t>問６　たすけあいについて</t>
    <phoneticPr fontId="1"/>
  </si>
  <si>
    <t>７　１ヶ月間，何人の友人と会ったか</t>
    <phoneticPr fontId="1"/>
  </si>
  <si>
    <t>問７　健康について</t>
    <phoneticPr fontId="1"/>
  </si>
  <si>
    <t>問７　健康について</t>
    <phoneticPr fontId="1"/>
  </si>
  <si>
    <t>１　普段の健康状態</t>
    <phoneticPr fontId="1"/>
  </si>
  <si>
    <t>問７　健康について</t>
  </si>
  <si>
    <t>２　現在の幸福度</t>
  </si>
  <si>
    <t>５　喫煙の有無</t>
  </si>
  <si>
    <t>６　治療中又は後遺症のある病気の有無</t>
  </si>
  <si>
    <t>■ 高齢者実態調査</t>
  </si>
  <si>
    <t>問２　住まいの困り事</t>
    <phoneticPr fontId="1"/>
  </si>
  <si>
    <t>複数回答（いくつでも）</t>
    <phoneticPr fontId="1"/>
  </si>
  <si>
    <t>問３　地域のつながりへの意識</t>
    <phoneticPr fontId="1"/>
  </si>
  <si>
    <t>問４ 地域で行われていること</t>
    <phoneticPr fontId="1"/>
  </si>
  <si>
    <t>問５ 自力避難の可否</t>
    <phoneticPr fontId="1"/>
  </si>
  <si>
    <t>問６　緊急時の介助人の有無</t>
    <phoneticPr fontId="1"/>
  </si>
  <si>
    <t>【問５　一人で避難場所まで避難できない人のみ回答】</t>
    <phoneticPr fontId="1"/>
  </si>
  <si>
    <t>問７　安否確認や見守り活動の状況</t>
    <phoneticPr fontId="1"/>
  </si>
  <si>
    <t>問８　将来の生活不安の内容</t>
    <phoneticPr fontId="1"/>
  </si>
  <si>
    <t>複数回答（いくつでも）</t>
    <phoneticPr fontId="1"/>
  </si>
  <si>
    <t>問９　生きがいの程度</t>
    <phoneticPr fontId="1"/>
  </si>
  <si>
    <t>複数回答（いくつでも）</t>
    <phoneticPr fontId="1"/>
  </si>
  <si>
    <t>問１０　生きがいを感じるとき</t>
    <phoneticPr fontId="1"/>
  </si>
  <si>
    <t>【問１１　この１年間に個人又は友人と社会活動を行った，又は参加した人のみ回答】・複数回答（いくつでも）</t>
    <phoneticPr fontId="1"/>
  </si>
  <si>
    <t>問１３　参加していない理由</t>
    <phoneticPr fontId="1"/>
  </si>
  <si>
    <t>【問１１　この１年間に個人又は友人と社会活動を行わなかった，又は参加しなかった人のみ回答】・複数回答（いくつでも）</t>
    <phoneticPr fontId="1"/>
  </si>
  <si>
    <t>複数回答（２つまで）</t>
    <phoneticPr fontId="1"/>
  </si>
  <si>
    <t>問１４　参加促進に必要なこと</t>
    <phoneticPr fontId="1"/>
  </si>
  <si>
    <t>問１５　就労の有無及び引退希望年齢</t>
    <phoneticPr fontId="1"/>
  </si>
  <si>
    <t>問１６　働く理由</t>
    <phoneticPr fontId="1"/>
  </si>
  <si>
    <t>【問１５　現在，収入を得られる仕事をしている人のみ回答】・複数回答（３つまで）</t>
    <phoneticPr fontId="1"/>
  </si>
  <si>
    <t>問１７ 介護保険料の仕組みと理解度</t>
    <phoneticPr fontId="1"/>
  </si>
  <si>
    <t>問１８ 介護による活動中断の有無</t>
    <phoneticPr fontId="1"/>
  </si>
  <si>
    <t>問１９　介護による活動中断の年齢</t>
    <phoneticPr fontId="1"/>
  </si>
  <si>
    <t>【問１８　介護を理由に仕事を退職，又は転職したことがある人のみ回答】・複数回答（いくつでも）</t>
    <phoneticPr fontId="1"/>
  </si>
  <si>
    <t>２０
～
２９
歳</t>
    <phoneticPr fontId="1"/>
  </si>
  <si>
    <t>３０
～
３９
歳</t>
    <phoneticPr fontId="1"/>
  </si>
  <si>
    <t>４０
～
４９
歳</t>
    <phoneticPr fontId="1"/>
  </si>
  <si>
    <t>５０
～
５９
歳</t>
    <phoneticPr fontId="1"/>
  </si>
  <si>
    <t>６０
～
６９
歳</t>
    <phoneticPr fontId="1"/>
  </si>
  <si>
    <t>問２０ 自分はどのような介護を受けたいか</t>
    <phoneticPr fontId="1"/>
  </si>
  <si>
    <t>問２１　在宅で介護を受けたい理由</t>
    <phoneticPr fontId="1"/>
  </si>
  <si>
    <t>【問２０　自宅で介護を受けたい人のみ回答】</t>
    <phoneticPr fontId="1"/>
  </si>
  <si>
    <t>問２２ 在宅介護の場合、在宅介護を頼みたい相手</t>
    <phoneticPr fontId="1"/>
  </si>
  <si>
    <t>問２３ 自身の死について家族との話し合いの有無</t>
    <phoneticPr fontId="1"/>
  </si>
  <si>
    <t>問２４ 最期を迎えたい場所</t>
    <phoneticPr fontId="1"/>
  </si>
  <si>
    <t>問２５ 「介護予防」の言葉の把握</t>
    <phoneticPr fontId="1"/>
  </si>
  <si>
    <t>問２８　家族に認知症の症状がある人の有無</t>
    <phoneticPr fontId="1"/>
  </si>
  <si>
    <t>問２９ 認知症不安の有無及び内容</t>
    <phoneticPr fontId="1"/>
  </si>
  <si>
    <t>問３２ 「認知症サポーター」の把握の有無</t>
    <phoneticPr fontId="1"/>
  </si>
  <si>
    <t>問３３ 受講後の活動</t>
    <phoneticPr fontId="1"/>
  </si>
  <si>
    <t>複数回答（３つまで）</t>
    <phoneticPr fontId="1"/>
  </si>
  <si>
    <t>シート名</t>
    <rPh sb="3" eb="4">
      <t>メイ</t>
    </rPh>
    <phoneticPr fontId="1"/>
  </si>
  <si>
    <t>大項目</t>
    <rPh sb="0" eb="3">
      <t>ダイコウモク</t>
    </rPh>
    <phoneticPr fontId="1"/>
  </si>
  <si>
    <t>中項目</t>
    <rPh sb="0" eb="1">
      <t>チュウ</t>
    </rPh>
    <rPh sb="1" eb="3">
      <t>コウモク</t>
    </rPh>
    <phoneticPr fontId="1"/>
  </si>
  <si>
    <t>介護予防日常生活圏域ニーズ調査</t>
    <rPh sb="0" eb="2">
      <t>カイゴ</t>
    </rPh>
    <rPh sb="2" eb="4">
      <t>ヨボウ</t>
    </rPh>
    <rPh sb="4" eb="6">
      <t>ニチジョウ</t>
    </rPh>
    <rPh sb="6" eb="8">
      <t>セイカツ</t>
    </rPh>
    <rPh sb="8" eb="10">
      <t>ケンイキ</t>
    </rPh>
    <rPh sb="13" eb="15">
      <t>チョウサ</t>
    </rPh>
    <phoneticPr fontId="1"/>
  </si>
  <si>
    <t>２　介護・介助の必要の有無</t>
  </si>
  <si>
    <t>２－１　介護・介助が必要となった原因</t>
  </si>
  <si>
    <t>５　転倒に対する不安の大きさ</t>
  </si>
  <si>
    <t>６　週１回以上の外出の可否</t>
  </si>
  <si>
    <t>７　昨年比での外出回数の減の有無</t>
  </si>
  <si>
    <t>１－１　身長</t>
  </si>
  <si>
    <t>１－２　体重</t>
  </si>
  <si>
    <t>３　お茶・汁物等でむせることの有無</t>
  </si>
  <si>
    <t>４　口の渇き</t>
  </si>
  <si>
    <t>５　歯磨きの毎日実施</t>
  </si>
  <si>
    <t>８　誰かと食事をする頻度</t>
  </si>
  <si>
    <t>３　日用品の買い物の可否</t>
  </si>
  <si>
    <t>４　食事の用意の可否</t>
  </si>
  <si>
    <t>５　請求書の支払いの可否</t>
  </si>
  <si>
    <t>６　預貯金の出し入れの可否</t>
  </si>
  <si>
    <t>７　年金などの書類作成の可否</t>
  </si>
  <si>
    <t>８　趣味の有無</t>
  </si>
  <si>
    <t>９　生きがいの有無</t>
  </si>
  <si>
    <t>２　地域づくりへの参加意欲</t>
  </si>
  <si>
    <t>３　地域づくりの企画・運営への参加意欲</t>
  </si>
  <si>
    <t>７　１ヶ月間，何人の友人と会ったか</t>
  </si>
  <si>
    <t>１　普段の健康状態</t>
  </si>
  <si>
    <t>高齢者等実態調査</t>
    <rPh sb="0" eb="3">
      <t>コウレイシャ</t>
    </rPh>
    <rPh sb="3" eb="4">
      <t>トウ</t>
    </rPh>
    <rPh sb="4" eb="6">
      <t>ジッタイ</t>
    </rPh>
    <rPh sb="6" eb="8">
      <t>チョウサ</t>
    </rPh>
    <phoneticPr fontId="1"/>
  </si>
  <si>
    <t>８　外出を控えているか</t>
    <rPh sb="2" eb="4">
      <t>ガイシュツ</t>
    </rPh>
    <rPh sb="5" eb="6">
      <t>ヒカ</t>
    </rPh>
    <phoneticPr fontId="1"/>
  </si>
  <si>
    <t>２　あなたが心配事や愚痴を聞いてあげる人</t>
    <phoneticPr fontId="1"/>
  </si>
  <si>
    <t>問１２　社会参加活動してよかったこと</t>
    <rPh sb="8" eb="10">
      <t>カツドウ</t>
    </rPh>
    <phoneticPr fontId="1"/>
  </si>
  <si>
    <t>問１１　社会参加活動への参加状況</t>
    <rPh sb="8" eb="10">
      <t>カツドウ</t>
    </rPh>
    <phoneticPr fontId="1"/>
  </si>
  <si>
    <t>問３０　認知症相談窓口の把握の有無及び場所</t>
    <phoneticPr fontId="1"/>
  </si>
  <si>
    <t>自然豊かで静かな環境の郊外に住居を買って（借りて）移り住みたい</t>
    <phoneticPr fontId="1"/>
  </si>
  <si>
    <t>社会の仕組み（法律，税，社会保障，金融制度）や人々の価値観が大きく変わってしまうこと</t>
    <rPh sb="30" eb="31">
      <t>オオ</t>
    </rPh>
    <rPh sb="33" eb="34">
      <t>カ</t>
    </rPh>
    <phoneticPr fontId="1"/>
  </si>
  <si>
    <t>健康・スポーツ・レクリエーション（体操，歩こう会，グラウンド・ゴルフ等）</t>
  </si>
  <si>
    <t>７０
歳
く
ら
い
ま
で</t>
    <phoneticPr fontId="1"/>
  </si>
  <si>
    <t>７５
歳
く
ら
い
ま
で</t>
    <phoneticPr fontId="1"/>
  </si>
  <si>
    <t>８０
歳
く
ら
い
ま
で</t>
    <phoneticPr fontId="1"/>
  </si>
  <si>
    <t>夫婦２人暮らし(配偶者６５歳以上)</t>
    <phoneticPr fontId="1"/>
  </si>
  <si>
    <t>買い物や通院に便利な市街地に住居を買って（借りて）移り住みたい</t>
    <rPh sb="21" eb="22">
      <t>カ</t>
    </rPh>
    <phoneticPr fontId="1"/>
  </si>
  <si>
    <t>６５
～
６９
歳</t>
    <phoneticPr fontId="1"/>
  </si>
  <si>
    <t>７０
～
７４
歳</t>
    <phoneticPr fontId="1"/>
  </si>
  <si>
    <t>７５
～
７９
歳</t>
    <phoneticPr fontId="1"/>
  </si>
  <si>
    <t>８０
～
８４
歳</t>
    <phoneticPr fontId="1"/>
  </si>
  <si>
    <t>８５
歳
以
上</t>
    <phoneticPr fontId="1"/>
  </si>
  <si>
    <t>■ 介護予防・日常生活圏域ニーズ調査</t>
  </si>
  <si>
    <t>■ 介護予防・日常生活圏域ニーズ調査</t>
    <phoneticPr fontId="1"/>
  </si>
  <si>
    <t>１　手すり・壁なしで階段昇りの可否</t>
    <phoneticPr fontId="1"/>
  </si>
  <si>
    <t>２　半年前に比べた固いものの食べにくさの有無</t>
    <phoneticPr fontId="1"/>
  </si>
  <si>
    <t>２　バス・電車・自家用車による１人での外出の有無</t>
    <phoneticPr fontId="1"/>
  </si>
  <si>
    <t>１－①　会・グループ等への参加の頻度（ボランティアグループ）</t>
    <rPh sb="4" eb="5">
      <t>カイ</t>
    </rPh>
    <rPh sb="10" eb="11">
      <t>トウ</t>
    </rPh>
    <rPh sb="13" eb="15">
      <t>サンカ</t>
    </rPh>
    <rPh sb="16" eb="18">
      <t>ヒンド</t>
    </rPh>
    <phoneticPr fontId="1"/>
  </si>
  <si>
    <t>１－②　会・グループ等への参加の頻度（スポーツ関係グループ・クラブ）</t>
    <phoneticPr fontId="1"/>
  </si>
  <si>
    <t>１－③　会・グループ等への参加の頻度（趣味関係グループ）</t>
    <phoneticPr fontId="1"/>
  </si>
  <si>
    <t>１－④　会・グループ等への参加の頻度（学習・教養サークル）</t>
    <phoneticPr fontId="1"/>
  </si>
  <si>
    <t>１－⑤　会・グループ等への参加の頻度（介護予防のための通いの場）</t>
    <phoneticPr fontId="1"/>
  </si>
  <si>
    <t>１－⑥　会・グループ等への参加の頻度（老人クラブ）</t>
    <phoneticPr fontId="1"/>
  </si>
  <si>
    <t>１－⑦　会・グループ等への参加の頻度（町内会・自治会）</t>
    <phoneticPr fontId="1"/>
  </si>
  <si>
    <t>１－⑧　会・グループ等への参加の頻度（収入のある仕事）</t>
    <phoneticPr fontId="1"/>
  </si>
  <si>
    <t>６　友人と会う頻度</t>
    <rPh sb="5" eb="6">
      <t>ア</t>
    </rPh>
    <phoneticPr fontId="1"/>
  </si>
  <si>
    <t>１０
人
以
上</t>
    <phoneticPr fontId="1"/>
  </si>
  <si>
    <t>１０
点</t>
    <phoneticPr fontId="1"/>
  </si>
  <si>
    <t>３　この１ヶ月で気分が沈んだり憂鬱になったか否か</t>
    <phoneticPr fontId="1"/>
  </si>
  <si>
    <t>４　この１ヶ月で興味がわかない，楽しめないと感じたか否か</t>
    <phoneticPr fontId="1"/>
  </si>
  <si>
    <t>問１　今後希望する生活場所</t>
    <phoneticPr fontId="1"/>
  </si>
  <si>
    <t>７０
歳
以
上</t>
    <rPh sb="5" eb="6">
      <t>イ</t>
    </rPh>
    <rPh sb="7" eb="8">
      <t>ジョウ</t>
    </rPh>
    <phoneticPr fontId="1"/>
  </si>
  <si>
    <t>自宅で家族の介護と外部の介護サービスを組み合わせた介護を受けたい</t>
    <phoneticPr fontId="1"/>
  </si>
  <si>
    <t>家族に依存せずに生活できるような介護サービスがあれば自宅で介護を受けたい</t>
    <rPh sb="29" eb="31">
      <t>カイゴ</t>
    </rPh>
    <rPh sb="32" eb="33">
      <t>ウ</t>
    </rPh>
    <phoneticPr fontId="1"/>
  </si>
  <si>
    <t>介護施設や有料老人ホームなどに入所，入居したいが経済的に困難だから</t>
    <phoneticPr fontId="1"/>
  </si>
  <si>
    <t>介護施設や有料老人ホームなどに入所・入居したいが，希望する施設に空きがないから</t>
    <rPh sb="29" eb="31">
      <t>シセツ</t>
    </rPh>
    <rPh sb="32" eb="33">
      <t>ア</t>
    </rPh>
    <phoneticPr fontId="1"/>
  </si>
  <si>
    <t>問２６　強化してほしい取組</t>
    <phoneticPr fontId="1"/>
  </si>
  <si>
    <t>問２７　日常生活で心がけていること</t>
    <rPh sb="4" eb="6">
      <t>ニチジョウ</t>
    </rPh>
    <rPh sb="6" eb="8">
      <t>セイカツ</t>
    </rPh>
    <rPh sb="9" eb="10">
      <t>ココロ</t>
    </rPh>
    <phoneticPr fontId="1"/>
  </si>
  <si>
    <t>自分のことで，最近「もの忘れ」があり認知症ではないかと心配である</t>
    <phoneticPr fontId="1"/>
  </si>
  <si>
    <t>家族のことで，最近「もの忘れ」が多くなるなど「おかしいな？」と感じるが，単なる「もの忘れ」なのか，認知症なのかわからない</t>
    <rPh sb="31" eb="32">
      <t>カン</t>
    </rPh>
    <rPh sb="36" eb="37">
      <t>タン</t>
    </rPh>
    <rPh sb="42" eb="43">
      <t>ワス</t>
    </rPh>
    <rPh sb="49" eb="52">
      <t>ニンチショウ</t>
    </rPh>
    <phoneticPr fontId="1"/>
  </si>
  <si>
    <t>問３１　認知症の方がいる場合の対応</t>
    <phoneticPr fontId="1"/>
  </si>
  <si>
    <t>高齢者の生きがいづくり・ボランティア活動など様々な社会活動への参加の促進</t>
  </si>
  <si>
    <t>高齢者が生涯働き続けられる環境づくり</t>
    <phoneticPr fontId="1"/>
  </si>
  <si>
    <t>在宅での生活を続けられるような多様な福祉サービスや介護サービスの整備</t>
  </si>
  <si>
    <t>高齢者の外出・利用に配慮した公共交通機関の整備や公共施設等（道路を含む）におけるバリアフリー化</t>
  </si>
  <si>
    <t>６　歯の数と入れ歯使用の有無</t>
    <rPh sb="2" eb="3">
      <t>ハ</t>
    </rPh>
    <rPh sb="4" eb="5">
      <t>カズ</t>
    </rPh>
    <phoneticPr fontId="1"/>
  </si>
  <si>
    <t>１－①　会・グループ等への参加の頻度（ボランティアグループ）</t>
    <phoneticPr fontId="1"/>
  </si>
  <si>
    <t>１－②　会・グループ等への参加の頻度（スポーツ関係グループ・クラブ）</t>
    <phoneticPr fontId="1"/>
  </si>
  <si>
    <t>１－③　会・グループ等への参加の頻度（趣味関係グループ）</t>
    <phoneticPr fontId="1"/>
  </si>
  <si>
    <t>１－④　会・グループ等への参加の頻度（学習・教養サークル）</t>
    <phoneticPr fontId="1"/>
  </si>
  <si>
    <t>１－⑤　会・グループ等への参加の頻度（介護予防のための通いの場）</t>
    <rPh sb="19" eb="21">
      <t>カイゴ</t>
    </rPh>
    <rPh sb="21" eb="23">
      <t>ヨボウ</t>
    </rPh>
    <rPh sb="27" eb="28">
      <t>カヨ</t>
    </rPh>
    <rPh sb="30" eb="31">
      <t>バ</t>
    </rPh>
    <phoneticPr fontId="1"/>
  </si>
  <si>
    <t>１－⑥　会・グループ等への参加の頻度（老人クラブ）</t>
    <phoneticPr fontId="1"/>
  </si>
  <si>
    <t>１－⑦　会・グループ等への参加の頻度（町内会・自治会）</t>
    <phoneticPr fontId="1"/>
  </si>
  <si>
    <t>１－⑧　会・グループ等への参加の頻度（収入のある仕事）</t>
    <phoneticPr fontId="1"/>
  </si>
  <si>
    <t>２　バス・電車・自家用車による１人での外出の有無</t>
    <phoneticPr fontId="1"/>
  </si>
  <si>
    <t>問４　地域で行われていること</t>
    <rPh sb="6" eb="7">
      <t>オコナ</t>
    </rPh>
    <phoneticPr fontId="1"/>
  </si>
  <si>
    <t>【問３２　認知症サポーター養成講座を受けたことがある人のみ回答】</t>
    <rPh sb="1" eb="2">
      <t>トイ</t>
    </rPh>
    <rPh sb="5" eb="8">
      <t>ニンチショウ</t>
    </rPh>
    <rPh sb="13" eb="15">
      <t>ヨウセイ</t>
    </rPh>
    <rPh sb="15" eb="17">
      <t>コウザ</t>
    </rPh>
    <rPh sb="18" eb="19">
      <t>ウ</t>
    </rPh>
    <rPh sb="26" eb="27">
      <t>ヒト</t>
    </rPh>
    <rPh sb="29" eb="31">
      <t>カイトウ</t>
    </rPh>
    <phoneticPr fontId="1"/>
  </si>
  <si>
    <t>問10　生きがいを感じるとき</t>
    <phoneticPr fontId="1"/>
  </si>
  <si>
    <t>問11　社会参加活動への参加状況</t>
    <rPh sb="8" eb="10">
      <t>カツドウ</t>
    </rPh>
    <phoneticPr fontId="1"/>
  </si>
  <si>
    <t>問12　社会参加活動してよかったこと</t>
    <rPh sb="8" eb="10">
      <t>カツドウ</t>
    </rPh>
    <phoneticPr fontId="1"/>
  </si>
  <si>
    <t>問13　参加していない理由</t>
    <phoneticPr fontId="1"/>
  </si>
  <si>
    <t>問14　参加促進に必要なこと</t>
    <phoneticPr fontId="1"/>
  </si>
  <si>
    <t>問15　就労の有無及び引退希望年齢</t>
    <phoneticPr fontId="1"/>
  </si>
  <si>
    <t>問16　働く理由</t>
    <phoneticPr fontId="1"/>
  </si>
  <si>
    <t>問17　介護保険料の仕組みと理解度</t>
    <phoneticPr fontId="1"/>
  </si>
  <si>
    <t>問18　介護による活動中断の有無</t>
    <phoneticPr fontId="1"/>
  </si>
  <si>
    <t>問19　介護による活動中断の年齢</t>
    <phoneticPr fontId="1"/>
  </si>
  <si>
    <t>問20　自分はどのような介護を受けたいか</t>
    <phoneticPr fontId="1"/>
  </si>
  <si>
    <t>問21　在宅で介護を受けたい理由</t>
    <phoneticPr fontId="1"/>
  </si>
  <si>
    <t>問22　在宅介護の場合、在宅介護を頼みたい相手</t>
    <rPh sb="4" eb="6">
      <t>ザイタク</t>
    </rPh>
    <rPh sb="6" eb="8">
      <t>カイゴ</t>
    </rPh>
    <rPh sb="9" eb="11">
      <t>バアイ</t>
    </rPh>
    <phoneticPr fontId="1"/>
  </si>
  <si>
    <t>問23　自身の死について家族との話し合いの有無</t>
    <phoneticPr fontId="1"/>
  </si>
  <si>
    <t>問24　最期を迎えたい場所</t>
    <phoneticPr fontId="1"/>
  </si>
  <si>
    <t>問25　「介護予防」の言葉の把握</t>
    <phoneticPr fontId="1"/>
  </si>
  <si>
    <t>問26　強化してほしい取組</t>
    <phoneticPr fontId="1"/>
  </si>
  <si>
    <t>問27　日常生活で心がけていること</t>
    <rPh sb="0" eb="1">
      <t>トイ</t>
    </rPh>
    <rPh sb="4" eb="6">
      <t>ニチジョウ</t>
    </rPh>
    <rPh sb="6" eb="8">
      <t>セイカツ</t>
    </rPh>
    <rPh sb="9" eb="10">
      <t>ココロ</t>
    </rPh>
    <phoneticPr fontId="1"/>
  </si>
  <si>
    <t>問28　家族に認知症の症状のある人の有無</t>
    <rPh sb="0" eb="1">
      <t>トイ</t>
    </rPh>
    <rPh sb="4" eb="6">
      <t>カゾク</t>
    </rPh>
    <rPh sb="7" eb="10">
      <t>ニンチショウ</t>
    </rPh>
    <rPh sb="11" eb="13">
      <t>ショウジョウ</t>
    </rPh>
    <rPh sb="16" eb="17">
      <t>ヒト</t>
    </rPh>
    <rPh sb="18" eb="20">
      <t>ウム</t>
    </rPh>
    <phoneticPr fontId="1"/>
  </si>
  <si>
    <t>問29　認知症不安の有無及び内容</t>
    <phoneticPr fontId="1"/>
  </si>
  <si>
    <t>問30　認知症相談窓口の把握の有無及び場所</t>
    <phoneticPr fontId="1"/>
  </si>
  <si>
    <t>問31　認知症の方がいる場合の対応</t>
    <phoneticPr fontId="1"/>
  </si>
  <si>
    <t>問32　「認知症サポーター」の把握の有無</t>
    <rPh sb="5" eb="8">
      <t>ニンチショウ</t>
    </rPh>
    <rPh sb="15" eb="17">
      <t>ハアク</t>
    </rPh>
    <rPh sb="18" eb="20">
      <t>ウム</t>
    </rPh>
    <phoneticPr fontId="1"/>
  </si>
  <si>
    <t>問33　受講後の活動</t>
    <rPh sb="0" eb="1">
      <t>トイ</t>
    </rPh>
    <rPh sb="4" eb="6">
      <t>ジュコウ</t>
    </rPh>
    <rPh sb="6" eb="7">
      <t>ゴ</t>
    </rPh>
    <rPh sb="8" eb="10">
      <t>カツドウ</t>
    </rPh>
    <phoneticPr fontId="1"/>
  </si>
  <si>
    <t>問34　自治体が安心して暮らせる社会づくりに向けてどのようなところに力を入れるか</t>
    <rPh sb="0" eb="1">
      <t>トイ</t>
    </rPh>
    <rPh sb="4" eb="7">
      <t>ジチタイ</t>
    </rPh>
    <rPh sb="8" eb="10">
      <t>アンシン</t>
    </rPh>
    <rPh sb="12" eb="13">
      <t>ク</t>
    </rPh>
    <rPh sb="16" eb="18">
      <t>シャカイ</t>
    </rPh>
    <rPh sb="22" eb="23">
      <t>ム</t>
    </rPh>
    <rPh sb="34" eb="35">
      <t>チカラ</t>
    </rPh>
    <rPh sb="36" eb="37">
      <t>イ</t>
    </rPh>
    <phoneticPr fontId="1"/>
  </si>
  <si>
    <t>１人暮らし</t>
    <phoneticPr fontId="1"/>
  </si>
  <si>
    <t>家が狭い（部屋数が足りない　廊下や出入口が狭いなど）</t>
    <phoneticPr fontId="1"/>
  </si>
  <si>
    <t>問３４　自治体が安心して暮らせる社会づくりに向けてどのようなところに力を入れるか</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</si>
</sst>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quot;%&quot;"/>
    <numFmt numFmtId="177" formatCode="#,###"/>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3"/>
      <color theme="3"/>
      <name val="ＭＳ Ｐゴシック"/>
      <family val="2"/>
      <charset val="128"/>
      <scheme val="minor"/>
    </font>
    <font>
      <sz val="10"/>
      <color theme="1"/>
      <name val="HGPｺﾞｼｯｸM"/>
      <family val="3"/>
      <charset val="128"/>
    </font>
    <font>
      <sz val="10"/>
      <name val="ＭＳ Ｐゴシック"/>
      <family val="3"/>
      <charset val="128"/>
    </font>
    <font>
      <sz val="10"/>
      <color theme="1"/>
      <name val="ＭＳ ゴシック"/>
      <family val="3"/>
      <charset val="128"/>
    </font>
    <font>
      <u/>
      <sz val="11"/>
      <color theme="10"/>
      <name val="ＭＳ Ｐゴシック"/>
      <family val="2"/>
      <charset val="128"/>
      <scheme val="minor"/>
    </font>
    <font>
      <u/>
      <sz val="10"/>
      <color theme="10"/>
      <name val="ＭＳ ゴシック"/>
      <family val="3"/>
      <charset val="128"/>
    </font>
    <font>
      <sz val="11"/>
      <color theme="1"/>
      <name val="ＭＳ ゴシック"/>
      <family val="3"/>
      <charset val="128"/>
    </font>
    <font>
      <sz val="10"/>
      <color theme="1"/>
      <name val="@HGPｺﾞｼｯｸM"/>
      <family val="3"/>
      <charset val="128"/>
    </font>
    <font>
      <sz val="9"/>
      <color theme="1"/>
      <name val="@HGPｺﾞｼｯｸM"/>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s>
  <borders count="35">
    <border>
      <left/>
      <right/>
      <top/>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auto="1"/>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ouble">
        <color indexed="64"/>
      </right>
      <top/>
      <bottom style="thin">
        <color auto="1"/>
      </bottom>
      <diagonal/>
    </border>
    <border>
      <left/>
      <right style="double">
        <color indexed="64"/>
      </right>
      <top/>
      <bottom/>
      <diagonal/>
    </border>
    <border>
      <left/>
      <right style="double">
        <color indexed="64"/>
      </right>
      <top style="thin">
        <color auto="1"/>
      </top>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style="thin">
        <color indexed="64"/>
      </left>
      <right style="thin">
        <color indexed="64"/>
      </right>
      <top/>
      <bottom style="double">
        <color indexed="64"/>
      </bottom>
      <diagonal/>
    </border>
    <border>
      <left style="double">
        <color indexed="64"/>
      </left>
      <right style="double">
        <color indexed="64"/>
      </right>
      <top/>
      <bottom style="double">
        <color indexed="64"/>
      </bottom>
      <diagonal/>
    </border>
    <border>
      <left/>
      <right style="thin">
        <color indexed="64"/>
      </right>
      <top/>
      <bottom style="double">
        <color indexed="64"/>
      </bottom>
      <diagonal/>
    </border>
    <border>
      <left style="thin">
        <color indexed="64"/>
      </left>
      <right style="double">
        <color indexed="64"/>
      </right>
      <top style="thin">
        <color auto="1"/>
      </top>
      <bottom/>
      <diagonal/>
    </border>
    <border>
      <left style="thin">
        <color indexed="64"/>
      </left>
      <right style="double">
        <color indexed="64"/>
      </right>
      <top/>
      <bottom style="thin">
        <color theme="0" tint="-0.14999847407452621"/>
      </bottom>
      <diagonal/>
    </border>
    <border>
      <left style="thin">
        <color indexed="64"/>
      </left>
      <right style="double">
        <color indexed="64"/>
      </right>
      <top style="thin">
        <color theme="0" tint="-0.14999847407452621"/>
      </top>
      <bottom/>
      <diagonal/>
    </border>
    <border>
      <left style="double">
        <color indexed="64"/>
      </left>
      <right style="double">
        <color indexed="64"/>
      </right>
      <top/>
      <bottom style="thin">
        <color theme="0" tint="-0.14999847407452621"/>
      </bottom>
      <diagonal/>
    </border>
    <border>
      <left/>
      <right style="thin">
        <color indexed="64"/>
      </right>
      <top/>
      <bottom style="thin">
        <color theme="0" tint="-0.14999847407452621"/>
      </bottom>
      <diagonal/>
    </border>
    <border>
      <left style="thin">
        <color indexed="64"/>
      </left>
      <right style="thin">
        <color indexed="64"/>
      </right>
      <top/>
      <bottom style="thin">
        <color theme="0" tint="-0.14999847407452621"/>
      </bottom>
      <diagonal/>
    </border>
    <border>
      <left/>
      <right style="double">
        <color indexed="64"/>
      </right>
      <top/>
      <bottom style="thin">
        <color theme="0" tint="-0.14999847407452621"/>
      </bottom>
      <diagonal/>
    </border>
    <border>
      <left style="double">
        <color indexed="64"/>
      </left>
      <right style="double">
        <color indexed="64"/>
      </right>
      <top style="thin">
        <color theme="0" tint="-0.14999847407452621"/>
      </top>
      <bottom/>
      <diagonal/>
    </border>
    <border>
      <left/>
      <right style="thin">
        <color indexed="64"/>
      </right>
      <top style="thin">
        <color theme="0" tint="-0.14999847407452621"/>
      </top>
      <bottom/>
      <diagonal/>
    </border>
    <border>
      <left style="thin">
        <color indexed="64"/>
      </left>
      <right style="thin">
        <color indexed="64"/>
      </right>
      <top style="thin">
        <color theme="0" tint="-0.14999847407452621"/>
      </top>
      <bottom/>
      <diagonal/>
    </border>
    <border>
      <left/>
      <right style="double">
        <color indexed="64"/>
      </right>
      <top style="thin">
        <color theme="0" tint="-0.14999847407452621"/>
      </top>
      <bottom/>
      <diagonal/>
    </border>
  </borders>
  <cellStyleXfs count="3">
    <xf numFmtId="0" fontId="0" fillId="0" borderId="0">
      <alignment vertical="center"/>
    </xf>
    <xf numFmtId="38" fontId="2"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65">
    <xf numFmtId="0" fontId="0" fillId="0" borderId="0" xfId="0">
      <alignment vertical="center"/>
    </xf>
    <xf numFmtId="0" fontId="4" fillId="2" borderId="1" xfId="0" applyFont="1" applyFill="1" applyBorder="1" applyAlignment="1">
      <alignment vertical="center" textRotation="180"/>
    </xf>
    <xf numFmtId="0" fontId="4" fillId="2" borderId="2" xfId="0" applyFont="1" applyFill="1" applyBorder="1" applyAlignment="1">
      <alignment horizontal="right" wrapText="1"/>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lignment vertical="center"/>
    </xf>
    <xf numFmtId="0" fontId="4" fillId="0" borderId="5" xfId="0" applyFont="1" applyBorder="1">
      <alignment vertical="center"/>
    </xf>
    <xf numFmtId="0" fontId="4" fillId="0" borderId="0" xfId="0" applyFont="1" applyFill="1" applyBorder="1">
      <alignment vertical="center"/>
    </xf>
    <xf numFmtId="0" fontId="4" fillId="0" borderId="0" xfId="0" applyFont="1">
      <alignment vertical="center"/>
    </xf>
    <xf numFmtId="0" fontId="4" fillId="0" borderId="0" xfId="0" applyFont="1" applyAlignment="1">
      <alignment vertical="top" textRotation="255" wrapText="1"/>
    </xf>
    <xf numFmtId="38" fontId="4" fillId="0" borderId="3" xfId="1" applyFont="1" applyBorder="1">
      <alignment vertical="center"/>
    </xf>
    <xf numFmtId="176" fontId="4" fillId="0" borderId="3" xfId="0" applyNumberFormat="1" applyFont="1" applyBorder="1">
      <alignment vertical="center"/>
    </xf>
    <xf numFmtId="38" fontId="4" fillId="0" borderId="7" xfId="1" applyFont="1" applyBorder="1">
      <alignment vertical="center"/>
    </xf>
    <xf numFmtId="0" fontId="4" fillId="0" borderId="9" xfId="0" applyFont="1" applyBorder="1">
      <alignment vertical="center"/>
    </xf>
    <xf numFmtId="176" fontId="4" fillId="0" borderId="5" xfId="0" applyNumberFormat="1" applyFont="1" applyBorder="1">
      <alignment vertical="center"/>
    </xf>
    <xf numFmtId="0" fontId="4" fillId="2" borderId="8" xfId="0" applyFont="1" applyFill="1" applyBorder="1">
      <alignment vertical="center"/>
    </xf>
    <xf numFmtId="0" fontId="4" fillId="2" borderId="7" xfId="0" applyFont="1" applyFill="1" applyBorder="1">
      <alignment vertical="center"/>
    </xf>
    <xf numFmtId="38" fontId="4" fillId="0" borderId="14" xfId="1" applyFont="1" applyBorder="1">
      <alignment vertical="center"/>
    </xf>
    <xf numFmtId="176" fontId="4" fillId="0" borderId="14" xfId="0" applyNumberFormat="1" applyFont="1" applyBorder="1">
      <alignment vertical="center"/>
    </xf>
    <xf numFmtId="176" fontId="4" fillId="0" borderId="13" xfId="0" applyNumberFormat="1" applyFont="1" applyBorder="1">
      <alignment vertical="center"/>
    </xf>
    <xf numFmtId="38" fontId="4" fillId="0" borderId="12" xfId="1" applyFont="1" applyBorder="1">
      <alignment vertical="center"/>
    </xf>
    <xf numFmtId="0" fontId="4" fillId="2" borderId="12" xfId="0" applyFont="1" applyFill="1" applyBorder="1">
      <alignment vertical="center"/>
    </xf>
    <xf numFmtId="0" fontId="4" fillId="2" borderId="17" xfId="0" applyFont="1" applyFill="1" applyBorder="1">
      <alignment vertical="center"/>
    </xf>
    <xf numFmtId="0" fontId="4" fillId="2" borderId="18" xfId="0" applyFont="1" applyFill="1" applyBorder="1">
      <alignment vertical="center"/>
    </xf>
    <xf numFmtId="38" fontId="4" fillId="0" borderId="20" xfId="1" applyFont="1" applyBorder="1">
      <alignment vertical="center"/>
    </xf>
    <xf numFmtId="176" fontId="4" fillId="0" borderId="20" xfId="0" applyNumberFormat="1" applyFont="1" applyBorder="1">
      <alignment vertical="center"/>
    </xf>
    <xf numFmtId="38" fontId="4" fillId="0" borderId="18" xfId="1" applyFont="1" applyBorder="1">
      <alignment vertical="center"/>
    </xf>
    <xf numFmtId="176" fontId="4" fillId="0" borderId="19" xfId="0" applyNumberFormat="1" applyFont="1" applyBorder="1">
      <alignment vertical="center"/>
    </xf>
    <xf numFmtId="0" fontId="4" fillId="2" borderId="22" xfId="0" applyFont="1" applyFill="1" applyBorder="1" applyAlignment="1">
      <alignment vertical="top" textRotation="255" wrapText="1"/>
    </xf>
    <xf numFmtId="176" fontId="4" fillId="0" borderId="27" xfId="0" applyNumberFormat="1" applyFont="1" applyBorder="1">
      <alignment vertical="center"/>
    </xf>
    <xf numFmtId="176" fontId="4" fillId="0" borderId="28" xfId="0" applyNumberFormat="1" applyFont="1" applyBorder="1">
      <alignment vertical="center"/>
    </xf>
    <xf numFmtId="176" fontId="4" fillId="0" borderId="29" xfId="0" applyNumberFormat="1" applyFont="1" applyBorder="1">
      <alignment vertical="center"/>
    </xf>
    <xf numFmtId="38" fontId="4" fillId="0" borderId="31" xfId="1" applyFont="1" applyBorder="1">
      <alignment vertical="center"/>
    </xf>
    <xf numFmtId="38" fontId="4" fillId="0" borderId="32" xfId="1" applyFont="1" applyBorder="1">
      <alignment vertical="center"/>
    </xf>
    <xf numFmtId="38" fontId="4" fillId="0" borderId="33" xfId="1" applyFont="1" applyBorder="1">
      <alignment vertical="center"/>
    </xf>
    <xf numFmtId="0" fontId="4" fillId="0" borderId="0" xfId="0" applyFont="1" applyFill="1">
      <alignment vertical="center"/>
    </xf>
    <xf numFmtId="177" fontId="4" fillId="2" borderId="23" xfId="0" applyNumberFormat="1" applyFont="1" applyFill="1" applyBorder="1" applyAlignment="1">
      <alignment horizontal="center" vertical="top" wrapText="1"/>
    </xf>
    <xf numFmtId="177" fontId="4" fillId="2" borderId="21" xfId="0" applyNumberFormat="1" applyFont="1" applyFill="1" applyBorder="1" applyAlignment="1">
      <alignment horizontal="center" vertical="top" wrapText="1"/>
    </xf>
    <xf numFmtId="0" fontId="4" fillId="2" borderId="21" xfId="0" applyFont="1" applyFill="1" applyBorder="1" applyAlignment="1">
      <alignment horizontal="center" vertical="top" wrapText="1"/>
    </xf>
    <xf numFmtId="0" fontId="4" fillId="2" borderId="23" xfId="0" applyFont="1" applyFill="1" applyBorder="1" applyAlignment="1">
      <alignment horizontal="center" vertical="top" wrapText="1"/>
    </xf>
    <xf numFmtId="0" fontId="4" fillId="2" borderId="21" xfId="0" applyFont="1" applyFill="1" applyBorder="1" applyAlignment="1">
      <alignment horizontal="center" vertical="top" textRotation="255" wrapText="1"/>
    </xf>
    <xf numFmtId="0" fontId="6" fillId="0" borderId="0" xfId="0" applyFont="1">
      <alignment vertical="center"/>
    </xf>
    <xf numFmtId="0" fontId="8" fillId="0" borderId="0" xfId="2" applyFont="1">
      <alignment vertical="center"/>
    </xf>
    <xf numFmtId="0" fontId="9" fillId="0" borderId="0" xfId="0" applyFont="1">
      <alignment vertical="center"/>
    </xf>
    <xf numFmtId="0" fontId="6" fillId="3" borderId="0" xfId="0" applyFont="1" applyFill="1">
      <alignment vertical="center"/>
    </xf>
    <xf numFmtId="0" fontId="10" fillId="2" borderId="23" xfId="0" applyFont="1" applyFill="1" applyBorder="1" applyAlignment="1">
      <alignment horizontal="center" vertical="top" textRotation="180" wrapText="1"/>
    </xf>
    <xf numFmtId="0" fontId="10" fillId="2" borderId="21" xfId="0" applyFont="1" applyFill="1" applyBorder="1" applyAlignment="1">
      <alignment horizontal="center" vertical="top" textRotation="180" wrapText="1"/>
    </xf>
    <xf numFmtId="0" fontId="10" fillId="0" borderId="0" xfId="0" applyFont="1" applyAlignment="1">
      <alignment horizontal="center" vertical="top" textRotation="180" wrapText="1"/>
    </xf>
    <xf numFmtId="0" fontId="10" fillId="0" borderId="0" xfId="0" applyFont="1" applyAlignment="1">
      <alignment vertical="top" textRotation="255" wrapText="1"/>
    </xf>
    <xf numFmtId="0" fontId="4" fillId="2" borderId="23" xfId="0" applyFont="1" applyFill="1" applyBorder="1" applyAlignment="1">
      <alignment horizontal="center" vertical="top" textRotation="255" wrapText="1"/>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30" xfId="0" applyFont="1" applyBorder="1" applyAlignment="1">
      <alignment horizontal="center" vertical="center"/>
    </xf>
    <xf numFmtId="0" fontId="4" fillId="0" borderId="10" xfId="0" applyFont="1" applyBorder="1" applyAlignment="1">
      <alignment horizontal="center" vertical="center"/>
    </xf>
    <xf numFmtId="0" fontId="4" fillId="0" borderId="25" xfId="0" applyFont="1" applyBorder="1" applyAlignment="1">
      <alignment horizontal="center" vertical="center"/>
    </xf>
    <xf numFmtId="0" fontId="4" fillId="0" borderId="34" xfId="0" applyFont="1" applyBorder="1" applyAlignment="1">
      <alignment horizontal="center" vertical="center"/>
    </xf>
    <xf numFmtId="0" fontId="4" fillId="0" borderId="26"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24" xfId="0" applyFont="1" applyBorder="1" applyAlignment="1">
      <alignment horizontal="center" vertical="center"/>
    </xf>
    <xf numFmtId="0" fontId="11" fillId="2" borderId="21" xfId="0" applyFont="1" applyFill="1" applyBorder="1" applyAlignment="1">
      <alignment horizontal="center" vertical="top" textRotation="180" wrapText="1"/>
    </xf>
  </cellXfs>
  <cellStyles count="3">
    <cellStyle name="ハイパーリンク" xfId="2" builtinId="8"/>
    <cellStyle name="桁区切り" xfId="1" builtinId="6"/>
    <cellStyle name="標準" xfId="0" builtinId="0"/>
  </cellStyles>
  <dxfs count="2726">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6"/>
  <sheetViews>
    <sheetView tabSelected="1" zoomScaleNormal="100" workbookViewId="0"/>
  </sheetViews>
  <sheetFormatPr defaultRowHeight="13.5" x14ac:dyDescent="0.15"/>
  <cols>
    <col min="1" max="1" width="33" customWidth="1"/>
    <col min="2" max="2" width="17.25" customWidth="1"/>
    <col min="3" max="3" width="48.125" customWidth="1"/>
    <col min="4" max="4" width="54.125" customWidth="1"/>
  </cols>
  <sheetData>
    <row r="1" spans="1:4" x14ac:dyDescent="0.15">
      <c r="A1" s="45"/>
      <c r="B1" s="45" t="s">
        <v>555</v>
      </c>
      <c r="C1" s="45" t="s">
        <v>556</v>
      </c>
      <c r="D1" s="45" t="s">
        <v>557</v>
      </c>
    </row>
    <row r="2" spans="1:4" x14ac:dyDescent="0.15">
      <c r="A2" s="42" t="s">
        <v>558</v>
      </c>
      <c r="B2" s="43" t="str">
        <f>HYPERLINK("#'問0-1'!A1","問0-1")</f>
        <v>問0-1</v>
      </c>
      <c r="C2" s="42" t="s">
        <v>0</v>
      </c>
      <c r="D2" s="42"/>
    </row>
    <row r="3" spans="1:4" x14ac:dyDescent="0.15">
      <c r="A3" s="42"/>
      <c r="B3" s="43" t="str">
        <f>HYPERLINK("#'問0-2'!A1","問0-2")</f>
        <v>問0-2</v>
      </c>
      <c r="C3" s="42" t="s">
        <v>3</v>
      </c>
      <c r="D3" s="42"/>
    </row>
    <row r="4" spans="1:4" x14ac:dyDescent="0.15">
      <c r="A4" s="42"/>
      <c r="B4" s="43" t="str">
        <f>HYPERLINK("#'問0-3'!A1","問0-3")</f>
        <v>問0-3</v>
      </c>
      <c r="C4" s="42" t="s">
        <v>9</v>
      </c>
      <c r="D4" s="42"/>
    </row>
    <row r="5" spans="1:4" x14ac:dyDescent="0.15">
      <c r="A5" s="42"/>
      <c r="B5" s="43" t="str">
        <f>HYPERLINK("#'問1-1-ニ'!A1","問1-1-ニ")</f>
        <v>問1-1-ニ</v>
      </c>
      <c r="C5" s="42" t="s">
        <v>420</v>
      </c>
      <c r="D5" s="42" t="s">
        <v>421</v>
      </c>
    </row>
    <row r="6" spans="1:4" x14ac:dyDescent="0.15">
      <c r="A6" s="42"/>
      <c r="B6" s="43" t="str">
        <f>HYPERLINK("#'問1-2-ニ'!A1","問1-2-ニ")</f>
        <v>問1-2-ニ</v>
      </c>
      <c r="C6" s="42"/>
      <c r="D6" s="42" t="s">
        <v>559</v>
      </c>
    </row>
    <row r="7" spans="1:4" x14ac:dyDescent="0.15">
      <c r="A7" s="42"/>
      <c r="B7" s="43" t="str">
        <f>HYPERLINK("#'問1-2-1-分複-ニ'!A1","問1-2-1-分複-ニ")</f>
        <v>問1-2-1-分複-ニ</v>
      </c>
      <c r="C7" s="42"/>
      <c r="D7" s="42" t="s">
        <v>560</v>
      </c>
    </row>
    <row r="8" spans="1:4" x14ac:dyDescent="0.15">
      <c r="A8" s="42"/>
      <c r="B8" s="43" t="str">
        <f>HYPERLINK("#'問1-2-2-分複-ニ'!A1","問1-2-2-分複-ニ")</f>
        <v>問1-2-2-分複-ニ</v>
      </c>
      <c r="C8" s="42"/>
      <c r="D8" s="42" t="s">
        <v>427</v>
      </c>
    </row>
    <row r="9" spans="1:4" x14ac:dyDescent="0.15">
      <c r="A9" s="42"/>
      <c r="B9" s="43" t="str">
        <f>HYPERLINK("#'問1-3-ニ'!A1","問1-3-ニ")</f>
        <v>問1-3-ニ</v>
      </c>
      <c r="C9" s="42"/>
      <c r="D9" s="42" t="s">
        <v>429</v>
      </c>
    </row>
    <row r="10" spans="1:4" x14ac:dyDescent="0.15">
      <c r="A10" s="42"/>
      <c r="B10" s="43" t="str">
        <f>HYPERLINK("#'問1-4-ニ'!A1","問1-4-ニ")</f>
        <v>問1-4-ニ</v>
      </c>
      <c r="C10" s="42"/>
      <c r="D10" s="42" t="s">
        <v>430</v>
      </c>
    </row>
    <row r="11" spans="1:4" x14ac:dyDescent="0.15">
      <c r="A11" s="42"/>
      <c r="B11" s="43" t="str">
        <f>HYPERLINK("#'問2-1-ニ'!A1","問2-1-ニ")</f>
        <v>問2-1-ニ</v>
      </c>
      <c r="C11" s="42" t="s">
        <v>431</v>
      </c>
      <c r="D11" s="42" t="s">
        <v>602</v>
      </c>
    </row>
    <row r="12" spans="1:4" x14ac:dyDescent="0.15">
      <c r="A12" s="42"/>
      <c r="B12" s="43" t="str">
        <f>HYPERLINK("#'問2-2-ニ'!A1","問2-2-ニ")</f>
        <v>問2-2-ニ</v>
      </c>
      <c r="C12" s="42"/>
      <c r="D12" s="42" t="s">
        <v>432</v>
      </c>
    </row>
    <row r="13" spans="1:4" x14ac:dyDescent="0.15">
      <c r="A13" s="42"/>
      <c r="B13" s="43" t="str">
        <f>HYPERLINK("#'問2-3-ニ'!A1","問2-3-ニ")</f>
        <v>問2-3-ニ</v>
      </c>
      <c r="C13" s="42"/>
      <c r="D13" s="42" t="s">
        <v>433</v>
      </c>
    </row>
    <row r="14" spans="1:4" x14ac:dyDescent="0.15">
      <c r="A14" s="42"/>
      <c r="B14" s="43" t="str">
        <f>HYPERLINK("#'問2-4-ニ'!A1","問2-4-ニ")</f>
        <v>問2-4-ニ</v>
      </c>
      <c r="C14" s="42"/>
      <c r="D14" s="42" t="s">
        <v>434</v>
      </c>
    </row>
    <row r="15" spans="1:4" x14ac:dyDescent="0.15">
      <c r="A15" s="42"/>
      <c r="B15" s="43" t="str">
        <f>HYPERLINK("#'問2-5-ニ'!A1","問2-5-ニ")</f>
        <v>問2-5-ニ</v>
      </c>
      <c r="C15" s="42"/>
      <c r="D15" s="42" t="s">
        <v>561</v>
      </c>
    </row>
    <row r="16" spans="1:4" x14ac:dyDescent="0.15">
      <c r="A16" s="42"/>
      <c r="B16" s="43" t="str">
        <f>HYPERLINK("#'問2-6-ニ'!A1","問2-6-ニ")</f>
        <v>問2-6-ニ</v>
      </c>
      <c r="C16" s="42"/>
      <c r="D16" s="42" t="s">
        <v>562</v>
      </c>
    </row>
    <row r="17" spans="1:4" x14ac:dyDescent="0.15">
      <c r="A17" s="42"/>
      <c r="B17" s="43" t="str">
        <f>HYPERLINK("#'問2-7-ニ'!A1","問2-7-ニ")</f>
        <v>問2-7-ニ</v>
      </c>
      <c r="C17" s="42"/>
      <c r="D17" s="42" t="s">
        <v>563</v>
      </c>
    </row>
    <row r="18" spans="1:4" x14ac:dyDescent="0.15">
      <c r="A18" s="42"/>
      <c r="B18" s="43" t="str">
        <f>HYPERLINK("#'問2-8-ニ'!A1","問2-8-ニ")</f>
        <v>問2-8-ニ</v>
      </c>
      <c r="C18" s="42"/>
      <c r="D18" s="42" t="s">
        <v>582</v>
      </c>
    </row>
    <row r="19" spans="1:4" x14ac:dyDescent="0.15">
      <c r="A19" s="42"/>
      <c r="B19" s="43" t="str">
        <f>HYPERLINK("#'問2-8-1-分複-ニ'!A1","問2-8-1-分複-ニ")</f>
        <v>問2-8-1-分複-ニ</v>
      </c>
      <c r="C19" s="42"/>
      <c r="D19" s="42" t="s">
        <v>442</v>
      </c>
    </row>
    <row r="20" spans="1:4" x14ac:dyDescent="0.15">
      <c r="A20" s="42"/>
      <c r="B20" s="43" t="str">
        <f>HYPERLINK("#'問3-1-1-ニ'!A1","問3-1-1-ニ")</f>
        <v>問3-1-1-ニ</v>
      </c>
      <c r="C20" s="42" t="s">
        <v>466</v>
      </c>
      <c r="D20" s="42" t="s">
        <v>564</v>
      </c>
    </row>
    <row r="21" spans="1:4" x14ac:dyDescent="0.15">
      <c r="A21" s="42"/>
      <c r="B21" s="43" t="str">
        <f>HYPERLINK("#'問3-1-2-ニ'!A1","問3-1-2-ニ")</f>
        <v>問3-1-2-ニ</v>
      </c>
      <c r="C21" s="42"/>
      <c r="D21" s="42" t="s">
        <v>565</v>
      </c>
    </row>
    <row r="22" spans="1:4" x14ac:dyDescent="0.15">
      <c r="A22" s="42"/>
      <c r="B22" s="43" t="str">
        <f>HYPERLINK("#'問3-2-ニ'!A1","問3-2-ニ")</f>
        <v>問3-2-ニ</v>
      </c>
      <c r="C22" s="42"/>
      <c r="D22" s="42" t="s">
        <v>603</v>
      </c>
    </row>
    <row r="23" spans="1:4" x14ac:dyDescent="0.15">
      <c r="A23" s="42"/>
      <c r="B23" s="43" t="str">
        <f>HYPERLINK("#'問3-3-ニ'!A1","問3-3-ニ")</f>
        <v>問3-3-ニ</v>
      </c>
      <c r="C23" s="42"/>
      <c r="D23" s="42" t="s">
        <v>566</v>
      </c>
    </row>
    <row r="24" spans="1:4" x14ac:dyDescent="0.15">
      <c r="A24" s="42"/>
      <c r="B24" s="43" t="str">
        <f>HYPERLINK("#'問3-4-ニ'!A1","問3-4-ニ")</f>
        <v>問3-4-ニ</v>
      </c>
      <c r="C24" s="42"/>
      <c r="D24" s="42" t="s">
        <v>567</v>
      </c>
    </row>
    <row r="25" spans="1:4" x14ac:dyDescent="0.15">
      <c r="A25" s="42"/>
      <c r="B25" s="43" t="str">
        <f>HYPERLINK("#'問3-5-ニ'!A1","問3-5-ニ")</f>
        <v>問3-5-ニ</v>
      </c>
      <c r="C25" s="42"/>
      <c r="D25" s="42" t="s">
        <v>568</v>
      </c>
    </row>
    <row r="26" spans="1:4" x14ac:dyDescent="0.15">
      <c r="A26" s="42"/>
      <c r="B26" s="43" t="str">
        <f>HYPERLINK("#'問3-6-ニ'!A1","問3-6-ニ")</f>
        <v>問3-6-ニ</v>
      </c>
      <c r="C26" s="42"/>
      <c r="D26" s="42" t="s">
        <v>633</v>
      </c>
    </row>
    <row r="27" spans="1:4" x14ac:dyDescent="0.15">
      <c r="A27" s="42"/>
      <c r="B27" s="43" t="str">
        <f>HYPERLINK("#'問3-6-1-分-ニ'!A1","問3-6-1-分-ニ")</f>
        <v>問3-6-1-分-ニ</v>
      </c>
      <c r="C27" s="42"/>
      <c r="D27" s="42" t="s">
        <v>472</v>
      </c>
    </row>
    <row r="28" spans="1:4" x14ac:dyDescent="0.15">
      <c r="A28" s="42"/>
      <c r="B28" s="43" t="str">
        <f>HYPERLINK("#'問3-7-ニ'!A1","問3-7-ニ")</f>
        <v>問3-7-ニ</v>
      </c>
      <c r="C28" s="42"/>
      <c r="D28" s="42" t="s">
        <v>474</v>
      </c>
    </row>
    <row r="29" spans="1:4" x14ac:dyDescent="0.15">
      <c r="A29" s="42"/>
      <c r="B29" s="43" t="str">
        <f>HYPERLINK("#'問3-8-ニ'!A1","問3-8-ニ")</f>
        <v>問3-8-ニ</v>
      </c>
      <c r="C29" s="42"/>
      <c r="D29" s="42" t="s">
        <v>569</v>
      </c>
    </row>
    <row r="30" spans="1:4" x14ac:dyDescent="0.15">
      <c r="A30" s="42"/>
      <c r="B30" s="43" t="str">
        <f>HYPERLINK("#'問4-1-ニ'!A1","問4-1-ニ")</f>
        <v>問4-1-ニ</v>
      </c>
      <c r="C30" s="42" t="s">
        <v>477</v>
      </c>
      <c r="D30" s="42" t="s">
        <v>478</v>
      </c>
    </row>
    <row r="31" spans="1:4" x14ac:dyDescent="0.15">
      <c r="A31" s="42"/>
      <c r="B31" s="43" t="str">
        <f>HYPERLINK("#'問4-2-ニ'!A1","問4-2-ニ")</f>
        <v>問4-2-ニ</v>
      </c>
      <c r="C31" s="42"/>
      <c r="D31" s="42" t="s">
        <v>642</v>
      </c>
    </row>
    <row r="32" spans="1:4" x14ac:dyDescent="0.15">
      <c r="A32" s="42"/>
      <c r="B32" s="43" t="str">
        <f>HYPERLINK("#'問4-3-ニ'!A1","問4-3-ニ")</f>
        <v>問4-3-ニ</v>
      </c>
      <c r="C32" s="42"/>
      <c r="D32" s="42" t="s">
        <v>570</v>
      </c>
    </row>
    <row r="33" spans="1:4" x14ac:dyDescent="0.15">
      <c r="A33" s="42"/>
      <c r="B33" s="43" t="str">
        <f>HYPERLINK("#'問4-4-ニ'!A1","問4-4-ニ")</f>
        <v>問4-4-ニ</v>
      </c>
      <c r="C33" s="42"/>
      <c r="D33" s="42" t="s">
        <v>571</v>
      </c>
    </row>
    <row r="34" spans="1:4" x14ac:dyDescent="0.15">
      <c r="A34" s="42"/>
      <c r="B34" s="43" t="str">
        <f>HYPERLINK("#'問4-5-ニ'!A1","問4-5-ニ")</f>
        <v>問4-5-ニ</v>
      </c>
      <c r="C34" s="42"/>
      <c r="D34" s="42" t="s">
        <v>572</v>
      </c>
    </row>
    <row r="35" spans="1:4" x14ac:dyDescent="0.15">
      <c r="A35" s="42"/>
      <c r="B35" s="43" t="str">
        <f>HYPERLINK("#'問4-6-ニ'!A1","問4-6-ニ")</f>
        <v>問4-6-ニ</v>
      </c>
      <c r="C35" s="42"/>
      <c r="D35" s="42" t="s">
        <v>573</v>
      </c>
    </row>
    <row r="36" spans="1:4" x14ac:dyDescent="0.15">
      <c r="A36" s="42"/>
      <c r="B36" s="43" t="str">
        <f>HYPERLINK("#'問4-7-ニ'!A1","問4-7-ニ")</f>
        <v>問4-7-ニ</v>
      </c>
      <c r="C36" s="42"/>
      <c r="D36" s="42" t="s">
        <v>574</v>
      </c>
    </row>
    <row r="37" spans="1:4" x14ac:dyDescent="0.15">
      <c r="A37" s="42"/>
      <c r="B37" s="43" t="str">
        <f>HYPERLINK("#'問4-8-ニ'!A1","問4-8-ニ")</f>
        <v>問4-8-ニ</v>
      </c>
      <c r="C37" s="42"/>
      <c r="D37" s="42" t="s">
        <v>575</v>
      </c>
    </row>
    <row r="38" spans="1:4" x14ac:dyDescent="0.15">
      <c r="A38" s="42"/>
      <c r="B38" s="43" t="str">
        <f>HYPERLINK("#'問4-9-ニ'!A1","問4-9-ニ")</f>
        <v>問4-9-ニ</v>
      </c>
      <c r="C38" s="42"/>
      <c r="D38" s="42" t="s">
        <v>576</v>
      </c>
    </row>
    <row r="39" spans="1:4" x14ac:dyDescent="0.15">
      <c r="A39" s="42"/>
      <c r="B39" s="43" t="str">
        <f>HYPERLINK("#'問5-1-1-ニ'!A1","問5-1-①-ニ")</f>
        <v>問5-1-①-ニ</v>
      </c>
      <c r="C39" s="42" t="s">
        <v>492</v>
      </c>
      <c r="D39" s="42" t="s">
        <v>634</v>
      </c>
    </row>
    <row r="40" spans="1:4" x14ac:dyDescent="0.15">
      <c r="A40" s="42"/>
      <c r="B40" s="43" t="str">
        <f>HYPERLINK("#'問5-1-2-ニ'!A1","問5-1-②-ニ")</f>
        <v>問5-1-②-ニ</v>
      </c>
      <c r="C40" s="42"/>
      <c r="D40" s="42" t="s">
        <v>635</v>
      </c>
    </row>
    <row r="41" spans="1:4" x14ac:dyDescent="0.15">
      <c r="A41" s="42"/>
      <c r="B41" s="43" t="str">
        <f>HYPERLINK("#'問5-1-3-ニ'!A1","問5-1-③-ニ")</f>
        <v>問5-1-③-ニ</v>
      </c>
      <c r="C41" s="42"/>
      <c r="D41" s="42" t="s">
        <v>636</v>
      </c>
    </row>
    <row r="42" spans="1:4" x14ac:dyDescent="0.15">
      <c r="A42" s="42"/>
      <c r="B42" s="43" t="str">
        <f>HYPERLINK("#'問5-1-4-ニ'!A1","問5-1-④-ニ")</f>
        <v>問5-1-④-ニ</v>
      </c>
      <c r="C42" s="42"/>
      <c r="D42" s="42" t="s">
        <v>637</v>
      </c>
    </row>
    <row r="43" spans="1:4" x14ac:dyDescent="0.15">
      <c r="A43" s="42"/>
      <c r="B43" s="43" t="str">
        <f>HYPERLINK("#'問5-1-⑤-ニ'!A1","問5-1-⑤-ニ")</f>
        <v>問5-1-⑤-ニ</v>
      </c>
      <c r="C43" s="42"/>
      <c r="D43" s="42" t="s">
        <v>638</v>
      </c>
    </row>
    <row r="44" spans="1:4" x14ac:dyDescent="0.15">
      <c r="A44" s="42"/>
      <c r="B44" s="43" t="str">
        <f>HYPERLINK("#'問5-1-⑥-ニ'!A1","問5-1-⑥-ニ")</f>
        <v>問5-1-⑥-ニ</v>
      </c>
      <c r="C44" s="42"/>
      <c r="D44" s="42" t="s">
        <v>639</v>
      </c>
    </row>
    <row r="45" spans="1:4" x14ac:dyDescent="0.15">
      <c r="A45" s="42"/>
      <c r="B45" s="43" t="str">
        <f>HYPERLINK("#'問5-1-⑦-ニ'!A1","問5-1-⑦-ニ")</f>
        <v>問5-1-⑦-ニ</v>
      </c>
      <c r="C45" s="42"/>
      <c r="D45" s="42" t="s">
        <v>640</v>
      </c>
    </row>
    <row r="46" spans="1:4" x14ac:dyDescent="0.15">
      <c r="A46" s="42"/>
      <c r="B46" s="43" t="str">
        <f>HYPERLINK("#'問5-1-⑧-ニ'!A1","問5-1-⑧-ニ")</f>
        <v>問5-1-⑧-ニ</v>
      </c>
      <c r="C46" s="42"/>
      <c r="D46" s="42" t="s">
        <v>641</v>
      </c>
    </row>
    <row r="47" spans="1:4" x14ac:dyDescent="0.15">
      <c r="A47" s="42"/>
      <c r="B47" s="43" t="str">
        <f>HYPERLINK("#'問5-2-ニ'!A1","問5-2-ニ")</f>
        <v>問5-2-ニ</v>
      </c>
      <c r="C47" s="42"/>
      <c r="D47" s="42" t="s">
        <v>577</v>
      </c>
    </row>
    <row r="48" spans="1:4" x14ac:dyDescent="0.15">
      <c r="A48" s="42"/>
      <c r="B48" s="43" t="str">
        <f>HYPERLINK("#'問5-3-ニ'!A1","問5-3-ニ")</f>
        <v>問5-3-ニ</v>
      </c>
      <c r="C48" s="42"/>
      <c r="D48" s="42" t="s">
        <v>578</v>
      </c>
    </row>
    <row r="49" spans="1:4" x14ac:dyDescent="0.15">
      <c r="A49" s="42"/>
      <c r="B49" s="43" t="str">
        <f>HYPERLINK("#'問6-1-複-ニ'!A1","問6-1-複-ニ")</f>
        <v>問6-1-複-ニ</v>
      </c>
      <c r="C49" s="42" t="s">
        <v>496</v>
      </c>
      <c r="D49" s="42" t="s">
        <v>497</v>
      </c>
    </row>
    <row r="50" spans="1:4" x14ac:dyDescent="0.15">
      <c r="A50" s="42"/>
      <c r="B50" s="43" t="str">
        <f>HYPERLINK("#'問6-2-複-ニ'!A1","問6-2-複-ニ")</f>
        <v>問6-2-複-ニ</v>
      </c>
      <c r="C50" s="42"/>
      <c r="D50" s="42" t="s">
        <v>583</v>
      </c>
    </row>
    <row r="51" spans="1:4" x14ac:dyDescent="0.15">
      <c r="A51" s="42"/>
      <c r="B51" s="43" t="str">
        <f>HYPERLINK("#'問6-3-複-ニ'!A1","問6-3-複-ニ")</f>
        <v>問6-3-複-ニ</v>
      </c>
      <c r="C51" s="42"/>
      <c r="D51" s="42" t="s">
        <v>500</v>
      </c>
    </row>
    <row r="52" spans="1:4" x14ac:dyDescent="0.15">
      <c r="A52" s="42"/>
      <c r="B52" s="43" t="str">
        <f>HYPERLINK("#'問6-4-複-ニ'!A1","問6-4-複-ニ")</f>
        <v>問6-4-複-ニ</v>
      </c>
      <c r="C52" s="42"/>
      <c r="D52" s="42" t="s">
        <v>501</v>
      </c>
    </row>
    <row r="53" spans="1:4" x14ac:dyDescent="0.15">
      <c r="A53" s="42"/>
      <c r="B53" s="43" t="str">
        <f>HYPERLINK("#'問6-5-複-ニ'!A1","問6-5-複-ニ")</f>
        <v>問6-5-複-ニ</v>
      </c>
      <c r="C53" s="42"/>
      <c r="D53" s="42" t="s">
        <v>502</v>
      </c>
    </row>
    <row r="54" spans="1:4" x14ac:dyDescent="0.15">
      <c r="A54" s="42"/>
      <c r="B54" s="43" t="str">
        <f>HYPERLINK("#'問6-6-ニ'!A1","問6-6-ニ")</f>
        <v>問6-6-ニ</v>
      </c>
      <c r="C54" s="42"/>
      <c r="D54" s="42" t="s">
        <v>613</v>
      </c>
    </row>
    <row r="55" spans="1:4" x14ac:dyDescent="0.15">
      <c r="A55" s="42"/>
      <c r="B55" s="43" t="str">
        <f>HYPERLINK("#'問6-7-ニ'!A1","問6-7-ニ")</f>
        <v>問6-7-ニ</v>
      </c>
      <c r="C55" s="42"/>
      <c r="D55" s="42" t="s">
        <v>579</v>
      </c>
    </row>
    <row r="56" spans="1:4" x14ac:dyDescent="0.15">
      <c r="A56" s="42"/>
      <c r="B56" s="43" t="str">
        <f>HYPERLINK("#'問7-1-ニ'!A1","問7-1-ニ")</f>
        <v>問7-1-ニ</v>
      </c>
      <c r="C56" s="42" t="s">
        <v>508</v>
      </c>
      <c r="D56" s="42" t="s">
        <v>580</v>
      </c>
    </row>
    <row r="57" spans="1:4" x14ac:dyDescent="0.15">
      <c r="A57" s="42"/>
      <c r="B57" s="43" t="str">
        <f>HYPERLINK("#'問7-2-ニ'!A1","問7-2-ニ")</f>
        <v>問7-2-ニ</v>
      </c>
      <c r="C57" s="42"/>
      <c r="D57" s="42" t="s">
        <v>509</v>
      </c>
    </row>
    <row r="58" spans="1:4" x14ac:dyDescent="0.15">
      <c r="A58" s="42"/>
      <c r="B58" s="43" t="str">
        <f>HYPERLINK("#'問7-3-ニ'!A1","問7-3-ニ")</f>
        <v>問7-3-ニ</v>
      </c>
      <c r="C58" s="42"/>
      <c r="D58" s="42" t="s">
        <v>616</v>
      </c>
    </row>
    <row r="59" spans="1:4" x14ac:dyDescent="0.15">
      <c r="A59" s="42"/>
      <c r="B59" s="43" t="str">
        <f>HYPERLINK("#'問7-4-ニ'!A1","問7-4-ニ")</f>
        <v>問7-4-ニ</v>
      </c>
      <c r="C59" s="42"/>
      <c r="D59" s="42" t="s">
        <v>617</v>
      </c>
    </row>
    <row r="60" spans="1:4" x14ac:dyDescent="0.15">
      <c r="A60" s="42"/>
      <c r="B60" s="43" t="str">
        <f>HYPERLINK("#'問7-5-ニ'!A1","問7-5-ニ")</f>
        <v>問7-5-ニ</v>
      </c>
      <c r="C60" s="42"/>
      <c r="D60" s="42" t="s">
        <v>510</v>
      </c>
    </row>
    <row r="61" spans="1:4" x14ac:dyDescent="0.15">
      <c r="A61" s="42"/>
      <c r="B61" s="43" t="str">
        <f>HYPERLINK("#'問7-6-複-ニ'!A1","問7-6-複-ニ")</f>
        <v>問7-6-複-ニ</v>
      </c>
      <c r="C61" s="42"/>
      <c r="D61" s="42" t="s">
        <v>511</v>
      </c>
    </row>
    <row r="62" spans="1:4" x14ac:dyDescent="0.15">
      <c r="A62" s="42" t="s">
        <v>581</v>
      </c>
      <c r="B62" s="43" t="str">
        <f>HYPERLINK("#'問1-高'!A1","問1-高")</f>
        <v>問1-高</v>
      </c>
      <c r="C62" s="42" t="s">
        <v>25</v>
      </c>
      <c r="D62" s="42"/>
    </row>
    <row r="63" spans="1:4" x14ac:dyDescent="0.15">
      <c r="A63" s="42"/>
      <c r="B63" s="43" t="str">
        <f>HYPERLINK("#'問2-複-高'!A1","問2-複-高")</f>
        <v>問2-複-高</v>
      </c>
      <c r="C63" s="42" t="s">
        <v>27</v>
      </c>
      <c r="D63" s="42"/>
    </row>
    <row r="64" spans="1:4" x14ac:dyDescent="0.15">
      <c r="A64" s="42"/>
      <c r="B64" s="43" t="str">
        <f>HYPERLINK("#'問3-高'!A1","問3-高")</f>
        <v>問3-高</v>
      </c>
      <c r="C64" s="42" t="s">
        <v>28</v>
      </c>
      <c r="D64" s="42"/>
    </row>
    <row r="65" spans="1:4" x14ac:dyDescent="0.15">
      <c r="A65" s="42"/>
      <c r="B65" s="43" t="str">
        <f>HYPERLINK("#'問4-複-高'!A1","問4-複-高")</f>
        <v>問4-複-高</v>
      </c>
      <c r="C65" s="42" t="s">
        <v>643</v>
      </c>
      <c r="D65" s="42"/>
    </row>
    <row r="66" spans="1:4" x14ac:dyDescent="0.15">
      <c r="A66" s="42"/>
      <c r="B66" s="43" t="str">
        <f>HYPERLINK("#'問5-高'!A1","問5-高")</f>
        <v>問5-高</v>
      </c>
      <c r="C66" s="42" t="s">
        <v>31</v>
      </c>
      <c r="D66" s="42"/>
    </row>
    <row r="67" spans="1:4" x14ac:dyDescent="0.15">
      <c r="A67" s="42"/>
      <c r="B67" s="43" t="str">
        <f>HYPERLINK("#'問6-分-高'!A1","問6-分-高")</f>
        <v>問6-分-高</v>
      </c>
      <c r="C67" s="42" t="s">
        <v>32</v>
      </c>
      <c r="D67" s="42"/>
    </row>
    <row r="68" spans="1:4" x14ac:dyDescent="0.15">
      <c r="A68" s="42"/>
      <c r="B68" s="43" t="str">
        <f>HYPERLINK("#'問7-高'!A1","問7-高")</f>
        <v>問7-高</v>
      </c>
      <c r="C68" s="42" t="s">
        <v>34</v>
      </c>
      <c r="D68" s="42"/>
    </row>
    <row r="69" spans="1:4" x14ac:dyDescent="0.15">
      <c r="A69" s="42"/>
      <c r="B69" s="43" t="str">
        <f>HYPERLINK("#'問8-複-高'!A1","問8-複-高")</f>
        <v>問8-複-高</v>
      </c>
      <c r="C69" s="42" t="s">
        <v>35</v>
      </c>
      <c r="D69" s="42"/>
    </row>
    <row r="70" spans="1:4" x14ac:dyDescent="0.15">
      <c r="A70" s="42"/>
      <c r="B70" s="43" t="str">
        <f>HYPERLINK("#'問9-高'!A1","問9-高")</f>
        <v>問9-高</v>
      </c>
      <c r="C70" s="42" t="s">
        <v>36</v>
      </c>
      <c r="D70" s="42"/>
    </row>
    <row r="71" spans="1:4" x14ac:dyDescent="0.15">
      <c r="A71" s="42"/>
      <c r="B71" s="43" t="str">
        <f>HYPERLINK("#'問10-複-高'!A1","問10-複-高")</f>
        <v>問10-複-高</v>
      </c>
      <c r="C71" s="42" t="s">
        <v>645</v>
      </c>
      <c r="D71" s="42"/>
    </row>
    <row r="72" spans="1:4" x14ac:dyDescent="0.15">
      <c r="A72" s="42"/>
      <c r="B72" s="43" t="str">
        <f>HYPERLINK("#'問11-複-高'!A1","問11-複-高")</f>
        <v>問11-複-高</v>
      </c>
      <c r="C72" s="42" t="s">
        <v>646</v>
      </c>
      <c r="D72" s="42"/>
    </row>
    <row r="73" spans="1:4" x14ac:dyDescent="0.15">
      <c r="A73" s="42"/>
      <c r="B73" s="43" t="str">
        <f>HYPERLINK("#'問12-分複-高'!A1","問12-分複-高")</f>
        <v>問12-分複-高</v>
      </c>
      <c r="C73" s="42" t="s">
        <v>647</v>
      </c>
      <c r="D73" s="42"/>
    </row>
    <row r="74" spans="1:4" x14ac:dyDescent="0.15">
      <c r="A74" s="42"/>
      <c r="B74" s="43" t="str">
        <f>HYPERLINK("#'問13-分複-高'!A1","問13-分複-高")</f>
        <v>問13-分複-高</v>
      </c>
      <c r="C74" s="42" t="s">
        <v>648</v>
      </c>
      <c r="D74" s="42"/>
    </row>
    <row r="75" spans="1:4" x14ac:dyDescent="0.15">
      <c r="A75" s="42"/>
      <c r="B75" s="43" t="str">
        <f>HYPERLINK("#'問14-複-高'!A1","問14-複-高")</f>
        <v>問14-複-高</v>
      </c>
      <c r="C75" s="42" t="s">
        <v>649</v>
      </c>
      <c r="D75" s="42"/>
    </row>
    <row r="76" spans="1:4" x14ac:dyDescent="0.15">
      <c r="A76" s="42"/>
      <c r="B76" s="43" t="str">
        <f>HYPERLINK("#'問15-高'!A1","問15-高")</f>
        <v>問15-高</v>
      </c>
      <c r="C76" s="42" t="s">
        <v>650</v>
      </c>
      <c r="D76" s="42"/>
    </row>
    <row r="77" spans="1:4" x14ac:dyDescent="0.15">
      <c r="A77" s="42"/>
      <c r="B77" s="43" t="str">
        <f>HYPERLINK("#'問16-分複-高'!A1","問16-分複-高")</f>
        <v>問16-分複-高</v>
      </c>
      <c r="C77" s="42" t="s">
        <v>651</v>
      </c>
      <c r="D77" s="42"/>
    </row>
    <row r="78" spans="1:4" x14ac:dyDescent="0.15">
      <c r="A78" s="42"/>
      <c r="B78" s="43" t="str">
        <f>HYPERLINK("#'問17-高'!A1","問17-高")</f>
        <v>問17-高</v>
      </c>
      <c r="C78" s="42" t="s">
        <v>652</v>
      </c>
      <c r="D78" s="42"/>
    </row>
    <row r="79" spans="1:4" x14ac:dyDescent="0.15">
      <c r="A79" s="42"/>
      <c r="B79" s="43" t="str">
        <f>HYPERLINK("#'問18-高'!A1","問18-高")</f>
        <v>問18-高</v>
      </c>
      <c r="C79" s="42" t="s">
        <v>653</v>
      </c>
      <c r="D79" s="42"/>
    </row>
    <row r="80" spans="1:4" x14ac:dyDescent="0.15">
      <c r="A80" s="42"/>
      <c r="B80" s="43" t="str">
        <f>HYPERLINK("#'問19-分複-高'!A1","問19-分複-高")</f>
        <v>問19-分複-高</v>
      </c>
      <c r="C80" s="42" t="s">
        <v>654</v>
      </c>
      <c r="D80" s="42"/>
    </row>
    <row r="81" spans="1:4" x14ac:dyDescent="0.15">
      <c r="A81" s="42"/>
      <c r="B81" s="43" t="str">
        <f>HYPERLINK("#'問20-高'!A1","問20-高")</f>
        <v>問20-高</v>
      </c>
      <c r="C81" s="42" t="s">
        <v>655</v>
      </c>
      <c r="D81" s="42"/>
    </row>
    <row r="82" spans="1:4" x14ac:dyDescent="0.15">
      <c r="A82" s="42"/>
      <c r="B82" s="43" t="str">
        <f>HYPERLINK("#'問21-分-高'!A1","問21-分-高")</f>
        <v>問21-分-高</v>
      </c>
      <c r="C82" s="42" t="s">
        <v>656</v>
      </c>
      <c r="D82" s="42"/>
    </row>
    <row r="83" spans="1:4" x14ac:dyDescent="0.15">
      <c r="A83" s="42"/>
      <c r="B83" s="43" t="str">
        <f>HYPERLINK("#'問22-高'!A1","問22-高")</f>
        <v>問22-高</v>
      </c>
      <c r="C83" s="42" t="s">
        <v>657</v>
      </c>
      <c r="D83" s="42"/>
    </row>
    <row r="84" spans="1:4" x14ac:dyDescent="0.15">
      <c r="A84" s="42"/>
      <c r="B84" s="43" t="str">
        <f>HYPERLINK("#'問23-高'!A1","問23-高")</f>
        <v>問23-高</v>
      </c>
      <c r="C84" s="42" t="s">
        <v>658</v>
      </c>
      <c r="D84" s="42"/>
    </row>
    <row r="85" spans="1:4" x14ac:dyDescent="0.15">
      <c r="A85" s="42"/>
      <c r="B85" s="43" t="str">
        <f>HYPERLINK("#'問24-高'!A1","問24-高")</f>
        <v>問24-高</v>
      </c>
      <c r="C85" s="42" t="s">
        <v>659</v>
      </c>
      <c r="D85" s="42"/>
    </row>
    <row r="86" spans="1:4" x14ac:dyDescent="0.15">
      <c r="A86" s="42"/>
      <c r="B86" s="43" t="str">
        <f>HYPERLINK("#'問25-高'!A1","問25-高")</f>
        <v>問25-高</v>
      </c>
      <c r="C86" s="42" t="s">
        <v>660</v>
      </c>
      <c r="D86" s="42"/>
    </row>
    <row r="87" spans="1:4" x14ac:dyDescent="0.15">
      <c r="A87" s="42"/>
      <c r="B87" s="43" t="str">
        <f>HYPERLINK("#'問26-複-高'!A1","問26-複-高")</f>
        <v>問26-複-高</v>
      </c>
      <c r="C87" s="42" t="s">
        <v>661</v>
      </c>
      <c r="D87" s="42"/>
    </row>
    <row r="88" spans="1:4" x14ac:dyDescent="0.15">
      <c r="A88" s="42"/>
      <c r="B88" s="43" t="str">
        <f>HYPERLINK("#'問27-複-高'!A1","問27-複-高")</f>
        <v>問27-複-高</v>
      </c>
      <c r="C88" s="42" t="s">
        <v>662</v>
      </c>
      <c r="D88" s="42"/>
    </row>
    <row r="89" spans="1:4" x14ac:dyDescent="0.15">
      <c r="A89" s="42"/>
      <c r="B89" s="43" t="str">
        <f>HYPERLINK("#'問28-高'!A1","問28-高")</f>
        <v>問28-高</v>
      </c>
      <c r="C89" s="42" t="s">
        <v>663</v>
      </c>
      <c r="D89" s="42"/>
    </row>
    <row r="90" spans="1:4" x14ac:dyDescent="0.15">
      <c r="A90" s="42"/>
      <c r="B90" s="43" t="str">
        <f>HYPERLINK("#'問29-複-高'!A1","問29-複-高")</f>
        <v>問29-複-高</v>
      </c>
      <c r="C90" s="42" t="s">
        <v>664</v>
      </c>
      <c r="D90" s="42"/>
    </row>
    <row r="91" spans="1:4" x14ac:dyDescent="0.15">
      <c r="A91" s="42"/>
      <c r="B91" s="43" t="str">
        <f>HYPERLINK("#'問30-複-高'!A1","問30-複-高")</f>
        <v>問30-複-高</v>
      </c>
      <c r="C91" s="42" t="s">
        <v>665</v>
      </c>
      <c r="D91" s="42"/>
    </row>
    <row r="92" spans="1:4" x14ac:dyDescent="0.15">
      <c r="A92" s="42"/>
      <c r="B92" s="43" t="str">
        <f>HYPERLINK("#'問31-複-高'!A1","問31-複-高")</f>
        <v>問31-複-高</v>
      </c>
      <c r="C92" s="42" t="s">
        <v>666</v>
      </c>
      <c r="D92" s="42"/>
    </row>
    <row r="93" spans="1:4" x14ac:dyDescent="0.15">
      <c r="A93" s="42"/>
      <c r="B93" s="43" t="str">
        <f>HYPERLINK("#'問32-高 '!A1","問32-高")</f>
        <v>問32-高</v>
      </c>
      <c r="C93" s="42" t="s">
        <v>667</v>
      </c>
      <c r="D93" s="42"/>
    </row>
    <row r="94" spans="1:4" x14ac:dyDescent="0.15">
      <c r="B94" s="43" t="str">
        <f>HYPERLINK("#'問33-分複-高'!A1","問33-分複-高")</f>
        <v>問33-分複-高</v>
      </c>
      <c r="C94" s="42" t="s">
        <v>668</v>
      </c>
    </row>
    <row r="95" spans="1:4" x14ac:dyDescent="0.15">
      <c r="B95" s="43" t="str">
        <f>HYPERLINK("#'問34-複-高'!A1","問34-複-高")</f>
        <v>問34-複-高</v>
      </c>
      <c r="C95" s="42" t="s">
        <v>669</v>
      </c>
    </row>
    <row r="96" spans="1:4" x14ac:dyDescent="0.15">
      <c r="B96" s="44"/>
    </row>
  </sheetData>
  <phoneticPr fontId="1"/>
  <pageMargins left="0.70866141732283472" right="0.70866141732283472" top="0.74803149606299213" bottom="0.74803149606299213" header="0.31496062992125984" footer="0.31496062992125984"/>
  <pageSetup paperSize="9" scale="5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4" width="8.625" style="9" customWidth="1"/>
    <col min="95" max="16384" width="6.125" style="9"/>
  </cols>
  <sheetData>
    <row r="2" spans="2:43" x14ac:dyDescent="0.15">
      <c r="B2" s="9" t="s">
        <v>600</v>
      </c>
    </row>
    <row r="3" spans="2:43" x14ac:dyDescent="0.15">
      <c r="B3" s="9" t="s">
        <v>420</v>
      </c>
    </row>
    <row r="4" spans="2:43" x14ac:dyDescent="0.15">
      <c r="B4" s="9" t="s">
        <v>430</v>
      </c>
    </row>
    <row r="6" spans="2:43" ht="3" customHeight="1" x14ac:dyDescent="0.15">
      <c r="B6" s="16"/>
      <c r="C6" s="23"/>
      <c r="D6" s="24"/>
      <c r="E6" s="22"/>
      <c r="F6" s="17"/>
      <c r="G6" s="17"/>
      <c r="H6" s="17"/>
      <c r="I6" s="17"/>
      <c r="J6" s="17"/>
      <c r="K6" s="17"/>
      <c r="L6" s="17"/>
    </row>
    <row r="7" spans="2:43" s="10" customFormat="1" ht="122.25" customHeight="1" thickBot="1" x14ac:dyDescent="0.2">
      <c r="B7" s="1"/>
      <c r="C7" s="2" t="s">
        <v>52</v>
      </c>
      <c r="D7" s="29" t="s">
        <v>103</v>
      </c>
      <c r="E7" s="46" t="s">
        <v>370</v>
      </c>
      <c r="F7" s="47" t="s">
        <v>371</v>
      </c>
      <c r="G7" s="47" t="s">
        <v>372</v>
      </c>
      <c r="H7" s="47" t="s">
        <v>373</v>
      </c>
      <c r="I7" s="47" t="s">
        <v>374</v>
      </c>
      <c r="J7" s="47" t="s">
        <v>375</v>
      </c>
      <c r="K7" s="47" t="s">
        <v>4</v>
      </c>
      <c r="L7" s="47" t="s">
        <v>104</v>
      </c>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23658</v>
      </c>
      <c r="F8" s="11">
        <v>235</v>
      </c>
      <c r="G8" s="11">
        <v>896</v>
      </c>
      <c r="H8" s="11">
        <v>232</v>
      </c>
      <c r="I8" s="11">
        <v>248</v>
      </c>
      <c r="J8" s="11">
        <v>541</v>
      </c>
      <c r="K8" s="11">
        <v>297</v>
      </c>
      <c r="L8" s="11">
        <v>1059</v>
      </c>
    </row>
    <row r="9" spans="2:43" ht="15" customHeight="1" x14ac:dyDescent="0.15">
      <c r="B9" s="62"/>
      <c r="C9" s="52"/>
      <c r="D9" s="26">
        <v>100</v>
      </c>
      <c r="E9" s="19">
        <v>87.1</v>
      </c>
      <c r="F9" s="12">
        <v>0.9</v>
      </c>
      <c r="G9" s="12">
        <v>3.3</v>
      </c>
      <c r="H9" s="12">
        <v>0.9</v>
      </c>
      <c r="I9" s="12">
        <v>0.9</v>
      </c>
      <c r="J9" s="12">
        <v>2</v>
      </c>
      <c r="K9" s="12">
        <v>1.1000000000000001</v>
      </c>
      <c r="L9" s="12">
        <v>3.9</v>
      </c>
    </row>
    <row r="10" spans="2:43" ht="15" customHeight="1" x14ac:dyDescent="0.15">
      <c r="B10" s="3" t="s">
        <v>54</v>
      </c>
      <c r="C10" s="63" t="s">
        <v>55</v>
      </c>
      <c r="D10" s="27">
        <v>12478</v>
      </c>
      <c r="E10" s="21">
        <v>10842</v>
      </c>
      <c r="F10" s="13">
        <v>121</v>
      </c>
      <c r="G10" s="13">
        <v>365</v>
      </c>
      <c r="H10" s="13">
        <v>136</v>
      </c>
      <c r="I10" s="13">
        <v>109</v>
      </c>
      <c r="J10" s="13">
        <v>259</v>
      </c>
      <c r="K10" s="13">
        <v>134</v>
      </c>
      <c r="L10" s="13">
        <v>512</v>
      </c>
    </row>
    <row r="11" spans="2:43" ht="15" customHeight="1" x14ac:dyDescent="0.15">
      <c r="B11" s="4"/>
      <c r="C11" s="56"/>
      <c r="D11" s="30">
        <v>100</v>
      </c>
      <c r="E11" s="31">
        <v>86.9</v>
      </c>
      <c r="F11" s="32">
        <v>1</v>
      </c>
      <c r="G11" s="32">
        <v>2.9</v>
      </c>
      <c r="H11" s="32">
        <v>1.1000000000000001</v>
      </c>
      <c r="I11" s="32">
        <v>0.9</v>
      </c>
      <c r="J11" s="32">
        <v>2.1</v>
      </c>
      <c r="K11" s="32">
        <v>1.1000000000000001</v>
      </c>
      <c r="L11" s="32">
        <v>4.0999999999999996</v>
      </c>
    </row>
    <row r="12" spans="2:43" ht="15" customHeight="1" x14ac:dyDescent="0.15">
      <c r="B12" s="4"/>
      <c r="C12" s="55" t="s">
        <v>56</v>
      </c>
      <c r="D12" s="25">
        <v>14458</v>
      </c>
      <c r="E12" s="18">
        <v>12612</v>
      </c>
      <c r="F12" s="11">
        <v>114</v>
      </c>
      <c r="G12" s="11">
        <v>523</v>
      </c>
      <c r="H12" s="11">
        <v>96</v>
      </c>
      <c r="I12" s="11">
        <v>139</v>
      </c>
      <c r="J12" s="11">
        <v>278</v>
      </c>
      <c r="K12" s="11">
        <v>162</v>
      </c>
      <c r="L12" s="11">
        <v>534</v>
      </c>
    </row>
    <row r="13" spans="2:43" ht="15" customHeight="1" x14ac:dyDescent="0.15">
      <c r="B13" s="4"/>
      <c r="C13" s="59"/>
      <c r="D13" s="26">
        <v>100</v>
      </c>
      <c r="E13" s="19">
        <v>87.2</v>
      </c>
      <c r="F13" s="12">
        <v>0.8</v>
      </c>
      <c r="G13" s="12">
        <v>3.6</v>
      </c>
      <c r="H13" s="12">
        <v>0.7</v>
      </c>
      <c r="I13" s="12">
        <v>1</v>
      </c>
      <c r="J13" s="12">
        <v>1.9</v>
      </c>
      <c r="K13" s="12">
        <v>1.1000000000000001</v>
      </c>
      <c r="L13" s="12">
        <v>3.7</v>
      </c>
    </row>
    <row r="14" spans="2:43" ht="15" customHeight="1" x14ac:dyDescent="0.15">
      <c r="B14" s="3" t="s">
        <v>57</v>
      </c>
      <c r="C14" s="63" t="s">
        <v>78</v>
      </c>
      <c r="D14" s="27">
        <v>7667</v>
      </c>
      <c r="E14" s="21">
        <v>6597</v>
      </c>
      <c r="F14" s="13">
        <v>67</v>
      </c>
      <c r="G14" s="13">
        <v>292</v>
      </c>
      <c r="H14" s="13">
        <v>77</v>
      </c>
      <c r="I14" s="13">
        <v>106</v>
      </c>
      <c r="J14" s="13">
        <v>201</v>
      </c>
      <c r="K14" s="13">
        <v>92</v>
      </c>
      <c r="L14" s="13">
        <v>235</v>
      </c>
    </row>
    <row r="15" spans="2:43" ht="15" customHeight="1" x14ac:dyDescent="0.15">
      <c r="B15" s="4"/>
      <c r="C15" s="56"/>
      <c r="D15" s="30">
        <v>100</v>
      </c>
      <c r="E15" s="31">
        <v>86</v>
      </c>
      <c r="F15" s="32">
        <v>0.9</v>
      </c>
      <c r="G15" s="32">
        <v>3.8</v>
      </c>
      <c r="H15" s="32">
        <v>1</v>
      </c>
      <c r="I15" s="32">
        <v>1.4</v>
      </c>
      <c r="J15" s="32">
        <v>2.6</v>
      </c>
      <c r="K15" s="32">
        <v>1.2</v>
      </c>
      <c r="L15" s="32">
        <v>3.1</v>
      </c>
    </row>
    <row r="16" spans="2:43" ht="15" customHeight="1" x14ac:dyDescent="0.15">
      <c r="B16" s="4"/>
      <c r="C16" s="51" t="s">
        <v>79</v>
      </c>
      <c r="D16" s="25">
        <v>6710</v>
      </c>
      <c r="E16" s="18">
        <v>5833</v>
      </c>
      <c r="F16" s="11">
        <v>57</v>
      </c>
      <c r="G16" s="11">
        <v>227</v>
      </c>
      <c r="H16" s="11">
        <v>75</v>
      </c>
      <c r="I16" s="11">
        <v>65</v>
      </c>
      <c r="J16" s="11">
        <v>152</v>
      </c>
      <c r="K16" s="11">
        <v>69</v>
      </c>
      <c r="L16" s="11">
        <v>232</v>
      </c>
    </row>
    <row r="17" spans="2:12" ht="15" customHeight="1" x14ac:dyDescent="0.15">
      <c r="B17" s="4"/>
      <c r="C17" s="51"/>
      <c r="D17" s="30">
        <v>100</v>
      </c>
      <c r="E17" s="31">
        <v>86.9</v>
      </c>
      <c r="F17" s="32">
        <v>0.8</v>
      </c>
      <c r="G17" s="32">
        <v>3.4</v>
      </c>
      <c r="H17" s="32">
        <v>1.1000000000000001</v>
      </c>
      <c r="I17" s="32">
        <v>1</v>
      </c>
      <c r="J17" s="32">
        <v>2.2999999999999998</v>
      </c>
      <c r="K17" s="32">
        <v>1</v>
      </c>
      <c r="L17" s="32">
        <v>3.5</v>
      </c>
    </row>
    <row r="18" spans="2:12" ht="15" customHeight="1" x14ac:dyDescent="0.15">
      <c r="B18" s="4"/>
      <c r="C18" s="58" t="s">
        <v>80</v>
      </c>
      <c r="D18" s="25">
        <v>5148</v>
      </c>
      <c r="E18" s="18">
        <v>4468</v>
      </c>
      <c r="F18" s="11">
        <v>51</v>
      </c>
      <c r="G18" s="11">
        <v>195</v>
      </c>
      <c r="H18" s="11">
        <v>36</v>
      </c>
      <c r="I18" s="11">
        <v>39</v>
      </c>
      <c r="J18" s="11">
        <v>86</v>
      </c>
      <c r="K18" s="11">
        <v>48</v>
      </c>
      <c r="L18" s="11">
        <v>225</v>
      </c>
    </row>
    <row r="19" spans="2:12" ht="15" customHeight="1" x14ac:dyDescent="0.15">
      <c r="B19" s="4"/>
      <c r="C19" s="56"/>
      <c r="D19" s="30">
        <v>100</v>
      </c>
      <c r="E19" s="31">
        <v>86.8</v>
      </c>
      <c r="F19" s="32">
        <v>1</v>
      </c>
      <c r="G19" s="32">
        <v>3.8</v>
      </c>
      <c r="H19" s="32">
        <v>0.7</v>
      </c>
      <c r="I19" s="32">
        <v>0.8</v>
      </c>
      <c r="J19" s="32">
        <v>1.7</v>
      </c>
      <c r="K19" s="32">
        <v>0.9</v>
      </c>
      <c r="L19" s="32">
        <v>4.4000000000000004</v>
      </c>
    </row>
    <row r="20" spans="2:12" ht="15" customHeight="1" x14ac:dyDescent="0.15">
      <c r="B20" s="4"/>
      <c r="C20" s="55" t="s">
        <v>81</v>
      </c>
      <c r="D20" s="25">
        <v>4095</v>
      </c>
      <c r="E20" s="18">
        <v>3614</v>
      </c>
      <c r="F20" s="11">
        <v>31</v>
      </c>
      <c r="G20" s="11">
        <v>106</v>
      </c>
      <c r="H20" s="11">
        <v>25</v>
      </c>
      <c r="I20" s="11">
        <v>26</v>
      </c>
      <c r="J20" s="11">
        <v>65</v>
      </c>
      <c r="K20" s="11">
        <v>36</v>
      </c>
      <c r="L20" s="11">
        <v>192</v>
      </c>
    </row>
    <row r="21" spans="2:12" ht="15" customHeight="1" x14ac:dyDescent="0.15">
      <c r="B21" s="4"/>
      <c r="C21" s="56"/>
      <c r="D21" s="30">
        <v>100</v>
      </c>
      <c r="E21" s="31">
        <v>88.3</v>
      </c>
      <c r="F21" s="32">
        <v>0.8</v>
      </c>
      <c r="G21" s="32">
        <v>2.6</v>
      </c>
      <c r="H21" s="32">
        <v>0.6</v>
      </c>
      <c r="I21" s="32">
        <v>0.6</v>
      </c>
      <c r="J21" s="32">
        <v>1.6</v>
      </c>
      <c r="K21" s="32">
        <v>0.9</v>
      </c>
      <c r="L21" s="32">
        <v>4.7</v>
      </c>
    </row>
    <row r="22" spans="2:12" ht="15" customHeight="1" x14ac:dyDescent="0.15">
      <c r="B22" s="4"/>
      <c r="C22" s="51" t="s">
        <v>82</v>
      </c>
      <c r="D22" s="25">
        <v>3242</v>
      </c>
      <c r="E22" s="18">
        <v>2887</v>
      </c>
      <c r="F22" s="11">
        <v>29</v>
      </c>
      <c r="G22" s="11">
        <v>61</v>
      </c>
      <c r="H22" s="11">
        <v>16</v>
      </c>
      <c r="I22" s="11">
        <v>12</v>
      </c>
      <c r="J22" s="11">
        <v>30</v>
      </c>
      <c r="K22" s="11">
        <v>48</v>
      </c>
      <c r="L22" s="11">
        <v>159</v>
      </c>
    </row>
    <row r="23" spans="2:12" ht="15" customHeight="1" x14ac:dyDescent="0.15">
      <c r="B23" s="5"/>
      <c r="C23" s="52"/>
      <c r="D23" s="28">
        <v>100</v>
      </c>
      <c r="E23" s="20">
        <v>89</v>
      </c>
      <c r="F23" s="15">
        <v>0.9</v>
      </c>
      <c r="G23" s="15">
        <v>1.9</v>
      </c>
      <c r="H23" s="15">
        <v>0.5</v>
      </c>
      <c r="I23" s="15">
        <v>0.4</v>
      </c>
      <c r="J23" s="15">
        <v>0.9</v>
      </c>
      <c r="K23" s="15">
        <v>1.5</v>
      </c>
      <c r="L23" s="15">
        <v>4.9000000000000004</v>
      </c>
    </row>
    <row r="24" spans="2:12" ht="15" customHeight="1" x14ac:dyDescent="0.15">
      <c r="B24" s="3" t="s">
        <v>58</v>
      </c>
      <c r="C24" s="53" t="s">
        <v>59</v>
      </c>
      <c r="D24" s="27">
        <v>6176</v>
      </c>
      <c r="E24" s="21">
        <v>4994</v>
      </c>
      <c r="F24" s="13">
        <v>49</v>
      </c>
      <c r="G24" s="13">
        <v>359</v>
      </c>
      <c r="H24" s="13">
        <v>71</v>
      </c>
      <c r="I24" s="13">
        <v>123</v>
      </c>
      <c r="J24" s="13">
        <v>225</v>
      </c>
      <c r="K24" s="13">
        <v>89</v>
      </c>
      <c r="L24" s="13">
        <v>266</v>
      </c>
    </row>
    <row r="25" spans="2:12" ht="15" customHeight="1" x14ac:dyDescent="0.15">
      <c r="B25" s="4"/>
      <c r="C25" s="51"/>
      <c r="D25" s="30">
        <v>100</v>
      </c>
      <c r="E25" s="31">
        <v>80.900000000000006</v>
      </c>
      <c r="F25" s="32">
        <v>0.8</v>
      </c>
      <c r="G25" s="32">
        <v>5.8</v>
      </c>
      <c r="H25" s="32">
        <v>1.1000000000000001</v>
      </c>
      <c r="I25" s="32">
        <v>2</v>
      </c>
      <c r="J25" s="32">
        <v>3.6</v>
      </c>
      <c r="K25" s="32">
        <v>1.4</v>
      </c>
      <c r="L25" s="32">
        <v>4.3</v>
      </c>
    </row>
    <row r="26" spans="2:12" ht="15" customHeight="1" x14ac:dyDescent="0.15">
      <c r="B26" s="4"/>
      <c r="C26" s="58" t="s">
        <v>60</v>
      </c>
      <c r="D26" s="25">
        <v>12578</v>
      </c>
      <c r="E26" s="18">
        <v>11358</v>
      </c>
      <c r="F26" s="11">
        <v>101</v>
      </c>
      <c r="G26" s="11">
        <v>324</v>
      </c>
      <c r="H26" s="11">
        <v>85</v>
      </c>
      <c r="I26" s="11">
        <v>56</v>
      </c>
      <c r="J26" s="11">
        <v>159</v>
      </c>
      <c r="K26" s="11">
        <v>53</v>
      </c>
      <c r="L26" s="11">
        <v>442</v>
      </c>
    </row>
    <row r="27" spans="2:12" ht="15" customHeight="1" x14ac:dyDescent="0.15">
      <c r="B27" s="4"/>
      <c r="C27" s="56"/>
      <c r="D27" s="30">
        <v>100</v>
      </c>
      <c r="E27" s="31">
        <v>90.3</v>
      </c>
      <c r="F27" s="32">
        <v>0.8</v>
      </c>
      <c r="G27" s="32">
        <v>2.6</v>
      </c>
      <c r="H27" s="32">
        <v>0.7</v>
      </c>
      <c r="I27" s="32">
        <v>0.4</v>
      </c>
      <c r="J27" s="32">
        <v>1.3</v>
      </c>
      <c r="K27" s="32">
        <v>0.4</v>
      </c>
      <c r="L27" s="32">
        <v>3.5</v>
      </c>
    </row>
    <row r="28" spans="2:12" ht="15" customHeight="1" x14ac:dyDescent="0.15">
      <c r="B28" s="4"/>
      <c r="C28" s="55" t="s">
        <v>61</v>
      </c>
      <c r="D28" s="25">
        <v>1614</v>
      </c>
      <c r="E28" s="18">
        <v>1386</v>
      </c>
      <c r="F28" s="11">
        <v>17</v>
      </c>
      <c r="G28" s="11">
        <v>44</v>
      </c>
      <c r="H28" s="11">
        <v>17</v>
      </c>
      <c r="I28" s="11">
        <v>20</v>
      </c>
      <c r="J28" s="11">
        <v>42</v>
      </c>
      <c r="K28" s="11">
        <v>6</v>
      </c>
      <c r="L28" s="11">
        <v>82</v>
      </c>
    </row>
    <row r="29" spans="2:12" ht="15" customHeight="1" x14ac:dyDescent="0.15">
      <c r="B29" s="4"/>
      <c r="C29" s="56"/>
      <c r="D29" s="30">
        <v>100</v>
      </c>
      <c r="E29" s="31">
        <v>85.9</v>
      </c>
      <c r="F29" s="32">
        <v>1.1000000000000001</v>
      </c>
      <c r="G29" s="32">
        <v>2.7</v>
      </c>
      <c r="H29" s="32">
        <v>1.1000000000000001</v>
      </c>
      <c r="I29" s="32">
        <v>1.2</v>
      </c>
      <c r="J29" s="32">
        <v>2.6</v>
      </c>
      <c r="K29" s="32">
        <v>0.4</v>
      </c>
      <c r="L29" s="32">
        <v>5.0999999999999996</v>
      </c>
    </row>
    <row r="30" spans="2:12" ht="15" customHeight="1" x14ac:dyDescent="0.15">
      <c r="B30" s="4"/>
      <c r="C30" s="51" t="s">
        <v>62</v>
      </c>
      <c r="D30" s="25">
        <v>2525</v>
      </c>
      <c r="E30" s="18">
        <v>2272</v>
      </c>
      <c r="F30" s="11">
        <v>31</v>
      </c>
      <c r="G30" s="11">
        <v>58</v>
      </c>
      <c r="H30" s="11">
        <v>24</v>
      </c>
      <c r="I30" s="11">
        <v>12</v>
      </c>
      <c r="J30" s="11">
        <v>27</v>
      </c>
      <c r="K30" s="11">
        <v>21</v>
      </c>
      <c r="L30" s="11">
        <v>80</v>
      </c>
    </row>
    <row r="31" spans="2:12" ht="15" customHeight="1" x14ac:dyDescent="0.15">
      <c r="B31" s="4"/>
      <c r="C31" s="51"/>
      <c r="D31" s="30">
        <v>100</v>
      </c>
      <c r="E31" s="31">
        <v>90</v>
      </c>
      <c r="F31" s="32">
        <v>1.2</v>
      </c>
      <c r="G31" s="32">
        <v>2.2999999999999998</v>
      </c>
      <c r="H31" s="32">
        <v>1</v>
      </c>
      <c r="I31" s="32">
        <v>0.5</v>
      </c>
      <c r="J31" s="32">
        <v>1.1000000000000001</v>
      </c>
      <c r="K31" s="32">
        <v>0.8</v>
      </c>
      <c r="L31" s="32">
        <v>3.2</v>
      </c>
    </row>
    <row r="32" spans="2:12" ht="15" customHeight="1" x14ac:dyDescent="0.15">
      <c r="B32" s="6"/>
      <c r="C32" s="58" t="s">
        <v>63</v>
      </c>
      <c r="D32" s="25">
        <v>3276</v>
      </c>
      <c r="E32" s="18">
        <v>2831</v>
      </c>
      <c r="F32" s="11">
        <v>23</v>
      </c>
      <c r="G32" s="11">
        <v>78</v>
      </c>
      <c r="H32" s="11">
        <v>24</v>
      </c>
      <c r="I32" s="11">
        <v>27</v>
      </c>
      <c r="J32" s="11">
        <v>65</v>
      </c>
      <c r="K32" s="11">
        <v>123</v>
      </c>
      <c r="L32" s="11">
        <v>105</v>
      </c>
    </row>
    <row r="33" spans="2:12" ht="15" customHeight="1" x14ac:dyDescent="0.15">
      <c r="B33" s="7"/>
      <c r="C33" s="59"/>
      <c r="D33" s="28">
        <v>100</v>
      </c>
      <c r="E33" s="20">
        <v>86.4</v>
      </c>
      <c r="F33" s="15">
        <v>0.7</v>
      </c>
      <c r="G33" s="15">
        <v>2.4</v>
      </c>
      <c r="H33" s="15">
        <v>0.7</v>
      </c>
      <c r="I33" s="15">
        <v>0.8</v>
      </c>
      <c r="J33" s="15">
        <v>2</v>
      </c>
      <c r="K33" s="15">
        <v>3.8</v>
      </c>
      <c r="L33" s="15">
        <v>3.2</v>
      </c>
    </row>
    <row r="34" spans="2:12" ht="15" customHeight="1" x14ac:dyDescent="0.15">
      <c r="B34" s="3" t="s">
        <v>64</v>
      </c>
      <c r="C34" s="53" t="s">
        <v>65</v>
      </c>
      <c r="D34" s="27">
        <v>22228</v>
      </c>
      <c r="E34" s="21">
        <v>19465</v>
      </c>
      <c r="F34" s="13">
        <v>193</v>
      </c>
      <c r="G34" s="13">
        <v>728</v>
      </c>
      <c r="H34" s="13">
        <v>192</v>
      </c>
      <c r="I34" s="13">
        <v>212</v>
      </c>
      <c r="J34" s="13">
        <v>427</v>
      </c>
      <c r="K34" s="13">
        <v>207</v>
      </c>
      <c r="L34" s="13">
        <v>804</v>
      </c>
    </row>
    <row r="35" spans="2:12" ht="15" customHeight="1" x14ac:dyDescent="0.15">
      <c r="B35" s="4"/>
      <c r="C35" s="54"/>
      <c r="D35" s="30">
        <v>100</v>
      </c>
      <c r="E35" s="31">
        <v>87.6</v>
      </c>
      <c r="F35" s="32">
        <v>0.9</v>
      </c>
      <c r="G35" s="32">
        <v>3.3</v>
      </c>
      <c r="H35" s="32">
        <v>0.9</v>
      </c>
      <c r="I35" s="32">
        <v>1</v>
      </c>
      <c r="J35" s="32">
        <v>1.9</v>
      </c>
      <c r="K35" s="32">
        <v>0.9</v>
      </c>
      <c r="L35" s="32">
        <v>3.6</v>
      </c>
    </row>
    <row r="36" spans="2:12" ht="15" customHeight="1" x14ac:dyDescent="0.15">
      <c r="B36" s="4"/>
      <c r="C36" s="60" t="s">
        <v>66</v>
      </c>
      <c r="D36" s="25">
        <v>2573</v>
      </c>
      <c r="E36" s="18">
        <v>2239</v>
      </c>
      <c r="F36" s="11">
        <v>18</v>
      </c>
      <c r="G36" s="11">
        <v>94</v>
      </c>
      <c r="H36" s="11">
        <v>19</v>
      </c>
      <c r="I36" s="11">
        <v>18</v>
      </c>
      <c r="J36" s="11">
        <v>56</v>
      </c>
      <c r="K36" s="11">
        <v>23</v>
      </c>
      <c r="L36" s="11">
        <v>106</v>
      </c>
    </row>
    <row r="37" spans="2:12" ht="15" customHeight="1" x14ac:dyDescent="0.15">
      <c r="B37" s="4"/>
      <c r="C37" s="56"/>
      <c r="D37" s="30">
        <v>100</v>
      </c>
      <c r="E37" s="31">
        <v>87</v>
      </c>
      <c r="F37" s="32">
        <v>0.7</v>
      </c>
      <c r="G37" s="32">
        <v>3.7</v>
      </c>
      <c r="H37" s="32">
        <v>0.7</v>
      </c>
      <c r="I37" s="32">
        <v>0.7</v>
      </c>
      <c r="J37" s="32">
        <v>2.2000000000000002</v>
      </c>
      <c r="K37" s="32">
        <v>0.9</v>
      </c>
      <c r="L37" s="32">
        <v>4.0999999999999996</v>
      </c>
    </row>
    <row r="38" spans="2:12" ht="15" customHeight="1" x14ac:dyDescent="0.15">
      <c r="B38" s="4"/>
      <c r="C38" s="55" t="s">
        <v>67</v>
      </c>
      <c r="D38" s="25">
        <v>1235</v>
      </c>
      <c r="E38" s="18">
        <v>1058</v>
      </c>
      <c r="F38" s="11">
        <v>12</v>
      </c>
      <c r="G38" s="11">
        <v>31</v>
      </c>
      <c r="H38" s="11">
        <v>8</v>
      </c>
      <c r="I38" s="11">
        <v>8</v>
      </c>
      <c r="J38" s="11">
        <v>25</v>
      </c>
      <c r="K38" s="11">
        <v>57</v>
      </c>
      <c r="L38" s="11">
        <v>36</v>
      </c>
    </row>
    <row r="39" spans="2:12" ht="15" customHeight="1" x14ac:dyDescent="0.15">
      <c r="B39" s="5"/>
      <c r="C39" s="59"/>
      <c r="D39" s="28">
        <v>100</v>
      </c>
      <c r="E39" s="20">
        <v>85.7</v>
      </c>
      <c r="F39" s="15">
        <v>1</v>
      </c>
      <c r="G39" s="15">
        <v>2.5</v>
      </c>
      <c r="H39" s="15">
        <v>0.6</v>
      </c>
      <c r="I39" s="15">
        <v>0.6</v>
      </c>
      <c r="J39" s="15">
        <v>2</v>
      </c>
      <c r="K39" s="15">
        <v>4.5999999999999996</v>
      </c>
      <c r="L39" s="15">
        <v>2.9</v>
      </c>
    </row>
    <row r="40" spans="2:12" ht="15" customHeight="1" x14ac:dyDescent="0.15">
      <c r="B40" s="3" t="s">
        <v>83</v>
      </c>
      <c r="C40" s="53" t="s">
        <v>404</v>
      </c>
      <c r="D40" s="27">
        <v>3459</v>
      </c>
      <c r="E40" s="21">
        <v>3027</v>
      </c>
      <c r="F40" s="13">
        <v>24</v>
      </c>
      <c r="G40" s="13">
        <v>88</v>
      </c>
      <c r="H40" s="13">
        <v>33</v>
      </c>
      <c r="I40" s="13">
        <v>30</v>
      </c>
      <c r="J40" s="13">
        <v>65</v>
      </c>
      <c r="K40" s="13">
        <v>38</v>
      </c>
      <c r="L40" s="13">
        <v>154</v>
      </c>
    </row>
    <row r="41" spans="2:12" ht="15" customHeight="1" x14ac:dyDescent="0.15">
      <c r="B41" s="4"/>
      <c r="C41" s="54"/>
      <c r="D41" s="30">
        <v>100</v>
      </c>
      <c r="E41" s="31">
        <v>87.5</v>
      </c>
      <c r="F41" s="32">
        <v>0.7</v>
      </c>
      <c r="G41" s="32">
        <v>2.5</v>
      </c>
      <c r="H41" s="32">
        <v>1</v>
      </c>
      <c r="I41" s="32">
        <v>0.9</v>
      </c>
      <c r="J41" s="32">
        <v>1.9</v>
      </c>
      <c r="K41" s="32">
        <v>1.1000000000000001</v>
      </c>
      <c r="L41" s="32">
        <v>4.5</v>
      </c>
    </row>
    <row r="42" spans="2:12" ht="15" customHeight="1" x14ac:dyDescent="0.15">
      <c r="B42" s="4"/>
      <c r="C42" s="55" t="s">
        <v>409</v>
      </c>
      <c r="D42" s="25">
        <v>18074</v>
      </c>
      <c r="E42" s="18">
        <v>15863</v>
      </c>
      <c r="F42" s="11">
        <v>162</v>
      </c>
      <c r="G42" s="11">
        <v>588</v>
      </c>
      <c r="H42" s="11">
        <v>141</v>
      </c>
      <c r="I42" s="11">
        <v>165</v>
      </c>
      <c r="J42" s="11">
        <v>351</v>
      </c>
      <c r="K42" s="11">
        <v>178</v>
      </c>
      <c r="L42" s="11">
        <v>626</v>
      </c>
    </row>
    <row r="43" spans="2:12" ht="15" customHeight="1" x14ac:dyDescent="0.15">
      <c r="B43" s="4"/>
      <c r="C43" s="56"/>
      <c r="D43" s="30">
        <v>100</v>
      </c>
      <c r="E43" s="31">
        <v>87.8</v>
      </c>
      <c r="F43" s="32">
        <v>0.9</v>
      </c>
      <c r="G43" s="32">
        <v>3.3</v>
      </c>
      <c r="H43" s="32">
        <v>0.8</v>
      </c>
      <c r="I43" s="32">
        <v>0.9</v>
      </c>
      <c r="J43" s="32">
        <v>1.9</v>
      </c>
      <c r="K43" s="32">
        <v>1</v>
      </c>
      <c r="L43" s="32">
        <v>3.5</v>
      </c>
    </row>
    <row r="44" spans="2:12" ht="15" customHeight="1" x14ac:dyDescent="0.15">
      <c r="B44" s="4"/>
      <c r="C44" s="51" t="s">
        <v>402</v>
      </c>
      <c r="D44" s="25">
        <v>4115</v>
      </c>
      <c r="E44" s="18">
        <v>3550</v>
      </c>
      <c r="F44" s="11">
        <v>35</v>
      </c>
      <c r="G44" s="11">
        <v>162</v>
      </c>
      <c r="H44" s="11">
        <v>46</v>
      </c>
      <c r="I44" s="11">
        <v>43</v>
      </c>
      <c r="J44" s="11">
        <v>87</v>
      </c>
      <c r="K44" s="11">
        <v>53</v>
      </c>
      <c r="L44" s="11">
        <v>139</v>
      </c>
    </row>
    <row r="45" spans="2:12" ht="15" customHeight="1" x14ac:dyDescent="0.15">
      <c r="B45" s="4"/>
      <c r="C45" s="54"/>
      <c r="D45" s="30">
        <v>100</v>
      </c>
      <c r="E45" s="31">
        <v>86.3</v>
      </c>
      <c r="F45" s="32">
        <v>0.9</v>
      </c>
      <c r="G45" s="32">
        <v>3.9</v>
      </c>
      <c r="H45" s="32">
        <v>1.1000000000000001</v>
      </c>
      <c r="I45" s="32">
        <v>1</v>
      </c>
      <c r="J45" s="32">
        <v>2.1</v>
      </c>
      <c r="K45" s="32">
        <v>1.3</v>
      </c>
      <c r="L45" s="32">
        <v>3.4</v>
      </c>
    </row>
    <row r="46" spans="2:12" ht="15" customHeight="1" x14ac:dyDescent="0.15">
      <c r="B46" s="4"/>
      <c r="C46" s="51" t="s">
        <v>410</v>
      </c>
      <c r="D46" s="25">
        <v>659</v>
      </c>
      <c r="E46" s="18">
        <v>553</v>
      </c>
      <c r="F46" s="11">
        <v>3</v>
      </c>
      <c r="G46" s="11">
        <v>28</v>
      </c>
      <c r="H46" s="11">
        <v>8</v>
      </c>
      <c r="I46" s="11">
        <v>6</v>
      </c>
      <c r="J46" s="11">
        <v>16</v>
      </c>
      <c r="K46" s="11">
        <v>17</v>
      </c>
      <c r="L46" s="11">
        <v>28</v>
      </c>
    </row>
    <row r="47" spans="2:12" ht="15" customHeight="1" x14ac:dyDescent="0.15">
      <c r="B47" s="5"/>
      <c r="C47" s="52"/>
      <c r="D47" s="28">
        <v>100</v>
      </c>
      <c r="E47" s="20">
        <v>83.9</v>
      </c>
      <c r="F47" s="15">
        <v>0.5</v>
      </c>
      <c r="G47" s="15">
        <v>4.2</v>
      </c>
      <c r="H47" s="15">
        <v>1.2</v>
      </c>
      <c r="I47" s="15">
        <v>0.9</v>
      </c>
      <c r="J47" s="15">
        <v>2.4</v>
      </c>
      <c r="K47" s="15">
        <v>2.6</v>
      </c>
      <c r="L47" s="15">
        <v>4.2</v>
      </c>
    </row>
    <row r="48" spans="2:12" ht="15" customHeight="1" x14ac:dyDescent="0.15">
      <c r="B48" s="3" t="s">
        <v>68</v>
      </c>
      <c r="C48" s="53" t="s">
        <v>69</v>
      </c>
      <c r="D48" s="27">
        <v>3572</v>
      </c>
      <c r="E48" s="21">
        <v>2957</v>
      </c>
      <c r="F48" s="13">
        <v>112</v>
      </c>
      <c r="G48" s="13">
        <v>160</v>
      </c>
      <c r="H48" s="13">
        <v>46</v>
      </c>
      <c r="I48" s="13">
        <v>107</v>
      </c>
      <c r="J48" s="13">
        <v>103</v>
      </c>
      <c r="K48" s="13">
        <v>40</v>
      </c>
      <c r="L48" s="13">
        <v>47</v>
      </c>
    </row>
    <row r="49" spans="2:12" ht="15" customHeight="1" x14ac:dyDescent="0.15">
      <c r="B49" s="4"/>
      <c r="C49" s="54"/>
      <c r="D49" s="30">
        <v>100</v>
      </c>
      <c r="E49" s="31">
        <v>82.8</v>
      </c>
      <c r="F49" s="32">
        <v>3.1</v>
      </c>
      <c r="G49" s="32">
        <v>4.5</v>
      </c>
      <c r="H49" s="32">
        <v>1.3</v>
      </c>
      <c r="I49" s="32">
        <v>3</v>
      </c>
      <c r="J49" s="32">
        <v>2.9</v>
      </c>
      <c r="K49" s="32">
        <v>1.1000000000000001</v>
      </c>
      <c r="L49" s="32">
        <v>1.3</v>
      </c>
    </row>
    <row r="50" spans="2:12" ht="15" customHeight="1" x14ac:dyDescent="0.15">
      <c r="B50" s="4"/>
      <c r="C50" s="57" t="s">
        <v>70</v>
      </c>
      <c r="D50" s="33">
        <v>2055</v>
      </c>
      <c r="E50" s="34">
        <v>1465</v>
      </c>
      <c r="F50" s="35">
        <v>7</v>
      </c>
      <c r="G50" s="35">
        <v>21</v>
      </c>
      <c r="H50" s="35">
        <v>13</v>
      </c>
      <c r="I50" s="35">
        <v>4</v>
      </c>
      <c r="J50" s="35">
        <v>24</v>
      </c>
      <c r="K50" s="35">
        <v>7</v>
      </c>
      <c r="L50" s="35">
        <v>514</v>
      </c>
    </row>
    <row r="51" spans="2:12" ht="15" customHeight="1" x14ac:dyDescent="0.15">
      <c r="B51" s="4"/>
      <c r="C51" s="54"/>
      <c r="D51" s="30">
        <v>100</v>
      </c>
      <c r="E51" s="31">
        <v>71.3</v>
      </c>
      <c r="F51" s="32">
        <v>0.3</v>
      </c>
      <c r="G51" s="32">
        <v>1</v>
      </c>
      <c r="H51" s="32">
        <v>0.6</v>
      </c>
      <c r="I51" s="32">
        <v>0.2</v>
      </c>
      <c r="J51" s="32">
        <v>1.2</v>
      </c>
      <c r="K51" s="32">
        <v>0.3</v>
      </c>
      <c r="L51" s="32">
        <v>25</v>
      </c>
    </row>
    <row r="52" spans="2:12" ht="15" customHeight="1" x14ac:dyDescent="0.15">
      <c r="B52" s="4"/>
      <c r="C52" s="51" t="s">
        <v>71</v>
      </c>
      <c r="D52" s="25">
        <v>1640</v>
      </c>
      <c r="E52" s="18">
        <v>1445</v>
      </c>
      <c r="F52" s="11">
        <v>7</v>
      </c>
      <c r="G52" s="11">
        <v>49</v>
      </c>
      <c r="H52" s="11">
        <v>20</v>
      </c>
      <c r="I52" s="11">
        <v>24</v>
      </c>
      <c r="J52" s="11">
        <v>32</v>
      </c>
      <c r="K52" s="11">
        <v>19</v>
      </c>
      <c r="L52" s="11">
        <v>44</v>
      </c>
    </row>
    <row r="53" spans="2:12" ht="15" customHeight="1" x14ac:dyDescent="0.15">
      <c r="B53" s="4"/>
      <c r="C53" s="54"/>
      <c r="D53" s="30">
        <v>100</v>
      </c>
      <c r="E53" s="31">
        <v>88.1</v>
      </c>
      <c r="F53" s="32">
        <v>0.4</v>
      </c>
      <c r="G53" s="32">
        <v>3</v>
      </c>
      <c r="H53" s="32">
        <v>1.2</v>
      </c>
      <c r="I53" s="32">
        <v>1.5</v>
      </c>
      <c r="J53" s="32">
        <v>2</v>
      </c>
      <c r="K53" s="32">
        <v>1.2</v>
      </c>
      <c r="L53" s="32">
        <v>2.7</v>
      </c>
    </row>
    <row r="54" spans="2:12" ht="15" customHeight="1" x14ac:dyDescent="0.15">
      <c r="B54" s="4"/>
      <c r="C54" s="51" t="s">
        <v>72</v>
      </c>
      <c r="D54" s="25">
        <v>1560</v>
      </c>
      <c r="E54" s="18">
        <v>1434</v>
      </c>
      <c r="F54" s="11">
        <v>9</v>
      </c>
      <c r="G54" s="11">
        <v>33</v>
      </c>
      <c r="H54" s="11">
        <v>5</v>
      </c>
      <c r="I54" s="11">
        <v>7</v>
      </c>
      <c r="J54" s="11">
        <v>16</v>
      </c>
      <c r="K54" s="11">
        <v>29</v>
      </c>
      <c r="L54" s="11">
        <v>27</v>
      </c>
    </row>
    <row r="55" spans="2:12" ht="15" customHeight="1" x14ac:dyDescent="0.15">
      <c r="B55" s="4"/>
      <c r="C55" s="54"/>
      <c r="D55" s="30">
        <v>100</v>
      </c>
      <c r="E55" s="31">
        <v>91.9</v>
      </c>
      <c r="F55" s="32">
        <v>0.6</v>
      </c>
      <c r="G55" s="32">
        <v>2.1</v>
      </c>
      <c r="H55" s="32">
        <v>0.3</v>
      </c>
      <c r="I55" s="32">
        <v>0.4</v>
      </c>
      <c r="J55" s="32">
        <v>1</v>
      </c>
      <c r="K55" s="32">
        <v>1.9</v>
      </c>
      <c r="L55" s="32">
        <v>1.7</v>
      </c>
    </row>
    <row r="56" spans="2:12" ht="15" customHeight="1" x14ac:dyDescent="0.15">
      <c r="B56" s="4"/>
      <c r="C56" s="51" t="s">
        <v>73</v>
      </c>
      <c r="D56" s="25">
        <v>2382</v>
      </c>
      <c r="E56" s="18">
        <v>2117</v>
      </c>
      <c r="F56" s="11">
        <v>14</v>
      </c>
      <c r="G56" s="11">
        <v>75</v>
      </c>
      <c r="H56" s="11">
        <v>18</v>
      </c>
      <c r="I56" s="11">
        <v>26</v>
      </c>
      <c r="J56" s="11">
        <v>48</v>
      </c>
      <c r="K56" s="11">
        <v>22</v>
      </c>
      <c r="L56" s="11">
        <v>62</v>
      </c>
    </row>
    <row r="57" spans="2:12" ht="15" customHeight="1" x14ac:dyDescent="0.15">
      <c r="B57" s="4"/>
      <c r="C57" s="54"/>
      <c r="D57" s="30">
        <v>100</v>
      </c>
      <c r="E57" s="31">
        <v>88.9</v>
      </c>
      <c r="F57" s="32">
        <v>0.6</v>
      </c>
      <c r="G57" s="32">
        <v>3.1</v>
      </c>
      <c r="H57" s="32">
        <v>0.8</v>
      </c>
      <c r="I57" s="32">
        <v>1.1000000000000001</v>
      </c>
      <c r="J57" s="32">
        <v>2</v>
      </c>
      <c r="K57" s="32">
        <v>0.9</v>
      </c>
      <c r="L57" s="32">
        <v>2.6</v>
      </c>
    </row>
    <row r="58" spans="2:12" ht="15" customHeight="1" x14ac:dyDescent="0.15">
      <c r="B58" s="4"/>
      <c r="C58" s="51" t="s">
        <v>74</v>
      </c>
      <c r="D58" s="25">
        <v>1538</v>
      </c>
      <c r="E58" s="18">
        <v>1489</v>
      </c>
      <c r="F58" s="11">
        <v>3</v>
      </c>
      <c r="G58" s="11">
        <v>10</v>
      </c>
      <c r="H58" s="11">
        <v>1</v>
      </c>
      <c r="I58" s="11">
        <v>0</v>
      </c>
      <c r="J58" s="11">
        <v>9</v>
      </c>
      <c r="K58" s="11">
        <v>4</v>
      </c>
      <c r="L58" s="11">
        <v>22</v>
      </c>
    </row>
    <row r="59" spans="2:12" ht="15" customHeight="1" x14ac:dyDescent="0.15">
      <c r="B59" s="4"/>
      <c r="C59" s="54"/>
      <c r="D59" s="30">
        <v>100</v>
      </c>
      <c r="E59" s="31">
        <v>96.8</v>
      </c>
      <c r="F59" s="32">
        <v>0.2</v>
      </c>
      <c r="G59" s="32">
        <v>0.7</v>
      </c>
      <c r="H59" s="32">
        <v>0.1</v>
      </c>
      <c r="I59" s="32">
        <v>0</v>
      </c>
      <c r="J59" s="32">
        <v>0.6</v>
      </c>
      <c r="K59" s="32">
        <v>0.3</v>
      </c>
      <c r="L59" s="32">
        <v>1.4</v>
      </c>
    </row>
    <row r="60" spans="2:12" ht="15" customHeight="1" x14ac:dyDescent="0.15">
      <c r="B60" s="4"/>
      <c r="C60" s="51" t="s">
        <v>75</v>
      </c>
      <c r="D60" s="25">
        <v>5096</v>
      </c>
      <c r="E60" s="18">
        <v>4699</v>
      </c>
      <c r="F60" s="11">
        <v>14</v>
      </c>
      <c r="G60" s="11">
        <v>82</v>
      </c>
      <c r="H60" s="11">
        <v>31</v>
      </c>
      <c r="I60" s="11">
        <v>21</v>
      </c>
      <c r="J60" s="11">
        <v>75</v>
      </c>
      <c r="K60" s="11">
        <v>58</v>
      </c>
      <c r="L60" s="11">
        <v>116</v>
      </c>
    </row>
    <row r="61" spans="2:12" ht="15" customHeight="1" x14ac:dyDescent="0.15">
      <c r="B61" s="4"/>
      <c r="C61" s="54"/>
      <c r="D61" s="30">
        <v>100</v>
      </c>
      <c r="E61" s="31">
        <v>92.2</v>
      </c>
      <c r="F61" s="32">
        <v>0.3</v>
      </c>
      <c r="G61" s="32">
        <v>1.6</v>
      </c>
      <c r="H61" s="32">
        <v>0.6</v>
      </c>
      <c r="I61" s="32">
        <v>0.4</v>
      </c>
      <c r="J61" s="32">
        <v>1.5</v>
      </c>
      <c r="K61" s="32">
        <v>1.1000000000000001</v>
      </c>
      <c r="L61" s="32">
        <v>2.2999999999999998</v>
      </c>
    </row>
    <row r="62" spans="2:12" ht="15" customHeight="1" x14ac:dyDescent="0.15">
      <c r="B62" s="4"/>
      <c r="C62" s="51" t="s">
        <v>76</v>
      </c>
      <c r="D62" s="25">
        <v>2807</v>
      </c>
      <c r="E62" s="18">
        <v>2496</v>
      </c>
      <c r="F62" s="11">
        <v>8</v>
      </c>
      <c r="G62" s="11">
        <v>112</v>
      </c>
      <c r="H62" s="11">
        <v>24</v>
      </c>
      <c r="I62" s="11">
        <v>10</v>
      </c>
      <c r="J62" s="11">
        <v>62</v>
      </c>
      <c r="K62" s="11">
        <v>31</v>
      </c>
      <c r="L62" s="11">
        <v>64</v>
      </c>
    </row>
    <row r="63" spans="2:12" ht="15" customHeight="1" x14ac:dyDescent="0.15">
      <c r="B63" s="4"/>
      <c r="C63" s="54"/>
      <c r="D63" s="30">
        <v>100</v>
      </c>
      <c r="E63" s="31">
        <v>88.9</v>
      </c>
      <c r="F63" s="32">
        <v>0.3</v>
      </c>
      <c r="G63" s="32">
        <v>4</v>
      </c>
      <c r="H63" s="32">
        <v>0.9</v>
      </c>
      <c r="I63" s="32">
        <v>0.4</v>
      </c>
      <c r="J63" s="32">
        <v>2.2000000000000002</v>
      </c>
      <c r="K63" s="32">
        <v>1.1000000000000001</v>
      </c>
      <c r="L63" s="32">
        <v>2.2999999999999998</v>
      </c>
    </row>
    <row r="64" spans="2:12" ht="15" customHeight="1" x14ac:dyDescent="0.15">
      <c r="B64" s="4"/>
      <c r="C64" s="51" t="s">
        <v>77</v>
      </c>
      <c r="D64" s="25">
        <v>6516</v>
      </c>
      <c r="E64" s="18">
        <v>5556</v>
      </c>
      <c r="F64" s="11">
        <v>61</v>
      </c>
      <c r="G64" s="11">
        <v>354</v>
      </c>
      <c r="H64" s="11">
        <v>74</v>
      </c>
      <c r="I64" s="11">
        <v>49</v>
      </c>
      <c r="J64" s="11">
        <v>172</v>
      </c>
      <c r="K64" s="11">
        <v>87</v>
      </c>
      <c r="L64" s="11">
        <v>163</v>
      </c>
    </row>
    <row r="65" spans="2:12" ht="15" customHeight="1" x14ac:dyDescent="0.15">
      <c r="B65" s="5"/>
      <c r="C65" s="52"/>
      <c r="D65" s="28">
        <v>100</v>
      </c>
      <c r="E65" s="20">
        <v>85.3</v>
      </c>
      <c r="F65" s="15">
        <v>0.9</v>
      </c>
      <c r="G65" s="15">
        <v>5.4</v>
      </c>
      <c r="H65" s="15">
        <v>1.1000000000000001</v>
      </c>
      <c r="I65" s="15">
        <v>0.8</v>
      </c>
      <c r="J65" s="15">
        <v>2.6</v>
      </c>
      <c r="K65" s="15">
        <v>1.3</v>
      </c>
      <c r="L65" s="15">
        <v>2.5</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L9">
    <cfRule type="top10" dxfId="2493" priority="287" rank="1"/>
  </conditionalFormatting>
  <conditionalFormatting sqref="E11:L11">
    <cfRule type="top10" dxfId="2492" priority="288" rank="1"/>
  </conditionalFormatting>
  <conditionalFormatting sqref="E13:L13">
    <cfRule type="top10" dxfId="2491" priority="289" rank="1"/>
  </conditionalFormatting>
  <conditionalFormatting sqref="E15:L15">
    <cfRule type="top10" dxfId="2490" priority="290" rank="1"/>
  </conditionalFormatting>
  <conditionalFormatting sqref="E17:L17">
    <cfRule type="top10" dxfId="2489" priority="291" rank="1"/>
  </conditionalFormatting>
  <conditionalFormatting sqref="E19:L19">
    <cfRule type="top10" dxfId="2488" priority="292" rank="1"/>
  </conditionalFormatting>
  <conditionalFormatting sqref="E21:L21">
    <cfRule type="top10" dxfId="2487" priority="293" rank="1"/>
  </conditionalFormatting>
  <conditionalFormatting sqref="E23:L23">
    <cfRule type="top10" dxfId="2486" priority="294" rank="1"/>
  </conditionalFormatting>
  <conditionalFormatting sqref="E25:L25">
    <cfRule type="top10" dxfId="2485" priority="295" rank="1"/>
  </conditionalFormatting>
  <conditionalFormatting sqref="E27:L27">
    <cfRule type="top10" dxfId="2484" priority="296" rank="1"/>
  </conditionalFormatting>
  <conditionalFormatting sqref="E29:L29">
    <cfRule type="top10" dxfId="2483" priority="297" rank="1"/>
  </conditionalFormatting>
  <conditionalFormatting sqref="E31:L31">
    <cfRule type="top10" dxfId="2482" priority="298" rank="1"/>
  </conditionalFormatting>
  <conditionalFormatting sqref="E33:L33">
    <cfRule type="top10" dxfId="2481" priority="299" rank="1"/>
  </conditionalFormatting>
  <conditionalFormatting sqref="E35:L35">
    <cfRule type="top10" dxfId="2480" priority="300" rank="1"/>
  </conditionalFormatting>
  <conditionalFormatting sqref="E37:L37">
    <cfRule type="top10" dxfId="2479" priority="301" rank="1"/>
  </conditionalFormatting>
  <conditionalFormatting sqref="E39:L39">
    <cfRule type="top10" dxfId="2478" priority="302" rank="1"/>
  </conditionalFormatting>
  <conditionalFormatting sqref="E41:L41">
    <cfRule type="top10" dxfId="2477" priority="303" rank="1"/>
  </conditionalFormatting>
  <conditionalFormatting sqref="E43:L43">
    <cfRule type="top10" dxfId="2476" priority="304" rank="1"/>
  </conditionalFormatting>
  <conditionalFormatting sqref="E45:L45">
    <cfRule type="top10" dxfId="2475" priority="305" rank="1"/>
  </conditionalFormatting>
  <conditionalFormatting sqref="E47:L47">
    <cfRule type="top10" dxfId="2474" priority="306" rank="1"/>
  </conditionalFormatting>
  <conditionalFormatting sqref="E49:L49">
    <cfRule type="top10" dxfId="2473" priority="307" rank="1"/>
  </conditionalFormatting>
  <conditionalFormatting sqref="E51:L51">
    <cfRule type="top10" dxfId="2472" priority="308" rank="1"/>
  </conditionalFormatting>
  <conditionalFormatting sqref="E53:L53">
    <cfRule type="top10" dxfId="2471" priority="309" rank="1"/>
  </conditionalFormatting>
  <conditionalFormatting sqref="E55:L55">
    <cfRule type="top10" dxfId="2470" priority="310" rank="1"/>
  </conditionalFormatting>
  <conditionalFormatting sqref="E57:L57">
    <cfRule type="top10" dxfId="2469" priority="311" rank="1"/>
  </conditionalFormatting>
  <conditionalFormatting sqref="E59:L59">
    <cfRule type="top10" dxfId="2468" priority="312" rank="1"/>
  </conditionalFormatting>
  <conditionalFormatting sqref="E61:L61">
    <cfRule type="top10" dxfId="2467" priority="313" rank="1"/>
  </conditionalFormatting>
  <conditionalFormatting sqref="E63:L63">
    <cfRule type="top10" dxfId="2466" priority="314" rank="1"/>
  </conditionalFormatting>
  <conditionalFormatting sqref="E65:L65">
    <cfRule type="top10" dxfId="2465" priority="315" rank="1"/>
  </conditionalFormatting>
  <pageMargins left="0.7" right="0.7" top="0.75" bottom="0.75" header="0.3" footer="0.3"/>
  <pageSetup paperSize="9" scale="76" orientation="portrait"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0" width="8.625" style="9" customWidth="1"/>
    <col min="91" max="16384" width="6.125" style="9"/>
  </cols>
  <sheetData>
    <row r="2" spans="2:43" x14ac:dyDescent="0.15">
      <c r="B2" s="9" t="s">
        <v>600</v>
      </c>
    </row>
    <row r="3" spans="2:43" x14ac:dyDescent="0.15">
      <c r="B3" s="9" t="s">
        <v>431</v>
      </c>
    </row>
    <row r="4" spans="2:43" x14ac:dyDescent="0.15">
      <c r="B4" s="9" t="s">
        <v>602</v>
      </c>
    </row>
    <row r="6" spans="2:43" ht="3" customHeight="1" x14ac:dyDescent="0.15">
      <c r="B6" s="16"/>
      <c r="C6" s="23"/>
      <c r="D6" s="24"/>
      <c r="E6" s="22"/>
      <c r="F6" s="17"/>
      <c r="G6" s="17"/>
      <c r="H6" s="17"/>
    </row>
    <row r="7" spans="2:43" s="10" customFormat="1" ht="122.25" customHeight="1" thickBot="1" x14ac:dyDescent="0.2">
      <c r="B7" s="1"/>
      <c r="C7" s="2" t="s">
        <v>52</v>
      </c>
      <c r="D7" s="29" t="s">
        <v>103</v>
      </c>
      <c r="E7" s="46" t="s">
        <v>342</v>
      </c>
      <c r="F7" s="47" t="s">
        <v>20</v>
      </c>
      <c r="G7" s="47" t="s">
        <v>343</v>
      </c>
      <c r="H7" s="47" t="s">
        <v>104</v>
      </c>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17257</v>
      </c>
      <c r="F8" s="11">
        <v>4204</v>
      </c>
      <c r="G8" s="11">
        <v>4463</v>
      </c>
      <c r="H8" s="11">
        <v>1242</v>
      </c>
    </row>
    <row r="9" spans="2:43" ht="15" customHeight="1" x14ac:dyDescent="0.15">
      <c r="B9" s="62"/>
      <c r="C9" s="52"/>
      <c r="D9" s="26">
        <v>100</v>
      </c>
      <c r="E9" s="19">
        <v>63.5</v>
      </c>
      <c r="F9" s="12">
        <v>15.5</v>
      </c>
      <c r="G9" s="12">
        <v>16.399999999999999</v>
      </c>
      <c r="H9" s="12">
        <v>4.5999999999999996</v>
      </c>
    </row>
    <row r="10" spans="2:43" ht="15" customHeight="1" x14ac:dyDescent="0.15">
      <c r="B10" s="3" t="s">
        <v>54</v>
      </c>
      <c r="C10" s="63" t="s">
        <v>55</v>
      </c>
      <c r="D10" s="27">
        <v>12478</v>
      </c>
      <c r="E10" s="21">
        <v>8717</v>
      </c>
      <c r="F10" s="13">
        <v>1882</v>
      </c>
      <c r="G10" s="13">
        <v>1376</v>
      </c>
      <c r="H10" s="13">
        <v>503</v>
      </c>
    </row>
    <row r="11" spans="2:43" ht="15" customHeight="1" x14ac:dyDescent="0.15">
      <c r="B11" s="4"/>
      <c r="C11" s="56"/>
      <c r="D11" s="30">
        <v>100</v>
      </c>
      <c r="E11" s="31">
        <v>69.900000000000006</v>
      </c>
      <c r="F11" s="32">
        <v>15.1</v>
      </c>
      <c r="G11" s="32">
        <v>11</v>
      </c>
      <c r="H11" s="32">
        <v>4</v>
      </c>
    </row>
    <row r="12" spans="2:43" ht="15" customHeight="1" x14ac:dyDescent="0.15">
      <c r="B12" s="4"/>
      <c r="C12" s="55" t="s">
        <v>56</v>
      </c>
      <c r="D12" s="25">
        <v>14458</v>
      </c>
      <c r="E12" s="18">
        <v>8397</v>
      </c>
      <c r="F12" s="11">
        <v>2284</v>
      </c>
      <c r="G12" s="11">
        <v>3054</v>
      </c>
      <c r="H12" s="11">
        <v>723</v>
      </c>
    </row>
    <row r="13" spans="2:43" ht="15" customHeight="1" x14ac:dyDescent="0.15">
      <c r="B13" s="4"/>
      <c r="C13" s="59"/>
      <c r="D13" s="26">
        <v>100</v>
      </c>
      <c r="E13" s="19">
        <v>58.1</v>
      </c>
      <c r="F13" s="12">
        <v>15.8</v>
      </c>
      <c r="G13" s="12">
        <v>21.1</v>
      </c>
      <c r="H13" s="12">
        <v>5</v>
      </c>
    </row>
    <row r="14" spans="2:43" ht="15" customHeight="1" x14ac:dyDescent="0.15">
      <c r="B14" s="3" t="s">
        <v>57</v>
      </c>
      <c r="C14" s="63" t="s">
        <v>78</v>
      </c>
      <c r="D14" s="27">
        <v>7667</v>
      </c>
      <c r="E14" s="21">
        <v>5890</v>
      </c>
      <c r="F14" s="13">
        <v>976</v>
      </c>
      <c r="G14" s="13">
        <v>593</v>
      </c>
      <c r="H14" s="13">
        <v>208</v>
      </c>
    </row>
    <row r="15" spans="2:43" ht="15" customHeight="1" x14ac:dyDescent="0.15">
      <c r="B15" s="4"/>
      <c r="C15" s="56"/>
      <c r="D15" s="30">
        <v>100</v>
      </c>
      <c r="E15" s="31">
        <v>76.8</v>
      </c>
      <c r="F15" s="32">
        <v>12.7</v>
      </c>
      <c r="G15" s="32">
        <v>7.7</v>
      </c>
      <c r="H15" s="32">
        <v>2.7</v>
      </c>
    </row>
    <row r="16" spans="2:43" ht="15" customHeight="1" x14ac:dyDescent="0.15">
      <c r="B16" s="4"/>
      <c r="C16" s="51" t="s">
        <v>79</v>
      </c>
      <c r="D16" s="25">
        <v>6710</v>
      </c>
      <c r="E16" s="18">
        <v>4836</v>
      </c>
      <c r="F16" s="11">
        <v>1002</v>
      </c>
      <c r="G16" s="11">
        <v>648</v>
      </c>
      <c r="H16" s="11">
        <v>224</v>
      </c>
    </row>
    <row r="17" spans="2:8" ht="15" customHeight="1" x14ac:dyDescent="0.15">
      <c r="B17" s="4"/>
      <c r="C17" s="51"/>
      <c r="D17" s="30">
        <v>100</v>
      </c>
      <c r="E17" s="31">
        <v>72.099999999999994</v>
      </c>
      <c r="F17" s="32">
        <v>14.9</v>
      </c>
      <c r="G17" s="32">
        <v>9.6999999999999993</v>
      </c>
      <c r="H17" s="32">
        <v>3.3</v>
      </c>
    </row>
    <row r="18" spans="2:8" ht="15" customHeight="1" x14ac:dyDescent="0.15">
      <c r="B18" s="4"/>
      <c r="C18" s="58" t="s">
        <v>80</v>
      </c>
      <c r="D18" s="25">
        <v>5148</v>
      </c>
      <c r="E18" s="18">
        <v>3065</v>
      </c>
      <c r="F18" s="11">
        <v>960</v>
      </c>
      <c r="G18" s="11">
        <v>858</v>
      </c>
      <c r="H18" s="11">
        <v>265</v>
      </c>
    </row>
    <row r="19" spans="2:8" ht="15" customHeight="1" x14ac:dyDescent="0.15">
      <c r="B19" s="4"/>
      <c r="C19" s="56"/>
      <c r="D19" s="30">
        <v>100</v>
      </c>
      <c r="E19" s="31">
        <v>59.5</v>
      </c>
      <c r="F19" s="32">
        <v>18.600000000000001</v>
      </c>
      <c r="G19" s="32">
        <v>16.7</v>
      </c>
      <c r="H19" s="32">
        <v>5.0999999999999996</v>
      </c>
    </row>
    <row r="20" spans="2:8" ht="15" customHeight="1" x14ac:dyDescent="0.15">
      <c r="B20" s="4"/>
      <c r="C20" s="55" t="s">
        <v>81</v>
      </c>
      <c r="D20" s="25">
        <v>4095</v>
      </c>
      <c r="E20" s="18">
        <v>2035</v>
      </c>
      <c r="F20" s="11">
        <v>709</v>
      </c>
      <c r="G20" s="11">
        <v>1055</v>
      </c>
      <c r="H20" s="11">
        <v>296</v>
      </c>
    </row>
    <row r="21" spans="2:8" ht="15" customHeight="1" x14ac:dyDescent="0.15">
      <c r="B21" s="4"/>
      <c r="C21" s="56"/>
      <c r="D21" s="30">
        <v>100</v>
      </c>
      <c r="E21" s="31">
        <v>49.7</v>
      </c>
      <c r="F21" s="32">
        <v>17.3</v>
      </c>
      <c r="G21" s="32">
        <v>25.8</v>
      </c>
      <c r="H21" s="32">
        <v>7.2</v>
      </c>
    </row>
    <row r="22" spans="2:8" ht="15" customHeight="1" x14ac:dyDescent="0.15">
      <c r="B22" s="4"/>
      <c r="C22" s="51" t="s">
        <v>82</v>
      </c>
      <c r="D22" s="25">
        <v>3242</v>
      </c>
      <c r="E22" s="18">
        <v>1243</v>
      </c>
      <c r="F22" s="11">
        <v>508</v>
      </c>
      <c r="G22" s="11">
        <v>1266</v>
      </c>
      <c r="H22" s="11">
        <v>225</v>
      </c>
    </row>
    <row r="23" spans="2:8" ht="15" customHeight="1" x14ac:dyDescent="0.15">
      <c r="B23" s="5"/>
      <c r="C23" s="52"/>
      <c r="D23" s="28">
        <v>100</v>
      </c>
      <c r="E23" s="20">
        <v>38.299999999999997</v>
      </c>
      <c r="F23" s="15">
        <v>15.7</v>
      </c>
      <c r="G23" s="15">
        <v>39</v>
      </c>
      <c r="H23" s="15">
        <v>6.9</v>
      </c>
    </row>
    <row r="24" spans="2:8" ht="15" customHeight="1" x14ac:dyDescent="0.15">
      <c r="B24" s="3" t="s">
        <v>58</v>
      </c>
      <c r="C24" s="53" t="s">
        <v>59</v>
      </c>
      <c r="D24" s="27">
        <v>6176</v>
      </c>
      <c r="E24" s="21">
        <v>3598</v>
      </c>
      <c r="F24" s="13">
        <v>945</v>
      </c>
      <c r="G24" s="13">
        <v>1272</v>
      </c>
      <c r="H24" s="13">
        <v>361</v>
      </c>
    </row>
    <row r="25" spans="2:8" ht="15" customHeight="1" x14ac:dyDescent="0.15">
      <c r="B25" s="4"/>
      <c r="C25" s="51"/>
      <c r="D25" s="30">
        <v>100</v>
      </c>
      <c r="E25" s="31">
        <v>58.3</v>
      </c>
      <c r="F25" s="32">
        <v>15.3</v>
      </c>
      <c r="G25" s="32">
        <v>20.6</v>
      </c>
      <c r="H25" s="32">
        <v>5.8</v>
      </c>
    </row>
    <row r="26" spans="2:8" ht="15" customHeight="1" x14ac:dyDescent="0.15">
      <c r="B26" s="4"/>
      <c r="C26" s="58" t="s">
        <v>60</v>
      </c>
      <c r="D26" s="25">
        <v>12578</v>
      </c>
      <c r="E26" s="18">
        <v>8401</v>
      </c>
      <c r="F26" s="11">
        <v>1977</v>
      </c>
      <c r="G26" s="11">
        <v>1701</v>
      </c>
      <c r="H26" s="11">
        <v>499</v>
      </c>
    </row>
    <row r="27" spans="2:8" ht="15" customHeight="1" x14ac:dyDescent="0.15">
      <c r="B27" s="4"/>
      <c r="C27" s="56"/>
      <c r="D27" s="30">
        <v>100</v>
      </c>
      <c r="E27" s="31">
        <v>66.8</v>
      </c>
      <c r="F27" s="32">
        <v>15.7</v>
      </c>
      <c r="G27" s="32">
        <v>13.5</v>
      </c>
      <c r="H27" s="32">
        <v>4</v>
      </c>
    </row>
    <row r="28" spans="2:8" ht="15" customHeight="1" x14ac:dyDescent="0.15">
      <c r="B28" s="4"/>
      <c r="C28" s="55" t="s">
        <v>61</v>
      </c>
      <c r="D28" s="25">
        <v>1614</v>
      </c>
      <c r="E28" s="18">
        <v>1210</v>
      </c>
      <c r="F28" s="11">
        <v>227</v>
      </c>
      <c r="G28" s="11">
        <v>119</v>
      </c>
      <c r="H28" s="11">
        <v>58</v>
      </c>
    </row>
    <row r="29" spans="2:8" ht="15" customHeight="1" x14ac:dyDescent="0.15">
      <c r="B29" s="4"/>
      <c r="C29" s="56"/>
      <c r="D29" s="30">
        <v>100</v>
      </c>
      <c r="E29" s="31">
        <v>75</v>
      </c>
      <c r="F29" s="32">
        <v>14.1</v>
      </c>
      <c r="G29" s="32">
        <v>7.4</v>
      </c>
      <c r="H29" s="32">
        <v>3.6</v>
      </c>
    </row>
    <row r="30" spans="2:8" ht="15" customHeight="1" x14ac:dyDescent="0.15">
      <c r="B30" s="4"/>
      <c r="C30" s="51" t="s">
        <v>62</v>
      </c>
      <c r="D30" s="25">
        <v>2525</v>
      </c>
      <c r="E30" s="18">
        <v>1417</v>
      </c>
      <c r="F30" s="11">
        <v>396</v>
      </c>
      <c r="G30" s="11">
        <v>607</v>
      </c>
      <c r="H30" s="11">
        <v>105</v>
      </c>
    </row>
    <row r="31" spans="2:8" ht="15" customHeight="1" x14ac:dyDescent="0.15">
      <c r="B31" s="4"/>
      <c r="C31" s="51"/>
      <c r="D31" s="30">
        <v>100</v>
      </c>
      <c r="E31" s="31">
        <v>56.1</v>
      </c>
      <c r="F31" s="32">
        <v>15.7</v>
      </c>
      <c r="G31" s="32">
        <v>24</v>
      </c>
      <c r="H31" s="32">
        <v>4.2</v>
      </c>
    </row>
    <row r="32" spans="2:8" ht="15" customHeight="1" x14ac:dyDescent="0.15">
      <c r="B32" s="6"/>
      <c r="C32" s="58" t="s">
        <v>63</v>
      </c>
      <c r="D32" s="25">
        <v>3276</v>
      </c>
      <c r="E32" s="18">
        <v>2096</v>
      </c>
      <c r="F32" s="11">
        <v>505</v>
      </c>
      <c r="G32" s="11">
        <v>580</v>
      </c>
      <c r="H32" s="11">
        <v>95</v>
      </c>
    </row>
    <row r="33" spans="2:8" ht="15" customHeight="1" x14ac:dyDescent="0.15">
      <c r="B33" s="7"/>
      <c r="C33" s="59"/>
      <c r="D33" s="28">
        <v>100</v>
      </c>
      <c r="E33" s="20">
        <v>64</v>
      </c>
      <c r="F33" s="15">
        <v>15.4</v>
      </c>
      <c r="G33" s="15">
        <v>17.7</v>
      </c>
      <c r="H33" s="15">
        <v>2.9</v>
      </c>
    </row>
    <row r="34" spans="2:8" ht="15" customHeight="1" x14ac:dyDescent="0.15">
      <c r="B34" s="3" t="s">
        <v>64</v>
      </c>
      <c r="C34" s="53" t="s">
        <v>65</v>
      </c>
      <c r="D34" s="27">
        <v>22228</v>
      </c>
      <c r="E34" s="21">
        <v>15556</v>
      </c>
      <c r="F34" s="13">
        <v>3442</v>
      </c>
      <c r="G34" s="13">
        <v>2470</v>
      </c>
      <c r="H34" s="13">
        <v>760</v>
      </c>
    </row>
    <row r="35" spans="2:8" ht="15" customHeight="1" x14ac:dyDescent="0.15">
      <c r="B35" s="4"/>
      <c r="C35" s="54"/>
      <c r="D35" s="30">
        <v>100</v>
      </c>
      <c r="E35" s="31">
        <v>70</v>
      </c>
      <c r="F35" s="32">
        <v>15.5</v>
      </c>
      <c r="G35" s="32">
        <v>11.1</v>
      </c>
      <c r="H35" s="32">
        <v>3.4</v>
      </c>
    </row>
    <row r="36" spans="2:8" ht="15" customHeight="1" x14ac:dyDescent="0.15">
      <c r="B36" s="4"/>
      <c r="C36" s="60" t="s">
        <v>66</v>
      </c>
      <c r="D36" s="25">
        <v>2573</v>
      </c>
      <c r="E36" s="18">
        <v>848</v>
      </c>
      <c r="F36" s="11">
        <v>469</v>
      </c>
      <c r="G36" s="11">
        <v>1033</v>
      </c>
      <c r="H36" s="11">
        <v>223</v>
      </c>
    </row>
    <row r="37" spans="2:8" ht="15" customHeight="1" x14ac:dyDescent="0.15">
      <c r="B37" s="4"/>
      <c r="C37" s="56"/>
      <c r="D37" s="30">
        <v>100</v>
      </c>
      <c r="E37" s="31">
        <v>33</v>
      </c>
      <c r="F37" s="32">
        <v>18.2</v>
      </c>
      <c r="G37" s="32">
        <v>40.1</v>
      </c>
      <c r="H37" s="32">
        <v>8.6999999999999993</v>
      </c>
    </row>
    <row r="38" spans="2:8" ht="15" customHeight="1" x14ac:dyDescent="0.15">
      <c r="B38" s="4"/>
      <c r="C38" s="55" t="s">
        <v>67</v>
      </c>
      <c r="D38" s="25">
        <v>1235</v>
      </c>
      <c r="E38" s="18">
        <v>311</v>
      </c>
      <c r="F38" s="11">
        <v>132</v>
      </c>
      <c r="G38" s="11">
        <v>728</v>
      </c>
      <c r="H38" s="11">
        <v>64</v>
      </c>
    </row>
    <row r="39" spans="2:8" ht="15" customHeight="1" x14ac:dyDescent="0.15">
      <c r="B39" s="5"/>
      <c r="C39" s="59"/>
      <c r="D39" s="28">
        <v>100</v>
      </c>
      <c r="E39" s="20">
        <v>25.2</v>
      </c>
      <c r="F39" s="15">
        <v>10.7</v>
      </c>
      <c r="G39" s="15">
        <v>58.9</v>
      </c>
      <c r="H39" s="15">
        <v>5.2</v>
      </c>
    </row>
    <row r="40" spans="2:8" ht="15" customHeight="1" x14ac:dyDescent="0.15">
      <c r="B40" s="3" t="s">
        <v>83</v>
      </c>
      <c r="C40" s="53" t="s">
        <v>88</v>
      </c>
      <c r="D40" s="27">
        <v>3459</v>
      </c>
      <c r="E40" s="21">
        <v>2867</v>
      </c>
      <c r="F40" s="13">
        <v>301</v>
      </c>
      <c r="G40" s="13">
        <v>163</v>
      </c>
      <c r="H40" s="13">
        <v>128</v>
      </c>
    </row>
    <row r="41" spans="2:8" ht="15" customHeight="1" x14ac:dyDescent="0.15">
      <c r="B41" s="4"/>
      <c r="C41" s="54"/>
      <c r="D41" s="30">
        <v>100</v>
      </c>
      <c r="E41" s="31">
        <v>82.9</v>
      </c>
      <c r="F41" s="32">
        <v>8.6999999999999993</v>
      </c>
      <c r="G41" s="32">
        <v>4.7</v>
      </c>
      <c r="H41" s="32">
        <v>3.7</v>
      </c>
    </row>
    <row r="42" spans="2:8" ht="15" customHeight="1" x14ac:dyDescent="0.15">
      <c r="B42" s="4"/>
      <c r="C42" s="55" t="s">
        <v>408</v>
      </c>
      <c r="D42" s="25">
        <v>18074</v>
      </c>
      <c r="E42" s="18">
        <v>12168</v>
      </c>
      <c r="F42" s="11">
        <v>2900</v>
      </c>
      <c r="G42" s="11">
        <v>2294</v>
      </c>
      <c r="H42" s="11">
        <v>712</v>
      </c>
    </row>
    <row r="43" spans="2:8" ht="15" customHeight="1" x14ac:dyDescent="0.15">
      <c r="B43" s="4"/>
      <c r="C43" s="56"/>
      <c r="D43" s="30">
        <v>100</v>
      </c>
      <c r="E43" s="31">
        <v>67.3</v>
      </c>
      <c r="F43" s="32">
        <v>16</v>
      </c>
      <c r="G43" s="32">
        <v>12.7</v>
      </c>
      <c r="H43" s="32">
        <v>3.9</v>
      </c>
    </row>
    <row r="44" spans="2:8" ht="15" customHeight="1" x14ac:dyDescent="0.15">
      <c r="B44" s="4"/>
      <c r="C44" s="51" t="s">
        <v>402</v>
      </c>
      <c r="D44" s="25">
        <v>4115</v>
      </c>
      <c r="E44" s="18">
        <v>1647</v>
      </c>
      <c r="F44" s="11">
        <v>787</v>
      </c>
      <c r="G44" s="11">
        <v>1504</v>
      </c>
      <c r="H44" s="11">
        <v>177</v>
      </c>
    </row>
    <row r="45" spans="2:8" ht="15" customHeight="1" x14ac:dyDescent="0.15">
      <c r="B45" s="4"/>
      <c r="C45" s="54"/>
      <c r="D45" s="30">
        <v>100</v>
      </c>
      <c r="E45" s="31">
        <v>40</v>
      </c>
      <c r="F45" s="32">
        <v>19.100000000000001</v>
      </c>
      <c r="G45" s="32">
        <v>36.5</v>
      </c>
      <c r="H45" s="32">
        <v>4.3</v>
      </c>
    </row>
    <row r="46" spans="2:8" ht="15" customHeight="1" x14ac:dyDescent="0.15">
      <c r="B46" s="4"/>
      <c r="C46" s="51" t="s">
        <v>91</v>
      </c>
      <c r="D46" s="25">
        <v>659</v>
      </c>
      <c r="E46" s="18">
        <v>181</v>
      </c>
      <c r="F46" s="11">
        <v>79</v>
      </c>
      <c r="G46" s="11">
        <v>360</v>
      </c>
      <c r="H46" s="11">
        <v>39</v>
      </c>
    </row>
    <row r="47" spans="2:8" ht="15" customHeight="1" x14ac:dyDescent="0.15">
      <c r="B47" s="5"/>
      <c r="C47" s="52"/>
      <c r="D47" s="28">
        <v>100</v>
      </c>
      <c r="E47" s="20">
        <v>27.5</v>
      </c>
      <c r="F47" s="15">
        <v>12</v>
      </c>
      <c r="G47" s="15">
        <v>54.6</v>
      </c>
      <c r="H47" s="15">
        <v>5.9</v>
      </c>
    </row>
    <row r="48" spans="2:8" ht="15" customHeight="1" x14ac:dyDescent="0.15">
      <c r="B48" s="3" t="s">
        <v>68</v>
      </c>
      <c r="C48" s="53" t="s">
        <v>69</v>
      </c>
      <c r="D48" s="27">
        <v>3572</v>
      </c>
      <c r="E48" s="21">
        <v>2350</v>
      </c>
      <c r="F48" s="13">
        <v>596</v>
      </c>
      <c r="G48" s="13">
        <v>513</v>
      </c>
      <c r="H48" s="13">
        <v>113</v>
      </c>
    </row>
    <row r="49" spans="2:8" ht="15" customHeight="1" x14ac:dyDescent="0.15">
      <c r="B49" s="4"/>
      <c r="C49" s="54"/>
      <c r="D49" s="30">
        <v>100</v>
      </c>
      <c r="E49" s="31">
        <v>65.8</v>
      </c>
      <c r="F49" s="32">
        <v>16.7</v>
      </c>
      <c r="G49" s="32">
        <v>14.4</v>
      </c>
      <c r="H49" s="32">
        <v>3.2</v>
      </c>
    </row>
    <row r="50" spans="2:8" ht="15" customHeight="1" x14ac:dyDescent="0.15">
      <c r="B50" s="4"/>
      <c r="C50" s="57" t="s">
        <v>70</v>
      </c>
      <c r="D50" s="33">
        <v>2055</v>
      </c>
      <c r="E50" s="34">
        <v>1379</v>
      </c>
      <c r="F50" s="35">
        <v>339</v>
      </c>
      <c r="G50" s="35">
        <v>290</v>
      </c>
      <c r="H50" s="35">
        <v>47</v>
      </c>
    </row>
    <row r="51" spans="2:8" ht="15" customHeight="1" x14ac:dyDescent="0.15">
      <c r="B51" s="4"/>
      <c r="C51" s="54"/>
      <c r="D51" s="30">
        <v>100</v>
      </c>
      <c r="E51" s="31">
        <v>67.099999999999994</v>
      </c>
      <c r="F51" s="32">
        <v>16.5</v>
      </c>
      <c r="G51" s="32">
        <v>14.1</v>
      </c>
      <c r="H51" s="32">
        <v>2.2999999999999998</v>
      </c>
    </row>
    <row r="52" spans="2:8" ht="15" customHeight="1" x14ac:dyDescent="0.15">
      <c r="B52" s="4"/>
      <c r="C52" s="51" t="s">
        <v>71</v>
      </c>
      <c r="D52" s="25">
        <v>1640</v>
      </c>
      <c r="E52" s="18">
        <v>1068</v>
      </c>
      <c r="F52" s="11">
        <v>261</v>
      </c>
      <c r="G52" s="11">
        <v>232</v>
      </c>
      <c r="H52" s="11">
        <v>79</v>
      </c>
    </row>
    <row r="53" spans="2:8" ht="15" customHeight="1" x14ac:dyDescent="0.15">
      <c r="B53" s="4"/>
      <c r="C53" s="54"/>
      <c r="D53" s="30">
        <v>100</v>
      </c>
      <c r="E53" s="31">
        <v>65.099999999999994</v>
      </c>
      <c r="F53" s="32">
        <v>15.9</v>
      </c>
      <c r="G53" s="32">
        <v>14.1</v>
      </c>
      <c r="H53" s="32">
        <v>4.8</v>
      </c>
    </row>
    <row r="54" spans="2:8" ht="15" customHeight="1" x14ac:dyDescent="0.15">
      <c r="B54" s="4"/>
      <c r="C54" s="51" t="s">
        <v>72</v>
      </c>
      <c r="D54" s="25">
        <v>1560</v>
      </c>
      <c r="E54" s="18">
        <v>973</v>
      </c>
      <c r="F54" s="11">
        <v>245</v>
      </c>
      <c r="G54" s="11">
        <v>272</v>
      </c>
      <c r="H54" s="11">
        <v>70</v>
      </c>
    </row>
    <row r="55" spans="2:8" ht="15" customHeight="1" x14ac:dyDescent="0.15">
      <c r="B55" s="4"/>
      <c r="C55" s="54"/>
      <c r="D55" s="30">
        <v>100</v>
      </c>
      <c r="E55" s="31">
        <v>62.4</v>
      </c>
      <c r="F55" s="32">
        <v>15.7</v>
      </c>
      <c r="G55" s="32">
        <v>17.399999999999999</v>
      </c>
      <c r="H55" s="32">
        <v>4.5</v>
      </c>
    </row>
    <row r="56" spans="2:8" ht="15" customHeight="1" x14ac:dyDescent="0.15">
      <c r="B56" s="4"/>
      <c r="C56" s="51" t="s">
        <v>73</v>
      </c>
      <c r="D56" s="25">
        <v>2382</v>
      </c>
      <c r="E56" s="18">
        <v>1503</v>
      </c>
      <c r="F56" s="11">
        <v>420</v>
      </c>
      <c r="G56" s="11">
        <v>346</v>
      </c>
      <c r="H56" s="11">
        <v>113</v>
      </c>
    </row>
    <row r="57" spans="2:8" ht="15" customHeight="1" x14ac:dyDescent="0.15">
      <c r="B57" s="4"/>
      <c r="C57" s="54"/>
      <c r="D57" s="30">
        <v>100</v>
      </c>
      <c r="E57" s="31">
        <v>63.1</v>
      </c>
      <c r="F57" s="32">
        <v>17.600000000000001</v>
      </c>
      <c r="G57" s="32">
        <v>14.5</v>
      </c>
      <c r="H57" s="32">
        <v>4.7</v>
      </c>
    </row>
    <row r="58" spans="2:8" ht="15" customHeight="1" x14ac:dyDescent="0.15">
      <c r="B58" s="4"/>
      <c r="C58" s="51" t="s">
        <v>74</v>
      </c>
      <c r="D58" s="25">
        <v>1538</v>
      </c>
      <c r="E58" s="18">
        <v>1066</v>
      </c>
      <c r="F58" s="11">
        <v>241</v>
      </c>
      <c r="G58" s="11">
        <v>179</v>
      </c>
      <c r="H58" s="11">
        <v>52</v>
      </c>
    </row>
    <row r="59" spans="2:8" ht="15" customHeight="1" x14ac:dyDescent="0.15">
      <c r="B59" s="4"/>
      <c r="C59" s="54"/>
      <c r="D59" s="30">
        <v>100</v>
      </c>
      <c r="E59" s="31">
        <v>69.3</v>
      </c>
      <c r="F59" s="32">
        <v>15.7</v>
      </c>
      <c r="G59" s="32">
        <v>11.6</v>
      </c>
      <c r="H59" s="32">
        <v>3.4</v>
      </c>
    </row>
    <row r="60" spans="2:8" ht="15" customHeight="1" x14ac:dyDescent="0.15">
      <c r="B60" s="4"/>
      <c r="C60" s="51" t="s">
        <v>75</v>
      </c>
      <c r="D60" s="25">
        <v>5096</v>
      </c>
      <c r="E60" s="18">
        <v>3250</v>
      </c>
      <c r="F60" s="11">
        <v>779</v>
      </c>
      <c r="G60" s="11">
        <v>801</v>
      </c>
      <c r="H60" s="11">
        <v>266</v>
      </c>
    </row>
    <row r="61" spans="2:8" ht="15" customHeight="1" x14ac:dyDescent="0.15">
      <c r="B61" s="4"/>
      <c r="C61" s="54"/>
      <c r="D61" s="30">
        <v>100</v>
      </c>
      <c r="E61" s="31">
        <v>63.8</v>
      </c>
      <c r="F61" s="32">
        <v>15.3</v>
      </c>
      <c r="G61" s="32">
        <v>15.7</v>
      </c>
      <c r="H61" s="32">
        <v>5.2</v>
      </c>
    </row>
    <row r="62" spans="2:8" ht="15" customHeight="1" x14ac:dyDescent="0.15">
      <c r="B62" s="4"/>
      <c r="C62" s="51" t="s">
        <v>76</v>
      </c>
      <c r="D62" s="25">
        <v>2807</v>
      </c>
      <c r="E62" s="18">
        <v>1747</v>
      </c>
      <c r="F62" s="11">
        <v>454</v>
      </c>
      <c r="G62" s="11">
        <v>455</v>
      </c>
      <c r="H62" s="11">
        <v>151</v>
      </c>
    </row>
    <row r="63" spans="2:8" ht="15" customHeight="1" x14ac:dyDescent="0.15">
      <c r="B63" s="4"/>
      <c r="C63" s="54"/>
      <c r="D63" s="30">
        <v>100</v>
      </c>
      <c r="E63" s="31">
        <v>62.2</v>
      </c>
      <c r="F63" s="32">
        <v>16.2</v>
      </c>
      <c r="G63" s="32">
        <v>16.2</v>
      </c>
      <c r="H63" s="32">
        <v>5.4</v>
      </c>
    </row>
    <row r="64" spans="2:8" ht="15" customHeight="1" x14ac:dyDescent="0.15">
      <c r="B64" s="4"/>
      <c r="C64" s="51" t="s">
        <v>77</v>
      </c>
      <c r="D64" s="25">
        <v>6516</v>
      </c>
      <c r="E64" s="18">
        <v>3921</v>
      </c>
      <c r="F64" s="11">
        <v>869</v>
      </c>
      <c r="G64" s="11">
        <v>1375</v>
      </c>
      <c r="H64" s="11">
        <v>351</v>
      </c>
    </row>
    <row r="65" spans="2:8" ht="15" customHeight="1" x14ac:dyDescent="0.15">
      <c r="B65" s="5"/>
      <c r="C65" s="52"/>
      <c r="D65" s="28">
        <v>100</v>
      </c>
      <c r="E65" s="20">
        <v>60.2</v>
      </c>
      <c r="F65" s="15">
        <v>13.3</v>
      </c>
      <c r="G65" s="15">
        <v>21.1</v>
      </c>
      <c r="H65" s="15">
        <v>5.4</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H9">
    <cfRule type="top10" dxfId="2464" priority="316" rank="1"/>
  </conditionalFormatting>
  <conditionalFormatting sqref="E11:H11">
    <cfRule type="top10" dxfId="2463" priority="317" rank="1"/>
  </conditionalFormatting>
  <conditionalFormatting sqref="E13:H13">
    <cfRule type="top10" dxfId="2462" priority="318" rank="1"/>
  </conditionalFormatting>
  <conditionalFormatting sqref="E15:H15">
    <cfRule type="top10" dxfId="2461" priority="319" rank="1"/>
  </conditionalFormatting>
  <conditionalFormatting sqref="E17:H17">
    <cfRule type="top10" dxfId="2460" priority="320" rank="1"/>
  </conditionalFormatting>
  <conditionalFormatting sqref="E19:H19">
    <cfRule type="top10" dxfId="2459" priority="321" rank="1"/>
  </conditionalFormatting>
  <conditionalFormatting sqref="E21:H21">
    <cfRule type="top10" dxfId="2458" priority="322" rank="1"/>
  </conditionalFormatting>
  <conditionalFormatting sqref="E23:H23">
    <cfRule type="top10" dxfId="2457" priority="323" rank="1"/>
  </conditionalFormatting>
  <conditionalFormatting sqref="E25:H25">
    <cfRule type="top10" dxfId="2456" priority="324" rank="1"/>
  </conditionalFormatting>
  <conditionalFormatting sqref="E27:H27">
    <cfRule type="top10" dxfId="2455" priority="325" rank="1"/>
  </conditionalFormatting>
  <conditionalFormatting sqref="E29:H29">
    <cfRule type="top10" dxfId="2454" priority="326" rank="1"/>
  </conditionalFormatting>
  <conditionalFormatting sqref="E31:H31">
    <cfRule type="top10" dxfId="2453" priority="327" rank="1"/>
  </conditionalFormatting>
  <conditionalFormatting sqref="E33:H33">
    <cfRule type="top10" dxfId="2452" priority="328" rank="1"/>
  </conditionalFormatting>
  <conditionalFormatting sqref="E35:H35">
    <cfRule type="top10" dxfId="2451" priority="329" rank="1"/>
  </conditionalFormatting>
  <conditionalFormatting sqref="E37:H37">
    <cfRule type="top10" dxfId="2450" priority="330" rank="1"/>
  </conditionalFormatting>
  <conditionalFormatting sqref="E39:H39">
    <cfRule type="top10" dxfId="2449" priority="331" rank="1"/>
  </conditionalFormatting>
  <conditionalFormatting sqref="E41:H41">
    <cfRule type="top10" dxfId="2448" priority="332" rank="1"/>
  </conditionalFormatting>
  <conditionalFormatting sqref="E43:H43">
    <cfRule type="top10" dxfId="2447" priority="333" rank="1"/>
  </conditionalFormatting>
  <conditionalFormatting sqref="E45:H45">
    <cfRule type="top10" dxfId="2446" priority="334" rank="1"/>
  </conditionalFormatting>
  <conditionalFormatting sqref="E47:H47">
    <cfRule type="top10" dxfId="2445" priority="335" rank="1"/>
  </conditionalFormatting>
  <conditionalFormatting sqref="E49:H49">
    <cfRule type="top10" dxfId="2444" priority="336" rank="1"/>
  </conditionalFormatting>
  <conditionalFormatting sqref="E51:H51">
    <cfRule type="top10" dxfId="2443" priority="337" rank="1"/>
  </conditionalFormatting>
  <conditionalFormatting sqref="E53:H53">
    <cfRule type="top10" dxfId="2442" priority="338" rank="1"/>
  </conditionalFormatting>
  <conditionalFormatting sqref="E55:H55">
    <cfRule type="top10" dxfId="2441" priority="339" rank="1"/>
  </conditionalFormatting>
  <conditionalFormatting sqref="E57:H57">
    <cfRule type="top10" dxfId="2440" priority="340" rank="1"/>
  </conditionalFormatting>
  <conditionalFormatting sqref="E59:H59">
    <cfRule type="top10" dxfId="2439" priority="341" rank="1"/>
  </conditionalFormatting>
  <conditionalFormatting sqref="E61:H61">
    <cfRule type="top10" dxfId="2438" priority="342" rank="1"/>
  </conditionalFormatting>
  <conditionalFormatting sqref="E63:H63">
    <cfRule type="top10" dxfId="2437" priority="343" rank="1"/>
  </conditionalFormatting>
  <conditionalFormatting sqref="E65:H65">
    <cfRule type="top10" dxfId="2436" priority="344" rank="1"/>
  </conditionalFormatting>
  <pageMargins left="0.7" right="0.7" top="0.75" bottom="0.75" header="0.3" footer="0.3"/>
  <pageSetup paperSize="9" scale="76" orientation="portrait"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0" width="8.625" style="9" customWidth="1"/>
    <col min="91" max="16384" width="6.125" style="9"/>
  </cols>
  <sheetData>
    <row r="2" spans="2:43" x14ac:dyDescent="0.15">
      <c r="B2" s="9" t="s">
        <v>600</v>
      </c>
    </row>
    <row r="3" spans="2:43" x14ac:dyDescent="0.15">
      <c r="B3" s="9" t="s">
        <v>431</v>
      </c>
    </row>
    <row r="4" spans="2:43" x14ac:dyDescent="0.15">
      <c r="B4" s="9" t="s">
        <v>432</v>
      </c>
    </row>
    <row r="6" spans="2:43" ht="3" customHeight="1" x14ac:dyDescent="0.15">
      <c r="B6" s="16"/>
      <c r="C6" s="23"/>
      <c r="D6" s="24"/>
      <c r="E6" s="22"/>
      <c r="F6" s="17"/>
      <c r="G6" s="17"/>
      <c r="H6" s="17"/>
    </row>
    <row r="7" spans="2:43" s="10" customFormat="1" ht="122.25" customHeight="1" thickBot="1" x14ac:dyDescent="0.2">
      <c r="B7" s="1"/>
      <c r="C7" s="2" t="s">
        <v>52</v>
      </c>
      <c r="D7" s="29" t="s">
        <v>103</v>
      </c>
      <c r="E7" s="46" t="s">
        <v>342</v>
      </c>
      <c r="F7" s="47" t="s">
        <v>20</v>
      </c>
      <c r="G7" s="47" t="s">
        <v>343</v>
      </c>
      <c r="H7" s="47" t="s">
        <v>104</v>
      </c>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19633</v>
      </c>
      <c r="F8" s="11">
        <v>2942</v>
      </c>
      <c r="G8" s="11">
        <v>3540</v>
      </c>
      <c r="H8" s="11">
        <v>1051</v>
      </c>
    </row>
    <row r="9" spans="2:43" ht="15" customHeight="1" x14ac:dyDescent="0.15">
      <c r="B9" s="62"/>
      <c r="C9" s="52"/>
      <c r="D9" s="26">
        <v>100</v>
      </c>
      <c r="E9" s="19">
        <v>72.3</v>
      </c>
      <c r="F9" s="12">
        <v>10.8</v>
      </c>
      <c r="G9" s="12">
        <v>13</v>
      </c>
      <c r="H9" s="12">
        <v>3.9</v>
      </c>
    </row>
    <row r="10" spans="2:43" ht="15" customHeight="1" x14ac:dyDescent="0.15">
      <c r="B10" s="3" t="s">
        <v>54</v>
      </c>
      <c r="C10" s="63" t="s">
        <v>55</v>
      </c>
      <c r="D10" s="27">
        <v>12478</v>
      </c>
      <c r="E10" s="21">
        <v>9523</v>
      </c>
      <c r="F10" s="13">
        <v>1383</v>
      </c>
      <c r="G10" s="13">
        <v>1108</v>
      </c>
      <c r="H10" s="13">
        <v>464</v>
      </c>
    </row>
    <row r="11" spans="2:43" ht="15" customHeight="1" x14ac:dyDescent="0.15">
      <c r="B11" s="4"/>
      <c r="C11" s="56"/>
      <c r="D11" s="30">
        <v>100</v>
      </c>
      <c r="E11" s="31">
        <v>76.3</v>
      </c>
      <c r="F11" s="32">
        <v>11.1</v>
      </c>
      <c r="G11" s="32">
        <v>8.9</v>
      </c>
      <c r="H11" s="32">
        <v>3.7</v>
      </c>
    </row>
    <row r="12" spans="2:43" ht="15" customHeight="1" x14ac:dyDescent="0.15">
      <c r="B12" s="4"/>
      <c r="C12" s="55" t="s">
        <v>56</v>
      </c>
      <c r="D12" s="25">
        <v>14458</v>
      </c>
      <c r="E12" s="18">
        <v>9949</v>
      </c>
      <c r="F12" s="11">
        <v>1537</v>
      </c>
      <c r="G12" s="11">
        <v>2403</v>
      </c>
      <c r="H12" s="11">
        <v>569</v>
      </c>
    </row>
    <row r="13" spans="2:43" ht="15" customHeight="1" x14ac:dyDescent="0.15">
      <c r="B13" s="4"/>
      <c r="C13" s="59"/>
      <c r="D13" s="26">
        <v>100</v>
      </c>
      <c r="E13" s="19">
        <v>68.8</v>
      </c>
      <c r="F13" s="12">
        <v>10.6</v>
      </c>
      <c r="G13" s="12">
        <v>16.600000000000001</v>
      </c>
      <c r="H13" s="12">
        <v>3.9</v>
      </c>
    </row>
    <row r="14" spans="2:43" ht="15" customHeight="1" x14ac:dyDescent="0.15">
      <c r="B14" s="3" t="s">
        <v>57</v>
      </c>
      <c r="C14" s="63" t="s">
        <v>78</v>
      </c>
      <c r="D14" s="27">
        <v>7667</v>
      </c>
      <c r="E14" s="21">
        <v>6354</v>
      </c>
      <c r="F14" s="13">
        <v>674</v>
      </c>
      <c r="G14" s="13">
        <v>431</v>
      </c>
      <c r="H14" s="13">
        <v>208</v>
      </c>
    </row>
    <row r="15" spans="2:43" ht="15" customHeight="1" x14ac:dyDescent="0.15">
      <c r="B15" s="4"/>
      <c r="C15" s="56"/>
      <c r="D15" s="30">
        <v>100</v>
      </c>
      <c r="E15" s="31">
        <v>82.9</v>
      </c>
      <c r="F15" s="32">
        <v>8.8000000000000007</v>
      </c>
      <c r="G15" s="32">
        <v>5.6</v>
      </c>
      <c r="H15" s="32">
        <v>2.7</v>
      </c>
    </row>
    <row r="16" spans="2:43" ht="15" customHeight="1" x14ac:dyDescent="0.15">
      <c r="B16" s="4"/>
      <c r="C16" s="51" t="s">
        <v>79</v>
      </c>
      <c r="D16" s="25">
        <v>6710</v>
      </c>
      <c r="E16" s="18">
        <v>5387</v>
      </c>
      <c r="F16" s="11">
        <v>662</v>
      </c>
      <c r="G16" s="11">
        <v>460</v>
      </c>
      <c r="H16" s="11">
        <v>201</v>
      </c>
    </row>
    <row r="17" spans="2:8" ht="15" customHeight="1" x14ac:dyDescent="0.15">
      <c r="B17" s="4"/>
      <c r="C17" s="51"/>
      <c r="D17" s="30">
        <v>100</v>
      </c>
      <c r="E17" s="31">
        <v>80.3</v>
      </c>
      <c r="F17" s="32">
        <v>9.9</v>
      </c>
      <c r="G17" s="32">
        <v>6.9</v>
      </c>
      <c r="H17" s="32">
        <v>3</v>
      </c>
    </row>
    <row r="18" spans="2:8" ht="15" customHeight="1" x14ac:dyDescent="0.15">
      <c r="B18" s="4"/>
      <c r="C18" s="58" t="s">
        <v>80</v>
      </c>
      <c r="D18" s="25">
        <v>5148</v>
      </c>
      <c r="E18" s="18">
        <v>3608</v>
      </c>
      <c r="F18" s="11">
        <v>652</v>
      </c>
      <c r="G18" s="11">
        <v>662</v>
      </c>
      <c r="H18" s="11">
        <v>226</v>
      </c>
    </row>
    <row r="19" spans="2:8" ht="15" customHeight="1" x14ac:dyDescent="0.15">
      <c r="B19" s="4"/>
      <c r="C19" s="56"/>
      <c r="D19" s="30">
        <v>100</v>
      </c>
      <c r="E19" s="31">
        <v>70.099999999999994</v>
      </c>
      <c r="F19" s="32">
        <v>12.7</v>
      </c>
      <c r="G19" s="32">
        <v>12.9</v>
      </c>
      <c r="H19" s="32">
        <v>4.4000000000000004</v>
      </c>
    </row>
    <row r="20" spans="2:8" ht="15" customHeight="1" x14ac:dyDescent="0.15">
      <c r="B20" s="4"/>
      <c r="C20" s="55" t="s">
        <v>81</v>
      </c>
      <c r="D20" s="25">
        <v>4095</v>
      </c>
      <c r="E20" s="18">
        <v>2473</v>
      </c>
      <c r="F20" s="11">
        <v>532</v>
      </c>
      <c r="G20" s="11">
        <v>860</v>
      </c>
      <c r="H20" s="11">
        <v>230</v>
      </c>
    </row>
    <row r="21" spans="2:8" ht="15" customHeight="1" x14ac:dyDescent="0.15">
      <c r="B21" s="4"/>
      <c r="C21" s="56"/>
      <c r="D21" s="30">
        <v>100</v>
      </c>
      <c r="E21" s="31">
        <v>60.4</v>
      </c>
      <c r="F21" s="32">
        <v>13</v>
      </c>
      <c r="G21" s="32">
        <v>21</v>
      </c>
      <c r="H21" s="32">
        <v>5.6</v>
      </c>
    </row>
    <row r="22" spans="2:8" ht="15" customHeight="1" x14ac:dyDescent="0.15">
      <c r="B22" s="4"/>
      <c r="C22" s="51" t="s">
        <v>82</v>
      </c>
      <c r="D22" s="25">
        <v>3242</v>
      </c>
      <c r="E22" s="18">
        <v>1596</v>
      </c>
      <c r="F22" s="11">
        <v>397</v>
      </c>
      <c r="G22" s="11">
        <v>1088</v>
      </c>
      <c r="H22" s="11">
        <v>161</v>
      </c>
    </row>
    <row r="23" spans="2:8" ht="15" customHeight="1" x14ac:dyDescent="0.15">
      <c r="B23" s="5"/>
      <c r="C23" s="52"/>
      <c r="D23" s="28">
        <v>100</v>
      </c>
      <c r="E23" s="20">
        <v>49.2</v>
      </c>
      <c r="F23" s="15">
        <v>12.2</v>
      </c>
      <c r="G23" s="15">
        <v>33.6</v>
      </c>
      <c r="H23" s="15">
        <v>5</v>
      </c>
    </row>
    <row r="24" spans="2:8" ht="15" customHeight="1" x14ac:dyDescent="0.15">
      <c r="B24" s="3" t="s">
        <v>58</v>
      </c>
      <c r="C24" s="53" t="s">
        <v>59</v>
      </c>
      <c r="D24" s="27">
        <v>6176</v>
      </c>
      <c r="E24" s="21">
        <v>4193</v>
      </c>
      <c r="F24" s="13">
        <v>678</v>
      </c>
      <c r="G24" s="13">
        <v>1005</v>
      </c>
      <c r="H24" s="13">
        <v>300</v>
      </c>
    </row>
    <row r="25" spans="2:8" ht="15" customHeight="1" x14ac:dyDescent="0.15">
      <c r="B25" s="4"/>
      <c r="C25" s="51"/>
      <c r="D25" s="30">
        <v>100</v>
      </c>
      <c r="E25" s="31">
        <v>67.900000000000006</v>
      </c>
      <c r="F25" s="32">
        <v>11</v>
      </c>
      <c r="G25" s="32">
        <v>16.3</v>
      </c>
      <c r="H25" s="32">
        <v>4.9000000000000004</v>
      </c>
    </row>
    <row r="26" spans="2:8" ht="15" customHeight="1" x14ac:dyDescent="0.15">
      <c r="B26" s="4"/>
      <c r="C26" s="58" t="s">
        <v>60</v>
      </c>
      <c r="D26" s="25">
        <v>12578</v>
      </c>
      <c r="E26" s="18">
        <v>9474</v>
      </c>
      <c r="F26" s="11">
        <v>1378</v>
      </c>
      <c r="G26" s="11">
        <v>1320</v>
      </c>
      <c r="H26" s="11">
        <v>406</v>
      </c>
    </row>
    <row r="27" spans="2:8" ht="15" customHeight="1" x14ac:dyDescent="0.15">
      <c r="B27" s="4"/>
      <c r="C27" s="56"/>
      <c r="D27" s="30">
        <v>100</v>
      </c>
      <c r="E27" s="31">
        <v>75.3</v>
      </c>
      <c r="F27" s="32">
        <v>11</v>
      </c>
      <c r="G27" s="32">
        <v>10.5</v>
      </c>
      <c r="H27" s="32">
        <v>3.2</v>
      </c>
    </row>
    <row r="28" spans="2:8" ht="15" customHeight="1" x14ac:dyDescent="0.15">
      <c r="B28" s="4"/>
      <c r="C28" s="55" t="s">
        <v>61</v>
      </c>
      <c r="D28" s="25">
        <v>1614</v>
      </c>
      <c r="E28" s="18">
        <v>1287</v>
      </c>
      <c r="F28" s="11">
        <v>150</v>
      </c>
      <c r="G28" s="11">
        <v>112</v>
      </c>
      <c r="H28" s="11">
        <v>65</v>
      </c>
    </row>
    <row r="29" spans="2:8" ht="15" customHeight="1" x14ac:dyDescent="0.15">
      <c r="B29" s="4"/>
      <c r="C29" s="56"/>
      <c r="D29" s="30">
        <v>100</v>
      </c>
      <c r="E29" s="31">
        <v>79.7</v>
      </c>
      <c r="F29" s="32">
        <v>9.3000000000000007</v>
      </c>
      <c r="G29" s="32">
        <v>6.9</v>
      </c>
      <c r="H29" s="32">
        <v>4</v>
      </c>
    </row>
    <row r="30" spans="2:8" ht="15" customHeight="1" x14ac:dyDescent="0.15">
      <c r="B30" s="4"/>
      <c r="C30" s="51" t="s">
        <v>62</v>
      </c>
      <c r="D30" s="25">
        <v>2525</v>
      </c>
      <c r="E30" s="18">
        <v>1676</v>
      </c>
      <c r="F30" s="11">
        <v>262</v>
      </c>
      <c r="G30" s="11">
        <v>500</v>
      </c>
      <c r="H30" s="11">
        <v>87</v>
      </c>
    </row>
    <row r="31" spans="2:8" ht="15" customHeight="1" x14ac:dyDescent="0.15">
      <c r="B31" s="4"/>
      <c r="C31" s="51"/>
      <c r="D31" s="30">
        <v>100</v>
      </c>
      <c r="E31" s="31">
        <v>66.400000000000006</v>
      </c>
      <c r="F31" s="32">
        <v>10.4</v>
      </c>
      <c r="G31" s="32">
        <v>19.8</v>
      </c>
      <c r="H31" s="32">
        <v>3.4</v>
      </c>
    </row>
    <row r="32" spans="2:8" ht="15" customHeight="1" x14ac:dyDescent="0.15">
      <c r="B32" s="6"/>
      <c r="C32" s="58" t="s">
        <v>63</v>
      </c>
      <c r="D32" s="25">
        <v>3276</v>
      </c>
      <c r="E32" s="18">
        <v>2366</v>
      </c>
      <c r="F32" s="11">
        <v>363</v>
      </c>
      <c r="G32" s="11">
        <v>455</v>
      </c>
      <c r="H32" s="11">
        <v>92</v>
      </c>
    </row>
    <row r="33" spans="2:8" ht="15" customHeight="1" x14ac:dyDescent="0.15">
      <c r="B33" s="7"/>
      <c r="C33" s="59"/>
      <c r="D33" s="28">
        <v>100</v>
      </c>
      <c r="E33" s="20">
        <v>72.2</v>
      </c>
      <c r="F33" s="15">
        <v>11.1</v>
      </c>
      <c r="G33" s="15">
        <v>13.9</v>
      </c>
      <c r="H33" s="15">
        <v>2.8</v>
      </c>
    </row>
    <row r="34" spans="2:8" ht="15" customHeight="1" x14ac:dyDescent="0.15">
      <c r="B34" s="3" t="s">
        <v>64</v>
      </c>
      <c r="C34" s="53" t="s">
        <v>65</v>
      </c>
      <c r="D34" s="27">
        <v>22228</v>
      </c>
      <c r="E34" s="21">
        <v>17524</v>
      </c>
      <c r="F34" s="13">
        <v>2263</v>
      </c>
      <c r="G34" s="13">
        <v>1783</v>
      </c>
      <c r="H34" s="13">
        <v>658</v>
      </c>
    </row>
    <row r="35" spans="2:8" ht="15" customHeight="1" x14ac:dyDescent="0.15">
      <c r="B35" s="4"/>
      <c r="C35" s="54"/>
      <c r="D35" s="30">
        <v>100</v>
      </c>
      <c r="E35" s="31">
        <v>78.8</v>
      </c>
      <c r="F35" s="32">
        <v>10.199999999999999</v>
      </c>
      <c r="G35" s="32">
        <v>8</v>
      </c>
      <c r="H35" s="32">
        <v>3</v>
      </c>
    </row>
    <row r="36" spans="2:8" ht="15" customHeight="1" x14ac:dyDescent="0.15">
      <c r="B36" s="4"/>
      <c r="C36" s="60" t="s">
        <v>66</v>
      </c>
      <c r="D36" s="25">
        <v>2573</v>
      </c>
      <c r="E36" s="18">
        <v>1106</v>
      </c>
      <c r="F36" s="11">
        <v>422</v>
      </c>
      <c r="G36" s="11">
        <v>891</v>
      </c>
      <c r="H36" s="11">
        <v>154</v>
      </c>
    </row>
    <row r="37" spans="2:8" ht="15" customHeight="1" x14ac:dyDescent="0.15">
      <c r="B37" s="4"/>
      <c r="C37" s="56"/>
      <c r="D37" s="30">
        <v>100</v>
      </c>
      <c r="E37" s="31">
        <v>43</v>
      </c>
      <c r="F37" s="32">
        <v>16.399999999999999</v>
      </c>
      <c r="G37" s="32">
        <v>34.6</v>
      </c>
      <c r="H37" s="32">
        <v>6</v>
      </c>
    </row>
    <row r="38" spans="2:8" ht="15" customHeight="1" x14ac:dyDescent="0.15">
      <c r="B38" s="4"/>
      <c r="C38" s="55" t="s">
        <v>67</v>
      </c>
      <c r="D38" s="25">
        <v>1235</v>
      </c>
      <c r="E38" s="18">
        <v>381</v>
      </c>
      <c r="F38" s="11">
        <v>127</v>
      </c>
      <c r="G38" s="11">
        <v>670</v>
      </c>
      <c r="H38" s="11">
        <v>57</v>
      </c>
    </row>
    <row r="39" spans="2:8" ht="15" customHeight="1" x14ac:dyDescent="0.15">
      <c r="B39" s="5"/>
      <c r="C39" s="59"/>
      <c r="D39" s="28">
        <v>100</v>
      </c>
      <c r="E39" s="20">
        <v>30.9</v>
      </c>
      <c r="F39" s="15">
        <v>10.3</v>
      </c>
      <c r="G39" s="15">
        <v>54.3</v>
      </c>
      <c r="H39" s="15">
        <v>4.5999999999999996</v>
      </c>
    </row>
    <row r="40" spans="2:8" ht="15" customHeight="1" x14ac:dyDescent="0.15">
      <c r="B40" s="3" t="s">
        <v>83</v>
      </c>
      <c r="C40" s="53" t="s">
        <v>400</v>
      </c>
      <c r="D40" s="27">
        <v>3459</v>
      </c>
      <c r="E40" s="21">
        <v>3043</v>
      </c>
      <c r="F40" s="13">
        <v>184</v>
      </c>
      <c r="G40" s="13">
        <v>105</v>
      </c>
      <c r="H40" s="13">
        <v>127</v>
      </c>
    </row>
    <row r="41" spans="2:8" ht="15" customHeight="1" x14ac:dyDescent="0.15">
      <c r="B41" s="4"/>
      <c r="C41" s="54"/>
      <c r="D41" s="30">
        <v>100</v>
      </c>
      <c r="E41" s="31">
        <v>88</v>
      </c>
      <c r="F41" s="32">
        <v>5.3</v>
      </c>
      <c r="G41" s="32">
        <v>3</v>
      </c>
      <c r="H41" s="32">
        <v>3.7</v>
      </c>
    </row>
    <row r="42" spans="2:8" ht="15" customHeight="1" x14ac:dyDescent="0.15">
      <c r="B42" s="4"/>
      <c r="C42" s="55" t="s">
        <v>86</v>
      </c>
      <c r="D42" s="25">
        <v>18074</v>
      </c>
      <c r="E42" s="18">
        <v>13792</v>
      </c>
      <c r="F42" s="11">
        <v>1998</v>
      </c>
      <c r="G42" s="11">
        <v>1711</v>
      </c>
      <c r="H42" s="11">
        <v>573</v>
      </c>
    </row>
    <row r="43" spans="2:8" ht="15" customHeight="1" x14ac:dyDescent="0.15">
      <c r="B43" s="4"/>
      <c r="C43" s="56"/>
      <c r="D43" s="30">
        <v>100</v>
      </c>
      <c r="E43" s="31">
        <v>76.3</v>
      </c>
      <c r="F43" s="32">
        <v>11.1</v>
      </c>
      <c r="G43" s="32">
        <v>9.5</v>
      </c>
      <c r="H43" s="32">
        <v>3.2</v>
      </c>
    </row>
    <row r="44" spans="2:8" ht="15" customHeight="1" x14ac:dyDescent="0.15">
      <c r="B44" s="4"/>
      <c r="C44" s="51" t="s">
        <v>402</v>
      </c>
      <c r="D44" s="25">
        <v>4115</v>
      </c>
      <c r="E44" s="18">
        <v>2115</v>
      </c>
      <c r="F44" s="11">
        <v>585</v>
      </c>
      <c r="G44" s="11">
        <v>1257</v>
      </c>
      <c r="H44" s="11">
        <v>158</v>
      </c>
    </row>
    <row r="45" spans="2:8" ht="15" customHeight="1" x14ac:dyDescent="0.15">
      <c r="B45" s="4"/>
      <c r="C45" s="54"/>
      <c r="D45" s="30">
        <v>100</v>
      </c>
      <c r="E45" s="31">
        <v>51.4</v>
      </c>
      <c r="F45" s="32">
        <v>14.2</v>
      </c>
      <c r="G45" s="32">
        <v>30.5</v>
      </c>
      <c r="H45" s="32">
        <v>3.8</v>
      </c>
    </row>
    <row r="46" spans="2:8" ht="15" customHeight="1" x14ac:dyDescent="0.15">
      <c r="B46" s="4"/>
      <c r="C46" s="51" t="s">
        <v>87</v>
      </c>
      <c r="D46" s="25">
        <v>659</v>
      </c>
      <c r="E46" s="18">
        <v>237</v>
      </c>
      <c r="F46" s="11">
        <v>71</v>
      </c>
      <c r="G46" s="11">
        <v>320</v>
      </c>
      <c r="H46" s="11">
        <v>31</v>
      </c>
    </row>
    <row r="47" spans="2:8" ht="15" customHeight="1" x14ac:dyDescent="0.15">
      <c r="B47" s="5"/>
      <c r="C47" s="52"/>
      <c r="D47" s="28">
        <v>100</v>
      </c>
      <c r="E47" s="20">
        <v>36</v>
      </c>
      <c r="F47" s="15">
        <v>10.8</v>
      </c>
      <c r="G47" s="15">
        <v>48.6</v>
      </c>
      <c r="H47" s="15">
        <v>4.7</v>
      </c>
    </row>
    <row r="48" spans="2:8" ht="15" customHeight="1" x14ac:dyDescent="0.15">
      <c r="B48" s="3" t="s">
        <v>68</v>
      </c>
      <c r="C48" s="53" t="s">
        <v>69</v>
      </c>
      <c r="D48" s="27">
        <v>3572</v>
      </c>
      <c r="E48" s="21">
        <v>2722</v>
      </c>
      <c r="F48" s="13">
        <v>354</v>
      </c>
      <c r="G48" s="13">
        <v>400</v>
      </c>
      <c r="H48" s="13">
        <v>96</v>
      </c>
    </row>
    <row r="49" spans="2:8" ht="15" customHeight="1" x14ac:dyDescent="0.15">
      <c r="B49" s="4"/>
      <c r="C49" s="54"/>
      <c r="D49" s="30">
        <v>100</v>
      </c>
      <c r="E49" s="31">
        <v>76.2</v>
      </c>
      <c r="F49" s="32">
        <v>9.9</v>
      </c>
      <c r="G49" s="32">
        <v>11.2</v>
      </c>
      <c r="H49" s="32">
        <v>2.7</v>
      </c>
    </row>
    <row r="50" spans="2:8" ht="15" customHeight="1" x14ac:dyDescent="0.15">
      <c r="B50" s="4"/>
      <c r="C50" s="57" t="s">
        <v>70</v>
      </c>
      <c r="D50" s="33">
        <v>2055</v>
      </c>
      <c r="E50" s="34">
        <v>1596</v>
      </c>
      <c r="F50" s="35">
        <v>224</v>
      </c>
      <c r="G50" s="35">
        <v>199</v>
      </c>
      <c r="H50" s="35">
        <v>36</v>
      </c>
    </row>
    <row r="51" spans="2:8" ht="15" customHeight="1" x14ac:dyDescent="0.15">
      <c r="B51" s="4"/>
      <c r="C51" s="54"/>
      <c r="D51" s="30">
        <v>100</v>
      </c>
      <c r="E51" s="31">
        <v>77.7</v>
      </c>
      <c r="F51" s="32">
        <v>10.9</v>
      </c>
      <c r="G51" s="32">
        <v>9.6999999999999993</v>
      </c>
      <c r="H51" s="32">
        <v>1.8</v>
      </c>
    </row>
    <row r="52" spans="2:8" ht="15" customHeight="1" x14ac:dyDescent="0.15">
      <c r="B52" s="4"/>
      <c r="C52" s="51" t="s">
        <v>71</v>
      </c>
      <c r="D52" s="25">
        <v>1640</v>
      </c>
      <c r="E52" s="18">
        <v>1210</v>
      </c>
      <c r="F52" s="11">
        <v>188</v>
      </c>
      <c r="G52" s="11">
        <v>178</v>
      </c>
      <c r="H52" s="11">
        <v>64</v>
      </c>
    </row>
    <row r="53" spans="2:8" ht="15" customHeight="1" x14ac:dyDescent="0.15">
      <c r="B53" s="4"/>
      <c r="C53" s="54"/>
      <c r="D53" s="30">
        <v>100</v>
      </c>
      <c r="E53" s="31">
        <v>73.8</v>
      </c>
      <c r="F53" s="32">
        <v>11.5</v>
      </c>
      <c r="G53" s="32">
        <v>10.9</v>
      </c>
      <c r="H53" s="32">
        <v>3.9</v>
      </c>
    </row>
    <row r="54" spans="2:8" ht="15" customHeight="1" x14ac:dyDescent="0.15">
      <c r="B54" s="4"/>
      <c r="C54" s="51" t="s">
        <v>72</v>
      </c>
      <c r="D54" s="25">
        <v>1560</v>
      </c>
      <c r="E54" s="18">
        <v>1103</v>
      </c>
      <c r="F54" s="11">
        <v>185</v>
      </c>
      <c r="G54" s="11">
        <v>226</v>
      </c>
      <c r="H54" s="11">
        <v>46</v>
      </c>
    </row>
    <row r="55" spans="2:8" ht="15" customHeight="1" x14ac:dyDescent="0.15">
      <c r="B55" s="4"/>
      <c r="C55" s="54"/>
      <c r="D55" s="30">
        <v>100</v>
      </c>
      <c r="E55" s="31">
        <v>70.7</v>
      </c>
      <c r="F55" s="32">
        <v>11.9</v>
      </c>
      <c r="G55" s="32">
        <v>14.5</v>
      </c>
      <c r="H55" s="32">
        <v>2.9</v>
      </c>
    </row>
    <row r="56" spans="2:8" ht="15" customHeight="1" x14ac:dyDescent="0.15">
      <c r="B56" s="4"/>
      <c r="C56" s="51" t="s">
        <v>73</v>
      </c>
      <c r="D56" s="25">
        <v>2382</v>
      </c>
      <c r="E56" s="18">
        <v>1736</v>
      </c>
      <c r="F56" s="11">
        <v>285</v>
      </c>
      <c r="G56" s="11">
        <v>276</v>
      </c>
      <c r="H56" s="11">
        <v>85</v>
      </c>
    </row>
    <row r="57" spans="2:8" ht="15" customHeight="1" x14ac:dyDescent="0.15">
      <c r="B57" s="4"/>
      <c r="C57" s="54"/>
      <c r="D57" s="30">
        <v>100</v>
      </c>
      <c r="E57" s="31">
        <v>72.900000000000006</v>
      </c>
      <c r="F57" s="32">
        <v>12</v>
      </c>
      <c r="G57" s="32">
        <v>11.6</v>
      </c>
      <c r="H57" s="32">
        <v>3.6</v>
      </c>
    </row>
    <row r="58" spans="2:8" ht="15" customHeight="1" x14ac:dyDescent="0.15">
      <c r="B58" s="4"/>
      <c r="C58" s="51" t="s">
        <v>74</v>
      </c>
      <c r="D58" s="25">
        <v>1538</v>
      </c>
      <c r="E58" s="18">
        <v>1184</v>
      </c>
      <c r="F58" s="11">
        <v>181</v>
      </c>
      <c r="G58" s="11">
        <v>132</v>
      </c>
      <c r="H58" s="11">
        <v>41</v>
      </c>
    </row>
    <row r="59" spans="2:8" ht="15" customHeight="1" x14ac:dyDescent="0.15">
      <c r="B59" s="4"/>
      <c r="C59" s="54"/>
      <c r="D59" s="30">
        <v>100</v>
      </c>
      <c r="E59" s="31">
        <v>77</v>
      </c>
      <c r="F59" s="32">
        <v>11.8</v>
      </c>
      <c r="G59" s="32">
        <v>8.6</v>
      </c>
      <c r="H59" s="32">
        <v>2.7</v>
      </c>
    </row>
    <row r="60" spans="2:8" ht="15" customHeight="1" x14ac:dyDescent="0.15">
      <c r="B60" s="4"/>
      <c r="C60" s="51" t="s">
        <v>75</v>
      </c>
      <c r="D60" s="25">
        <v>5096</v>
      </c>
      <c r="E60" s="18">
        <v>3597</v>
      </c>
      <c r="F60" s="11">
        <v>588</v>
      </c>
      <c r="G60" s="11">
        <v>705</v>
      </c>
      <c r="H60" s="11">
        <v>206</v>
      </c>
    </row>
    <row r="61" spans="2:8" ht="15" customHeight="1" x14ac:dyDescent="0.15">
      <c r="B61" s="4"/>
      <c r="C61" s="54"/>
      <c r="D61" s="30">
        <v>100</v>
      </c>
      <c r="E61" s="31">
        <v>70.599999999999994</v>
      </c>
      <c r="F61" s="32">
        <v>11.5</v>
      </c>
      <c r="G61" s="32">
        <v>13.8</v>
      </c>
      <c r="H61" s="32">
        <v>4</v>
      </c>
    </row>
    <row r="62" spans="2:8" ht="15" customHeight="1" x14ac:dyDescent="0.15">
      <c r="B62" s="4"/>
      <c r="C62" s="51" t="s">
        <v>76</v>
      </c>
      <c r="D62" s="25">
        <v>2807</v>
      </c>
      <c r="E62" s="18">
        <v>1972</v>
      </c>
      <c r="F62" s="11">
        <v>323</v>
      </c>
      <c r="G62" s="11">
        <v>376</v>
      </c>
      <c r="H62" s="11">
        <v>136</v>
      </c>
    </row>
    <row r="63" spans="2:8" ht="15" customHeight="1" x14ac:dyDescent="0.15">
      <c r="B63" s="4"/>
      <c r="C63" s="54"/>
      <c r="D63" s="30">
        <v>100</v>
      </c>
      <c r="E63" s="31">
        <v>70.3</v>
      </c>
      <c r="F63" s="32">
        <v>11.5</v>
      </c>
      <c r="G63" s="32">
        <v>13.4</v>
      </c>
      <c r="H63" s="32">
        <v>4.8</v>
      </c>
    </row>
    <row r="64" spans="2:8" ht="15" customHeight="1" x14ac:dyDescent="0.15">
      <c r="B64" s="4"/>
      <c r="C64" s="51" t="s">
        <v>77</v>
      </c>
      <c r="D64" s="25">
        <v>6516</v>
      </c>
      <c r="E64" s="18">
        <v>4513</v>
      </c>
      <c r="F64" s="11">
        <v>614</v>
      </c>
      <c r="G64" s="11">
        <v>1048</v>
      </c>
      <c r="H64" s="11">
        <v>341</v>
      </c>
    </row>
    <row r="65" spans="2:8" ht="15" customHeight="1" x14ac:dyDescent="0.15">
      <c r="B65" s="5"/>
      <c r="C65" s="52"/>
      <c r="D65" s="28">
        <v>100</v>
      </c>
      <c r="E65" s="20">
        <v>69.3</v>
      </c>
      <c r="F65" s="15">
        <v>9.4</v>
      </c>
      <c r="G65" s="15">
        <v>16.100000000000001</v>
      </c>
      <c r="H65" s="15">
        <v>5.2</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H9">
    <cfRule type="top10" dxfId="2435" priority="345" rank="1"/>
  </conditionalFormatting>
  <conditionalFormatting sqref="E11:H11">
    <cfRule type="top10" dxfId="2434" priority="346" rank="1"/>
  </conditionalFormatting>
  <conditionalFormatting sqref="E13:H13">
    <cfRule type="top10" dxfId="2433" priority="347" rank="1"/>
  </conditionalFormatting>
  <conditionalFormatting sqref="E15:H15">
    <cfRule type="top10" dxfId="2432" priority="348" rank="1"/>
  </conditionalFormatting>
  <conditionalFormatting sqref="E17:H17">
    <cfRule type="top10" dxfId="2431" priority="349" rank="1"/>
  </conditionalFormatting>
  <conditionalFormatting sqref="E19:H19">
    <cfRule type="top10" dxfId="2430" priority="350" rank="1"/>
  </conditionalFormatting>
  <conditionalFormatting sqref="E21:H21">
    <cfRule type="top10" dxfId="2429" priority="351" rank="1"/>
  </conditionalFormatting>
  <conditionalFormatting sqref="E23:H23">
    <cfRule type="top10" dxfId="2428" priority="352" rank="1"/>
  </conditionalFormatting>
  <conditionalFormatting sqref="E25:H25">
    <cfRule type="top10" dxfId="2427" priority="353" rank="1"/>
  </conditionalFormatting>
  <conditionalFormatting sqref="E27:H27">
    <cfRule type="top10" dxfId="2426" priority="354" rank="1"/>
  </conditionalFormatting>
  <conditionalFormatting sqref="E29:H29">
    <cfRule type="top10" dxfId="2425" priority="355" rank="1"/>
  </conditionalFormatting>
  <conditionalFormatting sqref="E31:H31">
    <cfRule type="top10" dxfId="2424" priority="356" rank="1"/>
  </conditionalFormatting>
  <conditionalFormatting sqref="E33:H33">
    <cfRule type="top10" dxfId="2423" priority="357" rank="1"/>
  </conditionalFormatting>
  <conditionalFormatting sqref="E35:H35">
    <cfRule type="top10" dxfId="2422" priority="358" rank="1"/>
  </conditionalFormatting>
  <conditionalFormatting sqref="E37:H37">
    <cfRule type="top10" dxfId="2421" priority="359" rank="1"/>
  </conditionalFormatting>
  <conditionalFormatting sqref="E39:H39">
    <cfRule type="top10" dxfId="2420" priority="360" rank="1"/>
  </conditionalFormatting>
  <conditionalFormatting sqref="E41:H41">
    <cfRule type="top10" dxfId="2419" priority="361" rank="1"/>
  </conditionalFormatting>
  <conditionalFormatting sqref="E43:H43">
    <cfRule type="top10" dxfId="2418" priority="362" rank="1"/>
  </conditionalFormatting>
  <conditionalFormatting sqref="E45:H45">
    <cfRule type="top10" dxfId="2417" priority="363" rank="1"/>
  </conditionalFormatting>
  <conditionalFormatting sqref="E47:H47">
    <cfRule type="top10" dxfId="2416" priority="364" rank="1"/>
  </conditionalFormatting>
  <conditionalFormatting sqref="E49:H49">
    <cfRule type="top10" dxfId="2415" priority="365" rank="1"/>
  </conditionalFormatting>
  <conditionalFormatting sqref="E51:H51">
    <cfRule type="top10" dxfId="2414" priority="366" rank="1"/>
  </conditionalFormatting>
  <conditionalFormatting sqref="E53:H53">
    <cfRule type="top10" dxfId="2413" priority="367" rank="1"/>
  </conditionalFormatting>
  <conditionalFormatting sqref="E55:H55">
    <cfRule type="top10" dxfId="2412" priority="368" rank="1"/>
  </conditionalFormatting>
  <conditionalFormatting sqref="E57:H57">
    <cfRule type="top10" dxfId="2411" priority="369" rank="1"/>
  </conditionalFormatting>
  <conditionalFormatting sqref="E59:H59">
    <cfRule type="top10" dxfId="2410" priority="370" rank="1"/>
  </conditionalFormatting>
  <conditionalFormatting sqref="E61:H61">
    <cfRule type="top10" dxfId="2409" priority="371" rank="1"/>
  </conditionalFormatting>
  <conditionalFormatting sqref="E63:H63">
    <cfRule type="top10" dxfId="2408" priority="372" rank="1"/>
  </conditionalFormatting>
  <conditionalFormatting sqref="E65:H65">
    <cfRule type="top10" dxfId="2407" priority="373" rank="1"/>
  </conditionalFormatting>
  <pageMargins left="0.7" right="0.7" top="0.75" bottom="0.75" header="0.3" footer="0.3"/>
  <pageSetup paperSize="9" scale="76" orientation="portrait"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0" width="8.625" style="9" customWidth="1"/>
    <col min="91" max="16384" width="6.125" style="9"/>
  </cols>
  <sheetData>
    <row r="2" spans="2:43" x14ac:dyDescent="0.15">
      <c r="B2" s="9" t="s">
        <v>600</v>
      </c>
    </row>
    <row r="3" spans="2:43" x14ac:dyDescent="0.15">
      <c r="B3" s="9" t="s">
        <v>431</v>
      </c>
    </row>
    <row r="4" spans="2:43" x14ac:dyDescent="0.15">
      <c r="B4" s="9" t="s">
        <v>433</v>
      </c>
    </row>
    <row r="6" spans="2:43" ht="3" customHeight="1" x14ac:dyDescent="0.15">
      <c r="B6" s="16"/>
      <c r="C6" s="23"/>
      <c r="D6" s="24"/>
      <c r="E6" s="22"/>
      <c r="F6" s="17"/>
      <c r="G6" s="17"/>
      <c r="H6" s="17"/>
    </row>
    <row r="7" spans="2:43" s="10" customFormat="1" ht="122.25" customHeight="1" thickBot="1" x14ac:dyDescent="0.2">
      <c r="B7" s="1"/>
      <c r="C7" s="2" t="s">
        <v>52</v>
      </c>
      <c r="D7" s="29" t="s">
        <v>103</v>
      </c>
      <c r="E7" s="46" t="s">
        <v>342</v>
      </c>
      <c r="F7" s="47" t="s">
        <v>20</v>
      </c>
      <c r="G7" s="47" t="s">
        <v>343</v>
      </c>
      <c r="H7" s="47" t="s">
        <v>104</v>
      </c>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18394</v>
      </c>
      <c r="F8" s="11">
        <v>5356</v>
      </c>
      <c r="G8" s="11">
        <v>2581</v>
      </c>
      <c r="H8" s="11">
        <v>835</v>
      </c>
    </row>
    <row r="9" spans="2:43" ht="15" customHeight="1" x14ac:dyDescent="0.15">
      <c r="B9" s="62"/>
      <c r="C9" s="52"/>
      <c r="D9" s="26">
        <v>100</v>
      </c>
      <c r="E9" s="19">
        <v>67.7</v>
      </c>
      <c r="F9" s="12">
        <v>19.7</v>
      </c>
      <c r="G9" s="12">
        <v>9.5</v>
      </c>
      <c r="H9" s="12">
        <v>3.1</v>
      </c>
    </row>
    <row r="10" spans="2:43" ht="15" customHeight="1" x14ac:dyDescent="0.15">
      <c r="B10" s="3" t="s">
        <v>54</v>
      </c>
      <c r="C10" s="63" t="s">
        <v>55</v>
      </c>
      <c r="D10" s="27">
        <v>12478</v>
      </c>
      <c r="E10" s="21">
        <v>8560</v>
      </c>
      <c r="F10" s="13">
        <v>2598</v>
      </c>
      <c r="G10" s="13">
        <v>964</v>
      </c>
      <c r="H10" s="13">
        <v>356</v>
      </c>
    </row>
    <row r="11" spans="2:43" ht="15" customHeight="1" x14ac:dyDescent="0.15">
      <c r="B11" s="4"/>
      <c r="C11" s="56"/>
      <c r="D11" s="30">
        <v>100</v>
      </c>
      <c r="E11" s="31">
        <v>68.599999999999994</v>
      </c>
      <c r="F11" s="32">
        <v>20.8</v>
      </c>
      <c r="G11" s="32">
        <v>7.7</v>
      </c>
      <c r="H11" s="32">
        <v>2.9</v>
      </c>
    </row>
    <row r="12" spans="2:43" ht="15" customHeight="1" x14ac:dyDescent="0.15">
      <c r="B12" s="4"/>
      <c r="C12" s="55" t="s">
        <v>56</v>
      </c>
      <c r="D12" s="25">
        <v>14458</v>
      </c>
      <c r="E12" s="18">
        <v>9679</v>
      </c>
      <c r="F12" s="11">
        <v>2718</v>
      </c>
      <c r="G12" s="11">
        <v>1596</v>
      </c>
      <c r="H12" s="11">
        <v>465</v>
      </c>
    </row>
    <row r="13" spans="2:43" ht="15" customHeight="1" x14ac:dyDescent="0.15">
      <c r="B13" s="4"/>
      <c r="C13" s="59"/>
      <c r="D13" s="26">
        <v>100</v>
      </c>
      <c r="E13" s="19">
        <v>66.900000000000006</v>
      </c>
      <c r="F13" s="12">
        <v>18.8</v>
      </c>
      <c r="G13" s="12">
        <v>11</v>
      </c>
      <c r="H13" s="12">
        <v>3.2</v>
      </c>
    </row>
    <row r="14" spans="2:43" ht="15" customHeight="1" x14ac:dyDescent="0.15">
      <c r="B14" s="3" t="s">
        <v>57</v>
      </c>
      <c r="C14" s="63" t="s">
        <v>78</v>
      </c>
      <c r="D14" s="27">
        <v>7667</v>
      </c>
      <c r="E14" s="21">
        <v>5405</v>
      </c>
      <c r="F14" s="13">
        <v>1773</v>
      </c>
      <c r="G14" s="13">
        <v>320</v>
      </c>
      <c r="H14" s="13">
        <v>169</v>
      </c>
    </row>
    <row r="15" spans="2:43" ht="15" customHeight="1" x14ac:dyDescent="0.15">
      <c r="B15" s="4"/>
      <c r="C15" s="56"/>
      <c r="D15" s="30">
        <v>100</v>
      </c>
      <c r="E15" s="31">
        <v>70.5</v>
      </c>
      <c r="F15" s="32">
        <v>23.1</v>
      </c>
      <c r="G15" s="32">
        <v>4.2</v>
      </c>
      <c r="H15" s="32">
        <v>2.2000000000000002</v>
      </c>
    </row>
    <row r="16" spans="2:43" ht="15" customHeight="1" x14ac:dyDescent="0.15">
      <c r="B16" s="4"/>
      <c r="C16" s="51" t="s">
        <v>79</v>
      </c>
      <c r="D16" s="25">
        <v>6710</v>
      </c>
      <c r="E16" s="18">
        <v>4895</v>
      </c>
      <c r="F16" s="11">
        <v>1309</v>
      </c>
      <c r="G16" s="11">
        <v>347</v>
      </c>
      <c r="H16" s="11">
        <v>159</v>
      </c>
    </row>
    <row r="17" spans="2:8" ht="15" customHeight="1" x14ac:dyDescent="0.15">
      <c r="B17" s="4"/>
      <c r="C17" s="51"/>
      <c r="D17" s="30">
        <v>100</v>
      </c>
      <c r="E17" s="31">
        <v>73</v>
      </c>
      <c r="F17" s="32">
        <v>19.5</v>
      </c>
      <c r="G17" s="32">
        <v>5.2</v>
      </c>
      <c r="H17" s="32">
        <v>2.4</v>
      </c>
    </row>
    <row r="18" spans="2:8" ht="15" customHeight="1" x14ac:dyDescent="0.15">
      <c r="B18" s="4"/>
      <c r="C18" s="58" t="s">
        <v>80</v>
      </c>
      <c r="D18" s="25">
        <v>5148</v>
      </c>
      <c r="E18" s="18">
        <v>3567</v>
      </c>
      <c r="F18" s="11">
        <v>923</v>
      </c>
      <c r="G18" s="11">
        <v>477</v>
      </c>
      <c r="H18" s="11">
        <v>181</v>
      </c>
    </row>
    <row r="19" spans="2:8" ht="15" customHeight="1" x14ac:dyDescent="0.15">
      <c r="B19" s="4"/>
      <c r="C19" s="56"/>
      <c r="D19" s="30">
        <v>100</v>
      </c>
      <c r="E19" s="31">
        <v>69.3</v>
      </c>
      <c r="F19" s="32">
        <v>17.899999999999999</v>
      </c>
      <c r="G19" s="32">
        <v>9.3000000000000007</v>
      </c>
      <c r="H19" s="32">
        <v>3.5</v>
      </c>
    </row>
    <row r="20" spans="2:8" ht="15" customHeight="1" x14ac:dyDescent="0.15">
      <c r="B20" s="4"/>
      <c r="C20" s="55" t="s">
        <v>81</v>
      </c>
      <c r="D20" s="25">
        <v>4095</v>
      </c>
      <c r="E20" s="18">
        <v>2572</v>
      </c>
      <c r="F20" s="11">
        <v>752</v>
      </c>
      <c r="G20" s="11">
        <v>587</v>
      </c>
      <c r="H20" s="11">
        <v>184</v>
      </c>
    </row>
    <row r="21" spans="2:8" ht="15" customHeight="1" x14ac:dyDescent="0.15">
      <c r="B21" s="4"/>
      <c r="C21" s="56"/>
      <c r="D21" s="30">
        <v>100</v>
      </c>
      <c r="E21" s="31">
        <v>62.8</v>
      </c>
      <c r="F21" s="32">
        <v>18.399999999999999</v>
      </c>
      <c r="G21" s="32">
        <v>14.3</v>
      </c>
      <c r="H21" s="32">
        <v>4.5</v>
      </c>
    </row>
    <row r="22" spans="2:8" ht="15" customHeight="1" x14ac:dyDescent="0.15">
      <c r="B22" s="4"/>
      <c r="C22" s="51" t="s">
        <v>82</v>
      </c>
      <c r="D22" s="25">
        <v>3242</v>
      </c>
      <c r="E22" s="18">
        <v>1753</v>
      </c>
      <c r="F22" s="11">
        <v>541</v>
      </c>
      <c r="G22" s="11">
        <v>821</v>
      </c>
      <c r="H22" s="11">
        <v>127</v>
      </c>
    </row>
    <row r="23" spans="2:8" ht="15" customHeight="1" x14ac:dyDescent="0.15">
      <c r="B23" s="5"/>
      <c r="C23" s="52"/>
      <c r="D23" s="28">
        <v>100</v>
      </c>
      <c r="E23" s="20">
        <v>54.1</v>
      </c>
      <c r="F23" s="15">
        <v>16.7</v>
      </c>
      <c r="G23" s="15">
        <v>25.3</v>
      </c>
      <c r="H23" s="15">
        <v>3.9</v>
      </c>
    </row>
    <row r="24" spans="2:8" ht="15" customHeight="1" x14ac:dyDescent="0.15">
      <c r="B24" s="3" t="s">
        <v>58</v>
      </c>
      <c r="C24" s="53" t="s">
        <v>59</v>
      </c>
      <c r="D24" s="27">
        <v>6176</v>
      </c>
      <c r="E24" s="21">
        <v>4181</v>
      </c>
      <c r="F24" s="13">
        <v>1107</v>
      </c>
      <c r="G24" s="13">
        <v>665</v>
      </c>
      <c r="H24" s="13">
        <v>223</v>
      </c>
    </row>
    <row r="25" spans="2:8" ht="15" customHeight="1" x14ac:dyDescent="0.15">
      <c r="B25" s="4"/>
      <c r="C25" s="51"/>
      <c r="D25" s="30">
        <v>100</v>
      </c>
      <c r="E25" s="31">
        <v>67.7</v>
      </c>
      <c r="F25" s="32">
        <v>17.899999999999999</v>
      </c>
      <c r="G25" s="32">
        <v>10.8</v>
      </c>
      <c r="H25" s="32">
        <v>3.6</v>
      </c>
    </row>
    <row r="26" spans="2:8" ht="15" customHeight="1" x14ac:dyDescent="0.15">
      <c r="B26" s="4"/>
      <c r="C26" s="58" t="s">
        <v>60</v>
      </c>
      <c r="D26" s="25">
        <v>12578</v>
      </c>
      <c r="E26" s="18">
        <v>8792</v>
      </c>
      <c r="F26" s="11">
        <v>2475</v>
      </c>
      <c r="G26" s="11">
        <v>986</v>
      </c>
      <c r="H26" s="11">
        <v>325</v>
      </c>
    </row>
    <row r="27" spans="2:8" ht="15" customHeight="1" x14ac:dyDescent="0.15">
      <c r="B27" s="4"/>
      <c r="C27" s="56"/>
      <c r="D27" s="30">
        <v>100</v>
      </c>
      <c r="E27" s="31">
        <v>69.900000000000006</v>
      </c>
      <c r="F27" s="32">
        <v>19.7</v>
      </c>
      <c r="G27" s="32">
        <v>7.8</v>
      </c>
      <c r="H27" s="32">
        <v>2.6</v>
      </c>
    </row>
    <row r="28" spans="2:8" ht="15" customHeight="1" x14ac:dyDescent="0.15">
      <c r="B28" s="4"/>
      <c r="C28" s="55" t="s">
        <v>61</v>
      </c>
      <c r="D28" s="25">
        <v>1614</v>
      </c>
      <c r="E28" s="18">
        <v>1097</v>
      </c>
      <c r="F28" s="11">
        <v>367</v>
      </c>
      <c r="G28" s="11">
        <v>95</v>
      </c>
      <c r="H28" s="11">
        <v>55</v>
      </c>
    </row>
    <row r="29" spans="2:8" ht="15" customHeight="1" x14ac:dyDescent="0.15">
      <c r="B29" s="4"/>
      <c r="C29" s="56"/>
      <c r="D29" s="30">
        <v>100</v>
      </c>
      <c r="E29" s="31">
        <v>68</v>
      </c>
      <c r="F29" s="32">
        <v>22.7</v>
      </c>
      <c r="G29" s="32">
        <v>5.9</v>
      </c>
      <c r="H29" s="32">
        <v>3.4</v>
      </c>
    </row>
    <row r="30" spans="2:8" ht="15" customHeight="1" x14ac:dyDescent="0.15">
      <c r="B30" s="4"/>
      <c r="C30" s="51" t="s">
        <v>62</v>
      </c>
      <c r="D30" s="25">
        <v>2525</v>
      </c>
      <c r="E30" s="18">
        <v>1610</v>
      </c>
      <c r="F30" s="11">
        <v>493</v>
      </c>
      <c r="G30" s="11">
        <v>354</v>
      </c>
      <c r="H30" s="11">
        <v>68</v>
      </c>
    </row>
    <row r="31" spans="2:8" ht="15" customHeight="1" x14ac:dyDescent="0.15">
      <c r="B31" s="4"/>
      <c r="C31" s="51"/>
      <c r="D31" s="30">
        <v>100</v>
      </c>
      <c r="E31" s="31">
        <v>63.8</v>
      </c>
      <c r="F31" s="32">
        <v>19.5</v>
      </c>
      <c r="G31" s="32">
        <v>14</v>
      </c>
      <c r="H31" s="32">
        <v>2.7</v>
      </c>
    </row>
    <row r="32" spans="2:8" ht="15" customHeight="1" x14ac:dyDescent="0.15">
      <c r="B32" s="6"/>
      <c r="C32" s="58" t="s">
        <v>63</v>
      </c>
      <c r="D32" s="25">
        <v>3276</v>
      </c>
      <c r="E32" s="18">
        <v>2123</v>
      </c>
      <c r="F32" s="11">
        <v>711</v>
      </c>
      <c r="G32" s="11">
        <v>366</v>
      </c>
      <c r="H32" s="11">
        <v>76</v>
      </c>
    </row>
    <row r="33" spans="2:8" ht="15" customHeight="1" x14ac:dyDescent="0.15">
      <c r="B33" s="7"/>
      <c r="C33" s="59"/>
      <c r="D33" s="28">
        <v>100</v>
      </c>
      <c r="E33" s="20">
        <v>64.8</v>
      </c>
      <c r="F33" s="15">
        <v>21.7</v>
      </c>
      <c r="G33" s="15">
        <v>11.2</v>
      </c>
      <c r="H33" s="15">
        <v>2.2999999999999998</v>
      </c>
    </row>
    <row r="34" spans="2:8" ht="15" customHeight="1" x14ac:dyDescent="0.15">
      <c r="B34" s="3" t="s">
        <v>64</v>
      </c>
      <c r="C34" s="53" t="s">
        <v>65</v>
      </c>
      <c r="D34" s="27">
        <v>22228</v>
      </c>
      <c r="E34" s="21">
        <v>16134</v>
      </c>
      <c r="F34" s="13">
        <v>4387</v>
      </c>
      <c r="G34" s="13">
        <v>1187</v>
      </c>
      <c r="H34" s="13">
        <v>520</v>
      </c>
    </row>
    <row r="35" spans="2:8" ht="15" customHeight="1" x14ac:dyDescent="0.15">
      <c r="B35" s="4"/>
      <c r="C35" s="54"/>
      <c r="D35" s="30">
        <v>100</v>
      </c>
      <c r="E35" s="31">
        <v>72.599999999999994</v>
      </c>
      <c r="F35" s="32">
        <v>19.7</v>
      </c>
      <c r="G35" s="32">
        <v>5.3</v>
      </c>
      <c r="H35" s="32">
        <v>2.2999999999999998</v>
      </c>
    </row>
    <row r="36" spans="2:8" ht="15" customHeight="1" x14ac:dyDescent="0.15">
      <c r="B36" s="4"/>
      <c r="C36" s="60" t="s">
        <v>66</v>
      </c>
      <c r="D36" s="25">
        <v>2573</v>
      </c>
      <c r="E36" s="18">
        <v>1196</v>
      </c>
      <c r="F36" s="11">
        <v>559</v>
      </c>
      <c r="G36" s="11">
        <v>700</v>
      </c>
      <c r="H36" s="11">
        <v>118</v>
      </c>
    </row>
    <row r="37" spans="2:8" ht="15" customHeight="1" x14ac:dyDescent="0.15">
      <c r="B37" s="4"/>
      <c r="C37" s="56"/>
      <c r="D37" s="30">
        <v>100</v>
      </c>
      <c r="E37" s="31">
        <v>46.5</v>
      </c>
      <c r="F37" s="32">
        <v>21.7</v>
      </c>
      <c r="G37" s="32">
        <v>27.2</v>
      </c>
      <c r="H37" s="32">
        <v>4.5999999999999996</v>
      </c>
    </row>
    <row r="38" spans="2:8" ht="15" customHeight="1" x14ac:dyDescent="0.15">
      <c r="B38" s="4"/>
      <c r="C38" s="55" t="s">
        <v>67</v>
      </c>
      <c r="D38" s="25">
        <v>1235</v>
      </c>
      <c r="E38" s="18">
        <v>427</v>
      </c>
      <c r="F38" s="11">
        <v>206</v>
      </c>
      <c r="G38" s="11">
        <v>546</v>
      </c>
      <c r="H38" s="11">
        <v>56</v>
      </c>
    </row>
    <row r="39" spans="2:8" ht="15" customHeight="1" x14ac:dyDescent="0.15">
      <c r="B39" s="5"/>
      <c r="C39" s="59"/>
      <c r="D39" s="28">
        <v>100</v>
      </c>
      <c r="E39" s="20">
        <v>34.6</v>
      </c>
      <c r="F39" s="15">
        <v>16.7</v>
      </c>
      <c r="G39" s="15">
        <v>44.2</v>
      </c>
      <c r="H39" s="15">
        <v>4.5</v>
      </c>
    </row>
    <row r="40" spans="2:8" ht="15" customHeight="1" x14ac:dyDescent="0.15">
      <c r="B40" s="3" t="s">
        <v>83</v>
      </c>
      <c r="C40" s="53" t="s">
        <v>85</v>
      </c>
      <c r="D40" s="27">
        <v>3459</v>
      </c>
      <c r="E40" s="21">
        <v>2864</v>
      </c>
      <c r="F40" s="13">
        <v>418</v>
      </c>
      <c r="G40" s="13">
        <v>74</v>
      </c>
      <c r="H40" s="13">
        <v>103</v>
      </c>
    </row>
    <row r="41" spans="2:8" ht="15" customHeight="1" x14ac:dyDescent="0.15">
      <c r="B41" s="4"/>
      <c r="C41" s="54"/>
      <c r="D41" s="30">
        <v>100</v>
      </c>
      <c r="E41" s="31">
        <v>82.8</v>
      </c>
      <c r="F41" s="32">
        <v>12.1</v>
      </c>
      <c r="G41" s="32">
        <v>2.1</v>
      </c>
      <c r="H41" s="32">
        <v>3</v>
      </c>
    </row>
    <row r="42" spans="2:8" ht="15" customHeight="1" x14ac:dyDescent="0.15">
      <c r="B42" s="4"/>
      <c r="C42" s="55" t="s">
        <v>86</v>
      </c>
      <c r="D42" s="25">
        <v>18074</v>
      </c>
      <c r="E42" s="18">
        <v>12876</v>
      </c>
      <c r="F42" s="11">
        <v>3664</v>
      </c>
      <c r="G42" s="11">
        <v>1092</v>
      </c>
      <c r="H42" s="11">
        <v>442</v>
      </c>
    </row>
    <row r="43" spans="2:8" ht="15" customHeight="1" x14ac:dyDescent="0.15">
      <c r="B43" s="4"/>
      <c r="C43" s="56"/>
      <c r="D43" s="30">
        <v>100</v>
      </c>
      <c r="E43" s="31">
        <v>71.2</v>
      </c>
      <c r="F43" s="32">
        <v>20.3</v>
      </c>
      <c r="G43" s="32">
        <v>6</v>
      </c>
      <c r="H43" s="32">
        <v>2.4</v>
      </c>
    </row>
    <row r="44" spans="2:8" ht="15" customHeight="1" x14ac:dyDescent="0.15">
      <c r="B44" s="4"/>
      <c r="C44" s="51" t="s">
        <v>84</v>
      </c>
      <c r="D44" s="25">
        <v>4115</v>
      </c>
      <c r="E44" s="18">
        <v>2009</v>
      </c>
      <c r="F44" s="11">
        <v>992</v>
      </c>
      <c r="G44" s="11">
        <v>998</v>
      </c>
      <c r="H44" s="11">
        <v>116</v>
      </c>
    </row>
    <row r="45" spans="2:8" ht="15" customHeight="1" x14ac:dyDescent="0.15">
      <c r="B45" s="4"/>
      <c r="C45" s="54"/>
      <c r="D45" s="30">
        <v>100</v>
      </c>
      <c r="E45" s="31">
        <v>48.8</v>
      </c>
      <c r="F45" s="32">
        <v>24.1</v>
      </c>
      <c r="G45" s="32">
        <v>24.3</v>
      </c>
      <c r="H45" s="32">
        <v>2.8</v>
      </c>
    </row>
    <row r="46" spans="2:8" ht="15" customHeight="1" x14ac:dyDescent="0.15">
      <c r="B46" s="4"/>
      <c r="C46" s="51" t="s">
        <v>87</v>
      </c>
      <c r="D46" s="25">
        <v>659</v>
      </c>
      <c r="E46" s="18">
        <v>206</v>
      </c>
      <c r="F46" s="11">
        <v>113</v>
      </c>
      <c r="G46" s="11">
        <v>314</v>
      </c>
      <c r="H46" s="11">
        <v>26</v>
      </c>
    </row>
    <row r="47" spans="2:8" ht="15" customHeight="1" x14ac:dyDescent="0.15">
      <c r="B47" s="5"/>
      <c r="C47" s="52"/>
      <c r="D47" s="28">
        <v>100</v>
      </c>
      <c r="E47" s="20">
        <v>31.3</v>
      </c>
      <c r="F47" s="15">
        <v>17.100000000000001</v>
      </c>
      <c r="G47" s="15">
        <v>47.6</v>
      </c>
      <c r="H47" s="15">
        <v>3.9</v>
      </c>
    </row>
    <row r="48" spans="2:8" ht="15" customHeight="1" x14ac:dyDescent="0.15">
      <c r="B48" s="3" t="s">
        <v>68</v>
      </c>
      <c r="C48" s="53" t="s">
        <v>69</v>
      </c>
      <c r="D48" s="27">
        <v>3572</v>
      </c>
      <c r="E48" s="21">
        <v>2625</v>
      </c>
      <c r="F48" s="13">
        <v>611</v>
      </c>
      <c r="G48" s="13">
        <v>262</v>
      </c>
      <c r="H48" s="13">
        <v>74</v>
      </c>
    </row>
    <row r="49" spans="2:8" ht="15" customHeight="1" x14ac:dyDescent="0.15">
      <c r="B49" s="4"/>
      <c r="C49" s="54"/>
      <c r="D49" s="30">
        <v>100</v>
      </c>
      <c r="E49" s="31">
        <v>73.5</v>
      </c>
      <c r="F49" s="32">
        <v>17.100000000000001</v>
      </c>
      <c r="G49" s="32">
        <v>7.3</v>
      </c>
      <c r="H49" s="32">
        <v>2.1</v>
      </c>
    </row>
    <row r="50" spans="2:8" ht="15" customHeight="1" x14ac:dyDescent="0.15">
      <c r="B50" s="4"/>
      <c r="C50" s="57" t="s">
        <v>70</v>
      </c>
      <c r="D50" s="33">
        <v>2055</v>
      </c>
      <c r="E50" s="34">
        <v>1466</v>
      </c>
      <c r="F50" s="35">
        <v>404</v>
      </c>
      <c r="G50" s="35">
        <v>155</v>
      </c>
      <c r="H50" s="35">
        <v>30</v>
      </c>
    </row>
    <row r="51" spans="2:8" ht="15" customHeight="1" x14ac:dyDescent="0.15">
      <c r="B51" s="4"/>
      <c r="C51" s="54"/>
      <c r="D51" s="30">
        <v>100</v>
      </c>
      <c r="E51" s="31">
        <v>71.3</v>
      </c>
      <c r="F51" s="32">
        <v>19.7</v>
      </c>
      <c r="G51" s="32">
        <v>7.5</v>
      </c>
      <c r="H51" s="32">
        <v>1.5</v>
      </c>
    </row>
    <row r="52" spans="2:8" ht="15" customHeight="1" x14ac:dyDescent="0.15">
      <c r="B52" s="4"/>
      <c r="C52" s="51" t="s">
        <v>71</v>
      </c>
      <c r="D52" s="25">
        <v>1640</v>
      </c>
      <c r="E52" s="18">
        <v>1137</v>
      </c>
      <c r="F52" s="11">
        <v>334</v>
      </c>
      <c r="G52" s="11">
        <v>116</v>
      </c>
      <c r="H52" s="11">
        <v>53</v>
      </c>
    </row>
    <row r="53" spans="2:8" ht="15" customHeight="1" x14ac:dyDescent="0.15">
      <c r="B53" s="4"/>
      <c r="C53" s="54"/>
      <c r="D53" s="30">
        <v>100</v>
      </c>
      <c r="E53" s="31">
        <v>69.3</v>
      </c>
      <c r="F53" s="32">
        <v>20.399999999999999</v>
      </c>
      <c r="G53" s="32">
        <v>7.1</v>
      </c>
      <c r="H53" s="32">
        <v>3.2</v>
      </c>
    </row>
    <row r="54" spans="2:8" ht="15" customHeight="1" x14ac:dyDescent="0.15">
      <c r="B54" s="4"/>
      <c r="C54" s="51" t="s">
        <v>72</v>
      </c>
      <c r="D54" s="25">
        <v>1560</v>
      </c>
      <c r="E54" s="18">
        <v>1023</v>
      </c>
      <c r="F54" s="11">
        <v>311</v>
      </c>
      <c r="G54" s="11">
        <v>191</v>
      </c>
      <c r="H54" s="11">
        <v>35</v>
      </c>
    </row>
    <row r="55" spans="2:8" ht="15" customHeight="1" x14ac:dyDescent="0.15">
      <c r="B55" s="4"/>
      <c r="C55" s="54"/>
      <c r="D55" s="30">
        <v>100</v>
      </c>
      <c r="E55" s="31">
        <v>65.599999999999994</v>
      </c>
      <c r="F55" s="32">
        <v>19.899999999999999</v>
      </c>
      <c r="G55" s="32">
        <v>12.2</v>
      </c>
      <c r="H55" s="32">
        <v>2.2000000000000002</v>
      </c>
    </row>
    <row r="56" spans="2:8" ht="15" customHeight="1" x14ac:dyDescent="0.15">
      <c r="B56" s="4"/>
      <c r="C56" s="51" t="s">
        <v>73</v>
      </c>
      <c r="D56" s="25">
        <v>2382</v>
      </c>
      <c r="E56" s="18">
        <v>1693</v>
      </c>
      <c r="F56" s="11">
        <v>437</v>
      </c>
      <c r="G56" s="11">
        <v>193</v>
      </c>
      <c r="H56" s="11">
        <v>59</v>
      </c>
    </row>
    <row r="57" spans="2:8" ht="15" customHeight="1" x14ac:dyDescent="0.15">
      <c r="B57" s="4"/>
      <c r="C57" s="54"/>
      <c r="D57" s="30">
        <v>100</v>
      </c>
      <c r="E57" s="31">
        <v>71.099999999999994</v>
      </c>
      <c r="F57" s="32">
        <v>18.3</v>
      </c>
      <c r="G57" s="32">
        <v>8.1</v>
      </c>
      <c r="H57" s="32">
        <v>2.5</v>
      </c>
    </row>
    <row r="58" spans="2:8" ht="15" customHeight="1" x14ac:dyDescent="0.15">
      <c r="B58" s="4"/>
      <c r="C58" s="51" t="s">
        <v>74</v>
      </c>
      <c r="D58" s="25">
        <v>1538</v>
      </c>
      <c r="E58" s="18">
        <v>1138</v>
      </c>
      <c r="F58" s="11">
        <v>280</v>
      </c>
      <c r="G58" s="11">
        <v>83</v>
      </c>
      <c r="H58" s="11">
        <v>37</v>
      </c>
    </row>
    <row r="59" spans="2:8" ht="15" customHeight="1" x14ac:dyDescent="0.15">
      <c r="B59" s="4"/>
      <c r="C59" s="54"/>
      <c r="D59" s="30">
        <v>100</v>
      </c>
      <c r="E59" s="31">
        <v>74</v>
      </c>
      <c r="F59" s="32">
        <v>18.2</v>
      </c>
      <c r="G59" s="32">
        <v>5.4</v>
      </c>
      <c r="H59" s="32">
        <v>2.4</v>
      </c>
    </row>
    <row r="60" spans="2:8" ht="15" customHeight="1" x14ac:dyDescent="0.15">
      <c r="B60" s="4"/>
      <c r="C60" s="51" t="s">
        <v>75</v>
      </c>
      <c r="D60" s="25">
        <v>5096</v>
      </c>
      <c r="E60" s="18">
        <v>3362</v>
      </c>
      <c r="F60" s="11">
        <v>1058</v>
      </c>
      <c r="G60" s="11">
        <v>494</v>
      </c>
      <c r="H60" s="11">
        <v>182</v>
      </c>
    </row>
    <row r="61" spans="2:8" ht="15" customHeight="1" x14ac:dyDescent="0.15">
      <c r="B61" s="4"/>
      <c r="C61" s="54"/>
      <c r="D61" s="30">
        <v>100</v>
      </c>
      <c r="E61" s="31">
        <v>66</v>
      </c>
      <c r="F61" s="32">
        <v>20.8</v>
      </c>
      <c r="G61" s="32">
        <v>9.6999999999999993</v>
      </c>
      <c r="H61" s="32">
        <v>3.6</v>
      </c>
    </row>
    <row r="62" spans="2:8" ht="15" customHeight="1" x14ac:dyDescent="0.15">
      <c r="B62" s="4"/>
      <c r="C62" s="51" t="s">
        <v>76</v>
      </c>
      <c r="D62" s="25">
        <v>2807</v>
      </c>
      <c r="E62" s="18">
        <v>1745</v>
      </c>
      <c r="F62" s="11">
        <v>655</v>
      </c>
      <c r="G62" s="11">
        <v>306</v>
      </c>
      <c r="H62" s="11">
        <v>101</v>
      </c>
    </row>
    <row r="63" spans="2:8" ht="15" customHeight="1" x14ac:dyDescent="0.15">
      <c r="B63" s="4"/>
      <c r="C63" s="54"/>
      <c r="D63" s="30">
        <v>100</v>
      </c>
      <c r="E63" s="31">
        <v>62.2</v>
      </c>
      <c r="F63" s="32">
        <v>23.3</v>
      </c>
      <c r="G63" s="32">
        <v>10.9</v>
      </c>
      <c r="H63" s="32">
        <v>3.6</v>
      </c>
    </row>
    <row r="64" spans="2:8" ht="15" customHeight="1" x14ac:dyDescent="0.15">
      <c r="B64" s="4"/>
      <c r="C64" s="51" t="s">
        <v>77</v>
      </c>
      <c r="D64" s="25">
        <v>6516</v>
      </c>
      <c r="E64" s="18">
        <v>4205</v>
      </c>
      <c r="F64" s="11">
        <v>1266</v>
      </c>
      <c r="G64" s="11">
        <v>781</v>
      </c>
      <c r="H64" s="11">
        <v>264</v>
      </c>
    </row>
    <row r="65" spans="2:8" ht="15" customHeight="1" x14ac:dyDescent="0.15">
      <c r="B65" s="5"/>
      <c r="C65" s="52"/>
      <c r="D65" s="28">
        <v>100</v>
      </c>
      <c r="E65" s="20">
        <v>64.5</v>
      </c>
      <c r="F65" s="15">
        <v>19.399999999999999</v>
      </c>
      <c r="G65" s="15">
        <v>12</v>
      </c>
      <c r="H65" s="15">
        <v>4.0999999999999996</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H9">
    <cfRule type="top10" dxfId="2406" priority="374" rank="1"/>
  </conditionalFormatting>
  <conditionalFormatting sqref="E11:H11">
    <cfRule type="top10" dxfId="2405" priority="375" rank="1"/>
  </conditionalFormatting>
  <conditionalFormatting sqref="E13:H13">
    <cfRule type="top10" dxfId="2404" priority="376" rank="1"/>
  </conditionalFormatting>
  <conditionalFormatting sqref="E15:H15">
    <cfRule type="top10" dxfId="2403" priority="377" rank="1"/>
  </conditionalFormatting>
  <conditionalFormatting sqref="E17:H17">
    <cfRule type="top10" dxfId="2402" priority="378" rank="1"/>
  </conditionalFormatting>
  <conditionalFormatting sqref="E19:H19">
    <cfRule type="top10" dxfId="2401" priority="379" rank="1"/>
  </conditionalFormatting>
  <conditionalFormatting sqref="E21:H21">
    <cfRule type="top10" dxfId="2400" priority="380" rank="1"/>
  </conditionalFormatting>
  <conditionalFormatting sqref="E23:H23">
    <cfRule type="top10" dxfId="2399" priority="381" rank="1"/>
  </conditionalFormatting>
  <conditionalFormatting sqref="E25:H25">
    <cfRule type="top10" dxfId="2398" priority="382" rank="1"/>
  </conditionalFormatting>
  <conditionalFormatting sqref="E27:H27">
    <cfRule type="top10" dxfId="2397" priority="383" rank="1"/>
  </conditionalFormatting>
  <conditionalFormatting sqref="E29:H29">
    <cfRule type="top10" dxfId="2396" priority="384" rank="1"/>
  </conditionalFormatting>
  <conditionalFormatting sqref="E31:H31">
    <cfRule type="top10" dxfId="2395" priority="385" rank="1"/>
  </conditionalFormatting>
  <conditionalFormatting sqref="E33:H33">
    <cfRule type="top10" dxfId="2394" priority="386" rank="1"/>
  </conditionalFormatting>
  <conditionalFormatting sqref="E35:H35">
    <cfRule type="top10" dxfId="2393" priority="387" rank="1"/>
  </conditionalFormatting>
  <conditionalFormatting sqref="E37:H37">
    <cfRule type="top10" dxfId="2392" priority="388" rank="1"/>
  </conditionalFormatting>
  <conditionalFormatting sqref="E39:H39">
    <cfRule type="top10" dxfId="2391" priority="389" rank="1"/>
  </conditionalFormatting>
  <conditionalFormatting sqref="E41:H41">
    <cfRule type="top10" dxfId="2390" priority="390" rank="1"/>
  </conditionalFormatting>
  <conditionalFormatting sqref="E43:H43">
    <cfRule type="top10" dxfId="2389" priority="391" rank="1"/>
  </conditionalFormatting>
  <conditionalFormatting sqref="E45:H45">
    <cfRule type="top10" dxfId="2388" priority="392" rank="1"/>
  </conditionalFormatting>
  <conditionalFormatting sqref="E47:H47">
    <cfRule type="top10" dxfId="2387" priority="393" rank="1"/>
  </conditionalFormatting>
  <conditionalFormatting sqref="E49:H49">
    <cfRule type="top10" dxfId="2386" priority="394" rank="1"/>
  </conditionalFormatting>
  <conditionalFormatting sqref="E51:H51">
    <cfRule type="top10" dxfId="2385" priority="395" rank="1"/>
  </conditionalFormatting>
  <conditionalFormatting sqref="E53:H53">
    <cfRule type="top10" dxfId="2384" priority="396" rank="1"/>
  </conditionalFormatting>
  <conditionalFormatting sqref="E55:H55">
    <cfRule type="top10" dxfId="2383" priority="397" rank="1"/>
  </conditionalFormatting>
  <conditionalFormatting sqref="E57:H57">
    <cfRule type="top10" dxfId="2382" priority="398" rank="1"/>
  </conditionalFormatting>
  <conditionalFormatting sqref="E59:H59">
    <cfRule type="top10" dxfId="2381" priority="399" rank="1"/>
  </conditionalFormatting>
  <conditionalFormatting sqref="E61:H61">
    <cfRule type="top10" dxfId="2380" priority="400" rank="1"/>
  </conditionalFormatting>
  <conditionalFormatting sqref="E63:H63">
    <cfRule type="top10" dxfId="2379" priority="401" rank="1"/>
  </conditionalFormatting>
  <conditionalFormatting sqref="E65:H65">
    <cfRule type="top10" dxfId="2378" priority="402" rank="1"/>
  </conditionalFormatting>
  <pageMargins left="0.7" right="0.7" top="0.75" bottom="0.75" header="0.3" footer="0.3"/>
  <pageSetup paperSize="9" scale="76" orientation="portrait"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0" width="8.625" style="9" customWidth="1"/>
    <col min="91" max="16384" width="6.125" style="9"/>
  </cols>
  <sheetData>
    <row r="2" spans="2:43" x14ac:dyDescent="0.15">
      <c r="B2" s="9" t="s">
        <v>600</v>
      </c>
    </row>
    <row r="3" spans="2:43" x14ac:dyDescent="0.15">
      <c r="B3" s="9" t="s">
        <v>431</v>
      </c>
    </row>
    <row r="4" spans="2:43" x14ac:dyDescent="0.15">
      <c r="B4" s="9" t="s">
        <v>434</v>
      </c>
    </row>
    <row r="6" spans="2:43" ht="3" customHeight="1" x14ac:dyDescent="0.15">
      <c r="B6" s="16"/>
      <c r="C6" s="23"/>
      <c r="D6" s="24"/>
      <c r="E6" s="22"/>
      <c r="F6" s="17"/>
      <c r="G6" s="17"/>
      <c r="H6" s="17"/>
    </row>
    <row r="7" spans="2:43" s="10" customFormat="1" ht="122.25" customHeight="1" thickBot="1" x14ac:dyDescent="0.2">
      <c r="B7" s="1"/>
      <c r="C7" s="2" t="s">
        <v>52</v>
      </c>
      <c r="D7" s="29" t="s">
        <v>103</v>
      </c>
      <c r="E7" s="46" t="s">
        <v>368</v>
      </c>
      <c r="F7" s="47" t="s">
        <v>369</v>
      </c>
      <c r="G7" s="47" t="s">
        <v>281</v>
      </c>
      <c r="H7" s="47" t="s">
        <v>104</v>
      </c>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3026</v>
      </c>
      <c r="F8" s="11">
        <v>4896</v>
      </c>
      <c r="G8" s="11">
        <v>18560</v>
      </c>
      <c r="H8" s="11">
        <v>684</v>
      </c>
    </row>
    <row r="9" spans="2:43" ht="15" customHeight="1" x14ac:dyDescent="0.15">
      <c r="B9" s="62"/>
      <c r="C9" s="52"/>
      <c r="D9" s="26">
        <v>100</v>
      </c>
      <c r="E9" s="19">
        <v>11.1</v>
      </c>
      <c r="F9" s="12">
        <v>18</v>
      </c>
      <c r="G9" s="12">
        <v>68.3</v>
      </c>
      <c r="H9" s="12">
        <v>2.5</v>
      </c>
    </row>
    <row r="10" spans="2:43" ht="15" customHeight="1" x14ac:dyDescent="0.15">
      <c r="B10" s="3" t="s">
        <v>54</v>
      </c>
      <c r="C10" s="63" t="s">
        <v>55</v>
      </c>
      <c r="D10" s="27">
        <v>12478</v>
      </c>
      <c r="E10" s="21">
        <v>1450</v>
      </c>
      <c r="F10" s="13">
        <v>1924</v>
      </c>
      <c r="G10" s="13">
        <v>8792</v>
      </c>
      <c r="H10" s="13">
        <v>312</v>
      </c>
    </row>
    <row r="11" spans="2:43" ht="15" customHeight="1" x14ac:dyDescent="0.15">
      <c r="B11" s="4"/>
      <c r="C11" s="56"/>
      <c r="D11" s="30">
        <v>100</v>
      </c>
      <c r="E11" s="31">
        <v>11.6</v>
      </c>
      <c r="F11" s="32">
        <v>15.4</v>
      </c>
      <c r="G11" s="32">
        <v>70.5</v>
      </c>
      <c r="H11" s="32">
        <v>2.5</v>
      </c>
    </row>
    <row r="12" spans="2:43" ht="15" customHeight="1" x14ac:dyDescent="0.15">
      <c r="B12" s="4"/>
      <c r="C12" s="55" t="s">
        <v>56</v>
      </c>
      <c r="D12" s="25">
        <v>14458</v>
      </c>
      <c r="E12" s="18">
        <v>1550</v>
      </c>
      <c r="F12" s="11">
        <v>2927</v>
      </c>
      <c r="G12" s="11">
        <v>9621</v>
      </c>
      <c r="H12" s="11">
        <v>360</v>
      </c>
    </row>
    <row r="13" spans="2:43" ht="15" customHeight="1" x14ac:dyDescent="0.15">
      <c r="B13" s="4"/>
      <c r="C13" s="59"/>
      <c r="D13" s="26">
        <v>100</v>
      </c>
      <c r="E13" s="19">
        <v>10.7</v>
      </c>
      <c r="F13" s="12">
        <v>20.2</v>
      </c>
      <c r="G13" s="12">
        <v>66.5</v>
      </c>
      <c r="H13" s="12">
        <v>2.5</v>
      </c>
    </row>
    <row r="14" spans="2:43" ht="15" customHeight="1" x14ac:dyDescent="0.15">
      <c r="B14" s="3" t="s">
        <v>57</v>
      </c>
      <c r="C14" s="63" t="s">
        <v>78</v>
      </c>
      <c r="D14" s="27">
        <v>7667</v>
      </c>
      <c r="E14" s="21">
        <v>623</v>
      </c>
      <c r="F14" s="13">
        <v>1147</v>
      </c>
      <c r="G14" s="13">
        <v>5770</v>
      </c>
      <c r="H14" s="13">
        <v>127</v>
      </c>
    </row>
    <row r="15" spans="2:43" ht="15" customHeight="1" x14ac:dyDescent="0.15">
      <c r="B15" s="4"/>
      <c r="C15" s="56"/>
      <c r="D15" s="30">
        <v>100</v>
      </c>
      <c r="E15" s="31">
        <v>8.1</v>
      </c>
      <c r="F15" s="32">
        <v>15</v>
      </c>
      <c r="G15" s="32">
        <v>75.3</v>
      </c>
      <c r="H15" s="32">
        <v>1.7</v>
      </c>
    </row>
    <row r="16" spans="2:43" ht="15" customHeight="1" x14ac:dyDescent="0.15">
      <c r="B16" s="4"/>
      <c r="C16" s="51" t="s">
        <v>79</v>
      </c>
      <c r="D16" s="25">
        <v>6710</v>
      </c>
      <c r="E16" s="18">
        <v>545</v>
      </c>
      <c r="F16" s="11">
        <v>1140</v>
      </c>
      <c r="G16" s="11">
        <v>4891</v>
      </c>
      <c r="H16" s="11">
        <v>134</v>
      </c>
    </row>
    <row r="17" spans="2:8" ht="15" customHeight="1" x14ac:dyDescent="0.15">
      <c r="B17" s="4"/>
      <c r="C17" s="51"/>
      <c r="D17" s="30">
        <v>100</v>
      </c>
      <c r="E17" s="31">
        <v>8.1</v>
      </c>
      <c r="F17" s="32">
        <v>17</v>
      </c>
      <c r="G17" s="32">
        <v>72.900000000000006</v>
      </c>
      <c r="H17" s="32">
        <v>2</v>
      </c>
    </row>
    <row r="18" spans="2:8" ht="15" customHeight="1" x14ac:dyDescent="0.15">
      <c r="B18" s="4"/>
      <c r="C18" s="58" t="s">
        <v>80</v>
      </c>
      <c r="D18" s="25">
        <v>5148</v>
      </c>
      <c r="E18" s="18">
        <v>575</v>
      </c>
      <c r="F18" s="11">
        <v>927</v>
      </c>
      <c r="G18" s="11">
        <v>3507</v>
      </c>
      <c r="H18" s="11">
        <v>139</v>
      </c>
    </row>
    <row r="19" spans="2:8" ht="15" customHeight="1" x14ac:dyDescent="0.15">
      <c r="B19" s="4"/>
      <c r="C19" s="56"/>
      <c r="D19" s="30">
        <v>100</v>
      </c>
      <c r="E19" s="31">
        <v>11.2</v>
      </c>
      <c r="F19" s="32">
        <v>18</v>
      </c>
      <c r="G19" s="32">
        <v>68.099999999999994</v>
      </c>
      <c r="H19" s="32">
        <v>2.7</v>
      </c>
    </row>
    <row r="20" spans="2:8" ht="15" customHeight="1" x14ac:dyDescent="0.15">
      <c r="B20" s="4"/>
      <c r="C20" s="55" t="s">
        <v>81</v>
      </c>
      <c r="D20" s="25">
        <v>4095</v>
      </c>
      <c r="E20" s="18">
        <v>610</v>
      </c>
      <c r="F20" s="11">
        <v>855</v>
      </c>
      <c r="G20" s="11">
        <v>2477</v>
      </c>
      <c r="H20" s="11">
        <v>153</v>
      </c>
    </row>
    <row r="21" spans="2:8" ht="15" customHeight="1" x14ac:dyDescent="0.15">
      <c r="B21" s="4"/>
      <c r="C21" s="56"/>
      <c r="D21" s="30">
        <v>100</v>
      </c>
      <c r="E21" s="31">
        <v>14.9</v>
      </c>
      <c r="F21" s="32">
        <v>20.9</v>
      </c>
      <c r="G21" s="32">
        <v>60.5</v>
      </c>
      <c r="H21" s="32">
        <v>3.7</v>
      </c>
    </row>
    <row r="22" spans="2:8" ht="15" customHeight="1" x14ac:dyDescent="0.15">
      <c r="B22" s="4"/>
      <c r="C22" s="51" t="s">
        <v>82</v>
      </c>
      <c r="D22" s="25">
        <v>3242</v>
      </c>
      <c r="E22" s="18">
        <v>640</v>
      </c>
      <c r="F22" s="11">
        <v>767</v>
      </c>
      <c r="G22" s="11">
        <v>1719</v>
      </c>
      <c r="H22" s="11">
        <v>116</v>
      </c>
    </row>
    <row r="23" spans="2:8" ht="15" customHeight="1" x14ac:dyDescent="0.15">
      <c r="B23" s="5"/>
      <c r="C23" s="52"/>
      <c r="D23" s="28">
        <v>100</v>
      </c>
      <c r="E23" s="20">
        <v>19.7</v>
      </c>
      <c r="F23" s="15">
        <v>23.7</v>
      </c>
      <c r="G23" s="15">
        <v>53</v>
      </c>
      <c r="H23" s="15">
        <v>3.6</v>
      </c>
    </row>
    <row r="24" spans="2:8" ht="15" customHeight="1" x14ac:dyDescent="0.15">
      <c r="B24" s="3" t="s">
        <v>58</v>
      </c>
      <c r="C24" s="53" t="s">
        <v>59</v>
      </c>
      <c r="D24" s="27">
        <v>6176</v>
      </c>
      <c r="E24" s="21">
        <v>771</v>
      </c>
      <c r="F24" s="13">
        <v>1243</v>
      </c>
      <c r="G24" s="13">
        <v>3962</v>
      </c>
      <c r="H24" s="13">
        <v>200</v>
      </c>
    </row>
    <row r="25" spans="2:8" ht="15" customHeight="1" x14ac:dyDescent="0.15">
      <c r="B25" s="4"/>
      <c r="C25" s="51"/>
      <c r="D25" s="30">
        <v>100</v>
      </c>
      <c r="E25" s="31">
        <v>12.5</v>
      </c>
      <c r="F25" s="32">
        <v>20.100000000000001</v>
      </c>
      <c r="G25" s="32">
        <v>64.2</v>
      </c>
      <c r="H25" s="32">
        <v>3.2</v>
      </c>
    </row>
    <row r="26" spans="2:8" ht="15" customHeight="1" x14ac:dyDescent="0.15">
      <c r="B26" s="4"/>
      <c r="C26" s="58" t="s">
        <v>60</v>
      </c>
      <c r="D26" s="25">
        <v>12578</v>
      </c>
      <c r="E26" s="18">
        <v>1273</v>
      </c>
      <c r="F26" s="11">
        <v>2164</v>
      </c>
      <c r="G26" s="11">
        <v>8894</v>
      </c>
      <c r="H26" s="11">
        <v>247</v>
      </c>
    </row>
    <row r="27" spans="2:8" ht="15" customHeight="1" x14ac:dyDescent="0.15">
      <c r="B27" s="4"/>
      <c r="C27" s="56"/>
      <c r="D27" s="30">
        <v>100</v>
      </c>
      <c r="E27" s="31">
        <v>10.1</v>
      </c>
      <c r="F27" s="32">
        <v>17.2</v>
      </c>
      <c r="G27" s="32">
        <v>70.7</v>
      </c>
      <c r="H27" s="32">
        <v>2</v>
      </c>
    </row>
    <row r="28" spans="2:8" ht="15" customHeight="1" x14ac:dyDescent="0.15">
      <c r="B28" s="4"/>
      <c r="C28" s="55" t="s">
        <v>61</v>
      </c>
      <c r="D28" s="25">
        <v>1614</v>
      </c>
      <c r="E28" s="18">
        <v>159</v>
      </c>
      <c r="F28" s="11">
        <v>224</v>
      </c>
      <c r="G28" s="11">
        <v>1176</v>
      </c>
      <c r="H28" s="11">
        <v>55</v>
      </c>
    </row>
    <row r="29" spans="2:8" ht="15" customHeight="1" x14ac:dyDescent="0.15">
      <c r="B29" s="4"/>
      <c r="C29" s="56"/>
      <c r="D29" s="30">
        <v>100</v>
      </c>
      <c r="E29" s="31">
        <v>9.9</v>
      </c>
      <c r="F29" s="32">
        <v>13.9</v>
      </c>
      <c r="G29" s="32">
        <v>72.900000000000006</v>
      </c>
      <c r="H29" s="32">
        <v>3.4</v>
      </c>
    </row>
    <row r="30" spans="2:8" ht="15" customHeight="1" x14ac:dyDescent="0.15">
      <c r="B30" s="4"/>
      <c r="C30" s="51" t="s">
        <v>62</v>
      </c>
      <c r="D30" s="25">
        <v>2525</v>
      </c>
      <c r="E30" s="18">
        <v>351</v>
      </c>
      <c r="F30" s="11">
        <v>500</v>
      </c>
      <c r="G30" s="11">
        <v>1616</v>
      </c>
      <c r="H30" s="11">
        <v>58</v>
      </c>
    </row>
    <row r="31" spans="2:8" ht="15" customHeight="1" x14ac:dyDescent="0.15">
      <c r="B31" s="4"/>
      <c r="C31" s="51"/>
      <c r="D31" s="30">
        <v>100</v>
      </c>
      <c r="E31" s="31">
        <v>13.9</v>
      </c>
      <c r="F31" s="32">
        <v>19.8</v>
      </c>
      <c r="G31" s="32">
        <v>64</v>
      </c>
      <c r="H31" s="32">
        <v>2.2999999999999998</v>
      </c>
    </row>
    <row r="32" spans="2:8" ht="15" customHeight="1" x14ac:dyDescent="0.15">
      <c r="B32" s="6"/>
      <c r="C32" s="58" t="s">
        <v>63</v>
      </c>
      <c r="D32" s="25">
        <v>3276</v>
      </c>
      <c r="E32" s="18">
        <v>354</v>
      </c>
      <c r="F32" s="11">
        <v>563</v>
      </c>
      <c r="G32" s="11">
        <v>2300</v>
      </c>
      <c r="H32" s="11">
        <v>59</v>
      </c>
    </row>
    <row r="33" spans="2:8" ht="15" customHeight="1" x14ac:dyDescent="0.15">
      <c r="B33" s="7"/>
      <c r="C33" s="59"/>
      <c r="D33" s="28">
        <v>100</v>
      </c>
      <c r="E33" s="20">
        <v>10.8</v>
      </c>
      <c r="F33" s="15">
        <v>17.2</v>
      </c>
      <c r="G33" s="15">
        <v>70.2</v>
      </c>
      <c r="H33" s="15">
        <v>1.8</v>
      </c>
    </row>
    <row r="34" spans="2:8" ht="15" customHeight="1" x14ac:dyDescent="0.15">
      <c r="B34" s="3" t="s">
        <v>64</v>
      </c>
      <c r="C34" s="53" t="s">
        <v>65</v>
      </c>
      <c r="D34" s="27">
        <v>22228</v>
      </c>
      <c r="E34" s="21">
        <v>1883</v>
      </c>
      <c r="F34" s="13">
        <v>3751</v>
      </c>
      <c r="G34" s="13">
        <v>16201</v>
      </c>
      <c r="H34" s="13">
        <v>393</v>
      </c>
    </row>
    <row r="35" spans="2:8" ht="15" customHeight="1" x14ac:dyDescent="0.15">
      <c r="B35" s="4"/>
      <c r="C35" s="54"/>
      <c r="D35" s="30">
        <v>100</v>
      </c>
      <c r="E35" s="31">
        <v>8.5</v>
      </c>
      <c r="F35" s="32">
        <v>16.899999999999999</v>
      </c>
      <c r="G35" s="32">
        <v>72.900000000000006</v>
      </c>
      <c r="H35" s="32">
        <v>1.8</v>
      </c>
    </row>
    <row r="36" spans="2:8" ht="15" customHeight="1" x14ac:dyDescent="0.15">
      <c r="B36" s="4"/>
      <c r="C36" s="60" t="s">
        <v>66</v>
      </c>
      <c r="D36" s="25">
        <v>2573</v>
      </c>
      <c r="E36" s="18">
        <v>634</v>
      </c>
      <c r="F36" s="11">
        <v>652</v>
      </c>
      <c r="G36" s="11">
        <v>1181</v>
      </c>
      <c r="H36" s="11">
        <v>106</v>
      </c>
    </row>
    <row r="37" spans="2:8" ht="15" customHeight="1" x14ac:dyDescent="0.15">
      <c r="B37" s="4"/>
      <c r="C37" s="56"/>
      <c r="D37" s="30">
        <v>100</v>
      </c>
      <c r="E37" s="31">
        <v>24.6</v>
      </c>
      <c r="F37" s="32">
        <v>25.3</v>
      </c>
      <c r="G37" s="32">
        <v>45.9</v>
      </c>
      <c r="H37" s="32">
        <v>4.0999999999999996</v>
      </c>
    </row>
    <row r="38" spans="2:8" ht="15" customHeight="1" x14ac:dyDescent="0.15">
      <c r="B38" s="4"/>
      <c r="C38" s="55" t="s">
        <v>67</v>
      </c>
      <c r="D38" s="25">
        <v>1235</v>
      </c>
      <c r="E38" s="18">
        <v>351</v>
      </c>
      <c r="F38" s="11">
        <v>286</v>
      </c>
      <c r="G38" s="11">
        <v>547</v>
      </c>
      <c r="H38" s="11">
        <v>51</v>
      </c>
    </row>
    <row r="39" spans="2:8" ht="15" customHeight="1" x14ac:dyDescent="0.15">
      <c r="B39" s="5"/>
      <c r="C39" s="59"/>
      <c r="D39" s="28">
        <v>100</v>
      </c>
      <c r="E39" s="20">
        <v>28.4</v>
      </c>
      <c r="F39" s="15">
        <v>23.2</v>
      </c>
      <c r="G39" s="15">
        <v>44.3</v>
      </c>
      <c r="H39" s="15">
        <v>4.0999999999999996</v>
      </c>
    </row>
    <row r="40" spans="2:8" ht="15" customHeight="1" x14ac:dyDescent="0.15">
      <c r="B40" s="3" t="s">
        <v>83</v>
      </c>
      <c r="C40" s="53" t="s">
        <v>85</v>
      </c>
      <c r="D40" s="27">
        <v>3459</v>
      </c>
      <c r="E40" s="21">
        <v>154</v>
      </c>
      <c r="F40" s="13">
        <v>374</v>
      </c>
      <c r="G40" s="13">
        <v>2854</v>
      </c>
      <c r="H40" s="13">
        <v>77</v>
      </c>
    </row>
    <row r="41" spans="2:8" ht="15" customHeight="1" x14ac:dyDescent="0.15">
      <c r="B41" s="4"/>
      <c r="C41" s="54"/>
      <c r="D41" s="30">
        <v>100</v>
      </c>
      <c r="E41" s="31">
        <v>4.5</v>
      </c>
      <c r="F41" s="32">
        <v>10.8</v>
      </c>
      <c r="G41" s="32">
        <v>82.5</v>
      </c>
      <c r="H41" s="32">
        <v>2.2000000000000002</v>
      </c>
    </row>
    <row r="42" spans="2:8" ht="15" customHeight="1" x14ac:dyDescent="0.15">
      <c r="B42" s="4"/>
      <c r="C42" s="55" t="s">
        <v>86</v>
      </c>
      <c r="D42" s="25">
        <v>18074</v>
      </c>
      <c r="E42" s="18">
        <v>1636</v>
      </c>
      <c r="F42" s="11">
        <v>3247</v>
      </c>
      <c r="G42" s="11">
        <v>12845</v>
      </c>
      <c r="H42" s="11">
        <v>346</v>
      </c>
    </row>
    <row r="43" spans="2:8" ht="15" customHeight="1" x14ac:dyDescent="0.15">
      <c r="B43" s="4"/>
      <c r="C43" s="56"/>
      <c r="D43" s="30">
        <v>100</v>
      </c>
      <c r="E43" s="31">
        <v>9.1</v>
      </c>
      <c r="F43" s="32">
        <v>18</v>
      </c>
      <c r="G43" s="32">
        <v>71.099999999999994</v>
      </c>
      <c r="H43" s="32">
        <v>1.9</v>
      </c>
    </row>
    <row r="44" spans="2:8" ht="15" customHeight="1" x14ac:dyDescent="0.15">
      <c r="B44" s="4"/>
      <c r="C44" s="51" t="s">
        <v>84</v>
      </c>
      <c r="D44" s="25">
        <v>4115</v>
      </c>
      <c r="E44" s="18">
        <v>909</v>
      </c>
      <c r="F44" s="11">
        <v>1003</v>
      </c>
      <c r="G44" s="11">
        <v>2111</v>
      </c>
      <c r="H44" s="11">
        <v>92</v>
      </c>
    </row>
    <row r="45" spans="2:8" ht="15" customHeight="1" x14ac:dyDescent="0.15">
      <c r="B45" s="4"/>
      <c r="C45" s="54"/>
      <c r="D45" s="30">
        <v>100</v>
      </c>
      <c r="E45" s="31">
        <v>22.1</v>
      </c>
      <c r="F45" s="32">
        <v>24.4</v>
      </c>
      <c r="G45" s="32">
        <v>51.3</v>
      </c>
      <c r="H45" s="32">
        <v>2.2000000000000002</v>
      </c>
    </row>
    <row r="46" spans="2:8" ht="15" customHeight="1" x14ac:dyDescent="0.15">
      <c r="B46" s="4"/>
      <c r="C46" s="51" t="s">
        <v>87</v>
      </c>
      <c r="D46" s="25">
        <v>659</v>
      </c>
      <c r="E46" s="18">
        <v>221</v>
      </c>
      <c r="F46" s="11">
        <v>130</v>
      </c>
      <c r="G46" s="11">
        <v>286</v>
      </c>
      <c r="H46" s="11">
        <v>22</v>
      </c>
    </row>
    <row r="47" spans="2:8" ht="15" customHeight="1" x14ac:dyDescent="0.15">
      <c r="B47" s="5"/>
      <c r="C47" s="52"/>
      <c r="D47" s="28">
        <v>100</v>
      </c>
      <c r="E47" s="20">
        <v>33.5</v>
      </c>
      <c r="F47" s="15">
        <v>19.7</v>
      </c>
      <c r="G47" s="15">
        <v>43.4</v>
      </c>
      <c r="H47" s="15">
        <v>3.3</v>
      </c>
    </row>
    <row r="48" spans="2:8" ht="15" customHeight="1" x14ac:dyDescent="0.15">
      <c r="B48" s="3" t="s">
        <v>68</v>
      </c>
      <c r="C48" s="53" t="s">
        <v>69</v>
      </c>
      <c r="D48" s="27">
        <v>3572</v>
      </c>
      <c r="E48" s="21">
        <v>306</v>
      </c>
      <c r="F48" s="13">
        <v>613</v>
      </c>
      <c r="G48" s="13">
        <v>2603</v>
      </c>
      <c r="H48" s="13">
        <v>50</v>
      </c>
    </row>
    <row r="49" spans="2:8" ht="15" customHeight="1" x14ac:dyDescent="0.15">
      <c r="B49" s="4"/>
      <c r="C49" s="54"/>
      <c r="D49" s="30">
        <v>100</v>
      </c>
      <c r="E49" s="31">
        <v>8.6</v>
      </c>
      <c r="F49" s="32">
        <v>17.2</v>
      </c>
      <c r="G49" s="32">
        <v>72.900000000000006</v>
      </c>
      <c r="H49" s="32">
        <v>1.4</v>
      </c>
    </row>
    <row r="50" spans="2:8" ht="15" customHeight="1" x14ac:dyDescent="0.15">
      <c r="B50" s="4"/>
      <c r="C50" s="57" t="s">
        <v>70</v>
      </c>
      <c r="D50" s="33">
        <v>2055</v>
      </c>
      <c r="E50" s="34">
        <v>187</v>
      </c>
      <c r="F50" s="35">
        <v>370</v>
      </c>
      <c r="G50" s="35">
        <v>1470</v>
      </c>
      <c r="H50" s="35">
        <v>28</v>
      </c>
    </row>
    <row r="51" spans="2:8" ht="15" customHeight="1" x14ac:dyDescent="0.15">
      <c r="B51" s="4"/>
      <c r="C51" s="54"/>
      <c r="D51" s="30">
        <v>100</v>
      </c>
      <c r="E51" s="31">
        <v>9.1</v>
      </c>
      <c r="F51" s="32">
        <v>18</v>
      </c>
      <c r="G51" s="32">
        <v>71.5</v>
      </c>
      <c r="H51" s="32">
        <v>1.4</v>
      </c>
    </row>
    <row r="52" spans="2:8" ht="15" customHeight="1" x14ac:dyDescent="0.15">
      <c r="B52" s="4"/>
      <c r="C52" s="51" t="s">
        <v>71</v>
      </c>
      <c r="D52" s="25">
        <v>1640</v>
      </c>
      <c r="E52" s="18">
        <v>170</v>
      </c>
      <c r="F52" s="11">
        <v>310</v>
      </c>
      <c r="G52" s="11">
        <v>1106</v>
      </c>
      <c r="H52" s="11">
        <v>54</v>
      </c>
    </row>
    <row r="53" spans="2:8" ht="15" customHeight="1" x14ac:dyDescent="0.15">
      <c r="B53" s="4"/>
      <c r="C53" s="54"/>
      <c r="D53" s="30">
        <v>100</v>
      </c>
      <c r="E53" s="31">
        <v>10.4</v>
      </c>
      <c r="F53" s="32">
        <v>18.899999999999999</v>
      </c>
      <c r="G53" s="32">
        <v>67.400000000000006</v>
      </c>
      <c r="H53" s="32">
        <v>3.3</v>
      </c>
    </row>
    <row r="54" spans="2:8" ht="15" customHeight="1" x14ac:dyDescent="0.15">
      <c r="B54" s="4"/>
      <c r="C54" s="51" t="s">
        <v>72</v>
      </c>
      <c r="D54" s="25">
        <v>1560</v>
      </c>
      <c r="E54" s="18">
        <v>201</v>
      </c>
      <c r="F54" s="11">
        <v>284</v>
      </c>
      <c r="G54" s="11">
        <v>1043</v>
      </c>
      <c r="H54" s="11">
        <v>32</v>
      </c>
    </row>
    <row r="55" spans="2:8" ht="15" customHeight="1" x14ac:dyDescent="0.15">
      <c r="B55" s="4"/>
      <c r="C55" s="54"/>
      <c r="D55" s="30">
        <v>100</v>
      </c>
      <c r="E55" s="31">
        <v>12.9</v>
      </c>
      <c r="F55" s="32">
        <v>18.2</v>
      </c>
      <c r="G55" s="32">
        <v>66.900000000000006</v>
      </c>
      <c r="H55" s="32">
        <v>2.1</v>
      </c>
    </row>
    <row r="56" spans="2:8" ht="15" customHeight="1" x14ac:dyDescent="0.15">
      <c r="B56" s="4"/>
      <c r="C56" s="51" t="s">
        <v>73</v>
      </c>
      <c r="D56" s="25">
        <v>2382</v>
      </c>
      <c r="E56" s="18">
        <v>230</v>
      </c>
      <c r="F56" s="11">
        <v>434</v>
      </c>
      <c r="G56" s="11">
        <v>1651</v>
      </c>
      <c r="H56" s="11">
        <v>67</v>
      </c>
    </row>
    <row r="57" spans="2:8" ht="15" customHeight="1" x14ac:dyDescent="0.15">
      <c r="B57" s="4"/>
      <c r="C57" s="54"/>
      <c r="D57" s="30">
        <v>100</v>
      </c>
      <c r="E57" s="31">
        <v>9.6999999999999993</v>
      </c>
      <c r="F57" s="32">
        <v>18.2</v>
      </c>
      <c r="G57" s="32">
        <v>69.3</v>
      </c>
      <c r="H57" s="32">
        <v>2.8</v>
      </c>
    </row>
    <row r="58" spans="2:8" ht="15" customHeight="1" x14ac:dyDescent="0.15">
      <c r="B58" s="4"/>
      <c r="C58" s="51" t="s">
        <v>74</v>
      </c>
      <c r="D58" s="25">
        <v>1538</v>
      </c>
      <c r="E58" s="18">
        <v>159</v>
      </c>
      <c r="F58" s="11">
        <v>289</v>
      </c>
      <c r="G58" s="11">
        <v>1066</v>
      </c>
      <c r="H58" s="11">
        <v>24</v>
      </c>
    </row>
    <row r="59" spans="2:8" ht="15" customHeight="1" x14ac:dyDescent="0.15">
      <c r="B59" s="4"/>
      <c r="C59" s="54"/>
      <c r="D59" s="30">
        <v>100</v>
      </c>
      <c r="E59" s="31">
        <v>10.3</v>
      </c>
      <c r="F59" s="32">
        <v>18.8</v>
      </c>
      <c r="G59" s="32">
        <v>69.3</v>
      </c>
      <c r="H59" s="32">
        <v>1.6</v>
      </c>
    </row>
    <row r="60" spans="2:8" ht="15" customHeight="1" x14ac:dyDescent="0.15">
      <c r="B60" s="4"/>
      <c r="C60" s="51" t="s">
        <v>75</v>
      </c>
      <c r="D60" s="25">
        <v>5096</v>
      </c>
      <c r="E60" s="18">
        <v>638</v>
      </c>
      <c r="F60" s="11">
        <v>917</v>
      </c>
      <c r="G60" s="11">
        <v>3417</v>
      </c>
      <c r="H60" s="11">
        <v>124</v>
      </c>
    </row>
    <row r="61" spans="2:8" ht="15" customHeight="1" x14ac:dyDescent="0.15">
      <c r="B61" s="4"/>
      <c r="C61" s="54"/>
      <c r="D61" s="30">
        <v>100</v>
      </c>
      <c r="E61" s="31">
        <v>12.5</v>
      </c>
      <c r="F61" s="32">
        <v>18</v>
      </c>
      <c r="G61" s="32">
        <v>67.099999999999994</v>
      </c>
      <c r="H61" s="32">
        <v>2.4</v>
      </c>
    </row>
    <row r="62" spans="2:8" ht="15" customHeight="1" x14ac:dyDescent="0.15">
      <c r="B62" s="4"/>
      <c r="C62" s="51" t="s">
        <v>76</v>
      </c>
      <c r="D62" s="25">
        <v>2807</v>
      </c>
      <c r="E62" s="18">
        <v>426</v>
      </c>
      <c r="F62" s="11">
        <v>497</v>
      </c>
      <c r="G62" s="11">
        <v>1788</v>
      </c>
      <c r="H62" s="11">
        <v>96</v>
      </c>
    </row>
    <row r="63" spans="2:8" ht="15" customHeight="1" x14ac:dyDescent="0.15">
      <c r="B63" s="4"/>
      <c r="C63" s="54"/>
      <c r="D63" s="30">
        <v>100</v>
      </c>
      <c r="E63" s="31">
        <v>15.2</v>
      </c>
      <c r="F63" s="32">
        <v>17.7</v>
      </c>
      <c r="G63" s="32">
        <v>63.7</v>
      </c>
      <c r="H63" s="32">
        <v>3.4</v>
      </c>
    </row>
    <row r="64" spans="2:8" ht="15" customHeight="1" x14ac:dyDescent="0.15">
      <c r="B64" s="4"/>
      <c r="C64" s="51" t="s">
        <v>77</v>
      </c>
      <c r="D64" s="25">
        <v>6516</v>
      </c>
      <c r="E64" s="18">
        <v>709</v>
      </c>
      <c r="F64" s="11">
        <v>1182</v>
      </c>
      <c r="G64" s="11">
        <v>4416</v>
      </c>
      <c r="H64" s="11">
        <v>209</v>
      </c>
    </row>
    <row r="65" spans="2:8" ht="15" customHeight="1" x14ac:dyDescent="0.15">
      <c r="B65" s="5"/>
      <c r="C65" s="52"/>
      <c r="D65" s="28">
        <v>100</v>
      </c>
      <c r="E65" s="20">
        <v>10.9</v>
      </c>
      <c r="F65" s="15">
        <v>18.100000000000001</v>
      </c>
      <c r="G65" s="15">
        <v>67.8</v>
      </c>
      <c r="H65" s="15">
        <v>3.2</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H9">
    <cfRule type="top10" dxfId="2377" priority="403" rank="1"/>
  </conditionalFormatting>
  <conditionalFormatting sqref="E11:H11">
    <cfRule type="top10" dxfId="2376" priority="404" rank="1"/>
  </conditionalFormatting>
  <conditionalFormatting sqref="E13:H13">
    <cfRule type="top10" dxfId="2375" priority="405" rank="1"/>
  </conditionalFormatting>
  <conditionalFormatting sqref="E15:H15">
    <cfRule type="top10" dxfId="2374" priority="406" rank="1"/>
  </conditionalFormatting>
  <conditionalFormatting sqref="E17:H17">
    <cfRule type="top10" dxfId="2373" priority="407" rank="1"/>
  </conditionalFormatting>
  <conditionalFormatting sqref="E19:H19">
    <cfRule type="top10" dxfId="2372" priority="408" rank="1"/>
  </conditionalFormatting>
  <conditionalFormatting sqref="E21:H21">
    <cfRule type="top10" dxfId="2371" priority="409" rank="1"/>
  </conditionalFormatting>
  <conditionalFormatting sqref="E23:H23">
    <cfRule type="top10" dxfId="2370" priority="410" rank="1"/>
  </conditionalFormatting>
  <conditionalFormatting sqref="E25:H25">
    <cfRule type="top10" dxfId="2369" priority="411" rank="1"/>
  </conditionalFormatting>
  <conditionalFormatting sqref="E27:H27">
    <cfRule type="top10" dxfId="2368" priority="412" rank="1"/>
  </conditionalFormatting>
  <conditionalFormatting sqref="E29:H29">
    <cfRule type="top10" dxfId="2367" priority="413" rank="1"/>
  </conditionalFormatting>
  <conditionalFormatting sqref="E31:H31">
    <cfRule type="top10" dxfId="2366" priority="414" rank="1"/>
  </conditionalFormatting>
  <conditionalFormatting sqref="E33:H33">
    <cfRule type="top10" dxfId="2365" priority="415" rank="1"/>
  </conditionalFormatting>
  <conditionalFormatting sqref="E35:H35">
    <cfRule type="top10" dxfId="2364" priority="416" rank="1"/>
  </conditionalFormatting>
  <conditionalFormatting sqref="E37:H37">
    <cfRule type="top10" dxfId="2363" priority="417" rank="1"/>
  </conditionalFormatting>
  <conditionalFormatting sqref="E39:H39">
    <cfRule type="top10" dxfId="2362" priority="418" rank="1"/>
  </conditionalFormatting>
  <conditionalFormatting sqref="E41:H41">
    <cfRule type="top10" dxfId="2361" priority="419" rank="1"/>
  </conditionalFormatting>
  <conditionalFormatting sqref="E43:H43">
    <cfRule type="top10" dxfId="2360" priority="420" rank="1"/>
  </conditionalFormatting>
  <conditionalFormatting sqref="E45:H45">
    <cfRule type="top10" dxfId="2359" priority="421" rank="1"/>
  </conditionalFormatting>
  <conditionalFormatting sqref="E47:H47">
    <cfRule type="top10" dxfId="2358" priority="422" rank="1"/>
  </conditionalFormatting>
  <conditionalFormatting sqref="E49:H49">
    <cfRule type="top10" dxfId="2357" priority="423" rank="1"/>
  </conditionalFormatting>
  <conditionalFormatting sqref="E51:H51">
    <cfRule type="top10" dxfId="2356" priority="424" rank="1"/>
  </conditionalFormatting>
  <conditionalFormatting sqref="E53:H53">
    <cfRule type="top10" dxfId="2355" priority="425" rank="1"/>
  </conditionalFormatting>
  <conditionalFormatting sqref="E55:H55">
    <cfRule type="top10" dxfId="2354" priority="426" rank="1"/>
  </conditionalFormatting>
  <conditionalFormatting sqref="E57:H57">
    <cfRule type="top10" dxfId="2353" priority="427" rank="1"/>
  </conditionalFormatting>
  <conditionalFormatting sqref="E59:H59">
    <cfRule type="top10" dxfId="2352" priority="428" rank="1"/>
  </conditionalFormatting>
  <conditionalFormatting sqref="E61:H61">
    <cfRule type="top10" dxfId="2351" priority="429" rank="1"/>
  </conditionalFormatting>
  <conditionalFormatting sqref="E63:H63">
    <cfRule type="top10" dxfId="2350" priority="430" rank="1"/>
  </conditionalFormatting>
  <conditionalFormatting sqref="E65:H65">
    <cfRule type="top10" dxfId="2349" priority="431" rank="1"/>
  </conditionalFormatting>
  <pageMargins left="0.7" right="0.7" top="0.75" bottom="0.75" header="0.3" footer="0.3"/>
  <pageSetup paperSize="9" scale="76" orientation="portrait"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1" width="8.625" style="9" customWidth="1"/>
    <col min="92" max="16384" width="6.125" style="9"/>
  </cols>
  <sheetData>
    <row r="2" spans="2:43" x14ac:dyDescent="0.15">
      <c r="B2" s="9" t="s">
        <v>600</v>
      </c>
    </row>
    <row r="3" spans="2:43" x14ac:dyDescent="0.15">
      <c r="B3" s="9" t="s">
        <v>435</v>
      </c>
    </row>
    <row r="4" spans="2:43" x14ac:dyDescent="0.15">
      <c r="B4" s="9" t="s">
        <v>436</v>
      </c>
    </row>
    <row r="6" spans="2:43" ht="3" customHeight="1" x14ac:dyDescent="0.15">
      <c r="B6" s="16"/>
      <c r="C6" s="23"/>
      <c r="D6" s="24"/>
      <c r="E6" s="22"/>
      <c r="F6" s="17"/>
      <c r="G6" s="17"/>
      <c r="H6" s="17"/>
      <c r="I6" s="17"/>
    </row>
    <row r="7" spans="2:43" s="10" customFormat="1" ht="122.25" customHeight="1" thickBot="1" x14ac:dyDescent="0.2">
      <c r="B7" s="1"/>
      <c r="C7" s="2" t="s">
        <v>52</v>
      </c>
      <c r="D7" s="29" t="s">
        <v>103</v>
      </c>
      <c r="E7" s="46" t="s">
        <v>364</v>
      </c>
      <c r="F7" s="47" t="s">
        <v>365</v>
      </c>
      <c r="G7" s="47" t="s">
        <v>366</v>
      </c>
      <c r="H7" s="47" t="s">
        <v>367</v>
      </c>
      <c r="I7" s="47" t="s">
        <v>104</v>
      </c>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4264</v>
      </c>
      <c r="F8" s="11">
        <v>9063</v>
      </c>
      <c r="G8" s="11">
        <v>7136</v>
      </c>
      <c r="H8" s="11">
        <v>5866</v>
      </c>
      <c r="I8" s="11">
        <v>837</v>
      </c>
    </row>
    <row r="9" spans="2:43" ht="15" customHeight="1" x14ac:dyDescent="0.15">
      <c r="B9" s="62"/>
      <c r="C9" s="52"/>
      <c r="D9" s="26">
        <v>100</v>
      </c>
      <c r="E9" s="19">
        <v>15.7</v>
      </c>
      <c r="F9" s="12">
        <v>33.4</v>
      </c>
      <c r="G9" s="12">
        <v>26.3</v>
      </c>
      <c r="H9" s="12">
        <v>21.6</v>
      </c>
      <c r="I9" s="12">
        <v>3.1</v>
      </c>
    </row>
    <row r="10" spans="2:43" ht="15" customHeight="1" x14ac:dyDescent="0.15">
      <c r="B10" s="3" t="s">
        <v>54</v>
      </c>
      <c r="C10" s="63" t="s">
        <v>55</v>
      </c>
      <c r="D10" s="27">
        <v>12478</v>
      </c>
      <c r="E10" s="21">
        <v>1298</v>
      </c>
      <c r="F10" s="13">
        <v>3606</v>
      </c>
      <c r="G10" s="13">
        <v>3521</v>
      </c>
      <c r="H10" s="13">
        <v>3684</v>
      </c>
      <c r="I10" s="13">
        <v>369</v>
      </c>
    </row>
    <row r="11" spans="2:43" ht="15" customHeight="1" x14ac:dyDescent="0.15">
      <c r="B11" s="4"/>
      <c r="C11" s="56"/>
      <c r="D11" s="30">
        <v>100</v>
      </c>
      <c r="E11" s="31">
        <v>10.4</v>
      </c>
      <c r="F11" s="32">
        <v>28.9</v>
      </c>
      <c r="G11" s="32">
        <v>28.2</v>
      </c>
      <c r="H11" s="32">
        <v>29.5</v>
      </c>
      <c r="I11" s="32">
        <v>3</v>
      </c>
    </row>
    <row r="12" spans="2:43" ht="15" customHeight="1" x14ac:dyDescent="0.15">
      <c r="B12" s="4"/>
      <c r="C12" s="55" t="s">
        <v>56</v>
      </c>
      <c r="D12" s="25">
        <v>14458</v>
      </c>
      <c r="E12" s="18">
        <v>2933</v>
      </c>
      <c r="F12" s="11">
        <v>5380</v>
      </c>
      <c r="G12" s="11">
        <v>3547</v>
      </c>
      <c r="H12" s="11">
        <v>2140</v>
      </c>
      <c r="I12" s="11">
        <v>458</v>
      </c>
    </row>
    <row r="13" spans="2:43" ht="15" customHeight="1" x14ac:dyDescent="0.15">
      <c r="B13" s="4"/>
      <c r="C13" s="59"/>
      <c r="D13" s="26">
        <v>100</v>
      </c>
      <c r="E13" s="19">
        <v>20.3</v>
      </c>
      <c r="F13" s="12">
        <v>37.200000000000003</v>
      </c>
      <c r="G13" s="12">
        <v>24.5</v>
      </c>
      <c r="H13" s="12">
        <v>14.8</v>
      </c>
      <c r="I13" s="12">
        <v>3.2</v>
      </c>
    </row>
    <row r="14" spans="2:43" ht="15" customHeight="1" x14ac:dyDescent="0.15">
      <c r="B14" s="3" t="s">
        <v>57</v>
      </c>
      <c r="C14" s="63" t="s">
        <v>78</v>
      </c>
      <c r="D14" s="27">
        <v>7667</v>
      </c>
      <c r="E14" s="21">
        <v>666</v>
      </c>
      <c r="F14" s="13">
        <v>2229</v>
      </c>
      <c r="G14" s="13">
        <v>2323</v>
      </c>
      <c r="H14" s="13">
        <v>2294</v>
      </c>
      <c r="I14" s="13">
        <v>155</v>
      </c>
    </row>
    <row r="15" spans="2:43" ht="15" customHeight="1" x14ac:dyDescent="0.15">
      <c r="B15" s="4"/>
      <c r="C15" s="56"/>
      <c r="D15" s="30">
        <v>100</v>
      </c>
      <c r="E15" s="31">
        <v>8.6999999999999993</v>
      </c>
      <c r="F15" s="32">
        <v>29.1</v>
      </c>
      <c r="G15" s="32">
        <v>30.3</v>
      </c>
      <c r="H15" s="32">
        <v>29.9</v>
      </c>
      <c r="I15" s="32">
        <v>2</v>
      </c>
    </row>
    <row r="16" spans="2:43" ht="15" customHeight="1" x14ac:dyDescent="0.15">
      <c r="B16" s="4"/>
      <c r="C16" s="51" t="s">
        <v>79</v>
      </c>
      <c r="D16" s="25">
        <v>6710</v>
      </c>
      <c r="E16" s="18">
        <v>680</v>
      </c>
      <c r="F16" s="11">
        <v>2157</v>
      </c>
      <c r="G16" s="11">
        <v>2018</v>
      </c>
      <c r="H16" s="11">
        <v>1700</v>
      </c>
      <c r="I16" s="11">
        <v>155</v>
      </c>
    </row>
    <row r="17" spans="2:9" ht="15" customHeight="1" x14ac:dyDescent="0.15">
      <c r="B17" s="4"/>
      <c r="C17" s="51"/>
      <c r="D17" s="30">
        <v>100</v>
      </c>
      <c r="E17" s="31">
        <v>10.1</v>
      </c>
      <c r="F17" s="32">
        <v>32.1</v>
      </c>
      <c r="G17" s="32">
        <v>30.1</v>
      </c>
      <c r="H17" s="32">
        <v>25.3</v>
      </c>
      <c r="I17" s="32">
        <v>2.2999999999999998</v>
      </c>
    </row>
    <row r="18" spans="2:9" ht="15" customHeight="1" x14ac:dyDescent="0.15">
      <c r="B18" s="4"/>
      <c r="C18" s="58" t="s">
        <v>80</v>
      </c>
      <c r="D18" s="25">
        <v>5148</v>
      </c>
      <c r="E18" s="18">
        <v>843</v>
      </c>
      <c r="F18" s="11">
        <v>1773</v>
      </c>
      <c r="G18" s="11">
        <v>1359</v>
      </c>
      <c r="H18" s="11">
        <v>983</v>
      </c>
      <c r="I18" s="11">
        <v>190</v>
      </c>
    </row>
    <row r="19" spans="2:9" ht="15" customHeight="1" x14ac:dyDescent="0.15">
      <c r="B19" s="4"/>
      <c r="C19" s="56"/>
      <c r="D19" s="30">
        <v>100</v>
      </c>
      <c r="E19" s="31">
        <v>16.399999999999999</v>
      </c>
      <c r="F19" s="32">
        <v>34.4</v>
      </c>
      <c r="G19" s="32">
        <v>26.4</v>
      </c>
      <c r="H19" s="32">
        <v>19.100000000000001</v>
      </c>
      <c r="I19" s="32">
        <v>3.7</v>
      </c>
    </row>
    <row r="20" spans="2:9" ht="15" customHeight="1" x14ac:dyDescent="0.15">
      <c r="B20" s="4"/>
      <c r="C20" s="55" t="s">
        <v>81</v>
      </c>
      <c r="D20" s="25">
        <v>4095</v>
      </c>
      <c r="E20" s="18">
        <v>947</v>
      </c>
      <c r="F20" s="11">
        <v>1565</v>
      </c>
      <c r="G20" s="11">
        <v>863</v>
      </c>
      <c r="H20" s="11">
        <v>540</v>
      </c>
      <c r="I20" s="11">
        <v>180</v>
      </c>
    </row>
    <row r="21" spans="2:9" ht="15" customHeight="1" x14ac:dyDescent="0.15">
      <c r="B21" s="4"/>
      <c r="C21" s="56"/>
      <c r="D21" s="30">
        <v>100</v>
      </c>
      <c r="E21" s="31">
        <v>23.1</v>
      </c>
      <c r="F21" s="32">
        <v>38.200000000000003</v>
      </c>
      <c r="G21" s="32">
        <v>21.1</v>
      </c>
      <c r="H21" s="32">
        <v>13.2</v>
      </c>
      <c r="I21" s="32">
        <v>4.4000000000000004</v>
      </c>
    </row>
    <row r="22" spans="2:9" ht="15" customHeight="1" x14ac:dyDescent="0.15">
      <c r="B22" s="4"/>
      <c r="C22" s="51" t="s">
        <v>82</v>
      </c>
      <c r="D22" s="25">
        <v>3242</v>
      </c>
      <c r="E22" s="18">
        <v>1082</v>
      </c>
      <c r="F22" s="11">
        <v>1244</v>
      </c>
      <c r="G22" s="11">
        <v>492</v>
      </c>
      <c r="H22" s="11">
        <v>284</v>
      </c>
      <c r="I22" s="11">
        <v>140</v>
      </c>
    </row>
    <row r="23" spans="2:9" ht="15" customHeight="1" x14ac:dyDescent="0.15">
      <c r="B23" s="5"/>
      <c r="C23" s="52"/>
      <c r="D23" s="28">
        <v>100</v>
      </c>
      <c r="E23" s="20">
        <v>33.4</v>
      </c>
      <c r="F23" s="15">
        <v>38.4</v>
      </c>
      <c r="G23" s="15">
        <v>15.2</v>
      </c>
      <c r="H23" s="15">
        <v>8.8000000000000007</v>
      </c>
      <c r="I23" s="15">
        <v>4.3</v>
      </c>
    </row>
    <row r="24" spans="2:9" ht="15" customHeight="1" x14ac:dyDescent="0.15">
      <c r="B24" s="3" t="s">
        <v>58</v>
      </c>
      <c r="C24" s="53" t="s">
        <v>59</v>
      </c>
      <c r="D24" s="27">
        <v>6176</v>
      </c>
      <c r="E24" s="21">
        <v>1234</v>
      </c>
      <c r="F24" s="13">
        <v>2212</v>
      </c>
      <c r="G24" s="13">
        <v>1408</v>
      </c>
      <c r="H24" s="13">
        <v>1099</v>
      </c>
      <c r="I24" s="13">
        <v>223</v>
      </c>
    </row>
    <row r="25" spans="2:9" ht="15" customHeight="1" x14ac:dyDescent="0.15">
      <c r="B25" s="4"/>
      <c r="C25" s="51"/>
      <c r="D25" s="30">
        <v>100</v>
      </c>
      <c r="E25" s="31">
        <v>20</v>
      </c>
      <c r="F25" s="32">
        <v>35.799999999999997</v>
      </c>
      <c r="G25" s="32">
        <v>22.8</v>
      </c>
      <c r="H25" s="32">
        <v>17.8</v>
      </c>
      <c r="I25" s="32">
        <v>3.6</v>
      </c>
    </row>
    <row r="26" spans="2:9" ht="15" customHeight="1" x14ac:dyDescent="0.15">
      <c r="B26" s="4"/>
      <c r="C26" s="58" t="s">
        <v>60</v>
      </c>
      <c r="D26" s="25">
        <v>12578</v>
      </c>
      <c r="E26" s="18">
        <v>1690</v>
      </c>
      <c r="F26" s="11">
        <v>4142</v>
      </c>
      <c r="G26" s="11">
        <v>3585</v>
      </c>
      <c r="H26" s="11">
        <v>2850</v>
      </c>
      <c r="I26" s="11">
        <v>311</v>
      </c>
    </row>
    <row r="27" spans="2:9" ht="15" customHeight="1" x14ac:dyDescent="0.15">
      <c r="B27" s="4"/>
      <c r="C27" s="56"/>
      <c r="D27" s="30">
        <v>100</v>
      </c>
      <c r="E27" s="31">
        <v>13.4</v>
      </c>
      <c r="F27" s="32">
        <v>32.9</v>
      </c>
      <c r="G27" s="32">
        <v>28.5</v>
      </c>
      <c r="H27" s="32">
        <v>22.7</v>
      </c>
      <c r="I27" s="32">
        <v>2.5</v>
      </c>
    </row>
    <row r="28" spans="2:9" ht="15" customHeight="1" x14ac:dyDescent="0.15">
      <c r="B28" s="4"/>
      <c r="C28" s="55" t="s">
        <v>61</v>
      </c>
      <c r="D28" s="25">
        <v>1614</v>
      </c>
      <c r="E28" s="18">
        <v>152</v>
      </c>
      <c r="F28" s="11">
        <v>431</v>
      </c>
      <c r="G28" s="11">
        <v>460</v>
      </c>
      <c r="H28" s="11">
        <v>511</v>
      </c>
      <c r="I28" s="11">
        <v>60</v>
      </c>
    </row>
    <row r="29" spans="2:9" ht="15" customHeight="1" x14ac:dyDescent="0.15">
      <c r="B29" s="4"/>
      <c r="C29" s="56"/>
      <c r="D29" s="30">
        <v>100</v>
      </c>
      <c r="E29" s="31">
        <v>9.4</v>
      </c>
      <c r="F29" s="32">
        <v>26.7</v>
      </c>
      <c r="G29" s="32">
        <v>28.5</v>
      </c>
      <c r="H29" s="32">
        <v>31.7</v>
      </c>
      <c r="I29" s="32">
        <v>3.7</v>
      </c>
    </row>
    <row r="30" spans="2:9" ht="15" customHeight="1" x14ac:dyDescent="0.15">
      <c r="B30" s="4"/>
      <c r="C30" s="51" t="s">
        <v>62</v>
      </c>
      <c r="D30" s="25">
        <v>2525</v>
      </c>
      <c r="E30" s="18">
        <v>497</v>
      </c>
      <c r="F30" s="11">
        <v>902</v>
      </c>
      <c r="G30" s="11">
        <v>596</v>
      </c>
      <c r="H30" s="11">
        <v>447</v>
      </c>
      <c r="I30" s="11">
        <v>83</v>
      </c>
    </row>
    <row r="31" spans="2:9" ht="15" customHeight="1" x14ac:dyDescent="0.15">
      <c r="B31" s="4"/>
      <c r="C31" s="51"/>
      <c r="D31" s="30">
        <v>100</v>
      </c>
      <c r="E31" s="31">
        <v>19.7</v>
      </c>
      <c r="F31" s="32">
        <v>35.700000000000003</v>
      </c>
      <c r="G31" s="32">
        <v>23.6</v>
      </c>
      <c r="H31" s="32">
        <v>17.7</v>
      </c>
      <c r="I31" s="32">
        <v>3.3</v>
      </c>
    </row>
    <row r="32" spans="2:9" ht="15" customHeight="1" x14ac:dyDescent="0.15">
      <c r="B32" s="6"/>
      <c r="C32" s="58" t="s">
        <v>63</v>
      </c>
      <c r="D32" s="25">
        <v>3276</v>
      </c>
      <c r="E32" s="18">
        <v>530</v>
      </c>
      <c r="F32" s="11">
        <v>1022</v>
      </c>
      <c r="G32" s="11">
        <v>851</v>
      </c>
      <c r="H32" s="11">
        <v>794</v>
      </c>
      <c r="I32" s="11">
        <v>79</v>
      </c>
    </row>
    <row r="33" spans="2:9" ht="15" customHeight="1" x14ac:dyDescent="0.15">
      <c r="B33" s="7"/>
      <c r="C33" s="59"/>
      <c r="D33" s="28">
        <v>100</v>
      </c>
      <c r="E33" s="20">
        <v>16.2</v>
      </c>
      <c r="F33" s="15">
        <v>31.2</v>
      </c>
      <c r="G33" s="15">
        <v>26</v>
      </c>
      <c r="H33" s="15">
        <v>24.2</v>
      </c>
      <c r="I33" s="15">
        <v>2.4</v>
      </c>
    </row>
    <row r="34" spans="2:9" ht="15" customHeight="1" x14ac:dyDescent="0.15">
      <c r="B34" s="3" t="s">
        <v>64</v>
      </c>
      <c r="C34" s="53" t="s">
        <v>65</v>
      </c>
      <c r="D34" s="27">
        <v>22228</v>
      </c>
      <c r="E34" s="21">
        <v>2479</v>
      </c>
      <c r="F34" s="13">
        <v>7220</v>
      </c>
      <c r="G34" s="13">
        <v>6500</v>
      </c>
      <c r="H34" s="13">
        <v>5502</v>
      </c>
      <c r="I34" s="13">
        <v>527</v>
      </c>
    </row>
    <row r="35" spans="2:9" ht="15" customHeight="1" x14ac:dyDescent="0.15">
      <c r="B35" s="4"/>
      <c r="C35" s="54"/>
      <c r="D35" s="30">
        <v>100</v>
      </c>
      <c r="E35" s="31">
        <v>11.2</v>
      </c>
      <c r="F35" s="32">
        <v>32.5</v>
      </c>
      <c r="G35" s="32">
        <v>29.2</v>
      </c>
      <c r="H35" s="32">
        <v>24.8</v>
      </c>
      <c r="I35" s="32">
        <v>2.4</v>
      </c>
    </row>
    <row r="36" spans="2:9" ht="15" customHeight="1" x14ac:dyDescent="0.15">
      <c r="B36" s="4"/>
      <c r="C36" s="60" t="s">
        <v>66</v>
      </c>
      <c r="D36" s="25">
        <v>2573</v>
      </c>
      <c r="E36" s="18">
        <v>972</v>
      </c>
      <c r="F36" s="11">
        <v>1050</v>
      </c>
      <c r="G36" s="11">
        <v>296</v>
      </c>
      <c r="H36" s="11">
        <v>142</v>
      </c>
      <c r="I36" s="11">
        <v>113</v>
      </c>
    </row>
    <row r="37" spans="2:9" ht="15" customHeight="1" x14ac:dyDescent="0.15">
      <c r="B37" s="4"/>
      <c r="C37" s="56"/>
      <c r="D37" s="30">
        <v>100</v>
      </c>
      <c r="E37" s="31">
        <v>37.799999999999997</v>
      </c>
      <c r="F37" s="32">
        <v>40.799999999999997</v>
      </c>
      <c r="G37" s="32">
        <v>11.5</v>
      </c>
      <c r="H37" s="32">
        <v>5.5</v>
      </c>
      <c r="I37" s="32">
        <v>4.4000000000000004</v>
      </c>
    </row>
    <row r="38" spans="2:9" ht="15" customHeight="1" x14ac:dyDescent="0.15">
      <c r="B38" s="4"/>
      <c r="C38" s="55" t="s">
        <v>67</v>
      </c>
      <c r="D38" s="25">
        <v>1235</v>
      </c>
      <c r="E38" s="18">
        <v>604</v>
      </c>
      <c r="F38" s="11">
        <v>404</v>
      </c>
      <c r="G38" s="11">
        <v>110</v>
      </c>
      <c r="H38" s="11">
        <v>72</v>
      </c>
      <c r="I38" s="11">
        <v>45</v>
      </c>
    </row>
    <row r="39" spans="2:9" ht="15" customHeight="1" x14ac:dyDescent="0.15">
      <c r="B39" s="5"/>
      <c r="C39" s="59"/>
      <c r="D39" s="28">
        <v>100</v>
      </c>
      <c r="E39" s="20">
        <v>48.9</v>
      </c>
      <c r="F39" s="15">
        <v>32.700000000000003</v>
      </c>
      <c r="G39" s="15">
        <v>8.9</v>
      </c>
      <c r="H39" s="15">
        <v>5.8</v>
      </c>
      <c r="I39" s="15">
        <v>3.6</v>
      </c>
    </row>
    <row r="40" spans="2:9" ht="15" customHeight="1" x14ac:dyDescent="0.15">
      <c r="B40" s="3" t="s">
        <v>83</v>
      </c>
      <c r="C40" s="53" t="s">
        <v>407</v>
      </c>
      <c r="D40" s="27">
        <v>3459</v>
      </c>
      <c r="E40" s="21">
        <v>237</v>
      </c>
      <c r="F40" s="13">
        <v>597</v>
      </c>
      <c r="G40" s="13">
        <v>918</v>
      </c>
      <c r="H40" s="13">
        <v>1591</v>
      </c>
      <c r="I40" s="13">
        <v>116</v>
      </c>
    </row>
    <row r="41" spans="2:9" ht="15" customHeight="1" x14ac:dyDescent="0.15">
      <c r="B41" s="4"/>
      <c r="C41" s="54"/>
      <c r="D41" s="30">
        <v>100</v>
      </c>
      <c r="E41" s="31">
        <v>6.9</v>
      </c>
      <c r="F41" s="32">
        <v>17.3</v>
      </c>
      <c r="G41" s="32">
        <v>26.5</v>
      </c>
      <c r="H41" s="32">
        <v>46</v>
      </c>
      <c r="I41" s="32">
        <v>3.4</v>
      </c>
    </row>
    <row r="42" spans="2:9" ht="15" customHeight="1" x14ac:dyDescent="0.15">
      <c r="B42" s="4"/>
      <c r="C42" s="55" t="s">
        <v>409</v>
      </c>
      <c r="D42" s="25">
        <v>18074</v>
      </c>
      <c r="E42" s="18">
        <v>2260</v>
      </c>
      <c r="F42" s="11">
        <v>6192</v>
      </c>
      <c r="G42" s="11">
        <v>5394</v>
      </c>
      <c r="H42" s="11">
        <v>3754</v>
      </c>
      <c r="I42" s="11">
        <v>474</v>
      </c>
    </row>
    <row r="43" spans="2:9" ht="15" customHeight="1" x14ac:dyDescent="0.15">
      <c r="B43" s="4"/>
      <c r="C43" s="56"/>
      <c r="D43" s="30">
        <v>100</v>
      </c>
      <c r="E43" s="31">
        <v>12.5</v>
      </c>
      <c r="F43" s="32">
        <v>34.299999999999997</v>
      </c>
      <c r="G43" s="32">
        <v>29.8</v>
      </c>
      <c r="H43" s="32">
        <v>20.8</v>
      </c>
      <c r="I43" s="32">
        <v>2.6</v>
      </c>
    </row>
    <row r="44" spans="2:9" ht="15" customHeight="1" x14ac:dyDescent="0.15">
      <c r="B44" s="4"/>
      <c r="C44" s="51" t="s">
        <v>406</v>
      </c>
      <c r="D44" s="25">
        <v>4115</v>
      </c>
      <c r="E44" s="18">
        <v>1283</v>
      </c>
      <c r="F44" s="11">
        <v>1799</v>
      </c>
      <c r="G44" s="11">
        <v>607</v>
      </c>
      <c r="H44" s="11">
        <v>343</v>
      </c>
      <c r="I44" s="11">
        <v>83</v>
      </c>
    </row>
    <row r="45" spans="2:9" ht="15" customHeight="1" x14ac:dyDescent="0.15">
      <c r="B45" s="4"/>
      <c r="C45" s="54"/>
      <c r="D45" s="30">
        <v>100</v>
      </c>
      <c r="E45" s="31">
        <v>31.2</v>
      </c>
      <c r="F45" s="32">
        <v>43.7</v>
      </c>
      <c r="G45" s="32">
        <v>14.8</v>
      </c>
      <c r="H45" s="32">
        <v>8.3000000000000007</v>
      </c>
      <c r="I45" s="32">
        <v>2</v>
      </c>
    </row>
    <row r="46" spans="2:9" ht="15" customHeight="1" x14ac:dyDescent="0.15">
      <c r="B46" s="4"/>
      <c r="C46" s="51" t="s">
        <v>411</v>
      </c>
      <c r="D46" s="25">
        <v>659</v>
      </c>
      <c r="E46" s="18">
        <v>333</v>
      </c>
      <c r="F46" s="11">
        <v>197</v>
      </c>
      <c r="G46" s="11">
        <v>66</v>
      </c>
      <c r="H46" s="11">
        <v>40</v>
      </c>
      <c r="I46" s="11">
        <v>23</v>
      </c>
    </row>
    <row r="47" spans="2:9" ht="15" customHeight="1" x14ac:dyDescent="0.15">
      <c r="B47" s="5"/>
      <c r="C47" s="52"/>
      <c r="D47" s="28">
        <v>100</v>
      </c>
      <c r="E47" s="20">
        <v>50.5</v>
      </c>
      <c r="F47" s="15">
        <v>29.9</v>
      </c>
      <c r="G47" s="15">
        <v>10</v>
      </c>
      <c r="H47" s="15">
        <v>6.1</v>
      </c>
      <c r="I47" s="15">
        <v>3.5</v>
      </c>
    </row>
    <row r="48" spans="2:9" ht="15" customHeight="1" x14ac:dyDescent="0.15">
      <c r="B48" s="3" t="s">
        <v>68</v>
      </c>
      <c r="C48" s="53" t="s">
        <v>69</v>
      </c>
      <c r="D48" s="27">
        <v>3572</v>
      </c>
      <c r="E48" s="21">
        <v>415</v>
      </c>
      <c r="F48" s="13">
        <v>1091</v>
      </c>
      <c r="G48" s="13">
        <v>1110</v>
      </c>
      <c r="H48" s="13">
        <v>873</v>
      </c>
      <c r="I48" s="13">
        <v>83</v>
      </c>
    </row>
    <row r="49" spans="2:9" ht="15" customHeight="1" x14ac:dyDescent="0.15">
      <c r="B49" s="4"/>
      <c r="C49" s="54"/>
      <c r="D49" s="30">
        <v>100</v>
      </c>
      <c r="E49" s="31">
        <v>11.6</v>
      </c>
      <c r="F49" s="32">
        <v>30.5</v>
      </c>
      <c r="G49" s="32">
        <v>31.1</v>
      </c>
      <c r="H49" s="32">
        <v>24.4</v>
      </c>
      <c r="I49" s="32">
        <v>2.2999999999999998</v>
      </c>
    </row>
    <row r="50" spans="2:9" ht="15" customHeight="1" x14ac:dyDescent="0.15">
      <c r="B50" s="4"/>
      <c r="C50" s="57" t="s">
        <v>70</v>
      </c>
      <c r="D50" s="33">
        <v>2055</v>
      </c>
      <c r="E50" s="34">
        <v>255</v>
      </c>
      <c r="F50" s="35">
        <v>649</v>
      </c>
      <c r="G50" s="35">
        <v>649</v>
      </c>
      <c r="H50" s="35">
        <v>466</v>
      </c>
      <c r="I50" s="35">
        <v>36</v>
      </c>
    </row>
    <row r="51" spans="2:9" ht="15" customHeight="1" x14ac:dyDescent="0.15">
      <c r="B51" s="4"/>
      <c r="C51" s="54"/>
      <c r="D51" s="30">
        <v>100</v>
      </c>
      <c r="E51" s="31">
        <v>12.4</v>
      </c>
      <c r="F51" s="32">
        <v>31.6</v>
      </c>
      <c r="G51" s="32">
        <v>31.6</v>
      </c>
      <c r="H51" s="32">
        <v>22.7</v>
      </c>
      <c r="I51" s="32">
        <v>1.8</v>
      </c>
    </row>
    <row r="52" spans="2:9" ht="15" customHeight="1" x14ac:dyDescent="0.15">
      <c r="B52" s="4"/>
      <c r="C52" s="51" t="s">
        <v>71</v>
      </c>
      <c r="D52" s="25">
        <v>1640</v>
      </c>
      <c r="E52" s="18">
        <v>209</v>
      </c>
      <c r="F52" s="11">
        <v>588</v>
      </c>
      <c r="G52" s="11">
        <v>444</v>
      </c>
      <c r="H52" s="11">
        <v>336</v>
      </c>
      <c r="I52" s="11">
        <v>63</v>
      </c>
    </row>
    <row r="53" spans="2:9" ht="15" customHeight="1" x14ac:dyDescent="0.15">
      <c r="B53" s="4"/>
      <c r="C53" s="54"/>
      <c r="D53" s="30">
        <v>100</v>
      </c>
      <c r="E53" s="31">
        <v>12.7</v>
      </c>
      <c r="F53" s="32">
        <v>35.9</v>
      </c>
      <c r="G53" s="32">
        <v>27.1</v>
      </c>
      <c r="H53" s="32">
        <v>20.5</v>
      </c>
      <c r="I53" s="32">
        <v>3.8</v>
      </c>
    </row>
    <row r="54" spans="2:9" ht="15" customHeight="1" x14ac:dyDescent="0.15">
      <c r="B54" s="4"/>
      <c r="C54" s="51" t="s">
        <v>72</v>
      </c>
      <c r="D54" s="25">
        <v>1560</v>
      </c>
      <c r="E54" s="18">
        <v>247</v>
      </c>
      <c r="F54" s="11">
        <v>530</v>
      </c>
      <c r="G54" s="11">
        <v>414</v>
      </c>
      <c r="H54" s="11">
        <v>318</v>
      </c>
      <c r="I54" s="11">
        <v>51</v>
      </c>
    </row>
    <row r="55" spans="2:9" ht="15" customHeight="1" x14ac:dyDescent="0.15">
      <c r="B55" s="4"/>
      <c r="C55" s="54"/>
      <c r="D55" s="30">
        <v>100</v>
      </c>
      <c r="E55" s="31">
        <v>15.8</v>
      </c>
      <c r="F55" s="32">
        <v>34</v>
      </c>
      <c r="G55" s="32">
        <v>26.5</v>
      </c>
      <c r="H55" s="32">
        <v>20.399999999999999</v>
      </c>
      <c r="I55" s="32">
        <v>3.3</v>
      </c>
    </row>
    <row r="56" spans="2:9" ht="15" customHeight="1" x14ac:dyDescent="0.15">
      <c r="B56" s="4"/>
      <c r="C56" s="51" t="s">
        <v>73</v>
      </c>
      <c r="D56" s="25">
        <v>2382</v>
      </c>
      <c r="E56" s="18">
        <v>315</v>
      </c>
      <c r="F56" s="11">
        <v>826</v>
      </c>
      <c r="G56" s="11">
        <v>665</v>
      </c>
      <c r="H56" s="11">
        <v>506</v>
      </c>
      <c r="I56" s="11">
        <v>70</v>
      </c>
    </row>
    <row r="57" spans="2:9" ht="15" customHeight="1" x14ac:dyDescent="0.15">
      <c r="B57" s="4"/>
      <c r="C57" s="54"/>
      <c r="D57" s="30">
        <v>100</v>
      </c>
      <c r="E57" s="31">
        <v>13.2</v>
      </c>
      <c r="F57" s="32">
        <v>34.700000000000003</v>
      </c>
      <c r="G57" s="32">
        <v>27.9</v>
      </c>
      <c r="H57" s="32">
        <v>21.2</v>
      </c>
      <c r="I57" s="32">
        <v>2.9</v>
      </c>
    </row>
    <row r="58" spans="2:9" ht="15" customHeight="1" x14ac:dyDescent="0.15">
      <c r="B58" s="4"/>
      <c r="C58" s="51" t="s">
        <v>74</v>
      </c>
      <c r="D58" s="25">
        <v>1538</v>
      </c>
      <c r="E58" s="18">
        <v>172</v>
      </c>
      <c r="F58" s="11">
        <v>510</v>
      </c>
      <c r="G58" s="11">
        <v>462</v>
      </c>
      <c r="H58" s="11">
        <v>373</v>
      </c>
      <c r="I58" s="11">
        <v>21</v>
      </c>
    </row>
    <row r="59" spans="2:9" ht="15" customHeight="1" x14ac:dyDescent="0.15">
      <c r="B59" s="4"/>
      <c r="C59" s="54"/>
      <c r="D59" s="30">
        <v>100</v>
      </c>
      <c r="E59" s="31">
        <v>11.2</v>
      </c>
      <c r="F59" s="32">
        <v>33.200000000000003</v>
      </c>
      <c r="G59" s="32">
        <v>30</v>
      </c>
      <c r="H59" s="32">
        <v>24.3</v>
      </c>
      <c r="I59" s="32">
        <v>1.4</v>
      </c>
    </row>
    <row r="60" spans="2:9" ht="15" customHeight="1" x14ac:dyDescent="0.15">
      <c r="B60" s="4"/>
      <c r="C60" s="51" t="s">
        <v>75</v>
      </c>
      <c r="D60" s="25">
        <v>5096</v>
      </c>
      <c r="E60" s="18">
        <v>760</v>
      </c>
      <c r="F60" s="11">
        <v>1738</v>
      </c>
      <c r="G60" s="11">
        <v>1359</v>
      </c>
      <c r="H60" s="11">
        <v>1059</v>
      </c>
      <c r="I60" s="11">
        <v>180</v>
      </c>
    </row>
    <row r="61" spans="2:9" ht="15" customHeight="1" x14ac:dyDescent="0.15">
      <c r="B61" s="4"/>
      <c r="C61" s="54"/>
      <c r="D61" s="30">
        <v>100</v>
      </c>
      <c r="E61" s="31">
        <v>14.9</v>
      </c>
      <c r="F61" s="32">
        <v>34.1</v>
      </c>
      <c r="G61" s="32">
        <v>26.7</v>
      </c>
      <c r="H61" s="32">
        <v>20.8</v>
      </c>
      <c r="I61" s="32">
        <v>3.5</v>
      </c>
    </row>
    <row r="62" spans="2:9" ht="15" customHeight="1" x14ac:dyDescent="0.15">
      <c r="B62" s="4"/>
      <c r="C62" s="51" t="s">
        <v>76</v>
      </c>
      <c r="D62" s="25">
        <v>2807</v>
      </c>
      <c r="E62" s="18">
        <v>520</v>
      </c>
      <c r="F62" s="11">
        <v>944</v>
      </c>
      <c r="G62" s="11">
        <v>632</v>
      </c>
      <c r="H62" s="11">
        <v>615</v>
      </c>
      <c r="I62" s="11">
        <v>96</v>
      </c>
    </row>
    <row r="63" spans="2:9" ht="15" customHeight="1" x14ac:dyDescent="0.15">
      <c r="B63" s="4"/>
      <c r="C63" s="54"/>
      <c r="D63" s="30">
        <v>100</v>
      </c>
      <c r="E63" s="31">
        <v>18.5</v>
      </c>
      <c r="F63" s="32">
        <v>33.6</v>
      </c>
      <c r="G63" s="32">
        <v>22.5</v>
      </c>
      <c r="H63" s="32">
        <v>21.9</v>
      </c>
      <c r="I63" s="32">
        <v>3.4</v>
      </c>
    </row>
    <row r="64" spans="2:9" ht="15" customHeight="1" x14ac:dyDescent="0.15">
      <c r="B64" s="4"/>
      <c r="C64" s="51" t="s">
        <v>77</v>
      </c>
      <c r="D64" s="25">
        <v>6516</v>
      </c>
      <c r="E64" s="18">
        <v>1371</v>
      </c>
      <c r="F64" s="11">
        <v>2187</v>
      </c>
      <c r="G64" s="11">
        <v>1401</v>
      </c>
      <c r="H64" s="11">
        <v>1320</v>
      </c>
      <c r="I64" s="11">
        <v>237</v>
      </c>
    </row>
    <row r="65" spans="2:9" ht="15" customHeight="1" x14ac:dyDescent="0.15">
      <c r="B65" s="5"/>
      <c r="C65" s="52"/>
      <c r="D65" s="28">
        <v>100</v>
      </c>
      <c r="E65" s="20">
        <v>21</v>
      </c>
      <c r="F65" s="15">
        <v>33.6</v>
      </c>
      <c r="G65" s="15">
        <v>21.5</v>
      </c>
      <c r="H65" s="15">
        <v>20.3</v>
      </c>
      <c r="I65" s="15">
        <v>3.6</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I9">
    <cfRule type="top10" dxfId="2348" priority="432" rank="1"/>
  </conditionalFormatting>
  <conditionalFormatting sqref="E11:I11">
    <cfRule type="top10" dxfId="2347" priority="433" rank="1"/>
  </conditionalFormatting>
  <conditionalFormatting sqref="E13:I13">
    <cfRule type="top10" dxfId="2346" priority="434" rank="1"/>
  </conditionalFormatting>
  <conditionalFormatting sqref="E15:I15">
    <cfRule type="top10" dxfId="2345" priority="435" rank="1"/>
  </conditionalFormatting>
  <conditionalFormatting sqref="E17:I17">
    <cfRule type="top10" dxfId="2344" priority="436" rank="1"/>
  </conditionalFormatting>
  <conditionalFormatting sqref="E19:I19">
    <cfRule type="top10" dxfId="2343" priority="437" rank="1"/>
  </conditionalFormatting>
  <conditionalFormatting sqref="E21:I21">
    <cfRule type="top10" dxfId="2342" priority="438" rank="1"/>
  </conditionalFormatting>
  <conditionalFormatting sqref="E23:I23">
    <cfRule type="top10" dxfId="2341" priority="439" rank="1"/>
  </conditionalFormatting>
  <conditionalFormatting sqref="E25:I25">
    <cfRule type="top10" dxfId="2340" priority="440" rank="1"/>
  </conditionalFormatting>
  <conditionalFormatting sqref="E27:I27">
    <cfRule type="top10" dxfId="2339" priority="441" rank="1"/>
  </conditionalFormatting>
  <conditionalFormatting sqref="E29:I29">
    <cfRule type="top10" dxfId="2338" priority="442" rank="1"/>
  </conditionalFormatting>
  <conditionalFormatting sqref="E31:I31">
    <cfRule type="top10" dxfId="2337" priority="443" rank="1"/>
  </conditionalFormatting>
  <conditionalFormatting sqref="E33:I33">
    <cfRule type="top10" dxfId="2336" priority="444" rank="1"/>
  </conditionalFormatting>
  <conditionalFormatting sqref="E35:I35">
    <cfRule type="top10" dxfId="2335" priority="445" rank="1"/>
  </conditionalFormatting>
  <conditionalFormatting sqref="E37:I37">
    <cfRule type="top10" dxfId="2334" priority="446" rank="1"/>
  </conditionalFormatting>
  <conditionalFormatting sqref="E39:I39">
    <cfRule type="top10" dxfId="2333" priority="447" rank="1"/>
  </conditionalFormatting>
  <conditionalFormatting sqref="E41:I41">
    <cfRule type="top10" dxfId="2332" priority="448" rank="1"/>
  </conditionalFormatting>
  <conditionalFormatting sqref="E43:I43">
    <cfRule type="top10" dxfId="2331" priority="449" rank="1"/>
  </conditionalFormatting>
  <conditionalFormatting sqref="E45:I45">
    <cfRule type="top10" dxfId="2330" priority="450" rank="1"/>
  </conditionalFormatting>
  <conditionalFormatting sqref="E47:I47">
    <cfRule type="top10" dxfId="2329" priority="451" rank="1"/>
  </conditionalFormatting>
  <conditionalFormatting sqref="E49:I49">
    <cfRule type="top10" dxfId="2328" priority="452" rank="1"/>
  </conditionalFormatting>
  <conditionalFormatting sqref="E51:I51">
    <cfRule type="top10" dxfId="2327" priority="453" rank="1"/>
  </conditionalFormatting>
  <conditionalFormatting sqref="E53:I53">
    <cfRule type="top10" dxfId="2326" priority="454" rank="1"/>
  </conditionalFormatting>
  <conditionalFormatting sqref="E55:I55">
    <cfRule type="top10" dxfId="2325" priority="455" rank="1"/>
  </conditionalFormatting>
  <conditionalFormatting sqref="E57:I57">
    <cfRule type="top10" dxfId="2324" priority="456" rank="1"/>
  </conditionalFormatting>
  <conditionalFormatting sqref="E59:I59">
    <cfRule type="top10" dxfId="2323" priority="457" rank="1"/>
  </conditionalFormatting>
  <conditionalFormatting sqref="E61:I61">
    <cfRule type="top10" dxfId="2322" priority="458" rank="1"/>
  </conditionalFormatting>
  <conditionalFormatting sqref="E63:I63">
    <cfRule type="top10" dxfId="2321" priority="459" rank="1"/>
  </conditionalFormatting>
  <conditionalFormatting sqref="E65:I65">
    <cfRule type="top10" dxfId="2320" priority="460" rank="1"/>
  </conditionalFormatting>
  <pageMargins left="0.7" right="0.7" top="0.75" bottom="0.75" header="0.3" footer="0.3"/>
  <pageSetup paperSize="9" scale="76" orientation="portrait"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1" width="8.625" style="9" customWidth="1"/>
    <col min="92" max="16384" width="6.125" style="9"/>
  </cols>
  <sheetData>
    <row r="2" spans="2:43" x14ac:dyDescent="0.15">
      <c r="B2" s="9" t="s">
        <v>600</v>
      </c>
    </row>
    <row r="3" spans="2:43" x14ac:dyDescent="0.15">
      <c r="B3" s="9" t="s">
        <v>437</v>
      </c>
    </row>
    <row r="4" spans="2:43" x14ac:dyDescent="0.15">
      <c r="B4" s="9" t="s">
        <v>438</v>
      </c>
    </row>
    <row r="6" spans="2:43" ht="3" customHeight="1" x14ac:dyDescent="0.15">
      <c r="B6" s="16"/>
      <c r="C6" s="23"/>
      <c r="D6" s="24"/>
      <c r="E6" s="22"/>
      <c r="F6" s="17"/>
      <c r="G6" s="17"/>
      <c r="H6" s="17"/>
      <c r="I6" s="17"/>
    </row>
    <row r="7" spans="2:43" s="10" customFormat="1" ht="122.25" customHeight="1" thickBot="1" x14ac:dyDescent="0.2">
      <c r="B7" s="1"/>
      <c r="C7" s="2" t="s">
        <v>52</v>
      </c>
      <c r="D7" s="29" t="s">
        <v>103</v>
      </c>
      <c r="E7" s="46" t="s">
        <v>361</v>
      </c>
      <c r="F7" s="47" t="s">
        <v>335</v>
      </c>
      <c r="G7" s="47" t="s">
        <v>362</v>
      </c>
      <c r="H7" s="47" t="s">
        <v>363</v>
      </c>
      <c r="I7" s="47" t="s">
        <v>104</v>
      </c>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1441</v>
      </c>
      <c r="F8" s="11">
        <v>2899</v>
      </c>
      <c r="G8" s="11">
        <v>9789</v>
      </c>
      <c r="H8" s="11">
        <v>12352</v>
      </c>
      <c r="I8" s="11">
        <v>685</v>
      </c>
    </row>
    <row r="9" spans="2:43" ht="15" customHeight="1" x14ac:dyDescent="0.15">
      <c r="B9" s="62"/>
      <c r="C9" s="52"/>
      <c r="D9" s="26">
        <v>100</v>
      </c>
      <c r="E9" s="19">
        <v>5.3</v>
      </c>
      <c r="F9" s="12">
        <v>10.7</v>
      </c>
      <c r="G9" s="12">
        <v>36</v>
      </c>
      <c r="H9" s="12">
        <v>45.5</v>
      </c>
      <c r="I9" s="12">
        <v>2.5</v>
      </c>
    </row>
    <row r="10" spans="2:43" ht="15" customHeight="1" x14ac:dyDescent="0.15">
      <c r="B10" s="3" t="s">
        <v>54</v>
      </c>
      <c r="C10" s="63" t="s">
        <v>55</v>
      </c>
      <c r="D10" s="27">
        <v>12478</v>
      </c>
      <c r="E10" s="21">
        <v>634</v>
      </c>
      <c r="F10" s="13">
        <v>1113</v>
      </c>
      <c r="G10" s="13">
        <v>3792</v>
      </c>
      <c r="H10" s="13">
        <v>6642</v>
      </c>
      <c r="I10" s="13">
        <v>297</v>
      </c>
    </row>
    <row r="11" spans="2:43" ht="15" customHeight="1" x14ac:dyDescent="0.15">
      <c r="B11" s="4"/>
      <c r="C11" s="56"/>
      <c r="D11" s="30">
        <v>100</v>
      </c>
      <c r="E11" s="31">
        <v>5.0999999999999996</v>
      </c>
      <c r="F11" s="32">
        <v>8.9</v>
      </c>
      <c r="G11" s="32">
        <v>30.4</v>
      </c>
      <c r="H11" s="32">
        <v>53.2</v>
      </c>
      <c r="I11" s="32">
        <v>2.4</v>
      </c>
    </row>
    <row r="12" spans="2:43" ht="15" customHeight="1" x14ac:dyDescent="0.15">
      <c r="B12" s="4"/>
      <c r="C12" s="55" t="s">
        <v>56</v>
      </c>
      <c r="D12" s="25">
        <v>14458</v>
      </c>
      <c r="E12" s="18">
        <v>797</v>
      </c>
      <c r="F12" s="11">
        <v>1758</v>
      </c>
      <c r="G12" s="11">
        <v>5907</v>
      </c>
      <c r="H12" s="11">
        <v>5618</v>
      </c>
      <c r="I12" s="11">
        <v>378</v>
      </c>
    </row>
    <row r="13" spans="2:43" ht="15" customHeight="1" x14ac:dyDescent="0.15">
      <c r="B13" s="4"/>
      <c r="C13" s="59"/>
      <c r="D13" s="26">
        <v>100</v>
      </c>
      <c r="E13" s="19">
        <v>5.5</v>
      </c>
      <c r="F13" s="12">
        <v>12.2</v>
      </c>
      <c r="G13" s="12">
        <v>40.9</v>
      </c>
      <c r="H13" s="12">
        <v>38.9</v>
      </c>
      <c r="I13" s="12">
        <v>2.6</v>
      </c>
    </row>
    <row r="14" spans="2:43" ht="15" customHeight="1" x14ac:dyDescent="0.15">
      <c r="B14" s="3" t="s">
        <v>57</v>
      </c>
      <c r="C14" s="63" t="s">
        <v>78</v>
      </c>
      <c r="D14" s="27">
        <v>7667</v>
      </c>
      <c r="E14" s="21">
        <v>233</v>
      </c>
      <c r="F14" s="13">
        <v>619</v>
      </c>
      <c r="G14" s="13">
        <v>2446</v>
      </c>
      <c r="H14" s="13">
        <v>4228</v>
      </c>
      <c r="I14" s="13">
        <v>141</v>
      </c>
    </row>
    <row r="15" spans="2:43" ht="15" customHeight="1" x14ac:dyDescent="0.15">
      <c r="B15" s="4"/>
      <c r="C15" s="56"/>
      <c r="D15" s="30">
        <v>100</v>
      </c>
      <c r="E15" s="31">
        <v>3</v>
      </c>
      <c r="F15" s="32">
        <v>8.1</v>
      </c>
      <c r="G15" s="32">
        <v>31.9</v>
      </c>
      <c r="H15" s="32">
        <v>55.1</v>
      </c>
      <c r="I15" s="32">
        <v>1.8</v>
      </c>
    </row>
    <row r="16" spans="2:43" ht="15" customHeight="1" x14ac:dyDescent="0.15">
      <c r="B16" s="4"/>
      <c r="C16" s="51" t="s">
        <v>79</v>
      </c>
      <c r="D16" s="25">
        <v>6710</v>
      </c>
      <c r="E16" s="18">
        <v>198</v>
      </c>
      <c r="F16" s="11">
        <v>534</v>
      </c>
      <c r="G16" s="11">
        <v>2475</v>
      </c>
      <c r="H16" s="11">
        <v>3382</v>
      </c>
      <c r="I16" s="11">
        <v>121</v>
      </c>
    </row>
    <row r="17" spans="2:9" ht="15" customHeight="1" x14ac:dyDescent="0.15">
      <c r="B17" s="4"/>
      <c r="C17" s="51"/>
      <c r="D17" s="30">
        <v>100</v>
      </c>
      <c r="E17" s="31">
        <v>3</v>
      </c>
      <c r="F17" s="32">
        <v>8</v>
      </c>
      <c r="G17" s="32">
        <v>36.9</v>
      </c>
      <c r="H17" s="32">
        <v>50.4</v>
      </c>
      <c r="I17" s="32">
        <v>1.8</v>
      </c>
    </row>
    <row r="18" spans="2:9" ht="15" customHeight="1" x14ac:dyDescent="0.15">
      <c r="B18" s="4"/>
      <c r="C18" s="58" t="s">
        <v>80</v>
      </c>
      <c r="D18" s="25">
        <v>5148</v>
      </c>
      <c r="E18" s="18">
        <v>219</v>
      </c>
      <c r="F18" s="11">
        <v>535</v>
      </c>
      <c r="G18" s="11">
        <v>1984</v>
      </c>
      <c r="H18" s="11">
        <v>2283</v>
      </c>
      <c r="I18" s="11">
        <v>127</v>
      </c>
    </row>
    <row r="19" spans="2:9" ht="15" customHeight="1" x14ac:dyDescent="0.15">
      <c r="B19" s="4"/>
      <c r="C19" s="56"/>
      <c r="D19" s="30">
        <v>100</v>
      </c>
      <c r="E19" s="31">
        <v>4.3</v>
      </c>
      <c r="F19" s="32">
        <v>10.4</v>
      </c>
      <c r="G19" s="32">
        <v>38.5</v>
      </c>
      <c r="H19" s="32">
        <v>44.3</v>
      </c>
      <c r="I19" s="32">
        <v>2.5</v>
      </c>
    </row>
    <row r="20" spans="2:9" ht="15" customHeight="1" x14ac:dyDescent="0.15">
      <c r="B20" s="4"/>
      <c r="C20" s="55" t="s">
        <v>81</v>
      </c>
      <c r="D20" s="25">
        <v>4095</v>
      </c>
      <c r="E20" s="18">
        <v>280</v>
      </c>
      <c r="F20" s="11">
        <v>612</v>
      </c>
      <c r="G20" s="11">
        <v>1583</v>
      </c>
      <c r="H20" s="11">
        <v>1467</v>
      </c>
      <c r="I20" s="11">
        <v>153</v>
      </c>
    </row>
    <row r="21" spans="2:9" ht="15" customHeight="1" x14ac:dyDescent="0.15">
      <c r="B21" s="4"/>
      <c r="C21" s="56"/>
      <c r="D21" s="30">
        <v>100</v>
      </c>
      <c r="E21" s="31">
        <v>6.8</v>
      </c>
      <c r="F21" s="32">
        <v>14.9</v>
      </c>
      <c r="G21" s="32">
        <v>38.700000000000003</v>
      </c>
      <c r="H21" s="32">
        <v>35.799999999999997</v>
      </c>
      <c r="I21" s="32">
        <v>3.7</v>
      </c>
    </row>
    <row r="22" spans="2:9" ht="15" customHeight="1" x14ac:dyDescent="0.15">
      <c r="B22" s="4"/>
      <c r="C22" s="51" t="s">
        <v>82</v>
      </c>
      <c r="D22" s="25">
        <v>3242</v>
      </c>
      <c r="E22" s="18">
        <v>494</v>
      </c>
      <c r="F22" s="11">
        <v>562</v>
      </c>
      <c r="G22" s="11">
        <v>1195</v>
      </c>
      <c r="H22" s="11">
        <v>862</v>
      </c>
      <c r="I22" s="11">
        <v>129</v>
      </c>
    </row>
    <row r="23" spans="2:9" ht="15" customHeight="1" x14ac:dyDescent="0.15">
      <c r="B23" s="5"/>
      <c r="C23" s="52"/>
      <c r="D23" s="28">
        <v>100</v>
      </c>
      <c r="E23" s="20">
        <v>15.2</v>
      </c>
      <c r="F23" s="15">
        <v>17.3</v>
      </c>
      <c r="G23" s="15">
        <v>36.9</v>
      </c>
      <c r="H23" s="15">
        <v>26.6</v>
      </c>
      <c r="I23" s="15">
        <v>4</v>
      </c>
    </row>
    <row r="24" spans="2:9" ht="15" customHeight="1" x14ac:dyDescent="0.15">
      <c r="B24" s="3" t="s">
        <v>58</v>
      </c>
      <c r="C24" s="53" t="s">
        <v>59</v>
      </c>
      <c r="D24" s="27">
        <v>6176</v>
      </c>
      <c r="E24" s="21">
        <v>378</v>
      </c>
      <c r="F24" s="13">
        <v>795</v>
      </c>
      <c r="G24" s="13">
        <v>2378</v>
      </c>
      <c r="H24" s="13">
        <v>2456</v>
      </c>
      <c r="I24" s="13">
        <v>169</v>
      </c>
    </row>
    <row r="25" spans="2:9" ht="15" customHeight="1" x14ac:dyDescent="0.15">
      <c r="B25" s="4"/>
      <c r="C25" s="51"/>
      <c r="D25" s="30">
        <v>100</v>
      </c>
      <c r="E25" s="31">
        <v>6.1</v>
      </c>
      <c r="F25" s="32">
        <v>12.9</v>
      </c>
      <c r="G25" s="32">
        <v>38.5</v>
      </c>
      <c r="H25" s="32">
        <v>39.799999999999997</v>
      </c>
      <c r="I25" s="32">
        <v>2.7</v>
      </c>
    </row>
    <row r="26" spans="2:9" ht="15" customHeight="1" x14ac:dyDescent="0.15">
      <c r="B26" s="4"/>
      <c r="C26" s="58" t="s">
        <v>60</v>
      </c>
      <c r="D26" s="25">
        <v>12578</v>
      </c>
      <c r="E26" s="18">
        <v>501</v>
      </c>
      <c r="F26" s="11">
        <v>1209</v>
      </c>
      <c r="G26" s="11">
        <v>4604</v>
      </c>
      <c r="H26" s="11">
        <v>6023</v>
      </c>
      <c r="I26" s="11">
        <v>241</v>
      </c>
    </row>
    <row r="27" spans="2:9" ht="15" customHeight="1" x14ac:dyDescent="0.15">
      <c r="B27" s="4"/>
      <c r="C27" s="56"/>
      <c r="D27" s="30">
        <v>100</v>
      </c>
      <c r="E27" s="31">
        <v>4</v>
      </c>
      <c r="F27" s="32">
        <v>9.6</v>
      </c>
      <c r="G27" s="32">
        <v>36.6</v>
      </c>
      <c r="H27" s="32">
        <v>47.9</v>
      </c>
      <c r="I27" s="32">
        <v>1.9</v>
      </c>
    </row>
    <row r="28" spans="2:9" ht="15" customHeight="1" x14ac:dyDescent="0.15">
      <c r="B28" s="4"/>
      <c r="C28" s="55" t="s">
        <v>61</v>
      </c>
      <c r="D28" s="25">
        <v>1614</v>
      </c>
      <c r="E28" s="18">
        <v>65</v>
      </c>
      <c r="F28" s="11">
        <v>126</v>
      </c>
      <c r="G28" s="11">
        <v>454</v>
      </c>
      <c r="H28" s="11">
        <v>919</v>
      </c>
      <c r="I28" s="11">
        <v>50</v>
      </c>
    </row>
    <row r="29" spans="2:9" ht="15" customHeight="1" x14ac:dyDescent="0.15">
      <c r="B29" s="4"/>
      <c r="C29" s="56"/>
      <c r="D29" s="30">
        <v>100</v>
      </c>
      <c r="E29" s="31">
        <v>4</v>
      </c>
      <c r="F29" s="32">
        <v>7.8</v>
      </c>
      <c r="G29" s="32">
        <v>28.1</v>
      </c>
      <c r="H29" s="32">
        <v>56.9</v>
      </c>
      <c r="I29" s="32">
        <v>3.1</v>
      </c>
    </row>
    <row r="30" spans="2:9" ht="15" customHeight="1" x14ac:dyDescent="0.15">
      <c r="B30" s="4"/>
      <c r="C30" s="51" t="s">
        <v>62</v>
      </c>
      <c r="D30" s="25">
        <v>2525</v>
      </c>
      <c r="E30" s="18">
        <v>196</v>
      </c>
      <c r="F30" s="11">
        <v>306</v>
      </c>
      <c r="G30" s="11">
        <v>885</v>
      </c>
      <c r="H30" s="11">
        <v>1068</v>
      </c>
      <c r="I30" s="11">
        <v>70</v>
      </c>
    </row>
    <row r="31" spans="2:9" ht="15" customHeight="1" x14ac:dyDescent="0.15">
      <c r="B31" s="4"/>
      <c r="C31" s="51"/>
      <c r="D31" s="30">
        <v>100</v>
      </c>
      <c r="E31" s="31">
        <v>7.8</v>
      </c>
      <c r="F31" s="32">
        <v>12.1</v>
      </c>
      <c r="G31" s="32">
        <v>35</v>
      </c>
      <c r="H31" s="32">
        <v>42.3</v>
      </c>
      <c r="I31" s="32">
        <v>2.8</v>
      </c>
    </row>
    <row r="32" spans="2:9" ht="15" customHeight="1" x14ac:dyDescent="0.15">
      <c r="B32" s="6"/>
      <c r="C32" s="58" t="s">
        <v>63</v>
      </c>
      <c r="D32" s="25">
        <v>3276</v>
      </c>
      <c r="E32" s="18">
        <v>236</v>
      </c>
      <c r="F32" s="11">
        <v>338</v>
      </c>
      <c r="G32" s="11">
        <v>1127</v>
      </c>
      <c r="H32" s="11">
        <v>1503</v>
      </c>
      <c r="I32" s="11">
        <v>72</v>
      </c>
    </row>
    <row r="33" spans="2:9" ht="15" customHeight="1" x14ac:dyDescent="0.15">
      <c r="B33" s="7"/>
      <c r="C33" s="59"/>
      <c r="D33" s="28">
        <v>100</v>
      </c>
      <c r="E33" s="20">
        <v>7.2</v>
      </c>
      <c r="F33" s="15">
        <v>10.3</v>
      </c>
      <c r="G33" s="15">
        <v>34.4</v>
      </c>
      <c r="H33" s="15">
        <v>45.9</v>
      </c>
      <c r="I33" s="15">
        <v>2.2000000000000002</v>
      </c>
    </row>
    <row r="34" spans="2:9" ht="15" customHeight="1" x14ac:dyDescent="0.15">
      <c r="B34" s="3" t="s">
        <v>64</v>
      </c>
      <c r="C34" s="53" t="s">
        <v>65</v>
      </c>
      <c r="D34" s="27">
        <v>22228</v>
      </c>
      <c r="E34" s="21">
        <v>707</v>
      </c>
      <c r="F34" s="13">
        <v>2036</v>
      </c>
      <c r="G34" s="13">
        <v>7913</v>
      </c>
      <c r="H34" s="13">
        <v>11165</v>
      </c>
      <c r="I34" s="13">
        <v>407</v>
      </c>
    </row>
    <row r="35" spans="2:9" ht="15" customHeight="1" x14ac:dyDescent="0.15">
      <c r="B35" s="4"/>
      <c r="C35" s="54"/>
      <c r="D35" s="30">
        <v>100</v>
      </c>
      <c r="E35" s="31">
        <v>3.2</v>
      </c>
      <c r="F35" s="32">
        <v>9.1999999999999993</v>
      </c>
      <c r="G35" s="32">
        <v>35.6</v>
      </c>
      <c r="H35" s="32">
        <v>50.2</v>
      </c>
      <c r="I35" s="32">
        <v>1.8</v>
      </c>
    </row>
    <row r="36" spans="2:9" ht="15" customHeight="1" x14ac:dyDescent="0.15">
      <c r="B36" s="4"/>
      <c r="C36" s="60" t="s">
        <v>66</v>
      </c>
      <c r="D36" s="25">
        <v>2573</v>
      </c>
      <c r="E36" s="18">
        <v>367</v>
      </c>
      <c r="F36" s="11">
        <v>469</v>
      </c>
      <c r="G36" s="11">
        <v>1039</v>
      </c>
      <c r="H36" s="11">
        <v>603</v>
      </c>
      <c r="I36" s="11">
        <v>95</v>
      </c>
    </row>
    <row r="37" spans="2:9" ht="15" customHeight="1" x14ac:dyDescent="0.15">
      <c r="B37" s="4"/>
      <c r="C37" s="56"/>
      <c r="D37" s="30">
        <v>100</v>
      </c>
      <c r="E37" s="31">
        <v>14.3</v>
      </c>
      <c r="F37" s="32">
        <v>18.2</v>
      </c>
      <c r="G37" s="32">
        <v>40.4</v>
      </c>
      <c r="H37" s="32">
        <v>23.4</v>
      </c>
      <c r="I37" s="32">
        <v>3.7</v>
      </c>
    </row>
    <row r="38" spans="2:9" ht="15" customHeight="1" x14ac:dyDescent="0.15">
      <c r="B38" s="4"/>
      <c r="C38" s="55" t="s">
        <v>67</v>
      </c>
      <c r="D38" s="25">
        <v>1235</v>
      </c>
      <c r="E38" s="18">
        <v>288</v>
      </c>
      <c r="F38" s="11">
        <v>243</v>
      </c>
      <c r="G38" s="11">
        <v>447</v>
      </c>
      <c r="H38" s="11">
        <v>205</v>
      </c>
      <c r="I38" s="11">
        <v>52</v>
      </c>
    </row>
    <row r="39" spans="2:9" ht="15" customHeight="1" x14ac:dyDescent="0.15">
      <c r="B39" s="5"/>
      <c r="C39" s="59"/>
      <c r="D39" s="28">
        <v>100</v>
      </c>
      <c r="E39" s="20">
        <v>23.3</v>
      </c>
      <c r="F39" s="15">
        <v>19.7</v>
      </c>
      <c r="G39" s="15">
        <v>36.200000000000003</v>
      </c>
      <c r="H39" s="15">
        <v>16.600000000000001</v>
      </c>
      <c r="I39" s="15">
        <v>4.2</v>
      </c>
    </row>
    <row r="40" spans="2:9" ht="15" customHeight="1" x14ac:dyDescent="0.15">
      <c r="B40" s="3" t="s">
        <v>83</v>
      </c>
      <c r="C40" s="53" t="s">
        <v>85</v>
      </c>
      <c r="D40" s="27">
        <v>3459</v>
      </c>
      <c r="E40" s="21">
        <v>74</v>
      </c>
      <c r="F40" s="13">
        <v>190</v>
      </c>
      <c r="G40" s="13">
        <v>968</v>
      </c>
      <c r="H40" s="13">
        <v>2139</v>
      </c>
      <c r="I40" s="13">
        <v>88</v>
      </c>
    </row>
    <row r="41" spans="2:9" ht="15" customHeight="1" x14ac:dyDescent="0.15">
      <c r="B41" s="4"/>
      <c r="C41" s="54"/>
      <c r="D41" s="30">
        <v>100</v>
      </c>
      <c r="E41" s="31">
        <v>2.1</v>
      </c>
      <c r="F41" s="32">
        <v>5.5</v>
      </c>
      <c r="G41" s="32">
        <v>28</v>
      </c>
      <c r="H41" s="32">
        <v>61.8</v>
      </c>
      <c r="I41" s="32">
        <v>2.5</v>
      </c>
    </row>
    <row r="42" spans="2:9" ht="15" customHeight="1" x14ac:dyDescent="0.15">
      <c r="B42" s="4"/>
      <c r="C42" s="55" t="s">
        <v>408</v>
      </c>
      <c r="D42" s="25">
        <v>18074</v>
      </c>
      <c r="E42" s="18">
        <v>750</v>
      </c>
      <c r="F42" s="11">
        <v>1791</v>
      </c>
      <c r="G42" s="11">
        <v>6672</v>
      </c>
      <c r="H42" s="11">
        <v>8515</v>
      </c>
      <c r="I42" s="11">
        <v>346</v>
      </c>
    </row>
    <row r="43" spans="2:9" ht="15" customHeight="1" x14ac:dyDescent="0.15">
      <c r="B43" s="4"/>
      <c r="C43" s="56"/>
      <c r="D43" s="30">
        <v>100</v>
      </c>
      <c r="E43" s="31">
        <v>4.0999999999999996</v>
      </c>
      <c r="F43" s="32">
        <v>9.9</v>
      </c>
      <c r="G43" s="32">
        <v>36.9</v>
      </c>
      <c r="H43" s="32">
        <v>47.1</v>
      </c>
      <c r="I43" s="32">
        <v>1.9</v>
      </c>
    </row>
    <row r="44" spans="2:9" ht="15" customHeight="1" x14ac:dyDescent="0.15">
      <c r="B44" s="4"/>
      <c r="C44" s="51" t="s">
        <v>412</v>
      </c>
      <c r="D44" s="25">
        <v>4115</v>
      </c>
      <c r="E44" s="18">
        <v>418</v>
      </c>
      <c r="F44" s="11">
        <v>690</v>
      </c>
      <c r="G44" s="11">
        <v>1646</v>
      </c>
      <c r="H44" s="11">
        <v>1266</v>
      </c>
      <c r="I44" s="11">
        <v>95</v>
      </c>
    </row>
    <row r="45" spans="2:9" ht="15" customHeight="1" x14ac:dyDescent="0.15">
      <c r="B45" s="4"/>
      <c r="C45" s="54"/>
      <c r="D45" s="30">
        <v>100</v>
      </c>
      <c r="E45" s="31">
        <v>10.199999999999999</v>
      </c>
      <c r="F45" s="32">
        <v>16.8</v>
      </c>
      <c r="G45" s="32">
        <v>40</v>
      </c>
      <c r="H45" s="32">
        <v>30.8</v>
      </c>
      <c r="I45" s="32">
        <v>2.2999999999999998</v>
      </c>
    </row>
    <row r="46" spans="2:9" ht="15" customHeight="1" x14ac:dyDescent="0.15">
      <c r="B46" s="4"/>
      <c r="C46" s="51" t="s">
        <v>87</v>
      </c>
      <c r="D46" s="25">
        <v>659</v>
      </c>
      <c r="E46" s="18">
        <v>142</v>
      </c>
      <c r="F46" s="11">
        <v>123</v>
      </c>
      <c r="G46" s="11">
        <v>225</v>
      </c>
      <c r="H46" s="11">
        <v>146</v>
      </c>
      <c r="I46" s="11">
        <v>23</v>
      </c>
    </row>
    <row r="47" spans="2:9" ht="15" customHeight="1" x14ac:dyDescent="0.15">
      <c r="B47" s="5"/>
      <c r="C47" s="52"/>
      <c r="D47" s="28">
        <v>100</v>
      </c>
      <c r="E47" s="20">
        <v>21.5</v>
      </c>
      <c r="F47" s="15">
        <v>18.7</v>
      </c>
      <c r="G47" s="15">
        <v>34.1</v>
      </c>
      <c r="H47" s="15">
        <v>22.2</v>
      </c>
      <c r="I47" s="15">
        <v>3.5</v>
      </c>
    </row>
    <row r="48" spans="2:9" ht="15" customHeight="1" x14ac:dyDescent="0.15">
      <c r="B48" s="3" t="s">
        <v>68</v>
      </c>
      <c r="C48" s="53" t="s">
        <v>69</v>
      </c>
      <c r="D48" s="27">
        <v>3572</v>
      </c>
      <c r="E48" s="21">
        <v>139</v>
      </c>
      <c r="F48" s="13">
        <v>308</v>
      </c>
      <c r="G48" s="13">
        <v>1375</v>
      </c>
      <c r="H48" s="13">
        <v>1684</v>
      </c>
      <c r="I48" s="13">
        <v>66</v>
      </c>
    </row>
    <row r="49" spans="2:9" ht="15" customHeight="1" x14ac:dyDescent="0.15">
      <c r="B49" s="4"/>
      <c r="C49" s="54"/>
      <c r="D49" s="30">
        <v>100</v>
      </c>
      <c r="E49" s="31">
        <v>3.9</v>
      </c>
      <c r="F49" s="32">
        <v>8.6</v>
      </c>
      <c r="G49" s="32">
        <v>38.5</v>
      </c>
      <c r="H49" s="32">
        <v>47.1</v>
      </c>
      <c r="I49" s="32">
        <v>1.8</v>
      </c>
    </row>
    <row r="50" spans="2:9" ht="15" customHeight="1" x14ac:dyDescent="0.15">
      <c r="B50" s="4"/>
      <c r="C50" s="57" t="s">
        <v>70</v>
      </c>
      <c r="D50" s="33">
        <v>2055</v>
      </c>
      <c r="E50" s="34">
        <v>67</v>
      </c>
      <c r="F50" s="35">
        <v>146</v>
      </c>
      <c r="G50" s="35">
        <v>735</v>
      </c>
      <c r="H50" s="35">
        <v>1077</v>
      </c>
      <c r="I50" s="35">
        <v>30</v>
      </c>
    </row>
    <row r="51" spans="2:9" ht="15" customHeight="1" x14ac:dyDescent="0.15">
      <c r="B51" s="4"/>
      <c r="C51" s="54"/>
      <c r="D51" s="30">
        <v>100</v>
      </c>
      <c r="E51" s="31">
        <v>3.3</v>
      </c>
      <c r="F51" s="32">
        <v>7.1</v>
      </c>
      <c r="G51" s="32">
        <v>35.799999999999997</v>
      </c>
      <c r="H51" s="32">
        <v>52.4</v>
      </c>
      <c r="I51" s="32">
        <v>1.5</v>
      </c>
    </row>
    <row r="52" spans="2:9" ht="15" customHeight="1" x14ac:dyDescent="0.15">
      <c r="B52" s="4"/>
      <c r="C52" s="51" t="s">
        <v>71</v>
      </c>
      <c r="D52" s="25">
        <v>1640</v>
      </c>
      <c r="E52" s="18">
        <v>57</v>
      </c>
      <c r="F52" s="11">
        <v>164</v>
      </c>
      <c r="G52" s="11">
        <v>638</v>
      </c>
      <c r="H52" s="11">
        <v>736</v>
      </c>
      <c r="I52" s="11">
        <v>45</v>
      </c>
    </row>
    <row r="53" spans="2:9" ht="15" customHeight="1" x14ac:dyDescent="0.15">
      <c r="B53" s="4"/>
      <c r="C53" s="54"/>
      <c r="D53" s="30">
        <v>100</v>
      </c>
      <c r="E53" s="31">
        <v>3.5</v>
      </c>
      <c r="F53" s="32">
        <v>10</v>
      </c>
      <c r="G53" s="32">
        <v>38.9</v>
      </c>
      <c r="H53" s="32">
        <v>44.9</v>
      </c>
      <c r="I53" s="32">
        <v>2.7</v>
      </c>
    </row>
    <row r="54" spans="2:9" ht="15" customHeight="1" x14ac:dyDescent="0.15">
      <c r="B54" s="4"/>
      <c r="C54" s="51" t="s">
        <v>72</v>
      </c>
      <c r="D54" s="25">
        <v>1560</v>
      </c>
      <c r="E54" s="18">
        <v>106</v>
      </c>
      <c r="F54" s="11">
        <v>203</v>
      </c>
      <c r="G54" s="11">
        <v>544</v>
      </c>
      <c r="H54" s="11">
        <v>665</v>
      </c>
      <c r="I54" s="11">
        <v>42</v>
      </c>
    </row>
    <row r="55" spans="2:9" ht="15" customHeight="1" x14ac:dyDescent="0.15">
      <c r="B55" s="4"/>
      <c r="C55" s="54"/>
      <c r="D55" s="30">
        <v>100</v>
      </c>
      <c r="E55" s="31">
        <v>6.8</v>
      </c>
      <c r="F55" s="32">
        <v>13</v>
      </c>
      <c r="G55" s="32">
        <v>34.9</v>
      </c>
      <c r="H55" s="32">
        <v>42.6</v>
      </c>
      <c r="I55" s="32">
        <v>2.7</v>
      </c>
    </row>
    <row r="56" spans="2:9" ht="15" customHeight="1" x14ac:dyDescent="0.15">
      <c r="B56" s="4"/>
      <c r="C56" s="51" t="s">
        <v>73</v>
      </c>
      <c r="D56" s="25">
        <v>2382</v>
      </c>
      <c r="E56" s="18">
        <v>111</v>
      </c>
      <c r="F56" s="11">
        <v>258</v>
      </c>
      <c r="G56" s="11">
        <v>982</v>
      </c>
      <c r="H56" s="11">
        <v>979</v>
      </c>
      <c r="I56" s="11">
        <v>52</v>
      </c>
    </row>
    <row r="57" spans="2:9" ht="15" customHeight="1" x14ac:dyDescent="0.15">
      <c r="B57" s="4"/>
      <c r="C57" s="54"/>
      <c r="D57" s="30">
        <v>100</v>
      </c>
      <c r="E57" s="31">
        <v>4.7</v>
      </c>
      <c r="F57" s="32">
        <v>10.8</v>
      </c>
      <c r="G57" s="32">
        <v>41.2</v>
      </c>
      <c r="H57" s="32">
        <v>41.1</v>
      </c>
      <c r="I57" s="32">
        <v>2.2000000000000002</v>
      </c>
    </row>
    <row r="58" spans="2:9" ht="15" customHeight="1" x14ac:dyDescent="0.15">
      <c r="B58" s="4"/>
      <c r="C58" s="51" t="s">
        <v>74</v>
      </c>
      <c r="D58" s="25">
        <v>1538</v>
      </c>
      <c r="E58" s="18">
        <v>43</v>
      </c>
      <c r="F58" s="11">
        <v>126</v>
      </c>
      <c r="G58" s="11">
        <v>659</v>
      </c>
      <c r="H58" s="11">
        <v>698</v>
      </c>
      <c r="I58" s="11">
        <v>12</v>
      </c>
    </row>
    <row r="59" spans="2:9" ht="15" customHeight="1" x14ac:dyDescent="0.15">
      <c r="B59" s="4"/>
      <c r="C59" s="54"/>
      <c r="D59" s="30">
        <v>100</v>
      </c>
      <c r="E59" s="31">
        <v>2.8</v>
      </c>
      <c r="F59" s="32">
        <v>8.1999999999999993</v>
      </c>
      <c r="G59" s="32">
        <v>42.8</v>
      </c>
      <c r="H59" s="32">
        <v>45.4</v>
      </c>
      <c r="I59" s="32">
        <v>0.8</v>
      </c>
    </row>
    <row r="60" spans="2:9" ht="15" customHeight="1" x14ac:dyDescent="0.15">
      <c r="B60" s="4"/>
      <c r="C60" s="51" t="s">
        <v>75</v>
      </c>
      <c r="D60" s="25">
        <v>5096</v>
      </c>
      <c r="E60" s="18">
        <v>277</v>
      </c>
      <c r="F60" s="11">
        <v>672</v>
      </c>
      <c r="G60" s="11">
        <v>1920</v>
      </c>
      <c r="H60" s="11">
        <v>2077</v>
      </c>
      <c r="I60" s="11">
        <v>150</v>
      </c>
    </row>
    <row r="61" spans="2:9" ht="15" customHeight="1" x14ac:dyDescent="0.15">
      <c r="B61" s="4"/>
      <c r="C61" s="54"/>
      <c r="D61" s="30">
        <v>100</v>
      </c>
      <c r="E61" s="31">
        <v>5.4</v>
      </c>
      <c r="F61" s="32">
        <v>13.2</v>
      </c>
      <c r="G61" s="32">
        <v>37.700000000000003</v>
      </c>
      <c r="H61" s="32">
        <v>40.799999999999997</v>
      </c>
      <c r="I61" s="32">
        <v>2.9</v>
      </c>
    </row>
    <row r="62" spans="2:9" ht="15" customHeight="1" x14ac:dyDescent="0.15">
      <c r="B62" s="4"/>
      <c r="C62" s="51" t="s">
        <v>76</v>
      </c>
      <c r="D62" s="25">
        <v>2807</v>
      </c>
      <c r="E62" s="18">
        <v>205</v>
      </c>
      <c r="F62" s="11">
        <v>295</v>
      </c>
      <c r="G62" s="11">
        <v>900</v>
      </c>
      <c r="H62" s="11">
        <v>1331</v>
      </c>
      <c r="I62" s="11">
        <v>76</v>
      </c>
    </row>
    <row r="63" spans="2:9" ht="15" customHeight="1" x14ac:dyDescent="0.15">
      <c r="B63" s="4"/>
      <c r="C63" s="54"/>
      <c r="D63" s="30">
        <v>100</v>
      </c>
      <c r="E63" s="31">
        <v>7.3</v>
      </c>
      <c r="F63" s="32">
        <v>10.5</v>
      </c>
      <c r="G63" s="32">
        <v>32.1</v>
      </c>
      <c r="H63" s="32">
        <v>47.4</v>
      </c>
      <c r="I63" s="32">
        <v>2.7</v>
      </c>
    </row>
    <row r="64" spans="2:9" ht="15" customHeight="1" x14ac:dyDescent="0.15">
      <c r="B64" s="4"/>
      <c r="C64" s="51" t="s">
        <v>77</v>
      </c>
      <c r="D64" s="25">
        <v>6516</v>
      </c>
      <c r="E64" s="18">
        <v>436</v>
      </c>
      <c r="F64" s="11">
        <v>727</v>
      </c>
      <c r="G64" s="11">
        <v>2036</v>
      </c>
      <c r="H64" s="11">
        <v>3105</v>
      </c>
      <c r="I64" s="11">
        <v>212</v>
      </c>
    </row>
    <row r="65" spans="2:9" ht="15" customHeight="1" x14ac:dyDescent="0.15">
      <c r="B65" s="5"/>
      <c r="C65" s="52"/>
      <c r="D65" s="28">
        <v>100</v>
      </c>
      <c r="E65" s="20">
        <v>6.7</v>
      </c>
      <c r="F65" s="15">
        <v>11.2</v>
      </c>
      <c r="G65" s="15">
        <v>31.2</v>
      </c>
      <c r="H65" s="15">
        <v>47.7</v>
      </c>
      <c r="I65" s="15">
        <v>3.3</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I9">
    <cfRule type="top10" dxfId="2319" priority="461" rank="1"/>
  </conditionalFormatting>
  <conditionalFormatting sqref="E11:I11">
    <cfRule type="top10" dxfId="2318" priority="462" rank="1"/>
  </conditionalFormatting>
  <conditionalFormatting sqref="E13:I13">
    <cfRule type="top10" dxfId="2317" priority="463" rank="1"/>
  </conditionalFormatting>
  <conditionalFormatting sqref="E15:I15">
    <cfRule type="top10" dxfId="2316" priority="464" rank="1"/>
  </conditionalFormatting>
  <conditionalFormatting sqref="E17:I17">
    <cfRule type="top10" dxfId="2315" priority="465" rank="1"/>
  </conditionalFormatting>
  <conditionalFormatting sqref="E19:I19">
    <cfRule type="top10" dxfId="2314" priority="466" rank="1"/>
  </conditionalFormatting>
  <conditionalFormatting sqref="E21:I21">
    <cfRule type="top10" dxfId="2313" priority="467" rank="1"/>
  </conditionalFormatting>
  <conditionalFormatting sqref="E23:I23">
    <cfRule type="top10" dxfId="2312" priority="468" rank="1"/>
  </conditionalFormatting>
  <conditionalFormatting sqref="E25:I25">
    <cfRule type="top10" dxfId="2311" priority="469" rank="1"/>
  </conditionalFormatting>
  <conditionalFormatting sqref="E27:I27">
    <cfRule type="top10" dxfId="2310" priority="470" rank="1"/>
  </conditionalFormatting>
  <conditionalFormatting sqref="E29:I29">
    <cfRule type="top10" dxfId="2309" priority="471" rank="1"/>
  </conditionalFormatting>
  <conditionalFormatting sqref="E31:I31">
    <cfRule type="top10" dxfId="2308" priority="472" rank="1"/>
  </conditionalFormatting>
  <conditionalFormatting sqref="E33:I33">
    <cfRule type="top10" dxfId="2307" priority="473" rank="1"/>
  </conditionalFormatting>
  <conditionalFormatting sqref="E35:I35">
    <cfRule type="top10" dxfId="2306" priority="474" rank="1"/>
  </conditionalFormatting>
  <conditionalFormatting sqref="E37:I37">
    <cfRule type="top10" dxfId="2305" priority="475" rank="1"/>
  </conditionalFormatting>
  <conditionalFormatting sqref="E39:I39">
    <cfRule type="top10" dxfId="2304" priority="476" rank="1"/>
  </conditionalFormatting>
  <conditionalFormatting sqref="E41:I41">
    <cfRule type="top10" dxfId="2303" priority="477" rank="1"/>
  </conditionalFormatting>
  <conditionalFormatting sqref="E43:I43">
    <cfRule type="top10" dxfId="2302" priority="478" rank="1"/>
  </conditionalFormatting>
  <conditionalFormatting sqref="E45:I45">
    <cfRule type="top10" dxfId="2301" priority="479" rank="1"/>
  </conditionalFormatting>
  <conditionalFormatting sqref="E47:I47">
    <cfRule type="top10" dxfId="2300" priority="480" rank="1"/>
  </conditionalFormatting>
  <conditionalFormatting sqref="E49:I49">
    <cfRule type="top10" dxfId="2299" priority="481" rank="1"/>
  </conditionalFormatting>
  <conditionalFormatting sqref="E51:I51">
    <cfRule type="top10" dxfId="2298" priority="482" rank="1"/>
  </conditionalFormatting>
  <conditionalFormatting sqref="E53:I53">
    <cfRule type="top10" dxfId="2297" priority="483" rank="1"/>
  </conditionalFormatting>
  <conditionalFormatting sqref="E55:I55">
    <cfRule type="top10" dxfId="2296" priority="484" rank="1"/>
  </conditionalFormatting>
  <conditionalFormatting sqref="E57:I57">
    <cfRule type="top10" dxfId="2295" priority="485" rank="1"/>
  </conditionalFormatting>
  <conditionalFormatting sqref="E59:I59">
    <cfRule type="top10" dxfId="2294" priority="486" rank="1"/>
  </conditionalFormatting>
  <conditionalFormatting sqref="E61:I61">
    <cfRule type="top10" dxfId="2293" priority="487" rank="1"/>
  </conditionalFormatting>
  <conditionalFormatting sqref="E63:I63">
    <cfRule type="top10" dxfId="2292" priority="488" rank="1"/>
  </conditionalFormatting>
  <conditionalFormatting sqref="E65:I65">
    <cfRule type="top10" dxfId="2291" priority="489" rank="1"/>
  </conditionalFormatting>
  <pageMargins left="0.7" right="0.7" top="0.75" bottom="0.75" header="0.3" footer="0.3"/>
  <pageSetup paperSize="9" scale="76" orientation="portrait"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1" width="8.625" style="9" customWidth="1"/>
    <col min="92" max="16384" width="6.125" style="9"/>
  </cols>
  <sheetData>
    <row r="2" spans="2:43" x14ac:dyDescent="0.15">
      <c r="B2" s="9" t="s">
        <v>600</v>
      </c>
    </row>
    <row r="3" spans="2:43" x14ac:dyDescent="0.15">
      <c r="B3" s="9" t="s">
        <v>437</v>
      </c>
    </row>
    <row r="4" spans="2:43" x14ac:dyDescent="0.15">
      <c r="B4" s="9" t="s">
        <v>439</v>
      </c>
    </row>
    <row r="6" spans="2:43" ht="3" customHeight="1" x14ac:dyDescent="0.15">
      <c r="B6" s="16"/>
      <c r="C6" s="23"/>
      <c r="D6" s="24"/>
      <c r="E6" s="22"/>
      <c r="F6" s="17"/>
      <c r="G6" s="17"/>
      <c r="H6" s="17"/>
      <c r="I6" s="17"/>
    </row>
    <row r="7" spans="2:43" s="10" customFormat="1" ht="122.25" customHeight="1" thickBot="1" x14ac:dyDescent="0.2">
      <c r="B7" s="1"/>
      <c r="C7" s="2" t="s">
        <v>52</v>
      </c>
      <c r="D7" s="29" t="s">
        <v>103</v>
      </c>
      <c r="E7" s="46" t="s">
        <v>357</v>
      </c>
      <c r="F7" s="47" t="s">
        <v>358</v>
      </c>
      <c r="G7" s="47" t="s">
        <v>359</v>
      </c>
      <c r="H7" s="47" t="s">
        <v>360</v>
      </c>
      <c r="I7" s="47" t="s">
        <v>104</v>
      </c>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859</v>
      </c>
      <c r="F8" s="11">
        <v>4456</v>
      </c>
      <c r="G8" s="11">
        <v>8270</v>
      </c>
      <c r="H8" s="11">
        <v>12983</v>
      </c>
      <c r="I8" s="11">
        <v>598</v>
      </c>
    </row>
    <row r="9" spans="2:43" ht="15" customHeight="1" x14ac:dyDescent="0.15">
      <c r="B9" s="62"/>
      <c r="C9" s="52"/>
      <c r="D9" s="26">
        <v>100</v>
      </c>
      <c r="E9" s="19">
        <v>3.2</v>
      </c>
      <c r="F9" s="12">
        <v>16.399999999999999</v>
      </c>
      <c r="G9" s="12">
        <v>30.4</v>
      </c>
      <c r="H9" s="12">
        <v>47.8</v>
      </c>
      <c r="I9" s="12">
        <v>2.2000000000000002</v>
      </c>
    </row>
    <row r="10" spans="2:43" ht="15" customHeight="1" x14ac:dyDescent="0.15">
      <c r="B10" s="3" t="s">
        <v>54</v>
      </c>
      <c r="C10" s="63" t="s">
        <v>55</v>
      </c>
      <c r="D10" s="27">
        <v>12478</v>
      </c>
      <c r="E10" s="21">
        <v>330</v>
      </c>
      <c r="F10" s="13">
        <v>1767</v>
      </c>
      <c r="G10" s="13">
        <v>3458</v>
      </c>
      <c r="H10" s="13">
        <v>6663</v>
      </c>
      <c r="I10" s="13">
        <v>260</v>
      </c>
    </row>
    <row r="11" spans="2:43" ht="15" customHeight="1" x14ac:dyDescent="0.15">
      <c r="B11" s="4"/>
      <c r="C11" s="56"/>
      <c r="D11" s="30">
        <v>100</v>
      </c>
      <c r="E11" s="31">
        <v>2.6</v>
      </c>
      <c r="F11" s="32">
        <v>14.2</v>
      </c>
      <c r="G11" s="32">
        <v>27.7</v>
      </c>
      <c r="H11" s="32">
        <v>53.4</v>
      </c>
      <c r="I11" s="32">
        <v>2.1</v>
      </c>
    </row>
    <row r="12" spans="2:43" ht="15" customHeight="1" x14ac:dyDescent="0.15">
      <c r="B12" s="4"/>
      <c r="C12" s="55" t="s">
        <v>56</v>
      </c>
      <c r="D12" s="25">
        <v>14458</v>
      </c>
      <c r="E12" s="18">
        <v>514</v>
      </c>
      <c r="F12" s="11">
        <v>2652</v>
      </c>
      <c r="G12" s="11">
        <v>4748</v>
      </c>
      <c r="H12" s="11">
        <v>6215</v>
      </c>
      <c r="I12" s="11">
        <v>329</v>
      </c>
    </row>
    <row r="13" spans="2:43" ht="15" customHeight="1" x14ac:dyDescent="0.15">
      <c r="B13" s="4"/>
      <c r="C13" s="59"/>
      <c r="D13" s="26">
        <v>100</v>
      </c>
      <c r="E13" s="19">
        <v>3.6</v>
      </c>
      <c r="F13" s="12">
        <v>18.3</v>
      </c>
      <c r="G13" s="12">
        <v>32.799999999999997</v>
      </c>
      <c r="H13" s="12">
        <v>43</v>
      </c>
      <c r="I13" s="12">
        <v>2.2999999999999998</v>
      </c>
    </row>
    <row r="14" spans="2:43" ht="15" customHeight="1" x14ac:dyDescent="0.15">
      <c r="B14" s="3" t="s">
        <v>57</v>
      </c>
      <c r="C14" s="63" t="s">
        <v>78</v>
      </c>
      <c r="D14" s="27">
        <v>7667</v>
      </c>
      <c r="E14" s="21">
        <v>130</v>
      </c>
      <c r="F14" s="13">
        <v>882</v>
      </c>
      <c r="G14" s="13">
        <v>2135</v>
      </c>
      <c r="H14" s="13">
        <v>4396</v>
      </c>
      <c r="I14" s="13">
        <v>124</v>
      </c>
    </row>
    <row r="15" spans="2:43" ht="15" customHeight="1" x14ac:dyDescent="0.15">
      <c r="B15" s="4"/>
      <c r="C15" s="56"/>
      <c r="D15" s="30">
        <v>100</v>
      </c>
      <c r="E15" s="31">
        <v>1.7</v>
      </c>
      <c r="F15" s="32">
        <v>11.5</v>
      </c>
      <c r="G15" s="32">
        <v>27.8</v>
      </c>
      <c r="H15" s="32">
        <v>57.3</v>
      </c>
      <c r="I15" s="32">
        <v>1.6</v>
      </c>
    </row>
    <row r="16" spans="2:43" ht="15" customHeight="1" x14ac:dyDescent="0.15">
      <c r="B16" s="4"/>
      <c r="C16" s="51" t="s">
        <v>79</v>
      </c>
      <c r="D16" s="25">
        <v>6710</v>
      </c>
      <c r="E16" s="18">
        <v>111</v>
      </c>
      <c r="F16" s="11">
        <v>782</v>
      </c>
      <c r="G16" s="11">
        <v>2072</v>
      </c>
      <c r="H16" s="11">
        <v>3649</v>
      </c>
      <c r="I16" s="11">
        <v>96</v>
      </c>
    </row>
    <row r="17" spans="2:9" ht="15" customHeight="1" x14ac:dyDescent="0.15">
      <c r="B17" s="4"/>
      <c r="C17" s="51"/>
      <c r="D17" s="30">
        <v>100</v>
      </c>
      <c r="E17" s="31">
        <v>1.7</v>
      </c>
      <c r="F17" s="32">
        <v>11.7</v>
      </c>
      <c r="G17" s="32">
        <v>30.9</v>
      </c>
      <c r="H17" s="32">
        <v>54.4</v>
      </c>
      <c r="I17" s="32">
        <v>1.4</v>
      </c>
    </row>
    <row r="18" spans="2:9" ht="15" customHeight="1" x14ac:dyDescent="0.15">
      <c r="B18" s="4"/>
      <c r="C18" s="58" t="s">
        <v>80</v>
      </c>
      <c r="D18" s="25">
        <v>5148</v>
      </c>
      <c r="E18" s="18">
        <v>128</v>
      </c>
      <c r="F18" s="11">
        <v>886</v>
      </c>
      <c r="G18" s="11">
        <v>1644</v>
      </c>
      <c r="H18" s="11">
        <v>2378</v>
      </c>
      <c r="I18" s="11">
        <v>112</v>
      </c>
    </row>
    <row r="19" spans="2:9" ht="15" customHeight="1" x14ac:dyDescent="0.15">
      <c r="B19" s="4"/>
      <c r="C19" s="56"/>
      <c r="D19" s="30">
        <v>100</v>
      </c>
      <c r="E19" s="31">
        <v>2.5</v>
      </c>
      <c r="F19" s="32">
        <v>17.2</v>
      </c>
      <c r="G19" s="32">
        <v>31.9</v>
      </c>
      <c r="H19" s="32">
        <v>46.2</v>
      </c>
      <c r="I19" s="32">
        <v>2.2000000000000002</v>
      </c>
    </row>
    <row r="20" spans="2:9" ht="15" customHeight="1" x14ac:dyDescent="0.15">
      <c r="B20" s="4"/>
      <c r="C20" s="55" t="s">
        <v>81</v>
      </c>
      <c r="D20" s="25">
        <v>4095</v>
      </c>
      <c r="E20" s="18">
        <v>196</v>
      </c>
      <c r="F20" s="11">
        <v>901</v>
      </c>
      <c r="G20" s="11">
        <v>1378</v>
      </c>
      <c r="H20" s="11">
        <v>1493</v>
      </c>
      <c r="I20" s="11">
        <v>127</v>
      </c>
    </row>
    <row r="21" spans="2:9" ht="15" customHeight="1" x14ac:dyDescent="0.15">
      <c r="B21" s="4"/>
      <c r="C21" s="56"/>
      <c r="D21" s="30">
        <v>100</v>
      </c>
      <c r="E21" s="31">
        <v>4.8</v>
      </c>
      <c r="F21" s="32">
        <v>22</v>
      </c>
      <c r="G21" s="32">
        <v>33.700000000000003</v>
      </c>
      <c r="H21" s="32">
        <v>36.5</v>
      </c>
      <c r="I21" s="32">
        <v>3.1</v>
      </c>
    </row>
    <row r="22" spans="2:9" ht="15" customHeight="1" x14ac:dyDescent="0.15">
      <c r="B22" s="4"/>
      <c r="C22" s="51" t="s">
        <v>82</v>
      </c>
      <c r="D22" s="25">
        <v>3242</v>
      </c>
      <c r="E22" s="18">
        <v>279</v>
      </c>
      <c r="F22" s="11">
        <v>954</v>
      </c>
      <c r="G22" s="11">
        <v>957</v>
      </c>
      <c r="H22" s="11">
        <v>926</v>
      </c>
      <c r="I22" s="11">
        <v>126</v>
      </c>
    </row>
    <row r="23" spans="2:9" ht="15" customHeight="1" x14ac:dyDescent="0.15">
      <c r="B23" s="5"/>
      <c r="C23" s="52"/>
      <c r="D23" s="28">
        <v>100</v>
      </c>
      <c r="E23" s="20">
        <v>8.6</v>
      </c>
      <c r="F23" s="15">
        <v>29.4</v>
      </c>
      <c r="G23" s="15">
        <v>29.5</v>
      </c>
      <c r="H23" s="15">
        <v>28.6</v>
      </c>
      <c r="I23" s="15">
        <v>3.9</v>
      </c>
    </row>
    <row r="24" spans="2:9" ht="15" customHeight="1" x14ac:dyDescent="0.15">
      <c r="B24" s="3" t="s">
        <v>58</v>
      </c>
      <c r="C24" s="53" t="s">
        <v>59</v>
      </c>
      <c r="D24" s="27">
        <v>6176</v>
      </c>
      <c r="E24" s="21">
        <v>241</v>
      </c>
      <c r="F24" s="13">
        <v>1239</v>
      </c>
      <c r="G24" s="13">
        <v>1983</v>
      </c>
      <c r="H24" s="13">
        <v>2562</v>
      </c>
      <c r="I24" s="13">
        <v>151</v>
      </c>
    </row>
    <row r="25" spans="2:9" ht="15" customHeight="1" x14ac:dyDescent="0.15">
      <c r="B25" s="4"/>
      <c r="C25" s="51"/>
      <c r="D25" s="30">
        <v>100</v>
      </c>
      <c r="E25" s="31">
        <v>3.9</v>
      </c>
      <c r="F25" s="32">
        <v>20.100000000000001</v>
      </c>
      <c r="G25" s="32">
        <v>32.1</v>
      </c>
      <c r="H25" s="32">
        <v>41.5</v>
      </c>
      <c r="I25" s="32">
        <v>2.4</v>
      </c>
    </row>
    <row r="26" spans="2:9" ht="15" customHeight="1" x14ac:dyDescent="0.15">
      <c r="B26" s="4"/>
      <c r="C26" s="58" t="s">
        <v>60</v>
      </c>
      <c r="D26" s="25">
        <v>12578</v>
      </c>
      <c r="E26" s="18">
        <v>300</v>
      </c>
      <c r="F26" s="11">
        <v>1834</v>
      </c>
      <c r="G26" s="11">
        <v>3908</v>
      </c>
      <c r="H26" s="11">
        <v>6340</v>
      </c>
      <c r="I26" s="11">
        <v>196</v>
      </c>
    </row>
    <row r="27" spans="2:9" ht="15" customHeight="1" x14ac:dyDescent="0.15">
      <c r="B27" s="4"/>
      <c r="C27" s="56"/>
      <c r="D27" s="30">
        <v>100</v>
      </c>
      <c r="E27" s="31">
        <v>2.4</v>
      </c>
      <c r="F27" s="32">
        <v>14.6</v>
      </c>
      <c r="G27" s="32">
        <v>31.1</v>
      </c>
      <c r="H27" s="32">
        <v>50.4</v>
      </c>
      <c r="I27" s="32">
        <v>1.6</v>
      </c>
    </row>
    <row r="28" spans="2:9" ht="15" customHeight="1" x14ac:dyDescent="0.15">
      <c r="B28" s="4"/>
      <c r="C28" s="55" t="s">
        <v>61</v>
      </c>
      <c r="D28" s="25">
        <v>1614</v>
      </c>
      <c r="E28" s="18">
        <v>35</v>
      </c>
      <c r="F28" s="11">
        <v>204</v>
      </c>
      <c r="G28" s="11">
        <v>415</v>
      </c>
      <c r="H28" s="11">
        <v>918</v>
      </c>
      <c r="I28" s="11">
        <v>42</v>
      </c>
    </row>
    <row r="29" spans="2:9" ht="15" customHeight="1" x14ac:dyDescent="0.15">
      <c r="B29" s="4"/>
      <c r="C29" s="56"/>
      <c r="D29" s="30">
        <v>100</v>
      </c>
      <c r="E29" s="31">
        <v>2.2000000000000002</v>
      </c>
      <c r="F29" s="32">
        <v>12.6</v>
      </c>
      <c r="G29" s="32">
        <v>25.7</v>
      </c>
      <c r="H29" s="32">
        <v>56.9</v>
      </c>
      <c r="I29" s="32">
        <v>2.6</v>
      </c>
    </row>
    <row r="30" spans="2:9" ht="15" customHeight="1" x14ac:dyDescent="0.15">
      <c r="B30" s="4"/>
      <c r="C30" s="51" t="s">
        <v>62</v>
      </c>
      <c r="D30" s="25">
        <v>2525</v>
      </c>
      <c r="E30" s="18">
        <v>125</v>
      </c>
      <c r="F30" s="11">
        <v>481</v>
      </c>
      <c r="G30" s="11">
        <v>714</v>
      </c>
      <c r="H30" s="11">
        <v>1139</v>
      </c>
      <c r="I30" s="11">
        <v>66</v>
      </c>
    </row>
    <row r="31" spans="2:9" ht="15" customHeight="1" x14ac:dyDescent="0.15">
      <c r="B31" s="4"/>
      <c r="C31" s="51"/>
      <c r="D31" s="30">
        <v>100</v>
      </c>
      <c r="E31" s="31">
        <v>5</v>
      </c>
      <c r="F31" s="32">
        <v>19</v>
      </c>
      <c r="G31" s="32">
        <v>28.3</v>
      </c>
      <c r="H31" s="32">
        <v>45.1</v>
      </c>
      <c r="I31" s="32">
        <v>2.6</v>
      </c>
    </row>
    <row r="32" spans="2:9" ht="15" customHeight="1" x14ac:dyDescent="0.15">
      <c r="B32" s="6"/>
      <c r="C32" s="58" t="s">
        <v>63</v>
      </c>
      <c r="D32" s="25">
        <v>3276</v>
      </c>
      <c r="E32" s="18">
        <v>119</v>
      </c>
      <c r="F32" s="11">
        <v>518</v>
      </c>
      <c r="G32" s="11">
        <v>928</v>
      </c>
      <c r="H32" s="11">
        <v>1636</v>
      </c>
      <c r="I32" s="11">
        <v>75</v>
      </c>
    </row>
    <row r="33" spans="2:9" ht="15" customHeight="1" x14ac:dyDescent="0.15">
      <c r="B33" s="7"/>
      <c r="C33" s="59"/>
      <c r="D33" s="28">
        <v>100</v>
      </c>
      <c r="E33" s="20">
        <v>3.6</v>
      </c>
      <c r="F33" s="15">
        <v>15.8</v>
      </c>
      <c r="G33" s="15">
        <v>28.3</v>
      </c>
      <c r="H33" s="15">
        <v>49.9</v>
      </c>
      <c r="I33" s="15">
        <v>2.2999999999999998</v>
      </c>
    </row>
    <row r="34" spans="2:9" ht="15" customHeight="1" x14ac:dyDescent="0.15">
      <c r="B34" s="3" t="s">
        <v>64</v>
      </c>
      <c r="C34" s="53" t="s">
        <v>65</v>
      </c>
      <c r="D34" s="27">
        <v>22228</v>
      </c>
      <c r="E34" s="21">
        <v>324</v>
      </c>
      <c r="F34" s="13">
        <v>2895</v>
      </c>
      <c r="G34" s="13">
        <v>6864</v>
      </c>
      <c r="H34" s="13">
        <v>11807</v>
      </c>
      <c r="I34" s="13">
        <v>338</v>
      </c>
    </row>
    <row r="35" spans="2:9" ht="15" customHeight="1" x14ac:dyDescent="0.15">
      <c r="B35" s="4"/>
      <c r="C35" s="54"/>
      <c r="D35" s="30">
        <v>100</v>
      </c>
      <c r="E35" s="31">
        <v>1.5</v>
      </c>
      <c r="F35" s="32">
        <v>13</v>
      </c>
      <c r="G35" s="32">
        <v>30.9</v>
      </c>
      <c r="H35" s="32">
        <v>53.1</v>
      </c>
      <c r="I35" s="32">
        <v>1.5</v>
      </c>
    </row>
    <row r="36" spans="2:9" ht="15" customHeight="1" x14ac:dyDescent="0.15">
      <c r="B36" s="4"/>
      <c r="C36" s="60" t="s">
        <v>66</v>
      </c>
      <c r="D36" s="25">
        <v>2573</v>
      </c>
      <c r="E36" s="18">
        <v>261</v>
      </c>
      <c r="F36" s="11">
        <v>903</v>
      </c>
      <c r="G36" s="11">
        <v>774</v>
      </c>
      <c r="H36" s="11">
        <v>543</v>
      </c>
      <c r="I36" s="11">
        <v>92</v>
      </c>
    </row>
    <row r="37" spans="2:9" ht="15" customHeight="1" x14ac:dyDescent="0.15">
      <c r="B37" s="4"/>
      <c r="C37" s="56"/>
      <c r="D37" s="30">
        <v>100</v>
      </c>
      <c r="E37" s="31">
        <v>10.1</v>
      </c>
      <c r="F37" s="32">
        <v>35.1</v>
      </c>
      <c r="G37" s="32">
        <v>30.1</v>
      </c>
      <c r="H37" s="32">
        <v>21.1</v>
      </c>
      <c r="I37" s="32">
        <v>3.6</v>
      </c>
    </row>
    <row r="38" spans="2:9" ht="15" customHeight="1" x14ac:dyDescent="0.15">
      <c r="B38" s="4"/>
      <c r="C38" s="55" t="s">
        <v>67</v>
      </c>
      <c r="D38" s="25">
        <v>1235</v>
      </c>
      <c r="E38" s="18">
        <v>220</v>
      </c>
      <c r="F38" s="11">
        <v>450</v>
      </c>
      <c r="G38" s="11">
        <v>279</v>
      </c>
      <c r="H38" s="11">
        <v>234</v>
      </c>
      <c r="I38" s="11">
        <v>52</v>
      </c>
    </row>
    <row r="39" spans="2:9" ht="15" customHeight="1" x14ac:dyDescent="0.15">
      <c r="B39" s="5"/>
      <c r="C39" s="59"/>
      <c r="D39" s="28">
        <v>100</v>
      </c>
      <c r="E39" s="20">
        <v>17.8</v>
      </c>
      <c r="F39" s="15">
        <v>36.4</v>
      </c>
      <c r="G39" s="15">
        <v>22.6</v>
      </c>
      <c r="H39" s="15">
        <v>18.899999999999999</v>
      </c>
      <c r="I39" s="15">
        <v>4.2</v>
      </c>
    </row>
    <row r="40" spans="2:9" ht="15" customHeight="1" x14ac:dyDescent="0.15">
      <c r="B40" s="3" t="s">
        <v>83</v>
      </c>
      <c r="C40" s="53" t="s">
        <v>407</v>
      </c>
      <c r="D40" s="27">
        <v>3459</v>
      </c>
      <c r="E40" s="21">
        <v>40</v>
      </c>
      <c r="F40" s="13">
        <v>191</v>
      </c>
      <c r="G40" s="13">
        <v>658</v>
      </c>
      <c r="H40" s="13">
        <v>2496</v>
      </c>
      <c r="I40" s="13">
        <v>74</v>
      </c>
    </row>
    <row r="41" spans="2:9" ht="15" customHeight="1" x14ac:dyDescent="0.15">
      <c r="B41" s="4"/>
      <c r="C41" s="54"/>
      <c r="D41" s="30">
        <v>100</v>
      </c>
      <c r="E41" s="31">
        <v>1.2</v>
      </c>
      <c r="F41" s="32">
        <v>5.5</v>
      </c>
      <c r="G41" s="32">
        <v>19</v>
      </c>
      <c r="H41" s="32">
        <v>72.2</v>
      </c>
      <c r="I41" s="32">
        <v>2.1</v>
      </c>
    </row>
    <row r="42" spans="2:9" ht="15" customHeight="1" x14ac:dyDescent="0.15">
      <c r="B42" s="4"/>
      <c r="C42" s="55" t="s">
        <v>408</v>
      </c>
      <c r="D42" s="25">
        <v>18074</v>
      </c>
      <c r="E42" s="18">
        <v>327</v>
      </c>
      <c r="F42" s="11">
        <v>2476</v>
      </c>
      <c r="G42" s="11">
        <v>6019</v>
      </c>
      <c r="H42" s="11">
        <v>8933</v>
      </c>
      <c r="I42" s="11">
        <v>319</v>
      </c>
    </row>
    <row r="43" spans="2:9" ht="15" customHeight="1" x14ac:dyDescent="0.15">
      <c r="B43" s="4"/>
      <c r="C43" s="56"/>
      <c r="D43" s="30">
        <v>100</v>
      </c>
      <c r="E43" s="31">
        <v>1.8</v>
      </c>
      <c r="F43" s="32">
        <v>13.7</v>
      </c>
      <c r="G43" s="32">
        <v>33.299999999999997</v>
      </c>
      <c r="H43" s="32">
        <v>49.4</v>
      </c>
      <c r="I43" s="32">
        <v>1.8</v>
      </c>
    </row>
    <row r="44" spans="2:9" ht="15" customHeight="1" x14ac:dyDescent="0.15">
      <c r="B44" s="4"/>
      <c r="C44" s="51" t="s">
        <v>84</v>
      </c>
      <c r="D44" s="25">
        <v>4115</v>
      </c>
      <c r="E44" s="18">
        <v>310</v>
      </c>
      <c r="F44" s="11">
        <v>1391</v>
      </c>
      <c r="G44" s="11">
        <v>1227</v>
      </c>
      <c r="H44" s="11">
        <v>1117</v>
      </c>
      <c r="I44" s="11">
        <v>70</v>
      </c>
    </row>
    <row r="45" spans="2:9" ht="15" customHeight="1" x14ac:dyDescent="0.15">
      <c r="B45" s="4"/>
      <c r="C45" s="54"/>
      <c r="D45" s="30">
        <v>100</v>
      </c>
      <c r="E45" s="31">
        <v>7.5</v>
      </c>
      <c r="F45" s="32">
        <v>33.799999999999997</v>
      </c>
      <c r="G45" s="32">
        <v>29.8</v>
      </c>
      <c r="H45" s="32">
        <v>27.1</v>
      </c>
      <c r="I45" s="32">
        <v>1.7</v>
      </c>
    </row>
    <row r="46" spans="2:9" ht="15" customHeight="1" x14ac:dyDescent="0.15">
      <c r="B46" s="4"/>
      <c r="C46" s="51" t="s">
        <v>91</v>
      </c>
      <c r="D46" s="25">
        <v>659</v>
      </c>
      <c r="E46" s="18">
        <v>149</v>
      </c>
      <c r="F46" s="11">
        <v>235</v>
      </c>
      <c r="G46" s="11">
        <v>127</v>
      </c>
      <c r="H46" s="11">
        <v>129</v>
      </c>
      <c r="I46" s="11">
        <v>19</v>
      </c>
    </row>
    <row r="47" spans="2:9" ht="15" customHeight="1" x14ac:dyDescent="0.15">
      <c r="B47" s="5"/>
      <c r="C47" s="52"/>
      <c r="D47" s="28">
        <v>100</v>
      </c>
      <c r="E47" s="20">
        <v>22.6</v>
      </c>
      <c r="F47" s="15">
        <v>35.700000000000003</v>
      </c>
      <c r="G47" s="15">
        <v>19.3</v>
      </c>
      <c r="H47" s="15">
        <v>19.600000000000001</v>
      </c>
      <c r="I47" s="15">
        <v>2.9</v>
      </c>
    </row>
    <row r="48" spans="2:9" ht="15" customHeight="1" x14ac:dyDescent="0.15">
      <c r="B48" s="3" t="s">
        <v>68</v>
      </c>
      <c r="C48" s="53" t="s">
        <v>69</v>
      </c>
      <c r="D48" s="27">
        <v>3572</v>
      </c>
      <c r="E48" s="21">
        <v>82</v>
      </c>
      <c r="F48" s="13">
        <v>530</v>
      </c>
      <c r="G48" s="13">
        <v>1082</v>
      </c>
      <c r="H48" s="13">
        <v>1833</v>
      </c>
      <c r="I48" s="13">
        <v>45</v>
      </c>
    </row>
    <row r="49" spans="2:9" ht="15" customHeight="1" x14ac:dyDescent="0.15">
      <c r="B49" s="4"/>
      <c r="C49" s="54"/>
      <c r="D49" s="30">
        <v>100</v>
      </c>
      <c r="E49" s="31">
        <v>2.2999999999999998</v>
      </c>
      <c r="F49" s="32">
        <v>14.8</v>
      </c>
      <c r="G49" s="32">
        <v>30.3</v>
      </c>
      <c r="H49" s="32">
        <v>51.3</v>
      </c>
      <c r="I49" s="32">
        <v>1.3</v>
      </c>
    </row>
    <row r="50" spans="2:9" ht="15" customHeight="1" x14ac:dyDescent="0.15">
      <c r="B50" s="4"/>
      <c r="C50" s="57" t="s">
        <v>70</v>
      </c>
      <c r="D50" s="33">
        <v>2055</v>
      </c>
      <c r="E50" s="34">
        <v>40</v>
      </c>
      <c r="F50" s="35">
        <v>291</v>
      </c>
      <c r="G50" s="35">
        <v>630</v>
      </c>
      <c r="H50" s="35">
        <v>1070</v>
      </c>
      <c r="I50" s="35">
        <v>24</v>
      </c>
    </row>
    <row r="51" spans="2:9" ht="15" customHeight="1" x14ac:dyDescent="0.15">
      <c r="B51" s="4"/>
      <c r="C51" s="54"/>
      <c r="D51" s="30">
        <v>100</v>
      </c>
      <c r="E51" s="31">
        <v>1.9</v>
      </c>
      <c r="F51" s="32">
        <v>14.2</v>
      </c>
      <c r="G51" s="32">
        <v>30.7</v>
      </c>
      <c r="H51" s="32">
        <v>52.1</v>
      </c>
      <c r="I51" s="32">
        <v>1.2</v>
      </c>
    </row>
    <row r="52" spans="2:9" ht="15" customHeight="1" x14ac:dyDescent="0.15">
      <c r="B52" s="4"/>
      <c r="C52" s="51" t="s">
        <v>71</v>
      </c>
      <c r="D52" s="25">
        <v>1640</v>
      </c>
      <c r="E52" s="18">
        <v>35</v>
      </c>
      <c r="F52" s="11">
        <v>251</v>
      </c>
      <c r="G52" s="11">
        <v>530</v>
      </c>
      <c r="H52" s="11">
        <v>772</v>
      </c>
      <c r="I52" s="11">
        <v>52</v>
      </c>
    </row>
    <row r="53" spans="2:9" ht="15" customHeight="1" x14ac:dyDescent="0.15">
      <c r="B53" s="4"/>
      <c r="C53" s="54"/>
      <c r="D53" s="30">
        <v>100</v>
      </c>
      <c r="E53" s="31">
        <v>2.1</v>
      </c>
      <c r="F53" s="32">
        <v>15.3</v>
      </c>
      <c r="G53" s="32">
        <v>32.299999999999997</v>
      </c>
      <c r="H53" s="32">
        <v>47.1</v>
      </c>
      <c r="I53" s="32">
        <v>3.2</v>
      </c>
    </row>
    <row r="54" spans="2:9" ht="15" customHeight="1" x14ac:dyDescent="0.15">
      <c r="B54" s="4"/>
      <c r="C54" s="51" t="s">
        <v>72</v>
      </c>
      <c r="D54" s="25">
        <v>1560</v>
      </c>
      <c r="E54" s="18">
        <v>50</v>
      </c>
      <c r="F54" s="11">
        <v>282</v>
      </c>
      <c r="G54" s="11">
        <v>477</v>
      </c>
      <c r="H54" s="11">
        <v>718</v>
      </c>
      <c r="I54" s="11">
        <v>33</v>
      </c>
    </row>
    <row r="55" spans="2:9" ht="15" customHeight="1" x14ac:dyDescent="0.15">
      <c r="B55" s="4"/>
      <c r="C55" s="54"/>
      <c r="D55" s="30">
        <v>100</v>
      </c>
      <c r="E55" s="31">
        <v>3.2</v>
      </c>
      <c r="F55" s="32">
        <v>18.100000000000001</v>
      </c>
      <c r="G55" s="32">
        <v>30.6</v>
      </c>
      <c r="H55" s="32">
        <v>46</v>
      </c>
      <c r="I55" s="32">
        <v>2.1</v>
      </c>
    </row>
    <row r="56" spans="2:9" ht="15" customHeight="1" x14ac:dyDescent="0.15">
      <c r="B56" s="4"/>
      <c r="C56" s="51" t="s">
        <v>73</v>
      </c>
      <c r="D56" s="25">
        <v>2382</v>
      </c>
      <c r="E56" s="18">
        <v>68</v>
      </c>
      <c r="F56" s="11">
        <v>428</v>
      </c>
      <c r="G56" s="11">
        <v>779</v>
      </c>
      <c r="H56" s="11">
        <v>1064</v>
      </c>
      <c r="I56" s="11">
        <v>43</v>
      </c>
    </row>
    <row r="57" spans="2:9" ht="15" customHeight="1" x14ac:dyDescent="0.15">
      <c r="B57" s="4"/>
      <c r="C57" s="54"/>
      <c r="D57" s="30">
        <v>100</v>
      </c>
      <c r="E57" s="31">
        <v>2.9</v>
      </c>
      <c r="F57" s="32">
        <v>18</v>
      </c>
      <c r="G57" s="32">
        <v>32.700000000000003</v>
      </c>
      <c r="H57" s="32">
        <v>44.7</v>
      </c>
      <c r="I57" s="32">
        <v>1.8</v>
      </c>
    </row>
    <row r="58" spans="2:9" ht="15" customHeight="1" x14ac:dyDescent="0.15">
      <c r="B58" s="4"/>
      <c r="C58" s="51" t="s">
        <v>74</v>
      </c>
      <c r="D58" s="25">
        <v>1538</v>
      </c>
      <c r="E58" s="18">
        <v>30</v>
      </c>
      <c r="F58" s="11">
        <v>160</v>
      </c>
      <c r="G58" s="11">
        <v>537</v>
      </c>
      <c r="H58" s="11">
        <v>800</v>
      </c>
      <c r="I58" s="11">
        <v>11</v>
      </c>
    </row>
    <row r="59" spans="2:9" ht="15" customHeight="1" x14ac:dyDescent="0.15">
      <c r="B59" s="4"/>
      <c r="C59" s="54"/>
      <c r="D59" s="30">
        <v>100</v>
      </c>
      <c r="E59" s="31">
        <v>2</v>
      </c>
      <c r="F59" s="32">
        <v>10.4</v>
      </c>
      <c r="G59" s="32">
        <v>34.9</v>
      </c>
      <c r="H59" s="32">
        <v>52</v>
      </c>
      <c r="I59" s="32">
        <v>0.7</v>
      </c>
    </row>
    <row r="60" spans="2:9" ht="15" customHeight="1" x14ac:dyDescent="0.15">
      <c r="B60" s="4"/>
      <c r="C60" s="51" t="s">
        <v>75</v>
      </c>
      <c r="D60" s="25">
        <v>5096</v>
      </c>
      <c r="E60" s="18">
        <v>158</v>
      </c>
      <c r="F60" s="11">
        <v>867</v>
      </c>
      <c r="G60" s="11">
        <v>1656</v>
      </c>
      <c r="H60" s="11">
        <v>2290</v>
      </c>
      <c r="I60" s="11">
        <v>125</v>
      </c>
    </row>
    <row r="61" spans="2:9" ht="15" customHeight="1" x14ac:dyDescent="0.15">
      <c r="B61" s="4"/>
      <c r="C61" s="54"/>
      <c r="D61" s="30">
        <v>100</v>
      </c>
      <c r="E61" s="31">
        <v>3.1</v>
      </c>
      <c r="F61" s="32">
        <v>17</v>
      </c>
      <c r="G61" s="32">
        <v>32.5</v>
      </c>
      <c r="H61" s="32">
        <v>44.9</v>
      </c>
      <c r="I61" s="32">
        <v>2.5</v>
      </c>
    </row>
    <row r="62" spans="2:9" ht="15" customHeight="1" x14ac:dyDescent="0.15">
      <c r="B62" s="4"/>
      <c r="C62" s="51" t="s">
        <v>76</v>
      </c>
      <c r="D62" s="25">
        <v>2807</v>
      </c>
      <c r="E62" s="18">
        <v>98</v>
      </c>
      <c r="F62" s="11">
        <v>476</v>
      </c>
      <c r="G62" s="11">
        <v>813</v>
      </c>
      <c r="H62" s="11">
        <v>1350</v>
      </c>
      <c r="I62" s="11">
        <v>70</v>
      </c>
    </row>
    <row r="63" spans="2:9" ht="15" customHeight="1" x14ac:dyDescent="0.15">
      <c r="B63" s="4"/>
      <c r="C63" s="54"/>
      <c r="D63" s="30">
        <v>100</v>
      </c>
      <c r="E63" s="31">
        <v>3.5</v>
      </c>
      <c r="F63" s="32">
        <v>17</v>
      </c>
      <c r="G63" s="32">
        <v>29</v>
      </c>
      <c r="H63" s="32">
        <v>48.1</v>
      </c>
      <c r="I63" s="32">
        <v>2.5</v>
      </c>
    </row>
    <row r="64" spans="2:9" ht="15" customHeight="1" x14ac:dyDescent="0.15">
      <c r="B64" s="4"/>
      <c r="C64" s="51" t="s">
        <v>77</v>
      </c>
      <c r="D64" s="25">
        <v>6516</v>
      </c>
      <c r="E64" s="18">
        <v>298</v>
      </c>
      <c r="F64" s="11">
        <v>1171</v>
      </c>
      <c r="G64" s="11">
        <v>1766</v>
      </c>
      <c r="H64" s="11">
        <v>3086</v>
      </c>
      <c r="I64" s="11">
        <v>195</v>
      </c>
    </row>
    <row r="65" spans="2:9" ht="15" customHeight="1" x14ac:dyDescent="0.15">
      <c r="B65" s="5"/>
      <c r="C65" s="52"/>
      <c r="D65" s="28">
        <v>100</v>
      </c>
      <c r="E65" s="20">
        <v>4.5999999999999996</v>
      </c>
      <c r="F65" s="15">
        <v>18</v>
      </c>
      <c r="G65" s="15">
        <v>27.1</v>
      </c>
      <c r="H65" s="15">
        <v>47.4</v>
      </c>
      <c r="I65" s="15">
        <v>3</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I9">
    <cfRule type="top10" dxfId="2290" priority="490" rank="1"/>
  </conditionalFormatting>
  <conditionalFormatting sqref="E11:I11">
    <cfRule type="top10" dxfId="2289" priority="491" rank="1"/>
  </conditionalFormatting>
  <conditionalFormatting sqref="E13:I13">
    <cfRule type="top10" dxfId="2288" priority="492" rank="1"/>
  </conditionalFormatting>
  <conditionalFormatting sqref="E15:I15">
    <cfRule type="top10" dxfId="2287" priority="493" rank="1"/>
  </conditionalFormatting>
  <conditionalFormatting sqref="E17:I17">
    <cfRule type="top10" dxfId="2286" priority="494" rank="1"/>
  </conditionalFormatting>
  <conditionalFormatting sqref="E19:I19">
    <cfRule type="top10" dxfId="2285" priority="495" rank="1"/>
  </conditionalFormatting>
  <conditionalFormatting sqref="E21:I21">
    <cfRule type="top10" dxfId="2284" priority="496" rank="1"/>
  </conditionalFormatting>
  <conditionalFormatting sqref="E23:I23">
    <cfRule type="top10" dxfId="2283" priority="497" rank="1"/>
  </conditionalFormatting>
  <conditionalFormatting sqref="E25:I25">
    <cfRule type="top10" dxfId="2282" priority="498" rank="1"/>
  </conditionalFormatting>
  <conditionalFormatting sqref="E27:I27">
    <cfRule type="top10" dxfId="2281" priority="499" rank="1"/>
  </conditionalFormatting>
  <conditionalFormatting sqref="E29:I29">
    <cfRule type="top10" dxfId="2280" priority="500" rank="1"/>
  </conditionalFormatting>
  <conditionalFormatting sqref="E31:I31">
    <cfRule type="top10" dxfId="2279" priority="501" rank="1"/>
  </conditionalFormatting>
  <conditionalFormatting sqref="E33:I33">
    <cfRule type="top10" dxfId="2278" priority="502" rank="1"/>
  </conditionalFormatting>
  <conditionalFormatting sqref="E35:I35">
    <cfRule type="top10" dxfId="2277" priority="503" rank="1"/>
  </conditionalFormatting>
  <conditionalFormatting sqref="E37:I37">
    <cfRule type="top10" dxfId="2276" priority="504" rank="1"/>
  </conditionalFormatting>
  <conditionalFormatting sqref="E39:I39">
    <cfRule type="top10" dxfId="2275" priority="505" rank="1"/>
  </conditionalFormatting>
  <conditionalFormatting sqref="E41:I41">
    <cfRule type="top10" dxfId="2274" priority="506" rank="1"/>
  </conditionalFormatting>
  <conditionalFormatting sqref="E43:I43">
    <cfRule type="top10" dxfId="2273" priority="507" rank="1"/>
  </conditionalFormatting>
  <conditionalFormatting sqref="E45:I45">
    <cfRule type="top10" dxfId="2272" priority="508" rank="1"/>
  </conditionalFormatting>
  <conditionalFormatting sqref="E47:I47">
    <cfRule type="top10" dxfId="2271" priority="509" rank="1"/>
  </conditionalFormatting>
  <conditionalFormatting sqref="E49:I49">
    <cfRule type="top10" dxfId="2270" priority="510" rank="1"/>
  </conditionalFormatting>
  <conditionalFormatting sqref="E51:I51">
    <cfRule type="top10" dxfId="2269" priority="511" rank="1"/>
  </conditionalFormatting>
  <conditionalFormatting sqref="E53:I53">
    <cfRule type="top10" dxfId="2268" priority="512" rank="1"/>
  </conditionalFormatting>
  <conditionalFormatting sqref="E55:I55">
    <cfRule type="top10" dxfId="2267" priority="513" rank="1"/>
  </conditionalFormatting>
  <conditionalFormatting sqref="E57:I57">
    <cfRule type="top10" dxfId="2266" priority="514" rank="1"/>
  </conditionalFormatting>
  <conditionalFormatting sqref="E59:I59">
    <cfRule type="top10" dxfId="2265" priority="515" rank="1"/>
  </conditionalFormatting>
  <conditionalFormatting sqref="E61:I61">
    <cfRule type="top10" dxfId="2264" priority="516" rank="1"/>
  </conditionalFormatting>
  <conditionalFormatting sqref="E63:I63">
    <cfRule type="top10" dxfId="2263" priority="517" rank="1"/>
  </conditionalFormatting>
  <conditionalFormatting sqref="E65:I65">
    <cfRule type="top10" dxfId="2262" priority="518" rank="1"/>
  </conditionalFormatting>
  <pageMargins left="0.7" right="0.7" top="0.75" bottom="0.75" header="0.3" footer="0.3"/>
  <pageSetup paperSize="9" scale="76" orientation="portrait" r:id="rId1"/>
  <headerFoot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89" width="8.625" style="9" customWidth="1"/>
    <col min="90" max="16384" width="6.125" style="9"/>
  </cols>
  <sheetData>
    <row r="2" spans="2:43" x14ac:dyDescent="0.15">
      <c r="B2" s="9" t="s">
        <v>600</v>
      </c>
    </row>
    <row r="3" spans="2:43" x14ac:dyDescent="0.15">
      <c r="B3" s="9" t="s">
        <v>440</v>
      </c>
    </row>
    <row r="4" spans="2:43" x14ac:dyDescent="0.15">
      <c r="B4" s="9" t="s">
        <v>441</v>
      </c>
    </row>
    <row r="6" spans="2:43" ht="3" customHeight="1" x14ac:dyDescent="0.15">
      <c r="B6" s="16"/>
      <c r="C6" s="23"/>
      <c r="D6" s="24"/>
      <c r="E6" s="22"/>
      <c r="F6" s="17"/>
      <c r="G6" s="17"/>
    </row>
    <row r="7" spans="2:43" s="10" customFormat="1" ht="122.25" customHeight="1" thickBot="1" x14ac:dyDescent="0.2">
      <c r="B7" s="1"/>
      <c r="C7" s="2" t="s">
        <v>52</v>
      </c>
      <c r="D7" s="29" t="s">
        <v>103</v>
      </c>
      <c r="E7" s="46" t="s">
        <v>133</v>
      </c>
      <c r="F7" s="47" t="s">
        <v>134</v>
      </c>
      <c r="G7" s="47" t="s">
        <v>104</v>
      </c>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4447</v>
      </c>
      <c r="F8" s="11">
        <v>21600</v>
      </c>
      <c r="G8" s="11">
        <v>1119</v>
      </c>
    </row>
    <row r="9" spans="2:43" ht="15" customHeight="1" x14ac:dyDescent="0.15">
      <c r="B9" s="62"/>
      <c r="C9" s="52"/>
      <c r="D9" s="26">
        <v>100</v>
      </c>
      <c r="E9" s="19">
        <v>16.399999999999999</v>
      </c>
      <c r="F9" s="12">
        <v>79.5</v>
      </c>
      <c r="G9" s="12">
        <v>4.0999999999999996</v>
      </c>
    </row>
    <row r="10" spans="2:43" ht="15" customHeight="1" x14ac:dyDescent="0.15">
      <c r="B10" s="3" t="s">
        <v>54</v>
      </c>
      <c r="C10" s="63" t="s">
        <v>55</v>
      </c>
      <c r="D10" s="27">
        <v>12478</v>
      </c>
      <c r="E10" s="21">
        <v>1665</v>
      </c>
      <c r="F10" s="13">
        <v>10272</v>
      </c>
      <c r="G10" s="13">
        <v>541</v>
      </c>
    </row>
    <row r="11" spans="2:43" ht="15" customHeight="1" x14ac:dyDescent="0.15">
      <c r="B11" s="4"/>
      <c r="C11" s="56"/>
      <c r="D11" s="30">
        <v>100</v>
      </c>
      <c r="E11" s="31">
        <v>13.3</v>
      </c>
      <c r="F11" s="32">
        <v>82.3</v>
      </c>
      <c r="G11" s="32">
        <v>4.3</v>
      </c>
    </row>
    <row r="12" spans="2:43" ht="15" customHeight="1" x14ac:dyDescent="0.15">
      <c r="B12" s="4"/>
      <c r="C12" s="55" t="s">
        <v>56</v>
      </c>
      <c r="D12" s="25">
        <v>14458</v>
      </c>
      <c r="E12" s="18">
        <v>2743</v>
      </c>
      <c r="F12" s="11">
        <v>11152</v>
      </c>
      <c r="G12" s="11">
        <v>563</v>
      </c>
    </row>
    <row r="13" spans="2:43" ht="15" customHeight="1" x14ac:dyDescent="0.15">
      <c r="B13" s="4"/>
      <c r="C13" s="59"/>
      <c r="D13" s="26">
        <v>100</v>
      </c>
      <c r="E13" s="19">
        <v>19</v>
      </c>
      <c r="F13" s="12">
        <v>77.099999999999994</v>
      </c>
      <c r="G13" s="12">
        <v>3.9</v>
      </c>
    </row>
    <row r="14" spans="2:43" ht="15" customHeight="1" x14ac:dyDescent="0.15">
      <c r="B14" s="3" t="s">
        <v>57</v>
      </c>
      <c r="C14" s="63" t="s">
        <v>78</v>
      </c>
      <c r="D14" s="27">
        <v>7667</v>
      </c>
      <c r="E14" s="21">
        <v>733</v>
      </c>
      <c r="F14" s="13">
        <v>6695</v>
      </c>
      <c r="G14" s="13">
        <v>239</v>
      </c>
    </row>
    <row r="15" spans="2:43" ht="15" customHeight="1" x14ac:dyDescent="0.15">
      <c r="B15" s="4"/>
      <c r="C15" s="56"/>
      <c r="D15" s="30">
        <v>100</v>
      </c>
      <c r="E15" s="31">
        <v>9.6</v>
      </c>
      <c r="F15" s="32">
        <v>87.3</v>
      </c>
      <c r="G15" s="32">
        <v>3.1</v>
      </c>
    </row>
    <row r="16" spans="2:43" ht="15" customHeight="1" x14ac:dyDescent="0.15">
      <c r="B16" s="4"/>
      <c r="C16" s="51" t="s">
        <v>79</v>
      </c>
      <c r="D16" s="25">
        <v>6710</v>
      </c>
      <c r="E16" s="18">
        <v>679</v>
      </c>
      <c r="F16" s="11">
        <v>5808</v>
      </c>
      <c r="G16" s="11">
        <v>223</v>
      </c>
    </row>
    <row r="17" spans="2:7" ht="15" customHeight="1" x14ac:dyDescent="0.15">
      <c r="B17" s="4"/>
      <c r="C17" s="51"/>
      <c r="D17" s="30">
        <v>100</v>
      </c>
      <c r="E17" s="31">
        <v>10.1</v>
      </c>
      <c r="F17" s="32">
        <v>86.6</v>
      </c>
      <c r="G17" s="32">
        <v>3.3</v>
      </c>
    </row>
    <row r="18" spans="2:7" ht="15" customHeight="1" x14ac:dyDescent="0.15">
      <c r="B18" s="4"/>
      <c r="C18" s="58" t="s">
        <v>80</v>
      </c>
      <c r="D18" s="25">
        <v>5148</v>
      </c>
      <c r="E18" s="18">
        <v>829</v>
      </c>
      <c r="F18" s="11">
        <v>4101</v>
      </c>
      <c r="G18" s="11">
        <v>218</v>
      </c>
    </row>
    <row r="19" spans="2:7" ht="15" customHeight="1" x14ac:dyDescent="0.15">
      <c r="B19" s="4"/>
      <c r="C19" s="56"/>
      <c r="D19" s="30">
        <v>100</v>
      </c>
      <c r="E19" s="31">
        <v>16.100000000000001</v>
      </c>
      <c r="F19" s="32">
        <v>79.7</v>
      </c>
      <c r="G19" s="32">
        <v>4.2</v>
      </c>
    </row>
    <row r="20" spans="2:7" ht="15" customHeight="1" x14ac:dyDescent="0.15">
      <c r="B20" s="4"/>
      <c r="C20" s="55" t="s">
        <v>81</v>
      </c>
      <c r="D20" s="25">
        <v>4095</v>
      </c>
      <c r="E20" s="18">
        <v>1001</v>
      </c>
      <c r="F20" s="11">
        <v>2870</v>
      </c>
      <c r="G20" s="11">
        <v>224</v>
      </c>
    </row>
    <row r="21" spans="2:7" ht="15" customHeight="1" x14ac:dyDescent="0.15">
      <c r="B21" s="4"/>
      <c r="C21" s="56"/>
      <c r="D21" s="30">
        <v>100</v>
      </c>
      <c r="E21" s="31">
        <v>24.4</v>
      </c>
      <c r="F21" s="32">
        <v>70.099999999999994</v>
      </c>
      <c r="G21" s="32">
        <v>5.5</v>
      </c>
    </row>
    <row r="22" spans="2:7" ht="15" customHeight="1" x14ac:dyDescent="0.15">
      <c r="B22" s="4"/>
      <c r="C22" s="51" t="s">
        <v>82</v>
      </c>
      <c r="D22" s="25">
        <v>3242</v>
      </c>
      <c r="E22" s="18">
        <v>1154</v>
      </c>
      <c r="F22" s="11">
        <v>1893</v>
      </c>
      <c r="G22" s="11">
        <v>195</v>
      </c>
    </row>
    <row r="23" spans="2:7" ht="15" customHeight="1" x14ac:dyDescent="0.15">
      <c r="B23" s="5"/>
      <c r="C23" s="52"/>
      <c r="D23" s="28">
        <v>100</v>
      </c>
      <c r="E23" s="20">
        <v>35.6</v>
      </c>
      <c r="F23" s="15">
        <v>58.4</v>
      </c>
      <c r="G23" s="15">
        <v>6</v>
      </c>
    </row>
    <row r="24" spans="2:7" ht="15" customHeight="1" x14ac:dyDescent="0.15">
      <c r="B24" s="3" t="s">
        <v>58</v>
      </c>
      <c r="C24" s="53" t="s">
        <v>59</v>
      </c>
      <c r="D24" s="27">
        <v>6176</v>
      </c>
      <c r="E24" s="21">
        <v>1349</v>
      </c>
      <c r="F24" s="13">
        <v>4549</v>
      </c>
      <c r="G24" s="13">
        <v>278</v>
      </c>
    </row>
    <row r="25" spans="2:7" ht="15" customHeight="1" x14ac:dyDescent="0.15">
      <c r="B25" s="4"/>
      <c r="C25" s="51"/>
      <c r="D25" s="30">
        <v>100</v>
      </c>
      <c r="E25" s="31">
        <v>21.8</v>
      </c>
      <c r="F25" s="32">
        <v>73.7</v>
      </c>
      <c r="G25" s="32">
        <v>4.5</v>
      </c>
    </row>
    <row r="26" spans="2:7" ht="15" customHeight="1" x14ac:dyDescent="0.15">
      <c r="B26" s="4"/>
      <c r="C26" s="58" t="s">
        <v>60</v>
      </c>
      <c r="D26" s="25">
        <v>12578</v>
      </c>
      <c r="E26" s="18">
        <v>1693</v>
      </c>
      <c r="F26" s="11">
        <v>10419</v>
      </c>
      <c r="G26" s="11">
        <v>466</v>
      </c>
    </row>
    <row r="27" spans="2:7" ht="15" customHeight="1" x14ac:dyDescent="0.15">
      <c r="B27" s="4"/>
      <c r="C27" s="56"/>
      <c r="D27" s="30">
        <v>100</v>
      </c>
      <c r="E27" s="31">
        <v>13.5</v>
      </c>
      <c r="F27" s="32">
        <v>82.8</v>
      </c>
      <c r="G27" s="32">
        <v>3.7</v>
      </c>
    </row>
    <row r="28" spans="2:7" ht="15" customHeight="1" x14ac:dyDescent="0.15">
      <c r="B28" s="4"/>
      <c r="C28" s="55" t="s">
        <v>61</v>
      </c>
      <c r="D28" s="25">
        <v>1614</v>
      </c>
      <c r="E28" s="18">
        <v>168</v>
      </c>
      <c r="F28" s="11">
        <v>1363</v>
      </c>
      <c r="G28" s="11">
        <v>83</v>
      </c>
    </row>
    <row r="29" spans="2:7" ht="15" customHeight="1" x14ac:dyDescent="0.15">
      <c r="B29" s="4"/>
      <c r="C29" s="56"/>
      <c r="D29" s="30">
        <v>100</v>
      </c>
      <c r="E29" s="31">
        <v>10.4</v>
      </c>
      <c r="F29" s="32">
        <v>84.4</v>
      </c>
      <c r="G29" s="32">
        <v>5.0999999999999996</v>
      </c>
    </row>
    <row r="30" spans="2:7" ht="15" customHeight="1" x14ac:dyDescent="0.15">
      <c r="B30" s="4"/>
      <c r="C30" s="51" t="s">
        <v>62</v>
      </c>
      <c r="D30" s="25">
        <v>2525</v>
      </c>
      <c r="E30" s="18">
        <v>505</v>
      </c>
      <c r="F30" s="11">
        <v>1916</v>
      </c>
      <c r="G30" s="11">
        <v>104</v>
      </c>
    </row>
    <row r="31" spans="2:7" ht="15" customHeight="1" x14ac:dyDescent="0.15">
      <c r="B31" s="4"/>
      <c r="C31" s="51"/>
      <c r="D31" s="30">
        <v>100</v>
      </c>
      <c r="E31" s="31">
        <v>20</v>
      </c>
      <c r="F31" s="32">
        <v>75.900000000000006</v>
      </c>
      <c r="G31" s="32">
        <v>4.0999999999999996</v>
      </c>
    </row>
    <row r="32" spans="2:7" ht="15" customHeight="1" x14ac:dyDescent="0.15">
      <c r="B32" s="6"/>
      <c r="C32" s="58" t="s">
        <v>63</v>
      </c>
      <c r="D32" s="25">
        <v>3276</v>
      </c>
      <c r="E32" s="18">
        <v>518</v>
      </c>
      <c r="F32" s="11">
        <v>2641</v>
      </c>
      <c r="G32" s="11">
        <v>117</v>
      </c>
    </row>
    <row r="33" spans="2:7" ht="15" customHeight="1" x14ac:dyDescent="0.15">
      <c r="B33" s="7"/>
      <c r="C33" s="59"/>
      <c r="D33" s="28">
        <v>100</v>
      </c>
      <c r="E33" s="20">
        <v>15.8</v>
      </c>
      <c r="F33" s="15">
        <v>80.599999999999994</v>
      </c>
      <c r="G33" s="15">
        <v>3.6</v>
      </c>
    </row>
    <row r="34" spans="2:7" ht="15" customHeight="1" x14ac:dyDescent="0.15">
      <c r="B34" s="3" t="s">
        <v>64</v>
      </c>
      <c r="C34" s="53" t="s">
        <v>65</v>
      </c>
      <c r="D34" s="27">
        <v>22228</v>
      </c>
      <c r="E34" s="21">
        <v>2458</v>
      </c>
      <c r="F34" s="13">
        <v>18943</v>
      </c>
      <c r="G34" s="13">
        <v>827</v>
      </c>
    </row>
    <row r="35" spans="2:7" ht="15" customHeight="1" x14ac:dyDescent="0.15">
      <c r="B35" s="4"/>
      <c r="C35" s="54"/>
      <c r="D35" s="30">
        <v>100</v>
      </c>
      <c r="E35" s="31">
        <v>11.1</v>
      </c>
      <c r="F35" s="32">
        <v>85.2</v>
      </c>
      <c r="G35" s="32">
        <v>3.7</v>
      </c>
    </row>
    <row r="36" spans="2:7" ht="15" customHeight="1" x14ac:dyDescent="0.15">
      <c r="B36" s="4"/>
      <c r="C36" s="60" t="s">
        <v>66</v>
      </c>
      <c r="D36" s="25">
        <v>2573</v>
      </c>
      <c r="E36" s="18">
        <v>1079</v>
      </c>
      <c r="F36" s="11">
        <v>1381</v>
      </c>
      <c r="G36" s="11">
        <v>113</v>
      </c>
    </row>
    <row r="37" spans="2:7" ht="15" customHeight="1" x14ac:dyDescent="0.15">
      <c r="B37" s="4"/>
      <c r="C37" s="56"/>
      <c r="D37" s="30">
        <v>100</v>
      </c>
      <c r="E37" s="31">
        <v>41.9</v>
      </c>
      <c r="F37" s="32">
        <v>53.7</v>
      </c>
      <c r="G37" s="32">
        <v>4.4000000000000004</v>
      </c>
    </row>
    <row r="38" spans="2:7" ht="15" customHeight="1" x14ac:dyDescent="0.15">
      <c r="B38" s="4"/>
      <c r="C38" s="55" t="s">
        <v>67</v>
      </c>
      <c r="D38" s="25">
        <v>1235</v>
      </c>
      <c r="E38" s="18">
        <v>650</v>
      </c>
      <c r="F38" s="11">
        <v>532</v>
      </c>
      <c r="G38" s="11">
        <v>53</v>
      </c>
    </row>
    <row r="39" spans="2:7" ht="15" customHeight="1" x14ac:dyDescent="0.15">
      <c r="B39" s="5"/>
      <c r="C39" s="59"/>
      <c r="D39" s="28">
        <v>100</v>
      </c>
      <c r="E39" s="20">
        <v>52.6</v>
      </c>
      <c r="F39" s="15">
        <v>43.1</v>
      </c>
      <c r="G39" s="15">
        <v>4.3</v>
      </c>
    </row>
    <row r="40" spans="2:7" ht="15" customHeight="1" x14ac:dyDescent="0.15">
      <c r="B40" s="3" t="s">
        <v>83</v>
      </c>
      <c r="C40" s="53" t="s">
        <v>400</v>
      </c>
      <c r="D40" s="27">
        <v>3459</v>
      </c>
      <c r="E40" s="21">
        <v>165</v>
      </c>
      <c r="F40" s="13">
        <v>3134</v>
      </c>
      <c r="G40" s="13">
        <v>160</v>
      </c>
    </row>
    <row r="41" spans="2:7" ht="15" customHeight="1" x14ac:dyDescent="0.15">
      <c r="B41" s="4"/>
      <c r="C41" s="54"/>
      <c r="D41" s="30">
        <v>100</v>
      </c>
      <c r="E41" s="31">
        <v>4.8</v>
      </c>
      <c r="F41" s="32">
        <v>90.6</v>
      </c>
      <c r="G41" s="32">
        <v>4.5999999999999996</v>
      </c>
    </row>
    <row r="42" spans="2:7" ht="15" customHeight="1" x14ac:dyDescent="0.15">
      <c r="B42" s="4"/>
      <c r="C42" s="55" t="s">
        <v>401</v>
      </c>
      <c r="D42" s="25">
        <v>18074</v>
      </c>
      <c r="E42" s="18">
        <v>2218</v>
      </c>
      <c r="F42" s="11">
        <v>15179</v>
      </c>
      <c r="G42" s="11">
        <v>677</v>
      </c>
    </row>
    <row r="43" spans="2:7" ht="15" customHeight="1" x14ac:dyDescent="0.15">
      <c r="B43" s="4"/>
      <c r="C43" s="56"/>
      <c r="D43" s="30">
        <v>100</v>
      </c>
      <c r="E43" s="31">
        <v>12.3</v>
      </c>
      <c r="F43" s="32">
        <v>84</v>
      </c>
      <c r="G43" s="32">
        <v>3.7</v>
      </c>
    </row>
    <row r="44" spans="2:7" ht="15" customHeight="1" x14ac:dyDescent="0.15">
      <c r="B44" s="4"/>
      <c r="C44" s="51" t="s">
        <v>402</v>
      </c>
      <c r="D44" s="25">
        <v>4115</v>
      </c>
      <c r="E44" s="18">
        <v>1513</v>
      </c>
      <c r="F44" s="11">
        <v>2468</v>
      </c>
      <c r="G44" s="11">
        <v>134</v>
      </c>
    </row>
    <row r="45" spans="2:7" ht="15" customHeight="1" x14ac:dyDescent="0.15">
      <c r="B45" s="4"/>
      <c r="C45" s="54"/>
      <c r="D45" s="30">
        <v>100</v>
      </c>
      <c r="E45" s="31">
        <v>36.799999999999997</v>
      </c>
      <c r="F45" s="32">
        <v>60</v>
      </c>
      <c r="G45" s="32">
        <v>3.3</v>
      </c>
    </row>
    <row r="46" spans="2:7" ht="15" customHeight="1" x14ac:dyDescent="0.15">
      <c r="B46" s="4"/>
      <c r="C46" s="51" t="s">
        <v>403</v>
      </c>
      <c r="D46" s="25">
        <v>659</v>
      </c>
      <c r="E46" s="18">
        <v>360</v>
      </c>
      <c r="F46" s="11">
        <v>268</v>
      </c>
      <c r="G46" s="11">
        <v>31</v>
      </c>
    </row>
    <row r="47" spans="2:7" ht="15" customHeight="1" x14ac:dyDescent="0.15">
      <c r="B47" s="5"/>
      <c r="C47" s="52"/>
      <c r="D47" s="28">
        <v>100</v>
      </c>
      <c r="E47" s="20">
        <v>54.6</v>
      </c>
      <c r="F47" s="15">
        <v>40.700000000000003</v>
      </c>
      <c r="G47" s="15">
        <v>4.7</v>
      </c>
    </row>
    <row r="48" spans="2:7" ht="15" customHeight="1" x14ac:dyDescent="0.15">
      <c r="B48" s="3" t="s">
        <v>68</v>
      </c>
      <c r="C48" s="53" t="s">
        <v>69</v>
      </c>
      <c r="D48" s="27">
        <v>3572</v>
      </c>
      <c r="E48" s="21">
        <v>492</v>
      </c>
      <c r="F48" s="13">
        <v>3021</v>
      </c>
      <c r="G48" s="13">
        <v>59</v>
      </c>
    </row>
    <row r="49" spans="2:7" ht="15" customHeight="1" x14ac:dyDescent="0.15">
      <c r="B49" s="4"/>
      <c r="C49" s="54"/>
      <c r="D49" s="30">
        <v>100</v>
      </c>
      <c r="E49" s="31">
        <v>13.8</v>
      </c>
      <c r="F49" s="32">
        <v>84.6</v>
      </c>
      <c r="G49" s="32">
        <v>1.7</v>
      </c>
    </row>
    <row r="50" spans="2:7" ht="15" customHeight="1" x14ac:dyDescent="0.15">
      <c r="B50" s="4"/>
      <c r="C50" s="57" t="s">
        <v>70</v>
      </c>
      <c r="D50" s="33">
        <v>2055</v>
      </c>
      <c r="E50" s="34">
        <v>214</v>
      </c>
      <c r="F50" s="35">
        <v>1323</v>
      </c>
      <c r="G50" s="35">
        <v>518</v>
      </c>
    </row>
    <row r="51" spans="2:7" ht="15" customHeight="1" x14ac:dyDescent="0.15">
      <c r="B51" s="4"/>
      <c r="C51" s="54"/>
      <c r="D51" s="30">
        <v>100</v>
      </c>
      <c r="E51" s="31">
        <v>10.4</v>
      </c>
      <c r="F51" s="32">
        <v>64.400000000000006</v>
      </c>
      <c r="G51" s="32">
        <v>25.2</v>
      </c>
    </row>
    <row r="52" spans="2:7" ht="15" customHeight="1" x14ac:dyDescent="0.15">
      <c r="B52" s="4"/>
      <c r="C52" s="51" t="s">
        <v>71</v>
      </c>
      <c r="D52" s="25">
        <v>1640</v>
      </c>
      <c r="E52" s="18">
        <v>262</v>
      </c>
      <c r="F52" s="11">
        <v>1332</v>
      </c>
      <c r="G52" s="11">
        <v>46</v>
      </c>
    </row>
    <row r="53" spans="2:7" ht="15" customHeight="1" x14ac:dyDescent="0.15">
      <c r="B53" s="4"/>
      <c r="C53" s="54"/>
      <c r="D53" s="30">
        <v>100</v>
      </c>
      <c r="E53" s="31">
        <v>16</v>
      </c>
      <c r="F53" s="32">
        <v>81.2</v>
      </c>
      <c r="G53" s="32">
        <v>2.8</v>
      </c>
    </row>
    <row r="54" spans="2:7" ht="15" customHeight="1" x14ac:dyDescent="0.15">
      <c r="B54" s="4"/>
      <c r="C54" s="51" t="s">
        <v>72</v>
      </c>
      <c r="D54" s="25">
        <v>1560</v>
      </c>
      <c r="E54" s="18">
        <v>281</v>
      </c>
      <c r="F54" s="11">
        <v>1250</v>
      </c>
      <c r="G54" s="11">
        <v>29</v>
      </c>
    </row>
    <row r="55" spans="2:7" ht="15" customHeight="1" x14ac:dyDescent="0.15">
      <c r="B55" s="4"/>
      <c r="C55" s="54"/>
      <c r="D55" s="30">
        <v>100</v>
      </c>
      <c r="E55" s="31">
        <v>18</v>
      </c>
      <c r="F55" s="32">
        <v>80.099999999999994</v>
      </c>
      <c r="G55" s="32">
        <v>1.9</v>
      </c>
    </row>
    <row r="56" spans="2:7" ht="15" customHeight="1" x14ac:dyDescent="0.15">
      <c r="B56" s="4"/>
      <c r="C56" s="51" t="s">
        <v>73</v>
      </c>
      <c r="D56" s="25">
        <v>2382</v>
      </c>
      <c r="E56" s="18">
        <v>426</v>
      </c>
      <c r="F56" s="11">
        <v>1907</v>
      </c>
      <c r="G56" s="11">
        <v>49</v>
      </c>
    </row>
    <row r="57" spans="2:7" ht="15" customHeight="1" x14ac:dyDescent="0.15">
      <c r="B57" s="4"/>
      <c r="C57" s="54"/>
      <c r="D57" s="30">
        <v>100</v>
      </c>
      <c r="E57" s="31">
        <v>17.899999999999999</v>
      </c>
      <c r="F57" s="32">
        <v>80.099999999999994</v>
      </c>
      <c r="G57" s="32">
        <v>2.1</v>
      </c>
    </row>
    <row r="58" spans="2:7" ht="15" customHeight="1" x14ac:dyDescent="0.15">
      <c r="B58" s="4"/>
      <c r="C58" s="51" t="s">
        <v>74</v>
      </c>
      <c r="D58" s="25">
        <v>1538</v>
      </c>
      <c r="E58" s="18">
        <v>165</v>
      </c>
      <c r="F58" s="11">
        <v>1357</v>
      </c>
      <c r="G58" s="11">
        <v>16</v>
      </c>
    </row>
    <row r="59" spans="2:7" ht="15" customHeight="1" x14ac:dyDescent="0.15">
      <c r="B59" s="4"/>
      <c r="C59" s="54"/>
      <c r="D59" s="30">
        <v>100</v>
      </c>
      <c r="E59" s="31">
        <v>10.7</v>
      </c>
      <c r="F59" s="32">
        <v>88.2</v>
      </c>
      <c r="G59" s="32">
        <v>1</v>
      </c>
    </row>
    <row r="60" spans="2:7" ht="15" customHeight="1" x14ac:dyDescent="0.15">
      <c r="B60" s="4"/>
      <c r="C60" s="51" t="s">
        <v>75</v>
      </c>
      <c r="D60" s="25">
        <v>5096</v>
      </c>
      <c r="E60" s="18">
        <v>957</v>
      </c>
      <c r="F60" s="11">
        <v>4024</v>
      </c>
      <c r="G60" s="11">
        <v>115</v>
      </c>
    </row>
    <row r="61" spans="2:7" ht="15" customHeight="1" x14ac:dyDescent="0.15">
      <c r="B61" s="4"/>
      <c r="C61" s="54"/>
      <c r="D61" s="30">
        <v>100</v>
      </c>
      <c r="E61" s="31">
        <v>18.8</v>
      </c>
      <c r="F61" s="32">
        <v>79</v>
      </c>
      <c r="G61" s="32">
        <v>2.2999999999999998</v>
      </c>
    </row>
    <row r="62" spans="2:7" ht="15" customHeight="1" x14ac:dyDescent="0.15">
      <c r="B62" s="4"/>
      <c r="C62" s="51" t="s">
        <v>76</v>
      </c>
      <c r="D62" s="25">
        <v>2807</v>
      </c>
      <c r="E62" s="18">
        <v>466</v>
      </c>
      <c r="F62" s="11">
        <v>2255</v>
      </c>
      <c r="G62" s="11">
        <v>86</v>
      </c>
    </row>
    <row r="63" spans="2:7" ht="15" customHeight="1" x14ac:dyDescent="0.15">
      <c r="B63" s="4"/>
      <c r="C63" s="54"/>
      <c r="D63" s="30">
        <v>100</v>
      </c>
      <c r="E63" s="31">
        <v>16.600000000000001</v>
      </c>
      <c r="F63" s="32">
        <v>80.3</v>
      </c>
      <c r="G63" s="32">
        <v>3.1</v>
      </c>
    </row>
    <row r="64" spans="2:7" ht="15" customHeight="1" x14ac:dyDescent="0.15">
      <c r="B64" s="4"/>
      <c r="C64" s="51" t="s">
        <v>77</v>
      </c>
      <c r="D64" s="25">
        <v>6516</v>
      </c>
      <c r="E64" s="18">
        <v>1184</v>
      </c>
      <c r="F64" s="11">
        <v>5131</v>
      </c>
      <c r="G64" s="11">
        <v>201</v>
      </c>
    </row>
    <row r="65" spans="2:7" ht="15" customHeight="1" x14ac:dyDescent="0.15">
      <c r="B65" s="5"/>
      <c r="C65" s="52"/>
      <c r="D65" s="28">
        <v>100</v>
      </c>
      <c r="E65" s="20">
        <v>18.2</v>
      </c>
      <c r="F65" s="15">
        <v>78.7</v>
      </c>
      <c r="G65" s="15">
        <v>3.1</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G9">
    <cfRule type="top10" dxfId="2261" priority="519" rank="1"/>
  </conditionalFormatting>
  <conditionalFormatting sqref="E11:G11">
    <cfRule type="top10" dxfId="2260" priority="520" rank="1"/>
  </conditionalFormatting>
  <conditionalFormatting sqref="E13:G13">
    <cfRule type="top10" dxfId="2259" priority="521" rank="1"/>
  </conditionalFormatting>
  <conditionalFormatting sqref="E15:G15">
    <cfRule type="top10" dxfId="2258" priority="522" rank="1"/>
  </conditionalFormatting>
  <conditionalFormatting sqref="E17:G17">
    <cfRule type="top10" dxfId="2257" priority="523" rank="1"/>
  </conditionalFormatting>
  <conditionalFormatting sqref="E19:G19">
    <cfRule type="top10" dxfId="2256" priority="524" rank="1"/>
  </conditionalFormatting>
  <conditionalFormatting sqref="E21:G21">
    <cfRule type="top10" dxfId="2255" priority="525" rank="1"/>
  </conditionalFormatting>
  <conditionalFormatting sqref="E23:G23">
    <cfRule type="top10" dxfId="2254" priority="526" rank="1"/>
  </conditionalFormatting>
  <conditionalFormatting sqref="E25:G25">
    <cfRule type="top10" dxfId="2253" priority="527" rank="1"/>
  </conditionalFormatting>
  <conditionalFormatting sqref="E27:G27">
    <cfRule type="top10" dxfId="2252" priority="528" rank="1"/>
  </conditionalFormatting>
  <conditionalFormatting sqref="E29:G29">
    <cfRule type="top10" dxfId="2251" priority="529" rank="1"/>
  </conditionalFormatting>
  <conditionalFormatting sqref="E31:G31">
    <cfRule type="top10" dxfId="2250" priority="530" rank="1"/>
  </conditionalFormatting>
  <conditionalFormatting sqref="E33:G33">
    <cfRule type="top10" dxfId="2249" priority="531" rank="1"/>
  </conditionalFormatting>
  <conditionalFormatting sqref="E35:G35">
    <cfRule type="top10" dxfId="2248" priority="532" rank="1"/>
  </conditionalFormatting>
  <conditionalFormatting sqref="E37:G37">
    <cfRule type="top10" dxfId="2247" priority="533" rank="1"/>
  </conditionalFormatting>
  <conditionalFormatting sqref="E39:G39">
    <cfRule type="top10" dxfId="2246" priority="534" rank="1"/>
  </conditionalFormatting>
  <conditionalFormatting sqref="E41:G41">
    <cfRule type="top10" dxfId="2245" priority="535" rank="1"/>
  </conditionalFormatting>
  <conditionalFormatting sqref="E43:G43">
    <cfRule type="top10" dxfId="2244" priority="536" rank="1"/>
  </conditionalFormatting>
  <conditionalFormatting sqref="E45:G45">
    <cfRule type="top10" dxfId="2243" priority="537" rank="1"/>
  </conditionalFormatting>
  <conditionalFormatting sqref="E47:G47">
    <cfRule type="top10" dxfId="2242" priority="538" rank="1"/>
  </conditionalFormatting>
  <conditionalFormatting sqref="E49:G49">
    <cfRule type="top10" dxfId="2241" priority="539" rank="1"/>
  </conditionalFormatting>
  <conditionalFormatting sqref="E51:G51">
    <cfRule type="top10" dxfId="2240" priority="540" rank="1"/>
  </conditionalFormatting>
  <conditionalFormatting sqref="E53:G53">
    <cfRule type="top10" dxfId="2239" priority="541" rank="1"/>
  </conditionalFormatting>
  <conditionalFormatting sqref="E55:G55">
    <cfRule type="top10" dxfId="2238" priority="542" rank="1"/>
  </conditionalFormatting>
  <conditionalFormatting sqref="E57:G57">
    <cfRule type="top10" dxfId="2237" priority="543" rank="1"/>
  </conditionalFormatting>
  <conditionalFormatting sqref="E59:G59">
    <cfRule type="top10" dxfId="2236" priority="544" rank="1"/>
  </conditionalFormatting>
  <conditionalFormatting sqref="E61:G61">
    <cfRule type="top10" dxfId="2235" priority="545" rank="1"/>
  </conditionalFormatting>
  <conditionalFormatting sqref="E63:G63">
    <cfRule type="top10" dxfId="2234" priority="546" rank="1"/>
  </conditionalFormatting>
  <conditionalFormatting sqref="E65:G65">
    <cfRule type="top10" dxfId="2233" priority="547" rank="1"/>
  </conditionalFormatting>
  <pageMargins left="0.7" right="0.7" top="0.75" bottom="0.75" header="0.3" footer="0.3"/>
  <pageSetup paperSize="9" scale="76" orientation="portrait" r:id="rId1"/>
  <headerFoot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7" width="8.625" style="9" customWidth="1"/>
    <col min="98" max="16384" width="6.125" style="9"/>
  </cols>
  <sheetData>
    <row r="2" spans="2:43" x14ac:dyDescent="0.15">
      <c r="B2" s="8" t="s">
        <v>600</v>
      </c>
    </row>
    <row r="3" spans="2:43" x14ac:dyDescent="0.15">
      <c r="B3" s="9" t="s">
        <v>431</v>
      </c>
    </row>
    <row r="4" spans="2:43" x14ac:dyDescent="0.15">
      <c r="B4" s="36" t="s">
        <v>442</v>
      </c>
    </row>
    <row r="5" spans="2:43" x14ac:dyDescent="0.15">
      <c r="B5" s="8" t="s">
        <v>443</v>
      </c>
    </row>
    <row r="6" spans="2:43" ht="3" customHeight="1" x14ac:dyDescent="0.15">
      <c r="B6" s="16"/>
      <c r="C6" s="23"/>
      <c r="D6" s="24"/>
      <c r="E6" s="22"/>
      <c r="F6" s="17"/>
      <c r="G6" s="17"/>
      <c r="H6" s="17"/>
      <c r="I6" s="17"/>
      <c r="J6" s="17"/>
      <c r="K6" s="17"/>
      <c r="L6" s="17"/>
      <c r="M6" s="17"/>
      <c r="N6" s="17"/>
      <c r="O6" s="17"/>
    </row>
    <row r="7" spans="2:43" s="10" customFormat="1" ht="122.25" customHeight="1" thickBot="1" x14ac:dyDescent="0.2">
      <c r="B7" s="1"/>
      <c r="C7" s="2" t="s">
        <v>52</v>
      </c>
      <c r="D7" s="29" t="s">
        <v>103</v>
      </c>
      <c r="E7" s="46" t="s">
        <v>348</v>
      </c>
      <c r="F7" s="47" t="s">
        <v>349</v>
      </c>
      <c r="G7" s="47" t="s">
        <v>350</v>
      </c>
      <c r="H7" s="47" t="s">
        <v>351</v>
      </c>
      <c r="I7" s="47" t="s">
        <v>352</v>
      </c>
      <c r="J7" s="47" t="s">
        <v>353</v>
      </c>
      <c r="K7" s="47" t="s">
        <v>354</v>
      </c>
      <c r="L7" s="47" t="s">
        <v>355</v>
      </c>
      <c r="M7" s="47" t="s">
        <v>356</v>
      </c>
      <c r="N7" s="47" t="s">
        <v>4</v>
      </c>
      <c r="O7" s="47" t="s">
        <v>104</v>
      </c>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4447</v>
      </c>
      <c r="E8" s="18">
        <v>653</v>
      </c>
      <c r="F8" s="11">
        <v>184</v>
      </c>
      <c r="G8" s="11">
        <v>2429</v>
      </c>
      <c r="H8" s="11">
        <v>632</v>
      </c>
      <c r="I8" s="11">
        <v>508</v>
      </c>
      <c r="J8" s="11">
        <v>413</v>
      </c>
      <c r="K8" s="11">
        <v>637</v>
      </c>
      <c r="L8" s="11">
        <v>394</v>
      </c>
      <c r="M8" s="11">
        <v>731</v>
      </c>
      <c r="N8" s="11">
        <v>483</v>
      </c>
      <c r="O8" s="11">
        <v>208</v>
      </c>
    </row>
    <row r="9" spans="2:43" ht="15" customHeight="1" x14ac:dyDescent="0.15">
      <c r="B9" s="62"/>
      <c r="C9" s="52"/>
      <c r="D9" s="26">
        <v>100</v>
      </c>
      <c r="E9" s="19">
        <v>14.7</v>
      </c>
      <c r="F9" s="12">
        <v>4.0999999999999996</v>
      </c>
      <c r="G9" s="12">
        <v>54.6</v>
      </c>
      <c r="H9" s="12">
        <v>14.2</v>
      </c>
      <c r="I9" s="12">
        <v>11.4</v>
      </c>
      <c r="J9" s="12">
        <v>9.3000000000000007</v>
      </c>
      <c r="K9" s="12">
        <v>14.3</v>
      </c>
      <c r="L9" s="12">
        <v>8.9</v>
      </c>
      <c r="M9" s="12">
        <v>16.399999999999999</v>
      </c>
      <c r="N9" s="12">
        <v>10.9</v>
      </c>
      <c r="O9" s="12">
        <v>4.7</v>
      </c>
    </row>
    <row r="10" spans="2:43" ht="15" customHeight="1" x14ac:dyDescent="0.15">
      <c r="B10" s="3" t="s">
        <v>54</v>
      </c>
      <c r="C10" s="63" t="s">
        <v>55</v>
      </c>
      <c r="D10" s="27">
        <v>1665</v>
      </c>
      <c r="E10" s="21">
        <v>326</v>
      </c>
      <c r="F10" s="13">
        <v>122</v>
      </c>
      <c r="G10" s="13">
        <v>780</v>
      </c>
      <c r="H10" s="13">
        <v>234</v>
      </c>
      <c r="I10" s="13">
        <v>206</v>
      </c>
      <c r="J10" s="13">
        <v>190</v>
      </c>
      <c r="K10" s="13">
        <v>297</v>
      </c>
      <c r="L10" s="13">
        <v>168</v>
      </c>
      <c r="M10" s="13">
        <v>188</v>
      </c>
      <c r="N10" s="13">
        <v>150</v>
      </c>
      <c r="O10" s="13">
        <v>89</v>
      </c>
    </row>
    <row r="11" spans="2:43" ht="15" customHeight="1" x14ac:dyDescent="0.15">
      <c r="B11" s="4"/>
      <c r="C11" s="56"/>
      <c r="D11" s="30">
        <v>100</v>
      </c>
      <c r="E11" s="31">
        <v>19.600000000000001</v>
      </c>
      <c r="F11" s="32">
        <v>7.3</v>
      </c>
      <c r="G11" s="32">
        <v>46.8</v>
      </c>
      <c r="H11" s="32">
        <v>14.1</v>
      </c>
      <c r="I11" s="32">
        <v>12.4</v>
      </c>
      <c r="J11" s="32">
        <v>11.4</v>
      </c>
      <c r="K11" s="32">
        <v>17.8</v>
      </c>
      <c r="L11" s="32">
        <v>10.1</v>
      </c>
      <c r="M11" s="32">
        <v>11.3</v>
      </c>
      <c r="N11" s="32">
        <v>9</v>
      </c>
      <c r="O11" s="32">
        <v>5.3</v>
      </c>
    </row>
    <row r="12" spans="2:43" ht="15" customHeight="1" x14ac:dyDescent="0.15">
      <c r="B12" s="4"/>
      <c r="C12" s="55" t="s">
        <v>56</v>
      </c>
      <c r="D12" s="25">
        <v>2743</v>
      </c>
      <c r="E12" s="18">
        <v>325</v>
      </c>
      <c r="F12" s="11">
        <v>61</v>
      </c>
      <c r="G12" s="11">
        <v>1622</v>
      </c>
      <c r="H12" s="11">
        <v>394</v>
      </c>
      <c r="I12" s="11">
        <v>295</v>
      </c>
      <c r="J12" s="11">
        <v>217</v>
      </c>
      <c r="K12" s="11">
        <v>337</v>
      </c>
      <c r="L12" s="11">
        <v>220</v>
      </c>
      <c r="M12" s="11">
        <v>537</v>
      </c>
      <c r="N12" s="11">
        <v>327</v>
      </c>
      <c r="O12" s="11">
        <v>119</v>
      </c>
    </row>
    <row r="13" spans="2:43" ht="15" customHeight="1" x14ac:dyDescent="0.15">
      <c r="B13" s="4"/>
      <c r="C13" s="59"/>
      <c r="D13" s="26">
        <v>100</v>
      </c>
      <c r="E13" s="19">
        <v>11.8</v>
      </c>
      <c r="F13" s="12">
        <v>2.2000000000000002</v>
      </c>
      <c r="G13" s="12">
        <v>59.1</v>
      </c>
      <c r="H13" s="12">
        <v>14.4</v>
      </c>
      <c r="I13" s="12">
        <v>10.8</v>
      </c>
      <c r="J13" s="12">
        <v>7.9</v>
      </c>
      <c r="K13" s="12">
        <v>12.3</v>
      </c>
      <c r="L13" s="12">
        <v>8</v>
      </c>
      <c r="M13" s="12">
        <v>19.600000000000001</v>
      </c>
      <c r="N13" s="12">
        <v>11.9</v>
      </c>
      <c r="O13" s="12">
        <v>4.3</v>
      </c>
    </row>
    <row r="14" spans="2:43" ht="15" customHeight="1" x14ac:dyDescent="0.15">
      <c r="B14" s="3" t="s">
        <v>57</v>
      </c>
      <c r="C14" s="63" t="s">
        <v>78</v>
      </c>
      <c r="D14" s="27">
        <v>733</v>
      </c>
      <c r="E14" s="21">
        <v>140</v>
      </c>
      <c r="F14" s="13">
        <v>34</v>
      </c>
      <c r="G14" s="13">
        <v>278</v>
      </c>
      <c r="H14" s="13">
        <v>61</v>
      </c>
      <c r="I14" s="13">
        <v>32</v>
      </c>
      <c r="J14" s="13">
        <v>46</v>
      </c>
      <c r="K14" s="13">
        <v>151</v>
      </c>
      <c r="L14" s="13">
        <v>107</v>
      </c>
      <c r="M14" s="13">
        <v>55</v>
      </c>
      <c r="N14" s="13">
        <v>119</v>
      </c>
      <c r="O14" s="13">
        <v>35</v>
      </c>
    </row>
    <row r="15" spans="2:43" ht="15" customHeight="1" x14ac:dyDescent="0.15">
      <c r="B15" s="4"/>
      <c r="C15" s="56"/>
      <c r="D15" s="30">
        <v>100</v>
      </c>
      <c r="E15" s="31">
        <v>19.100000000000001</v>
      </c>
      <c r="F15" s="32">
        <v>4.5999999999999996</v>
      </c>
      <c r="G15" s="32">
        <v>37.9</v>
      </c>
      <c r="H15" s="32">
        <v>8.3000000000000007</v>
      </c>
      <c r="I15" s="32">
        <v>4.4000000000000004</v>
      </c>
      <c r="J15" s="32">
        <v>6.3</v>
      </c>
      <c r="K15" s="32">
        <v>20.6</v>
      </c>
      <c r="L15" s="32">
        <v>14.6</v>
      </c>
      <c r="M15" s="32">
        <v>7.5</v>
      </c>
      <c r="N15" s="32">
        <v>16.2</v>
      </c>
      <c r="O15" s="32">
        <v>4.8</v>
      </c>
    </row>
    <row r="16" spans="2:43" ht="15" customHeight="1" x14ac:dyDescent="0.15">
      <c r="B16" s="4"/>
      <c r="C16" s="51" t="s">
        <v>79</v>
      </c>
      <c r="D16" s="25">
        <v>679</v>
      </c>
      <c r="E16" s="18">
        <v>117</v>
      </c>
      <c r="F16" s="11">
        <v>35</v>
      </c>
      <c r="G16" s="11">
        <v>294</v>
      </c>
      <c r="H16" s="11">
        <v>93</v>
      </c>
      <c r="I16" s="11">
        <v>33</v>
      </c>
      <c r="J16" s="11">
        <v>51</v>
      </c>
      <c r="K16" s="11">
        <v>120</v>
      </c>
      <c r="L16" s="11">
        <v>95</v>
      </c>
      <c r="M16" s="11">
        <v>81</v>
      </c>
      <c r="N16" s="11">
        <v>95</v>
      </c>
      <c r="O16" s="11">
        <v>42</v>
      </c>
    </row>
    <row r="17" spans="2:15" ht="15" customHeight="1" x14ac:dyDescent="0.15">
      <c r="B17" s="4"/>
      <c r="C17" s="51"/>
      <c r="D17" s="30">
        <v>100</v>
      </c>
      <c r="E17" s="31">
        <v>17.2</v>
      </c>
      <c r="F17" s="32">
        <v>5.2</v>
      </c>
      <c r="G17" s="32">
        <v>43.3</v>
      </c>
      <c r="H17" s="32">
        <v>13.7</v>
      </c>
      <c r="I17" s="32">
        <v>4.9000000000000004</v>
      </c>
      <c r="J17" s="32">
        <v>7.5</v>
      </c>
      <c r="K17" s="32">
        <v>17.7</v>
      </c>
      <c r="L17" s="32">
        <v>14</v>
      </c>
      <c r="M17" s="32">
        <v>11.9</v>
      </c>
      <c r="N17" s="32">
        <v>14</v>
      </c>
      <c r="O17" s="32">
        <v>6.2</v>
      </c>
    </row>
    <row r="18" spans="2:15" ht="15" customHeight="1" x14ac:dyDescent="0.15">
      <c r="B18" s="4"/>
      <c r="C18" s="58" t="s">
        <v>80</v>
      </c>
      <c r="D18" s="25">
        <v>829</v>
      </c>
      <c r="E18" s="18">
        <v>129</v>
      </c>
      <c r="F18" s="11">
        <v>39</v>
      </c>
      <c r="G18" s="11">
        <v>452</v>
      </c>
      <c r="H18" s="11">
        <v>123</v>
      </c>
      <c r="I18" s="11">
        <v>79</v>
      </c>
      <c r="J18" s="11">
        <v>84</v>
      </c>
      <c r="K18" s="11">
        <v>114</v>
      </c>
      <c r="L18" s="11">
        <v>77</v>
      </c>
      <c r="M18" s="11">
        <v>149</v>
      </c>
      <c r="N18" s="11">
        <v>80</v>
      </c>
      <c r="O18" s="11">
        <v>34</v>
      </c>
    </row>
    <row r="19" spans="2:15" ht="15" customHeight="1" x14ac:dyDescent="0.15">
      <c r="B19" s="4"/>
      <c r="C19" s="56"/>
      <c r="D19" s="30">
        <v>100</v>
      </c>
      <c r="E19" s="31">
        <v>15.6</v>
      </c>
      <c r="F19" s="32">
        <v>4.7</v>
      </c>
      <c r="G19" s="32">
        <v>54.5</v>
      </c>
      <c r="H19" s="32">
        <v>14.8</v>
      </c>
      <c r="I19" s="32">
        <v>9.5</v>
      </c>
      <c r="J19" s="32">
        <v>10.1</v>
      </c>
      <c r="K19" s="32">
        <v>13.8</v>
      </c>
      <c r="L19" s="32">
        <v>9.3000000000000007</v>
      </c>
      <c r="M19" s="32">
        <v>18</v>
      </c>
      <c r="N19" s="32">
        <v>9.6999999999999993</v>
      </c>
      <c r="O19" s="32">
        <v>4.0999999999999996</v>
      </c>
    </row>
    <row r="20" spans="2:15" ht="15" customHeight="1" x14ac:dyDescent="0.15">
      <c r="B20" s="4"/>
      <c r="C20" s="55" t="s">
        <v>81</v>
      </c>
      <c r="D20" s="25">
        <v>1001</v>
      </c>
      <c r="E20" s="18">
        <v>143</v>
      </c>
      <c r="F20" s="11">
        <v>35</v>
      </c>
      <c r="G20" s="11">
        <v>616</v>
      </c>
      <c r="H20" s="11">
        <v>147</v>
      </c>
      <c r="I20" s="11">
        <v>141</v>
      </c>
      <c r="J20" s="11">
        <v>90</v>
      </c>
      <c r="K20" s="11">
        <v>122</v>
      </c>
      <c r="L20" s="11">
        <v>68</v>
      </c>
      <c r="M20" s="11">
        <v>191</v>
      </c>
      <c r="N20" s="11">
        <v>76</v>
      </c>
      <c r="O20" s="11">
        <v>49</v>
      </c>
    </row>
    <row r="21" spans="2:15" ht="15" customHeight="1" x14ac:dyDescent="0.15">
      <c r="B21" s="4"/>
      <c r="C21" s="56"/>
      <c r="D21" s="30">
        <v>100</v>
      </c>
      <c r="E21" s="31">
        <v>14.3</v>
      </c>
      <c r="F21" s="32">
        <v>3.5</v>
      </c>
      <c r="G21" s="32">
        <v>61.5</v>
      </c>
      <c r="H21" s="32">
        <v>14.7</v>
      </c>
      <c r="I21" s="32">
        <v>14.1</v>
      </c>
      <c r="J21" s="32">
        <v>9</v>
      </c>
      <c r="K21" s="32">
        <v>12.2</v>
      </c>
      <c r="L21" s="32">
        <v>6.8</v>
      </c>
      <c r="M21" s="32">
        <v>19.100000000000001</v>
      </c>
      <c r="N21" s="32">
        <v>7.6</v>
      </c>
      <c r="O21" s="32">
        <v>4.9000000000000004</v>
      </c>
    </row>
    <row r="22" spans="2:15" ht="15" customHeight="1" x14ac:dyDescent="0.15">
      <c r="B22" s="4"/>
      <c r="C22" s="51" t="s">
        <v>82</v>
      </c>
      <c r="D22" s="25">
        <v>1154</v>
      </c>
      <c r="E22" s="18">
        <v>119</v>
      </c>
      <c r="F22" s="11">
        <v>40</v>
      </c>
      <c r="G22" s="11">
        <v>760</v>
      </c>
      <c r="H22" s="11">
        <v>199</v>
      </c>
      <c r="I22" s="11">
        <v>214</v>
      </c>
      <c r="J22" s="11">
        <v>133</v>
      </c>
      <c r="K22" s="11">
        <v>122</v>
      </c>
      <c r="L22" s="11">
        <v>40</v>
      </c>
      <c r="M22" s="11">
        <v>246</v>
      </c>
      <c r="N22" s="11">
        <v>106</v>
      </c>
      <c r="O22" s="11">
        <v>48</v>
      </c>
    </row>
    <row r="23" spans="2:15" ht="15" customHeight="1" x14ac:dyDescent="0.15">
      <c r="B23" s="5"/>
      <c r="C23" s="52"/>
      <c r="D23" s="28">
        <v>100</v>
      </c>
      <c r="E23" s="20">
        <v>10.3</v>
      </c>
      <c r="F23" s="15">
        <v>3.5</v>
      </c>
      <c r="G23" s="15">
        <v>65.900000000000006</v>
      </c>
      <c r="H23" s="15">
        <v>17.2</v>
      </c>
      <c r="I23" s="15">
        <v>18.5</v>
      </c>
      <c r="J23" s="15">
        <v>11.5</v>
      </c>
      <c r="K23" s="15">
        <v>10.6</v>
      </c>
      <c r="L23" s="15">
        <v>3.5</v>
      </c>
      <c r="M23" s="15">
        <v>21.3</v>
      </c>
      <c r="N23" s="15">
        <v>9.1999999999999993</v>
      </c>
      <c r="O23" s="15">
        <v>4.2</v>
      </c>
    </row>
    <row r="24" spans="2:15" ht="15" customHeight="1" x14ac:dyDescent="0.15">
      <c r="B24" s="3" t="s">
        <v>58</v>
      </c>
      <c r="C24" s="53" t="s">
        <v>59</v>
      </c>
      <c r="D24" s="27">
        <v>1349</v>
      </c>
      <c r="E24" s="21">
        <v>160</v>
      </c>
      <c r="F24" s="13">
        <v>36</v>
      </c>
      <c r="G24" s="13">
        <v>764</v>
      </c>
      <c r="H24" s="13">
        <v>176</v>
      </c>
      <c r="I24" s="13">
        <v>152</v>
      </c>
      <c r="J24" s="13">
        <v>134</v>
      </c>
      <c r="K24" s="13">
        <v>215</v>
      </c>
      <c r="L24" s="13">
        <v>149</v>
      </c>
      <c r="M24" s="13">
        <v>283</v>
      </c>
      <c r="N24" s="13">
        <v>131</v>
      </c>
      <c r="O24" s="13">
        <v>65</v>
      </c>
    </row>
    <row r="25" spans="2:15" ht="15" customHeight="1" x14ac:dyDescent="0.15">
      <c r="B25" s="4"/>
      <c r="C25" s="51"/>
      <c r="D25" s="30">
        <v>100</v>
      </c>
      <c r="E25" s="31">
        <v>11.9</v>
      </c>
      <c r="F25" s="32">
        <v>2.7</v>
      </c>
      <c r="G25" s="32">
        <v>56.6</v>
      </c>
      <c r="H25" s="32">
        <v>13</v>
      </c>
      <c r="I25" s="32">
        <v>11.3</v>
      </c>
      <c r="J25" s="32">
        <v>9.9</v>
      </c>
      <c r="K25" s="32">
        <v>15.9</v>
      </c>
      <c r="L25" s="32">
        <v>11</v>
      </c>
      <c r="M25" s="32">
        <v>21</v>
      </c>
      <c r="N25" s="32">
        <v>9.6999999999999993</v>
      </c>
      <c r="O25" s="32">
        <v>4.8</v>
      </c>
    </row>
    <row r="26" spans="2:15" ht="15" customHeight="1" x14ac:dyDescent="0.15">
      <c r="B26" s="4"/>
      <c r="C26" s="58" t="s">
        <v>60</v>
      </c>
      <c r="D26" s="25">
        <v>1693</v>
      </c>
      <c r="E26" s="18">
        <v>301</v>
      </c>
      <c r="F26" s="11">
        <v>92</v>
      </c>
      <c r="G26" s="11">
        <v>919</v>
      </c>
      <c r="H26" s="11">
        <v>252</v>
      </c>
      <c r="I26" s="11">
        <v>181</v>
      </c>
      <c r="J26" s="11">
        <v>145</v>
      </c>
      <c r="K26" s="11">
        <v>226</v>
      </c>
      <c r="L26" s="11">
        <v>143</v>
      </c>
      <c r="M26" s="11">
        <v>244</v>
      </c>
      <c r="N26" s="11">
        <v>169</v>
      </c>
      <c r="O26" s="11">
        <v>77</v>
      </c>
    </row>
    <row r="27" spans="2:15" ht="15" customHeight="1" x14ac:dyDescent="0.15">
      <c r="B27" s="4"/>
      <c r="C27" s="56"/>
      <c r="D27" s="30">
        <v>100</v>
      </c>
      <c r="E27" s="31">
        <v>17.8</v>
      </c>
      <c r="F27" s="32">
        <v>5.4</v>
      </c>
      <c r="G27" s="32">
        <v>54.3</v>
      </c>
      <c r="H27" s="32">
        <v>14.9</v>
      </c>
      <c r="I27" s="32">
        <v>10.7</v>
      </c>
      <c r="J27" s="32">
        <v>8.6</v>
      </c>
      <c r="K27" s="32">
        <v>13.3</v>
      </c>
      <c r="L27" s="32">
        <v>8.4</v>
      </c>
      <c r="M27" s="32">
        <v>14.4</v>
      </c>
      <c r="N27" s="32">
        <v>10</v>
      </c>
      <c r="O27" s="32">
        <v>4.5</v>
      </c>
    </row>
    <row r="28" spans="2:15" ht="15" customHeight="1" x14ac:dyDescent="0.15">
      <c r="B28" s="4"/>
      <c r="C28" s="55" t="s">
        <v>61</v>
      </c>
      <c r="D28" s="25">
        <v>168</v>
      </c>
      <c r="E28" s="18">
        <v>25</v>
      </c>
      <c r="F28" s="11">
        <v>8</v>
      </c>
      <c r="G28" s="11">
        <v>88</v>
      </c>
      <c r="H28" s="11">
        <v>30</v>
      </c>
      <c r="I28" s="11">
        <v>19</v>
      </c>
      <c r="J28" s="11">
        <v>16</v>
      </c>
      <c r="K28" s="11">
        <v>28</v>
      </c>
      <c r="L28" s="11">
        <v>13</v>
      </c>
      <c r="M28" s="11">
        <v>21</v>
      </c>
      <c r="N28" s="11">
        <v>18</v>
      </c>
      <c r="O28" s="11">
        <v>12</v>
      </c>
    </row>
    <row r="29" spans="2:15" ht="15" customHeight="1" x14ac:dyDescent="0.15">
      <c r="B29" s="4"/>
      <c r="C29" s="56"/>
      <c r="D29" s="30">
        <v>100</v>
      </c>
      <c r="E29" s="31">
        <v>14.9</v>
      </c>
      <c r="F29" s="32">
        <v>4.8</v>
      </c>
      <c r="G29" s="32">
        <v>52.4</v>
      </c>
      <c r="H29" s="32">
        <v>17.899999999999999</v>
      </c>
      <c r="I29" s="32">
        <v>11.3</v>
      </c>
      <c r="J29" s="32">
        <v>9.5</v>
      </c>
      <c r="K29" s="32">
        <v>16.7</v>
      </c>
      <c r="L29" s="32">
        <v>7.7</v>
      </c>
      <c r="M29" s="32">
        <v>12.5</v>
      </c>
      <c r="N29" s="32">
        <v>10.7</v>
      </c>
      <c r="O29" s="32">
        <v>7.1</v>
      </c>
    </row>
    <row r="30" spans="2:15" ht="15" customHeight="1" x14ac:dyDescent="0.15">
      <c r="B30" s="4"/>
      <c r="C30" s="51" t="s">
        <v>62</v>
      </c>
      <c r="D30" s="25">
        <v>505</v>
      </c>
      <c r="E30" s="18">
        <v>65</v>
      </c>
      <c r="F30" s="11">
        <v>20</v>
      </c>
      <c r="G30" s="11">
        <v>294</v>
      </c>
      <c r="H30" s="11">
        <v>78</v>
      </c>
      <c r="I30" s="11">
        <v>64</v>
      </c>
      <c r="J30" s="11">
        <v>46</v>
      </c>
      <c r="K30" s="11">
        <v>66</v>
      </c>
      <c r="L30" s="11">
        <v>29</v>
      </c>
      <c r="M30" s="11">
        <v>82</v>
      </c>
      <c r="N30" s="11">
        <v>57</v>
      </c>
      <c r="O30" s="11">
        <v>14</v>
      </c>
    </row>
    <row r="31" spans="2:15" ht="15" customHeight="1" x14ac:dyDescent="0.15">
      <c r="B31" s="4"/>
      <c r="C31" s="51"/>
      <c r="D31" s="30">
        <v>100</v>
      </c>
      <c r="E31" s="31">
        <v>12.9</v>
      </c>
      <c r="F31" s="32">
        <v>4</v>
      </c>
      <c r="G31" s="32">
        <v>58.2</v>
      </c>
      <c r="H31" s="32">
        <v>15.4</v>
      </c>
      <c r="I31" s="32">
        <v>12.7</v>
      </c>
      <c r="J31" s="32">
        <v>9.1</v>
      </c>
      <c r="K31" s="32">
        <v>13.1</v>
      </c>
      <c r="L31" s="32">
        <v>5.7</v>
      </c>
      <c r="M31" s="32">
        <v>16.2</v>
      </c>
      <c r="N31" s="32">
        <v>11.3</v>
      </c>
      <c r="O31" s="32">
        <v>2.8</v>
      </c>
    </row>
    <row r="32" spans="2:15" ht="15" customHeight="1" x14ac:dyDescent="0.15">
      <c r="B32" s="6"/>
      <c r="C32" s="58" t="s">
        <v>63</v>
      </c>
      <c r="D32" s="25">
        <v>518</v>
      </c>
      <c r="E32" s="18">
        <v>79</v>
      </c>
      <c r="F32" s="11">
        <v>23</v>
      </c>
      <c r="G32" s="11">
        <v>248</v>
      </c>
      <c r="H32" s="11">
        <v>58</v>
      </c>
      <c r="I32" s="11">
        <v>57</v>
      </c>
      <c r="J32" s="11">
        <v>46</v>
      </c>
      <c r="K32" s="11">
        <v>78</v>
      </c>
      <c r="L32" s="11">
        <v>37</v>
      </c>
      <c r="M32" s="11">
        <v>70</v>
      </c>
      <c r="N32" s="11">
        <v>90</v>
      </c>
      <c r="O32" s="11">
        <v>20</v>
      </c>
    </row>
    <row r="33" spans="2:15" ht="15" customHeight="1" x14ac:dyDescent="0.15">
      <c r="B33" s="7"/>
      <c r="C33" s="59"/>
      <c r="D33" s="28">
        <v>100</v>
      </c>
      <c r="E33" s="20">
        <v>15.3</v>
      </c>
      <c r="F33" s="15">
        <v>4.4000000000000004</v>
      </c>
      <c r="G33" s="15">
        <v>47.9</v>
      </c>
      <c r="H33" s="15">
        <v>11.2</v>
      </c>
      <c r="I33" s="15">
        <v>11</v>
      </c>
      <c r="J33" s="15">
        <v>8.9</v>
      </c>
      <c r="K33" s="15">
        <v>15.1</v>
      </c>
      <c r="L33" s="15">
        <v>7.1</v>
      </c>
      <c r="M33" s="15">
        <v>13.5</v>
      </c>
      <c r="N33" s="15">
        <v>17.399999999999999</v>
      </c>
      <c r="O33" s="15">
        <v>3.9</v>
      </c>
    </row>
    <row r="34" spans="2:15" ht="15" customHeight="1" x14ac:dyDescent="0.15">
      <c r="B34" s="3" t="s">
        <v>64</v>
      </c>
      <c r="C34" s="53" t="s">
        <v>65</v>
      </c>
      <c r="D34" s="27">
        <v>2458</v>
      </c>
      <c r="E34" s="21">
        <v>275</v>
      </c>
      <c r="F34" s="13">
        <v>48</v>
      </c>
      <c r="G34" s="13">
        <v>1167</v>
      </c>
      <c r="H34" s="13">
        <v>252</v>
      </c>
      <c r="I34" s="13">
        <v>205</v>
      </c>
      <c r="J34" s="13">
        <v>155</v>
      </c>
      <c r="K34" s="13">
        <v>405</v>
      </c>
      <c r="L34" s="13">
        <v>262</v>
      </c>
      <c r="M34" s="13">
        <v>354</v>
      </c>
      <c r="N34" s="13">
        <v>320</v>
      </c>
      <c r="O34" s="13">
        <v>138</v>
      </c>
    </row>
    <row r="35" spans="2:15" ht="15" customHeight="1" x14ac:dyDescent="0.15">
      <c r="B35" s="4"/>
      <c r="C35" s="54"/>
      <c r="D35" s="30">
        <v>100</v>
      </c>
      <c r="E35" s="31">
        <v>11.2</v>
      </c>
      <c r="F35" s="32">
        <v>2</v>
      </c>
      <c r="G35" s="32">
        <v>47.5</v>
      </c>
      <c r="H35" s="32">
        <v>10.3</v>
      </c>
      <c r="I35" s="32">
        <v>8.3000000000000007</v>
      </c>
      <c r="J35" s="32">
        <v>6.3</v>
      </c>
      <c r="K35" s="32">
        <v>16.5</v>
      </c>
      <c r="L35" s="32">
        <v>10.7</v>
      </c>
      <c r="M35" s="32">
        <v>14.4</v>
      </c>
      <c r="N35" s="32">
        <v>13</v>
      </c>
      <c r="O35" s="32">
        <v>5.6</v>
      </c>
    </row>
    <row r="36" spans="2:15" ht="15" customHeight="1" x14ac:dyDescent="0.15">
      <c r="B36" s="4"/>
      <c r="C36" s="60" t="s">
        <v>66</v>
      </c>
      <c r="D36" s="25">
        <v>1079</v>
      </c>
      <c r="E36" s="18">
        <v>179</v>
      </c>
      <c r="F36" s="11">
        <v>55</v>
      </c>
      <c r="G36" s="11">
        <v>736</v>
      </c>
      <c r="H36" s="11">
        <v>200</v>
      </c>
      <c r="I36" s="11">
        <v>172</v>
      </c>
      <c r="J36" s="11">
        <v>137</v>
      </c>
      <c r="K36" s="11">
        <v>133</v>
      </c>
      <c r="L36" s="11">
        <v>81</v>
      </c>
      <c r="M36" s="11">
        <v>214</v>
      </c>
      <c r="N36" s="11">
        <v>72</v>
      </c>
      <c r="O36" s="11">
        <v>34</v>
      </c>
    </row>
    <row r="37" spans="2:15" ht="15" customHeight="1" x14ac:dyDescent="0.15">
      <c r="B37" s="4"/>
      <c r="C37" s="56"/>
      <c r="D37" s="30">
        <v>100</v>
      </c>
      <c r="E37" s="31">
        <v>16.600000000000001</v>
      </c>
      <c r="F37" s="32">
        <v>5.0999999999999996</v>
      </c>
      <c r="G37" s="32">
        <v>68.2</v>
      </c>
      <c r="H37" s="32">
        <v>18.5</v>
      </c>
      <c r="I37" s="32">
        <v>15.9</v>
      </c>
      <c r="J37" s="32">
        <v>12.7</v>
      </c>
      <c r="K37" s="32">
        <v>12.3</v>
      </c>
      <c r="L37" s="32">
        <v>7.5</v>
      </c>
      <c r="M37" s="32">
        <v>19.8</v>
      </c>
      <c r="N37" s="32">
        <v>6.7</v>
      </c>
      <c r="O37" s="32">
        <v>3.2</v>
      </c>
    </row>
    <row r="38" spans="2:15" ht="15" customHeight="1" x14ac:dyDescent="0.15">
      <c r="B38" s="4"/>
      <c r="C38" s="55" t="s">
        <v>67</v>
      </c>
      <c r="D38" s="25">
        <v>650</v>
      </c>
      <c r="E38" s="18">
        <v>163</v>
      </c>
      <c r="F38" s="11">
        <v>73</v>
      </c>
      <c r="G38" s="11">
        <v>387</v>
      </c>
      <c r="H38" s="11">
        <v>138</v>
      </c>
      <c r="I38" s="11">
        <v>96</v>
      </c>
      <c r="J38" s="11">
        <v>94</v>
      </c>
      <c r="K38" s="11">
        <v>65</v>
      </c>
      <c r="L38" s="11">
        <v>23</v>
      </c>
      <c r="M38" s="11">
        <v>123</v>
      </c>
      <c r="N38" s="11">
        <v>67</v>
      </c>
      <c r="O38" s="11">
        <v>16</v>
      </c>
    </row>
    <row r="39" spans="2:15" ht="15" customHeight="1" x14ac:dyDescent="0.15">
      <c r="B39" s="5"/>
      <c r="C39" s="59"/>
      <c r="D39" s="28">
        <v>100</v>
      </c>
      <c r="E39" s="20">
        <v>25.1</v>
      </c>
      <c r="F39" s="15">
        <v>11.2</v>
      </c>
      <c r="G39" s="15">
        <v>59.5</v>
      </c>
      <c r="H39" s="15">
        <v>21.2</v>
      </c>
      <c r="I39" s="15">
        <v>14.8</v>
      </c>
      <c r="J39" s="15">
        <v>14.5</v>
      </c>
      <c r="K39" s="15">
        <v>10</v>
      </c>
      <c r="L39" s="15">
        <v>3.5</v>
      </c>
      <c r="M39" s="15">
        <v>18.899999999999999</v>
      </c>
      <c r="N39" s="15">
        <v>10.3</v>
      </c>
      <c r="O39" s="15">
        <v>2.5</v>
      </c>
    </row>
    <row r="40" spans="2:15" ht="15" customHeight="1" x14ac:dyDescent="0.15">
      <c r="B40" s="3" t="s">
        <v>83</v>
      </c>
      <c r="C40" s="53" t="s">
        <v>407</v>
      </c>
      <c r="D40" s="27">
        <v>165</v>
      </c>
      <c r="E40" s="21">
        <v>8</v>
      </c>
      <c r="F40" s="13">
        <v>4</v>
      </c>
      <c r="G40" s="13">
        <v>49</v>
      </c>
      <c r="H40" s="13">
        <v>13</v>
      </c>
      <c r="I40" s="13">
        <v>11</v>
      </c>
      <c r="J40" s="13">
        <v>11</v>
      </c>
      <c r="K40" s="13">
        <v>19</v>
      </c>
      <c r="L40" s="13">
        <v>14</v>
      </c>
      <c r="M40" s="13">
        <v>19</v>
      </c>
      <c r="N40" s="13">
        <v>29</v>
      </c>
      <c r="O40" s="13">
        <v>26</v>
      </c>
    </row>
    <row r="41" spans="2:15" ht="15" customHeight="1" x14ac:dyDescent="0.15">
      <c r="B41" s="4"/>
      <c r="C41" s="54"/>
      <c r="D41" s="30">
        <v>100</v>
      </c>
      <c r="E41" s="31">
        <v>4.8</v>
      </c>
      <c r="F41" s="32">
        <v>2.4</v>
      </c>
      <c r="G41" s="32">
        <v>29.7</v>
      </c>
      <c r="H41" s="32">
        <v>7.9</v>
      </c>
      <c r="I41" s="32">
        <v>6.7</v>
      </c>
      <c r="J41" s="32">
        <v>6.7</v>
      </c>
      <c r="K41" s="32">
        <v>11.5</v>
      </c>
      <c r="L41" s="32">
        <v>8.5</v>
      </c>
      <c r="M41" s="32">
        <v>11.5</v>
      </c>
      <c r="N41" s="32">
        <v>17.600000000000001</v>
      </c>
      <c r="O41" s="32">
        <v>15.8</v>
      </c>
    </row>
    <row r="42" spans="2:15" ht="15" customHeight="1" x14ac:dyDescent="0.15">
      <c r="B42" s="4"/>
      <c r="C42" s="55" t="s">
        <v>92</v>
      </c>
      <c r="D42" s="25">
        <v>2218</v>
      </c>
      <c r="E42" s="18">
        <v>171</v>
      </c>
      <c r="F42" s="11">
        <v>59</v>
      </c>
      <c r="G42" s="11">
        <v>1081</v>
      </c>
      <c r="H42" s="11">
        <v>274</v>
      </c>
      <c r="I42" s="11">
        <v>249</v>
      </c>
      <c r="J42" s="11">
        <v>187</v>
      </c>
      <c r="K42" s="11">
        <v>331</v>
      </c>
      <c r="L42" s="11">
        <v>212</v>
      </c>
      <c r="M42" s="11">
        <v>367</v>
      </c>
      <c r="N42" s="11">
        <v>295</v>
      </c>
      <c r="O42" s="11">
        <v>124</v>
      </c>
    </row>
    <row r="43" spans="2:15" ht="15" customHeight="1" x14ac:dyDescent="0.15">
      <c r="B43" s="4"/>
      <c r="C43" s="56"/>
      <c r="D43" s="30">
        <v>100</v>
      </c>
      <c r="E43" s="31">
        <v>7.7</v>
      </c>
      <c r="F43" s="32">
        <v>2.7</v>
      </c>
      <c r="G43" s="32">
        <v>48.7</v>
      </c>
      <c r="H43" s="32">
        <v>12.4</v>
      </c>
      <c r="I43" s="32">
        <v>11.2</v>
      </c>
      <c r="J43" s="32">
        <v>8.4</v>
      </c>
      <c r="K43" s="32">
        <v>14.9</v>
      </c>
      <c r="L43" s="32">
        <v>9.6</v>
      </c>
      <c r="M43" s="32">
        <v>16.5</v>
      </c>
      <c r="N43" s="32">
        <v>13.3</v>
      </c>
      <c r="O43" s="32">
        <v>5.6</v>
      </c>
    </row>
    <row r="44" spans="2:15" ht="15" customHeight="1" x14ac:dyDescent="0.15">
      <c r="B44" s="4"/>
      <c r="C44" s="51" t="s">
        <v>406</v>
      </c>
      <c r="D44" s="25">
        <v>1513</v>
      </c>
      <c r="E44" s="18">
        <v>288</v>
      </c>
      <c r="F44" s="11">
        <v>81</v>
      </c>
      <c r="G44" s="11">
        <v>980</v>
      </c>
      <c r="H44" s="11">
        <v>251</v>
      </c>
      <c r="I44" s="11">
        <v>169</v>
      </c>
      <c r="J44" s="11">
        <v>157</v>
      </c>
      <c r="K44" s="11">
        <v>224</v>
      </c>
      <c r="L44" s="11">
        <v>120</v>
      </c>
      <c r="M44" s="11">
        <v>258</v>
      </c>
      <c r="N44" s="11">
        <v>111</v>
      </c>
      <c r="O44" s="11">
        <v>32</v>
      </c>
    </row>
    <row r="45" spans="2:15" ht="15" customHeight="1" x14ac:dyDescent="0.15">
      <c r="B45" s="4"/>
      <c r="C45" s="54"/>
      <c r="D45" s="30">
        <v>100</v>
      </c>
      <c r="E45" s="31">
        <v>19</v>
      </c>
      <c r="F45" s="32">
        <v>5.4</v>
      </c>
      <c r="G45" s="32">
        <v>64.8</v>
      </c>
      <c r="H45" s="32">
        <v>16.600000000000001</v>
      </c>
      <c r="I45" s="32">
        <v>11.2</v>
      </c>
      <c r="J45" s="32">
        <v>10.4</v>
      </c>
      <c r="K45" s="32">
        <v>14.8</v>
      </c>
      <c r="L45" s="32">
        <v>7.9</v>
      </c>
      <c r="M45" s="32">
        <v>17.100000000000001</v>
      </c>
      <c r="N45" s="32">
        <v>7.3</v>
      </c>
      <c r="O45" s="32">
        <v>2.1</v>
      </c>
    </row>
    <row r="46" spans="2:15" ht="15" customHeight="1" x14ac:dyDescent="0.15">
      <c r="B46" s="4"/>
      <c r="C46" s="51" t="s">
        <v>403</v>
      </c>
      <c r="D46" s="25">
        <v>360</v>
      </c>
      <c r="E46" s="18">
        <v>154</v>
      </c>
      <c r="F46" s="11">
        <v>32</v>
      </c>
      <c r="G46" s="11">
        <v>216</v>
      </c>
      <c r="H46" s="11">
        <v>73</v>
      </c>
      <c r="I46" s="11">
        <v>52</v>
      </c>
      <c r="J46" s="11">
        <v>41</v>
      </c>
      <c r="K46" s="11">
        <v>51</v>
      </c>
      <c r="L46" s="11">
        <v>41</v>
      </c>
      <c r="M46" s="11">
        <v>57</v>
      </c>
      <c r="N46" s="11">
        <v>29</v>
      </c>
      <c r="O46" s="11">
        <v>6</v>
      </c>
    </row>
    <row r="47" spans="2:15" ht="15" customHeight="1" x14ac:dyDescent="0.15">
      <c r="B47" s="5"/>
      <c r="C47" s="52"/>
      <c r="D47" s="28">
        <v>100</v>
      </c>
      <c r="E47" s="20">
        <v>42.8</v>
      </c>
      <c r="F47" s="15">
        <v>8.9</v>
      </c>
      <c r="G47" s="15">
        <v>60</v>
      </c>
      <c r="H47" s="15">
        <v>20.3</v>
      </c>
      <c r="I47" s="15">
        <v>14.4</v>
      </c>
      <c r="J47" s="15">
        <v>11.4</v>
      </c>
      <c r="K47" s="15">
        <v>14.2</v>
      </c>
      <c r="L47" s="15">
        <v>11.4</v>
      </c>
      <c r="M47" s="15">
        <v>15.8</v>
      </c>
      <c r="N47" s="15">
        <v>8.1</v>
      </c>
      <c r="O47" s="15">
        <v>1.7</v>
      </c>
    </row>
    <row r="48" spans="2:15" ht="15" customHeight="1" x14ac:dyDescent="0.15">
      <c r="B48" s="3" t="s">
        <v>68</v>
      </c>
      <c r="C48" s="53" t="s">
        <v>69</v>
      </c>
      <c r="D48" s="27">
        <v>492</v>
      </c>
      <c r="E48" s="21">
        <v>83</v>
      </c>
      <c r="F48" s="13">
        <v>14</v>
      </c>
      <c r="G48" s="13">
        <v>258</v>
      </c>
      <c r="H48" s="13">
        <v>60</v>
      </c>
      <c r="I48" s="13">
        <v>42</v>
      </c>
      <c r="J48" s="13">
        <v>41</v>
      </c>
      <c r="K48" s="13">
        <v>83</v>
      </c>
      <c r="L48" s="13">
        <v>54</v>
      </c>
      <c r="M48" s="13">
        <v>80</v>
      </c>
      <c r="N48" s="13">
        <v>68</v>
      </c>
      <c r="O48" s="13">
        <v>16</v>
      </c>
    </row>
    <row r="49" spans="2:15" ht="15" customHeight="1" x14ac:dyDescent="0.15">
      <c r="B49" s="4"/>
      <c r="C49" s="54"/>
      <c r="D49" s="30">
        <v>100</v>
      </c>
      <c r="E49" s="31">
        <v>16.899999999999999</v>
      </c>
      <c r="F49" s="32">
        <v>2.8</v>
      </c>
      <c r="G49" s="32">
        <v>52.4</v>
      </c>
      <c r="H49" s="32">
        <v>12.2</v>
      </c>
      <c r="I49" s="32">
        <v>8.5</v>
      </c>
      <c r="J49" s="32">
        <v>8.3000000000000007</v>
      </c>
      <c r="K49" s="32">
        <v>16.899999999999999</v>
      </c>
      <c r="L49" s="32">
        <v>11</v>
      </c>
      <c r="M49" s="32">
        <v>16.3</v>
      </c>
      <c r="N49" s="32">
        <v>13.8</v>
      </c>
      <c r="O49" s="32">
        <v>3.3</v>
      </c>
    </row>
    <row r="50" spans="2:15" ht="15" customHeight="1" x14ac:dyDescent="0.15">
      <c r="B50" s="4"/>
      <c r="C50" s="57" t="s">
        <v>70</v>
      </c>
      <c r="D50" s="33">
        <v>214</v>
      </c>
      <c r="E50" s="34">
        <v>30</v>
      </c>
      <c r="F50" s="35">
        <v>10</v>
      </c>
      <c r="G50" s="35">
        <v>116</v>
      </c>
      <c r="H50" s="35">
        <v>28</v>
      </c>
      <c r="I50" s="35">
        <v>20</v>
      </c>
      <c r="J50" s="35">
        <v>14</v>
      </c>
      <c r="K50" s="35">
        <v>28</v>
      </c>
      <c r="L50" s="35">
        <v>16</v>
      </c>
      <c r="M50" s="35">
        <v>29</v>
      </c>
      <c r="N50" s="35">
        <v>26</v>
      </c>
      <c r="O50" s="35">
        <v>4</v>
      </c>
    </row>
    <row r="51" spans="2:15" ht="15" customHeight="1" x14ac:dyDescent="0.15">
      <c r="B51" s="4"/>
      <c r="C51" s="54"/>
      <c r="D51" s="30">
        <v>100</v>
      </c>
      <c r="E51" s="31">
        <v>14</v>
      </c>
      <c r="F51" s="32">
        <v>4.7</v>
      </c>
      <c r="G51" s="32">
        <v>54.2</v>
      </c>
      <c r="H51" s="32">
        <v>13.1</v>
      </c>
      <c r="I51" s="32">
        <v>9.3000000000000007</v>
      </c>
      <c r="J51" s="32">
        <v>6.5</v>
      </c>
      <c r="K51" s="32">
        <v>13.1</v>
      </c>
      <c r="L51" s="32">
        <v>7.5</v>
      </c>
      <c r="M51" s="32">
        <v>13.6</v>
      </c>
      <c r="N51" s="32">
        <v>12.1</v>
      </c>
      <c r="O51" s="32">
        <v>1.9</v>
      </c>
    </row>
    <row r="52" spans="2:15" ht="15" customHeight="1" x14ac:dyDescent="0.15">
      <c r="B52" s="4"/>
      <c r="C52" s="51" t="s">
        <v>71</v>
      </c>
      <c r="D52" s="25">
        <v>262</v>
      </c>
      <c r="E52" s="18">
        <v>43</v>
      </c>
      <c r="F52" s="11">
        <v>7</v>
      </c>
      <c r="G52" s="11">
        <v>144</v>
      </c>
      <c r="H52" s="11">
        <v>32</v>
      </c>
      <c r="I52" s="11">
        <v>34</v>
      </c>
      <c r="J52" s="11">
        <v>26</v>
      </c>
      <c r="K52" s="11">
        <v>36</v>
      </c>
      <c r="L52" s="11">
        <v>30</v>
      </c>
      <c r="M52" s="11">
        <v>37</v>
      </c>
      <c r="N52" s="11">
        <v>28</v>
      </c>
      <c r="O52" s="11">
        <v>10</v>
      </c>
    </row>
    <row r="53" spans="2:15" ht="15" customHeight="1" x14ac:dyDescent="0.15">
      <c r="B53" s="4"/>
      <c r="C53" s="54"/>
      <c r="D53" s="30">
        <v>100</v>
      </c>
      <c r="E53" s="31">
        <v>16.399999999999999</v>
      </c>
      <c r="F53" s="32">
        <v>2.7</v>
      </c>
      <c r="G53" s="32">
        <v>55</v>
      </c>
      <c r="H53" s="32">
        <v>12.2</v>
      </c>
      <c r="I53" s="32">
        <v>13</v>
      </c>
      <c r="J53" s="32">
        <v>9.9</v>
      </c>
      <c r="K53" s="32">
        <v>13.7</v>
      </c>
      <c r="L53" s="32">
        <v>11.5</v>
      </c>
      <c r="M53" s="32">
        <v>14.1</v>
      </c>
      <c r="N53" s="32">
        <v>10.7</v>
      </c>
      <c r="O53" s="32">
        <v>3.8</v>
      </c>
    </row>
    <row r="54" spans="2:15" ht="15" customHeight="1" x14ac:dyDescent="0.15">
      <c r="B54" s="4"/>
      <c r="C54" s="51" t="s">
        <v>72</v>
      </c>
      <c r="D54" s="25">
        <v>281</v>
      </c>
      <c r="E54" s="18">
        <v>47</v>
      </c>
      <c r="F54" s="11">
        <v>21</v>
      </c>
      <c r="G54" s="11">
        <v>154</v>
      </c>
      <c r="H54" s="11">
        <v>44</v>
      </c>
      <c r="I54" s="11">
        <v>36</v>
      </c>
      <c r="J54" s="11">
        <v>27</v>
      </c>
      <c r="K54" s="11">
        <v>31</v>
      </c>
      <c r="L54" s="11">
        <v>30</v>
      </c>
      <c r="M54" s="11">
        <v>44</v>
      </c>
      <c r="N54" s="11">
        <v>31</v>
      </c>
      <c r="O54" s="11">
        <v>12</v>
      </c>
    </row>
    <row r="55" spans="2:15" ht="15" customHeight="1" x14ac:dyDescent="0.15">
      <c r="B55" s="4"/>
      <c r="C55" s="54"/>
      <c r="D55" s="30">
        <v>100</v>
      </c>
      <c r="E55" s="31">
        <v>16.7</v>
      </c>
      <c r="F55" s="32">
        <v>7.5</v>
      </c>
      <c r="G55" s="32">
        <v>54.8</v>
      </c>
      <c r="H55" s="32">
        <v>15.7</v>
      </c>
      <c r="I55" s="32">
        <v>12.8</v>
      </c>
      <c r="J55" s="32">
        <v>9.6</v>
      </c>
      <c r="K55" s="32">
        <v>11</v>
      </c>
      <c r="L55" s="32">
        <v>10.7</v>
      </c>
      <c r="M55" s="32">
        <v>15.7</v>
      </c>
      <c r="N55" s="32">
        <v>11</v>
      </c>
      <c r="O55" s="32">
        <v>4.3</v>
      </c>
    </row>
    <row r="56" spans="2:15" ht="15" customHeight="1" x14ac:dyDescent="0.15">
      <c r="B56" s="4"/>
      <c r="C56" s="51" t="s">
        <v>73</v>
      </c>
      <c r="D56" s="25">
        <v>426</v>
      </c>
      <c r="E56" s="18">
        <v>50</v>
      </c>
      <c r="F56" s="11">
        <v>19</v>
      </c>
      <c r="G56" s="11">
        <v>229</v>
      </c>
      <c r="H56" s="11">
        <v>56</v>
      </c>
      <c r="I56" s="11">
        <v>45</v>
      </c>
      <c r="J56" s="11">
        <v>27</v>
      </c>
      <c r="K56" s="11">
        <v>44</v>
      </c>
      <c r="L56" s="11">
        <v>48</v>
      </c>
      <c r="M56" s="11">
        <v>95</v>
      </c>
      <c r="N56" s="11">
        <v>54</v>
      </c>
      <c r="O56" s="11">
        <v>18</v>
      </c>
    </row>
    <row r="57" spans="2:15" ht="15" customHeight="1" x14ac:dyDescent="0.15">
      <c r="B57" s="4"/>
      <c r="C57" s="54"/>
      <c r="D57" s="30">
        <v>100</v>
      </c>
      <c r="E57" s="31">
        <v>11.7</v>
      </c>
      <c r="F57" s="32">
        <v>4.5</v>
      </c>
      <c r="G57" s="32">
        <v>53.8</v>
      </c>
      <c r="H57" s="32">
        <v>13.1</v>
      </c>
      <c r="I57" s="32">
        <v>10.6</v>
      </c>
      <c r="J57" s="32">
        <v>6.3</v>
      </c>
      <c r="K57" s="32">
        <v>10.3</v>
      </c>
      <c r="L57" s="32">
        <v>11.3</v>
      </c>
      <c r="M57" s="32">
        <v>22.3</v>
      </c>
      <c r="N57" s="32">
        <v>12.7</v>
      </c>
      <c r="O57" s="32">
        <v>4.2</v>
      </c>
    </row>
    <row r="58" spans="2:15" ht="15" customHeight="1" x14ac:dyDescent="0.15">
      <c r="B58" s="4"/>
      <c r="C58" s="51" t="s">
        <v>74</v>
      </c>
      <c r="D58" s="25">
        <v>165</v>
      </c>
      <c r="E58" s="18">
        <v>19</v>
      </c>
      <c r="F58" s="11">
        <v>2</v>
      </c>
      <c r="G58" s="11">
        <v>84</v>
      </c>
      <c r="H58" s="11">
        <v>20</v>
      </c>
      <c r="I58" s="11">
        <v>17</v>
      </c>
      <c r="J58" s="11">
        <v>10</v>
      </c>
      <c r="K58" s="11">
        <v>20</v>
      </c>
      <c r="L58" s="11">
        <v>17</v>
      </c>
      <c r="M58" s="11">
        <v>24</v>
      </c>
      <c r="N58" s="11">
        <v>25</v>
      </c>
      <c r="O58" s="11">
        <v>7</v>
      </c>
    </row>
    <row r="59" spans="2:15" ht="15" customHeight="1" x14ac:dyDescent="0.15">
      <c r="B59" s="4"/>
      <c r="C59" s="54"/>
      <c r="D59" s="30">
        <v>100</v>
      </c>
      <c r="E59" s="31">
        <v>11.5</v>
      </c>
      <c r="F59" s="32">
        <v>1.2</v>
      </c>
      <c r="G59" s="32">
        <v>50.9</v>
      </c>
      <c r="H59" s="32">
        <v>12.1</v>
      </c>
      <c r="I59" s="32">
        <v>10.3</v>
      </c>
      <c r="J59" s="32">
        <v>6.1</v>
      </c>
      <c r="K59" s="32">
        <v>12.1</v>
      </c>
      <c r="L59" s="32">
        <v>10.3</v>
      </c>
      <c r="M59" s="32">
        <v>14.5</v>
      </c>
      <c r="N59" s="32">
        <v>15.2</v>
      </c>
      <c r="O59" s="32">
        <v>4.2</v>
      </c>
    </row>
    <row r="60" spans="2:15" ht="15" customHeight="1" x14ac:dyDescent="0.15">
      <c r="B60" s="4"/>
      <c r="C60" s="51" t="s">
        <v>75</v>
      </c>
      <c r="D60" s="25">
        <v>957</v>
      </c>
      <c r="E60" s="18">
        <v>148</v>
      </c>
      <c r="F60" s="11">
        <v>40</v>
      </c>
      <c r="G60" s="11">
        <v>543</v>
      </c>
      <c r="H60" s="11">
        <v>119</v>
      </c>
      <c r="I60" s="11">
        <v>113</v>
      </c>
      <c r="J60" s="11">
        <v>108</v>
      </c>
      <c r="K60" s="11">
        <v>123</v>
      </c>
      <c r="L60" s="11">
        <v>75</v>
      </c>
      <c r="M60" s="11">
        <v>170</v>
      </c>
      <c r="N60" s="11">
        <v>92</v>
      </c>
      <c r="O60" s="11">
        <v>47</v>
      </c>
    </row>
    <row r="61" spans="2:15" ht="15" customHeight="1" x14ac:dyDescent="0.15">
      <c r="B61" s="4"/>
      <c r="C61" s="54"/>
      <c r="D61" s="30">
        <v>100</v>
      </c>
      <c r="E61" s="31">
        <v>15.5</v>
      </c>
      <c r="F61" s="32">
        <v>4.2</v>
      </c>
      <c r="G61" s="32">
        <v>56.7</v>
      </c>
      <c r="H61" s="32">
        <v>12.4</v>
      </c>
      <c r="I61" s="32">
        <v>11.8</v>
      </c>
      <c r="J61" s="32">
        <v>11.3</v>
      </c>
      <c r="K61" s="32">
        <v>12.9</v>
      </c>
      <c r="L61" s="32">
        <v>7.8</v>
      </c>
      <c r="M61" s="32">
        <v>17.8</v>
      </c>
      <c r="N61" s="32">
        <v>9.6</v>
      </c>
      <c r="O61" s="32">
        <v>4.9000000000000004</v>
      </c>
    </row>
    <row r="62" spans="2:15" ht="15" customHeight="1" x14ac:dyDescent="0.15">
      <c r="B62" s="4"/>
      <c r="C62" s="51" t="s">
        <v>76</v>
      </c>
      <c r="D62" s="25">
        <v>466</v>
      </c>
      <c r="E62" s="18">
        <v>78</v>
      </c>
      <c r="F62" s="11">
        <v>20</v>
      </c>
      <c r="G62" s="11">
        <v>245</v>
      </c>
      <c r="H62" s="11">
        <v>78</v>
      </c>
      <c r="I62" s="11">
        <v>57</v>
      </c>
      <c r="J62" s="11">
        <v>38</v>
      </c>
      <c r="K62" s="11">
        <v>79</v>
      </c>
      <c r="L62" s="11">
        <v>43</v>
      </c>
      <c r="M62" s="11">
        <v>68</v>
      </c>
      <c r="N62" s="11">
        <v>40</v>
      </c>
      <c r="O62" s="11">
        <v>17</v>
      </c>
    </row>
    <row r="63" spans="2:15" ht="15" customHeight="1" x14ac:dyDescent="0.15">
      <c r="B63" s="4"/>
      <c r="C63" s="54"/>
      <c r="D63" s="30">
        <v>100</v>
      </c>
      <c r="E63" s="31">
        <v>16.7</v>
      </c>
      <c r="F63" s="32">
        <v>4.3</v>
      </c>
      <c r="G63" s="32">
        <v>52.6</v>
      </c>
      <c r="H63" s="32">
        <v>16.7</v>
      </c>
      <c r="I63" s="32">
        <v>12.2</v>
      </c>
      <c r="J63" s="32">
        <v>8.1999999999999993</v>
      </c>
      <c r="K63" s="32">
        <v>17</v>
      </c>
      <c r="L63" s="32">
        <v>9.1999999999999993</v>
      </c>
      <c r="M63" s="32">
        <v>14.6</v>
      </c>
      <c r="N63" s="32">
        <v>8.6</v>
      </c>
      <c r="O63" s="32">
        <v>3.6</v>
      </c>
    </row>
    <row r="64" spans="2:15" ht="15" customHeight="1" x14ac:dyDescent="0.15">
      <c r="B64" s="4"/>
      <c r="C64" s="51" t="s">
        <v>77</v>
      </c>
      <c r="D64" s="25">
        <v>1184</v>
      </c>
      <c r="E64" s="18">
        <v>155</v>
      </c>
      <c r="F64" s="11">
        <v>51</v>
      </c>
      <c r="G64" s="11">
        <v>656</v>
      </c>
      <c r="H64" s="11">
        <v>195</v>
      </c>
      <c r="I64" s="11">
        <v>144</v>
      </c>
      <c r="J64" s="11">
        <v>122</v>
      </c>
      <c r="K64" s="11">
        <v>193</v>
      </c>
      <c r="L64" s="11">
        <v>81</v>
      </c>
      <c r="M64" s="11">
        <v>184</v>
      </c>
      <c r="N64" s="11">
        <v>119</v>
      </c>
      <c r="O64" s="11">
        <v>77</v>
      </c>
    </row>
    <row r="65" spans="2:15" ht="15" customHeight="1" x14ac:dyDescent="0.15">
      <c r="B65" s="5"/>
      <c r="C65" s="52"/>
      <c r="D65" s="28">
        <v>100</v>
      </c>
      <c r="E65" s="20">
        <v>13.1</v>
      </c>
      <c r="F65" s="15">
        <v>4.3</v>
      </c>
      <c r="G65" s="15">
        <v>55.4</v>
      </c>
      <c r="H65" s="15">
        <v>16.5</v>
      </c>
      <c r="I65" s="15">
        <v>12.2</v>
      </c>
      <c r="J65" s="15">
        <v>10.3</v>
      </c>
      <c r="K65" s="15">
        <v>16.3</v>
      </c>
      <c r="L65" s="15">
        <v>6.8</v>
      </c>
      <c r="M65" s="15">
        <v>15.5</v>
      </c>
      <c r="N65" s="15">
        <v>10.1</v>
      </c>
      <c r="O65" s="15">
        <v>6.5</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O9">
    <cfRule type="top10" dxfId="2232" priority="548" rank="1"/>
  </conditionalFormatting>
  <conditionalFormatting sqref="E11:O11">
    <cfRule type="top10" dxfId="2231" priority="549" rank="1"/>
  </conditionalFormatting>
  <conditionalFormatting sqref="E13:O13">
    <cfRule type="top10" dxfId="2230" priority="550" rank="1"/>
  </conditionalFormatting>
  <conditionalFormatting sqref="E15:O15">
    <cfRule type="top10" dxfId="2229" priority="551" rank="1"/>
  </conditionalFormatting>
  <conditionalFormatting sqref="E17:O17">
    <cfRule type="top10" dxfId="2228" priority="552" rank="1"/>
  </conditionalFormatting>
  <conditionalFormatting sqref="E19:O19">
    <cfRule type="top10" dxfId="2227" priority="553" rank="1"/>
  </conditionalFormatting>
  <conditionalFormatting sqref="E21:O21">
    <cfRule type="top10" dxfId="2226" priority="554" rank="1"/>
  </conditionalFormatting>
  <conditionalFormatting sqref="E23:O23">
    <cfRule type="top10" dxfId="2225" priority="555" rank="1"/>
  </conditionalFormatting>
  <conditionalFormatting sqref="E25:O25">
    <cfRule type="top10" dxfId="2224" priority="556" rank="1"/>
  </conditionalFormatting>
  <conditionalFormatting sqref="E27:O27">
    <cfRule type="top10" dxfId="2223" priority="557" rank="1"/>
  </conditionalFormatting>
  <conditionalFormatting sqref="E29:O29">
    <cfRule type="top10" dxfId="2222" priority="558" rank="1"/>
  </conditionalFormatting>
  <conditionalFormatting sqref="E31:O31">
    <cfRule type="top10" dxfId="2221" priority="559" rank="1"/>
  </conditionalFormatting>
  <conditionalFormatting sqref="E33:O33">
    <cfRule type="top10" dxfId="2220" priority="560" rank="1"/>
  </conditionalFormatting>
  <conditionalFormatting sqref="E35:O35">
    <cfRule type="top10" dxfId="2219" priority="561" rank="1"/>
  </conditionalFormatting>
  <conditionalFormatting sqref="E37:O37">
    <cfRule type="top10" dxfId="2218" priority="562" rank="1"/>
  </conditionalFormatting>
  <conditionalFormatting sqref="E39:O39">
    <cfRule type="top10" dxfId="2217" priority="563" rank="1"/>
  </conditionalFormatting>
  <conditionalFormatting sqref="E41:O41">
    <cfRule type="top10" dxfId="2216" priority="564" rank="1"/>
  </conditionalFormatting>
  <conditionalFormatting sqref="E43:O43">
    <cfRule type="top10" dxfId="2215" priority="565" rank="1"/>
  </conditionalFormatting>
  <conditionalFormatting sqref="E45:O45">
    <cfRule type="top10" dxfId="2214" priority="566" rank="1"/>
  </conditionalFormatting>
  <conditionalFormatting sqref="E47:O47">
    <cfRule type="top10" dxfId="2213" priority="567" rank="1"/>
  </conditionalFormatting>
  <conditionalFormatting sqref="E49:O49">
    <cfRule type="top10" dxfId="2212" priority="568" rank="1"/>
  </conditionalFormatting>
  <conditionalFormatting sqref="E51:O51">
    <cfRule type="top10" dxfId="2211" priority="569" rank="1"/>
  </conditionalFormatting>
  <conditionalFormatting sqref="E53:O53">
    <cfRule type="top10" dxfId="2210" priority="570" rank="1"/>
  </conditionalFormatting>
  <conditionalFormatting sqref="E55:O55">
    <cfRule type="top10" dxfId="2209" priority="571" rank="1"/>
  </conditionalFormatting>
  <conditionalFormatting sqref="E57:O57">
    <cfRule type="top10" dxfId="2208" priority="572" rank="1"/>
  </conditionalFormatting>
  <conditionalFormatting sqref="E59:O59">
    <cfRule type="top10" dxfId="2207" priority="573" rank="1"/>
  </conditionalFormatting>
  <conditionalFormatting sqref="E61:O61">
    <cfRule type="top10" dxfId="2206" priority="574" rank="1"/>
  </conditionalFormatting>
  <conditionalFormatting sqref="E63:O63">
    <cfRule type="top10" dxfId="2205" priority="575" rank="1"/>
  </conditionalFormatting>
  <conditionalFormatting sqref="E65:O65">
    <cfRule type="top10" dxfId="2204" priority="576" rank="1"/>
  </conditionalFormatting>
  <pageMargins left="0.7" right="0.7" top="0.75" bottom="0.75" header="0.3" footer="0.3"/>
  <pageSetup paperSize="9" scale="7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89" width="8.625" style="9" customWidth="1"/>
    <col min="90" max="16384" width="6.125" style="9"/>
  </cols>
  <sheetData>
    <row r="3" spans="2:43" x14ac:dyDescent="0.15">
      <c r="B3" s="9" t="s">
        <v>54</v>
      </c>
    </row>
    <row r="4" spans="2:43" x14ac:dyDescent="0.15">
      <c r="B4" s="36"/>
    </row>
    <row r="6" spans="2:43" ht="3" customHeight="1" x14ac:dyDescent="0.15">
      <c r="B6" s="16"/>
      <c r="C6" s="23"/>
      <c r="D6" s="24"/>
      <c r="E6" s="22"/>
      <c r="F6" s="17"/>
      <c r="G6" s="17"/>
    </row>
    <row r="7" spans="2:43" s="10" customFormat="1" ht="122.25" customHeight="1" thickBot="1" x14ac:dyDescent="0.2">
      <c r="B7" s="1"/>
      <c r="C7" s="2" t="s">
        <v>52</v>
      </c>
      <c r="D7" s="29" t="s">
        <v>103</v>
      </c>
      <c r="E7" s="46" t="s">
        <v>1</v>
      </c>
      <c r="F7" s="47" t="s">
        <v>2</v>
      </c>
      <c r="G7" s="47" t="s">
        <v>104</v>
      </c>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12478</v>
      </c>
      <c r="F8" s="11">
        <v>14458</v>
      </c>
      <c r="G8" s="11">
        <v>230</v>
      </c>
    </row>
    <row r="9" spans="2:43" ht="15" customHeight="1" x14ac:dyDescent="0.15">
      <c r="B9" s="62"/>
      <c r="C9" s="52"/>
      <c r="D9" s="26">
        <v>100</v>
      </c>
      <c r="E9" s="19">
        <v>45.9</v>
      </c>
      <c r="F9" s="12">
        <v>53.2</v>
      </c>
      <c r="G9" s="12">
        <v>0.8</v>
      </c>
    </row>
    <row r="10" spans="2:43" ht="15" customHeight="1" x14ac:dyDescent="0.15">
      <c r="B10" s="3" t="s">
        <v>54</v>
      </c>
      <c r="C10" s="63" t="s">
        <v>55</v>
      </c>
      <c r="D10" s="27">
        <v>12478</v>
      </c>
      <c r="E10" s="21">
        <v>12478</v>
      </c>
      <c r="F10" s="13">
        <v>0</v>
      </c>
      <c r="G10" s="13">
        <v>0</v>
      </c>
    </row>
    <row r="11" spans="2:43" ht="15" customHeight="1" x14ac:dyDescent="0.15">
      <c r="B11" s="4"/>
      <c r="C11" s="56"/>
      <c r="D11" s="30">
        <v>100</v>
      </c>
      <c r="E11" s="31">
        <v>100</v>
      </c>
      <c r="F11" s="32">
        <v>0</v>
      </c>
      <c r="G11" s="32">
        <v>0</v>
      </c>
    </row>
    <row r="12" spans="2:43" ht="15" customHeight="1" x14ac:dyDescent="0.15">
      <c r="B12" s="4"/>
      <c r="C12" s="55" t="s">
        <v>56</v>
      </c>
      <c r="D12" s="25">
        <v>14458</v>
      </c>
      <c r="E12" s="18">
        <v>0</v>
      </c>
      <c r="F12" s="11">
        <v>14458</v>
      </c>
      <c r="G12" s="11">
        <v>0</v>
      </c>
    </row>
    <row r="13" spans="2:43" ht="15" customHeight="1" x14ac:dyDescent="0.15">
      <c r="B13" s="4"/>
      <c r="C13" s="59"/>
      <c r="D13" s="26">
        <v>100</v>
      </c>
      <c r="E13" s="19">
        <v>0</v>
      </c>
      <c r="F13" s="12">
        <v>100</v>
      </c>
      <c r="G13" s="12">
        <v>0</v>
      </c>
    </row>
    <row r="14" spans="2:43" ht="15" customHeight="1" x14ac:dyDescent="0.15">
      <c r="B14" s="3" t="s">
        <v>57</v>
      </c>
      <c r="C14" s="63" t="s">
        <v>78</v>
      </c>
      <c r="D14" s="27">
        <v>7667</v>
      </c>
      <c r="E14" s="21">
        <v>3854</v>
      </c>
      <c r="F14" s="13">
        <v>3807</v>
      </c>
      <c r="G14" s="13">
        <v>6</v>
      </c>
    </row>
    <row r="15" spans="2:43" ht="15" customHeight="1" x14ac:dyDescent="0.15">
      <c r="B15" s="4"/>
      <c r="C15" s="56"/>
      <c r="D15" s="30">
        <v>100</v>
      </c>
      <c r="E15" s="31">
        <v>50.3</v>
      </c>
      <c r="F15" s="32">
        <v>49.7</v>
      </c>
      <c r="G15" s="32">
        <v>0.1</v>
      </c>
    </row>
    <row r="16" spans="2:43" ht="15" customHeight="1" x14ac:dyDescent="0.15">
      <c r="B16" s="4"/>
      <c r="C16" s="51" t="s">
        <v>79</v>
      </c>
      <c r="D16" s="25">
        <v>6710</v>
      </c>
      <c r="E16" s="18">
        <v>3212</v>
      </c>
      <c r="F16" s="11">
        <v>3495</v>
      </c>
      <c r="G16" s="11">
        <v>3</v>
      </c>
    </row>
    <row r="17" spans="2:7" ht="15" customHeight="1" x14ac:dyDescent="0.15">
      <c r="B17" s="4"/>
      <c r="C17" s="51"/>
      <c r="D17" s="30">
        <v>100</v>
      </c>
      <c r="E17" s="31">
        <v>47.9</v>
      </c>
      <c r="F17" s="32">
        <v>52.1</v>
      </c>
      <c r="G17" s="32">
        <v>0</v>
      </c>
    </row>
    <row r="18" spans="2:7" ht="15" customHeight="1" x14ac:dyDescent="0.15">
      <c r="B18" s="4"/>
      <c r="C18" s="58" t="s">
        <v>80</v>
      </c>
      <c r="D18" s="25">
        <v>5148</v>
      </c>
      <c r="E18" s="18">
        <v>2300</v>
      </c>
      <c r="F18" s="11">
        <v>2846</v>
      </c>
      <c r="G18" s="11">
        <v>2</v>
      </c>
    </row>
    <row r="19" spans="2:7" ht="15" customHeight="1" x14ac:dyDescent="0.15">
      <c r="B19" s="4"/>
      <c r="C19" s="56"/>
      <c r="D19" s="30">
        <v>100</v>
      </c>
      <c r="E19" s="31">
        <v>44.7</v>
      </c>
      <c r="F19" s="32">
        <v>55.3</v>
      </c>
      <c r="G19" s="32">
        <v>0</v>
      </c>
    </row>
    <row r="20" spans="2:7" ht="15" customHeight="1" x14ac:dyDescent="0.15">
      <c r="B20" s="4"/>
      <c r="C20" s="55" t="s">
        <v>81</v>
      </c>
      <c r="D20" s="25">
        <v>4095</v>
      </c>
      <c r="E20" s="18">
        <v>1774</v>
      </c>
      <c r="F20" s="11">
        <v>2317</v>
      </c>
      <c r="G20" s="11">
        <v>4</v>
      </c>
    </row>
    <row r="21" spans="2:7" ht="15" customHeight="1" x14ac:dyDescent="0.15">
      <c r="B21" s="4"/>
      <c r="C21" s="56"/>
      <c r="D21" s="30">
        <v>100</v>
      </c>
      <c r="E21" s="31">
        <v>43.3</v>
      </c>
      <c r="F21" s="32">
        <v>56.6</v>
      </c>
      <c r="G21" s="32">
        <v>0.1</v>
      </c>
    </row>
    <row r="22" spans="2:7" ht="15" customHeight="1" x14ac:dyDescent="0.15">
      <c r="B22" s="4"/>
      <c r="C22" s="51" t="s">
        <v>82</v>
      </c>
      <c r="D22" s="25">
        <v>3242</v>
      </c>
      <c r="E22" s="18">
        <v>1290</v>
      </c>
      <c r="F22" s="11">
        <v>1949</v>
      </c>
      <c r="G22" s="11">
        <v>3</v>
      </c>
    </row>
    <row r="23" spans="2:7" ht="15" customHeight="1" x14ac:dyDescent="0.15">
      <c r="B23" s="5"/>
      <c r="C23" s="52"/>
      <c r="D23" s="28">
        <v>100</v>
      </c>
      <c r="E23" s="20">
        <v>39.799999999999997</v>
      </c>
      <c r="F23" s="15">
        <v>60.1</v>
      </c>
      <c r="G23" s="15">
        <v>0.1</v>
      </c>
    </row>
    <row r="24" spans="2:7" ht="15" customHeight="1" x14ac:dyDescent="0.15">
      <c r="B24" s="3" t="s">
        <v>58</v>
      </c>
      <c r="C24" s="53" t="s">
        <v>59</v>
      </c>
      <c r="D24" s="27">
        <v>6176</v>
      </c>
      <c r="E24" s="21">
        <v>1976</v>
      </c>
      <c r="F24" s="13">
        <v>4163</v>
      </c>
      <c r="G24" s="13">
        <v>37</v>
      </c>
    </row>
    <row r="25" spans="2:7" ht="15" customHeight="1" x14ac:dyDescent="0.15">
      <c r="B25" s="4"/>
      <c r="C25" s="51"/>
      <c r="D25" s="30">
        <v>100</v>
      </c>
      <c r="E25" s="31">
        <v>32</v>
      </c>
      <c r="F25" s="32">
        <v>67.400000000000006</v>
      </c>
      <c r="G25" s="32">
        <v>0.6</v>
      </c>
    </row>
    <row r="26" spans="2:7" ht="15" customHeight="1" x14ac:dyDescent="0.15">
      <c r="B26" s="4"/>
      <c r="C26" s="58" t="s">
        <v>60</v>
      </c>
      <c r="D26" s="25">
        <v>12578</v>
      </c>
      <c r="E26" s="18">
        <v>6412</v>
      </c>
      <c r="F26" s="11">
        <v>6052</v>
      </c>
      <c r="G26" s="11">
        <v>114</v>
      </c>
    </row>
    <row r="27" spans="2:7" ht="15" customHeight="1" x14ac:dyDescent="0.15">
      <c r="B27" s="4"/>
      <c r="C27" s="56"/>
      <c r="D27" s="30">
        <v>100</v>
      </c>
      <c r="E27" s="31">
        <v>51</v>
      </c>
      <c r="F27" s="32">
        <v>48.1</v>
      </c>
      <c r="G27" s="32">
        <v>0.9</v>
      </c>
    </row>
    <row r="28" spans="2:7" ht="15" customHeight="1" x14ac:dyDescent="0.15">
      <c r="B28" s="4"/>
      <c r="C28" s="55" t="s">
        <v>61</v>
      </c>
      <c r="D28" s="25">
        <v>1614</v>
      </c>
      <c r="E28" s="18">
        <v>1227</v>
      </c>
      <c r="F28" s="11">
        <v>367</v>
      </c>
      <c r="G28" s="11">
        <v>20</v>
      </c>
    </row>
    <row r="29" spans="2:7" ht="15" customHeight="1" x14ac:dyDescent="0.15">
      <c r="B29" s="4"/>
      <c r="C29" s="56"/>
      <c r="D29" s="30">
        <v>100</v>
      </c>
      <c r="E29" s="31">
        <v>76</v>
      </c>
      <c r="F29" s="32">
        <v>22.7</v>
      </c>
      <c r="G29" s="32">
        <v>1.2</v>
      </c>
    </row>
    <row r="30" spans="2:7" ht="15" customHeight="1" x14ac:dyDescent="0.15">
      <c r="B30" s="4"/>
      <c r="C30" s="51" t="s">
        <v>62</v>
      </c>
      <c r="D30" s="25">
        <v>2525</v>
      </c>
      <c r="E30" s="18">
        <v>951</v>
      </c>
      <c r="F30" s="11">
        <v>1559</v>
      </c>
      <c r="G30" s="11">
        <v>15</v>
      </c>
    </row>
    <row r="31" spans="2:7" ht="15" customHeight="1" x14ac:dyDescent="0.15">
      <c r="B31" s="4"/>
      <c r="C31" s="51"/>
      <c r="D31" s="30">
        <v>100</v>
      </c>
      <c r="E31" s="31">
        <v>37.700000000000003</v>
      </c>
      <c r="F31" s="32">
        <v>61.7</v>
      </c>
      <c r="G31" s="32">
        <v>0.6</v>
      </c>
    </row>
    <row r="32" spans="2:7" ht="15" customHeight="1" x14ac:dyDescent="0.15">
      <c r="B32" s="6"/>
      <c r="C32" s="58" t="s">
        <v>63</v>
      </c>
      <c r="D32" s="25">
        <v>3276</v>
      </c>
      <c r="E32" s="18">
        <v>1477</v>
      </c>
      <c r="F32" s="11">
        <v>1771</v>
      </c>
      <c r="G32" s="11">
        <v>28</v>
      </c>
    </row>
    <row r="33" spans="2:7" ht="15" customHeight="1" x14ac:dyDescent="0.15">
      <c r="B33" s="7"/>
      <c r="C33" s="59"/>
      <c r="D33" s="28">
        <v>100</v>
      </c>
      <c r="E33" s="20">
        <v>45.1</v>
      </c>
      <c r="F33" s="15">
        <v>54.1</v>
      </c>
      <c r="G33" s="15">
        <v>0.9</v>
      </c>
    </row>
    <row r="34" spans="2:7" ht="15" customHeight="1" x14ac:dyDescent="0.15">
      <c r="B34" s="3" t="s">
        <v>64</v>
      </c>
      <c r="C34" s="53" t="s">
        <v>65</v>
      </c>
      <c r="D34" s="27">
        <v>22228</v>
      </c>
      <c r="E34" s="21">
        <v>10397</v>
      </c>
      <c r="F34" s="13">
        <v>11656</v>
      </c>
      <c r="G34" s="13">
        <v>175</v>
      </c>
    </row>
    <row r="35" spans="2:7" ht="15" customHeight="1" x14ac:dyDescent="0.15">
      <c r="B35" s="4"/>
      <c r="C35" s="54"/>
      <c r="D35" s="30">
        <v>100</v>
      </c>
      <c r="E35" s="31">
        <v>46.8</v>
      </c>
      <c r="F35" s="32">
        <v>52.4</v>
      </c>
      <c r="G35" s="32">
        <v>0.8</v>
      </c>
    </row>
    <row r="36" spans="2:7" ht="15" customHeight="1" x14ac:dyDescent="0.15">
      <c r="B36" s="4"/>
      <c r="C36" s="60" t="s">
        <v>66</v>
      </c>
      <c r="D36" s="25">
        <v>2573</v>
      </c>
      <c r="E36" s="18">
        <v>1135</v>
      </c>
      <c r="F36" s="11">
        <v>1406</v>
      </c>
      <c r="G36" s="11">
        <v>32</v>
      </c>
    </row>
    <row r="37" spans="2:7" ht="15" customHeight="1" x14ac:dyDescent="0.15">
      <c r="B37" s="4"/>
      <c r="C37" s="56"/>
      <c r="D37" s="30">
        <v>100</v>
      </c>
      <c r="E37" s="31">
        <v>44.1</v>
      </c>
      <c r="F37" s="32">
        <v>54.6</v>
      </c>
      <c r="G37" s="32">
        <v>1.2</v>
      </c>
    </row>
    <row r="38" spans="2:7" ht="15" customHeight="1" x14ac:dyDescent="0.15">
      <c r="B38" s="4"/>
      <c r="C38" s="55" t="s">
        <v>67</v>
      </c>
      <c r="D38" s="25">
        <v>1235</v>
      </c>
      <c r="E38" s="18">
        <v>490</v>
      </c>
      <c r="F38" s="11">
        <v>738</v>
      </c>
      <c r="G38" s="11">
        <v>7</v>
      </c>
    </row>
    <row r="39" spans="2:7" ht="15" customHeight="1" x14ac:dyDescent="0.15">
      <c r="B39" s="5"/>
      <c r="C39" s="59"/>
      <c r="D39" s="28">
        <v>100</v>
      </c>
      <c r="E39" s="20">
        <v>39.700000000000003</v>
      </c>
      <c r="F39" s="15">
        <v>59.8</v>
      </c>
      <c r="G39" s="15">
        <v>0.6</v>
      </c>
    </row>
    <row r="40" spans="2:7" ht="15" customHeight="1" x14ac:dyDescent="0.15">
      <c r="B40" s="3" t="s">
        <v>83</v>
      </c>
      <c r="C40" s="53" t="s">
        <v>400</v>
      </c>
      <c r="D40" s="27">
        <v>3459</v>
      </c>
      <c r="E40" s="21">
        <v>1660</v>
      </c>
      <c r="F40" s="13">
        <v>1781</v>
      </c>
      <c r="G40" s="13">
        <v>18</v>
      </c>
    </row>
    <row r="41" spans="2:7" ht="15" customHeight="1" x14ac:dyDescent="0.15">
      <c r="B41" s="4"/>
      <c r="C41" s="54"/>
      <c r="D41" s="30">
        <v>100</v>
      </c>
      <c r="E41" s="31">
        <v>48</v>
      </c>
      <c r="F41" s="32">
        <v>51.5</v>
      </c>
      <c r="G41" s="32">
        <v>0.5</v>
      </c>
    </row>
    <row r="42" spans="2:7" ht="15" customHeight="1" x14ac:dyDescent="0.15">
      <c r="B42" s="4"/>
      <c r="C42" s="55" t="s">
        <v>401</v>
      </c>
      <c r="D42" s="25">
        <v>18074</v>
      </c>
      <c r="E42" s="18">
        <v>8195</v>
      </c>
      <c r="F42" s="11">
        <v>9724</v>
      </c>
      <c r="G42" s="11">
        <v>155</v>
      </c>
    </row>
    <row r="43" spans="2:7" ht="15" customHeight="1" x14ac:dyDescent="0.15">
      <c r="B43" s="4"/>
      <c r="C43" s="56"/>
      <c r="D43" s="30">
        <v>100</v>
      </c>
      <c r="E43" s="31">
        <v>45.3</v>
      </c>
      <c r="F43" s="32">
        <v>53.8</v>
      </c>
      <c r="G43" s="32">
        <v>0.9</v>
      </c>
    </row>
    <row r="44" spans="2:7" ht="15" customHeight="1" x14ac:dyDescent="0.15">
      <c r="B44" s="4"/>
      <c r="C44" s="51" t="s">
        <v>402</v>
      </c>
      <c r="D44" s="25">
        <v>4115</v>
      </c>
      <c r="E44" s="18">
        <v>1930</v>
      </c>
      <c r="F44" s="11">
        <v>2141</v>
      </c>
      <c r="G44" s="11">
        <v>44</v>
      </c>
    </row>
    <row r="45" spans="2:7" ht="15" customHeight="1" x14ac:dyDescent="0.15">
      <c r="B45" s="4"/>
      <c r="C45" s="54"/>
      <c r="D45" s="30">
        <v>100</v>
      </c>
      <c r="E45" s="31">
        <v>46.9</v>
      </c>
      <c r="F45" s="32">
        <v>52</v>
      </c>
      <c r="G45" s="32">
        <v>1.1000000000000001</v>
      </c>
    </row>
    <row r="46" spans="2:7" ht="15" customHeight="1" x14ac:dyDescent="0.15">
      <c r="B46" s="4"/>
      <c r="C46" s="51" t="s">
        <v>403</v>
      </c>
      <c r="D46" s="25">
        <v>659</v>
      </c>
      <c r="E46" s="18">
        <v>335</v>
      </c>
      <c r="F46" s="11">
        <v>321</v>
      </c>
      <c r="G46" s="11">
        <v>3</v>
      </c>
    </row>
    <row r="47" spans="2:7" ht="15" customHeight="1" x14ac:dyDescent="0.15">
      <c r="B47" s="5"/>
      <c r="C47" s="52"/>
      <c r="D47" s="28">
        <v>100</v>
      </c>
      <c r="E47" s="20">
        <v>50.8</v>
      </c>
      <c r="F47" s="15">
        <v>48.7</v>
      </c>
      <c r="G47" s="15">
        <v>0.5</v>
      </c>
    </row>
    <row r="48" spans="2:7" ht="15" customHeight="1" x14ac:dyDescent="0.15">
      <c r="B48" s="3" t="s">
        <v>68</v>
      </c>
      <c r="C48" s="53" t="s">
        <v>69</v>
      </c>
      <c r="D48" s="27">
        <v>3572</v>
      </c>
      <c r="E48" s="21">
        <v>1632</v>
      </c>
      <c r="F48" s="13">
        <v>1909</v>
      </c>
      <c r="G48" s="13">
        <v>31</v>
      </c>
    </row>
    <row r="49" spans="2:7" ht="15" customHeight="1" x14ac:dyDescent="0.15">
      <c r="B49" s="4"/>
      <c r="C49" s="54"/>
      <c r="D49" s="30">
        <v>100</v>
      </c>
      <c r="E49" s="31">
        <v>45.7</v>
      </c>
      <c r="F49" s="32">
        <v>53.4</v>
      </c>
      <c r="G49" s="32">
        <v>0.9</v>
      </c>
    </row>
    <row r="50" spans="2:7" ht="15" customHeight="1" x14ac:dyDescent="0.15">
      <c r="B50" s="4"/>
      <c r="C50" s="57" t="s">
        <v>70</v>
      </c>
      <c r="D50" s="33">
        <v>2055</v>
      </c>
      <c r="E50" s="34">
        <v>1016</v>
      </c>
      <c r="F50" s="35">
        <v>1038</v>
      </c>
      <c r="G50" s="35">
        <v>1</v>
      </c>
    </row>
    <row r="51" spans="2:7" ht="15" customHeight="1" x14ac:dyDescent="0.15">
      <c r="B51" s="4"/>
      <c r="C51" s="54"/>
      <c r="D51" s="30">
        <v>100</v>
      </c>
      <c r="E51" s="31">
        <v>49.4</v>
      </c>
      <c r="F51" s="32">
        <v>50.5</v>
      </c>
      <c r="G51" s="32">
        <v>0</v>
      </c>
    </row>
    <row r="52" spans="2:7" ht="15" customHeight="1" x14ac:dyDescent="0.15">
      <c r="B52" s="4"/>
      <c r="C52" s="51" t="s">
        <v>71</v>
      </c>
      <c r="D52" s="25">
        <v>1640</v>
      </c>
      <c r="E52" s="18">
        <v>750</v>
      </c>
      <c r="F52" s="11">
        <v>889</v>
      </c>
      <c r="G52" s="11">
        <v>1</v>
      </c>
    </row>
    <row r="53" spans="2:7" ht="15" customHeight="1" x14ac:dyDescent="0.15">
      <c r="B53" s="4"/>
      <c r="C53" s="54"/>
      <c r="D53" s="30">
        <v>100</v>
      </c>
      <c r="E53" s="31">
        <v>45.7</v>
      </c>
      <c r="F53" s="32">
        <v>54.2</v>
      </c>
      <c r="G53" s="32">
        <v>0.1</v>
      </c>
    </row>
    <row r="54" spans="2:7" ht="15" customHeight="1" x14ac:dyDescent="0.15">
      <c r="B54" s="4"/>
      <c r="C54" s="51" t="s">
        <v>72</v>
      </c>
      <c r="D54" s="25">
        <v>1560</v>
      </c>
      <c r="E54" s="18">
        <v>674</v>
      </c>
      <c r="F54" s="11">
        <v>877</v>
      </c>
      <c r="G54" s="11">
        <v>9</v>
      </c>
    </row>
    <row r="55" spans="2:7" ht="15" customHeight="1" x14ac:dyDescent="0.15">
      <c r="B55" s="4"/>
      <c r="C55" s="54"/>
      <c r="D55" s="30">
        <v>100</v>
      </c>
      <c r="E55" s="31">
        <v>43.2</v>
      </c>
      <c r="F55" s="32">
        <v>56.2</v>
      </c>
      <c r="G55" s="32">
        <v>0.6</v>
      </c>
    </row>
    <row r="56" spans="2:7" ht="15" customHeight="1" x14ac:dyDescent="0.15">
      <c r="B56" s="4"/>
      <c r="C56" s="51" t="s">
        <v>73</v>
      </c>
      <c r="D56" s="25">
        <v>2382</v>
      </c>
      <c r="E56" s="18">
        <v>1048</v>
      </c>
      <c r="F56" s="11">
        <v>1254</v>
      </c>
      <c r="G56" s="11">
        <v>80</v>
      </c>
    </row>
    <row r="57" spans="2:7" ht="15" customHeight="1" x14ac:dyDescent="0.15">
      <c r="B57" s="4"/>
      <c r="C57" s="54"/>
      <c r="D57" s="30">
        <v>100</v>
      </c>
      <c r="E57" s="31">
        <v>44</v>
      </c>
      <c r="F57" s="32">
        <v>52.6</v>
      </c>
      <c r="G57" s="32">
        <v>3.4</v>
      </c>
    </row>
    <row r="58" spans="2:7" ht="15" customHeight="1" x14ac:dyDescent="0.15">
      <c r="B58" s="4"/>
      <c r="C58" s="51" t="s">
        <v>74</v>
      </c>
      <c r="D58" s="25">
        <v>1538</v>
      </c>
      <c r="E58" s="18">
        <v>779</v>
      </c>
      <c r="F58" s="11">
        <v>744</v>
      </c>
      <c r="G58" s="11">
        <v>15</v>
      </c>
    </row>
    <row r="59" spans="2:7" ht="15" customHeight="1" x14ac:dyDescent="0.15">
      <c r="B59" s="4"/>
      <c r="C59" s="54"/>
      <c r="D59" s="30">
        <v>100</v>
      </c>
      <c r="E59" s="31">
        <v>50.7</v>
      </c>
      <c r="F59" s="32">
        <v>48.4</v>
      </c>
      <c r="G59" s="32">
        <v>1</v>
      </c>
    </row>
    <row r="60" spans="2:7" ht="15" customHeight="1" x14ac:dyDescent="0.15">
      <c r="B60" s="4"/>
      <c r="C60" s="51" t="s">
        <v>75</v>
      </c>
      <c r="D60" s="25">
        <v>5096</v>
      </c>
      <c r="E60" s="18">
        <v>2274</v>
      </c>
      <c r="F60" s="11">
        <v>2762</v>
      </c>
      <c r="G60" s="11">
        <v>60</v>
      </c>
    </row>
    <row r="61" spans="2:7" ht="15" customHeight="1" x14ac:dyDescent="0.15">
      <c r="B61" s="4"/>
      <c r="C61" s="54"/>
      <c r="D61" s="30">
        <v>100</v>
      </c>
      <c r="E61" s="31">
        <v>44.6</v>
      </c>
      <c r="F61" s="32">
        <v>54.2</v>
      </c>
      <c r="G61" s="32">
        <v>1.2</v>
      </c>
    </row>
    <row r="62" spans="2:7" ht="15" customHeight="1" x14ac:dyDescent="0.15">
      <c r="B62" s="4"/>
      <c r="C62" s="51" t="s">
        <v>76</v>
      </c>
      <c r="D62" s="25">
        <v>2807</v>
      </c>
      <c r="E62" s="18">
        <v>1277</v>
      </c>
      <c r="F62" s="11">
        <v>1526</v>
      </c>
      <c r="G62" s="11">
        <v>4</v>
      </c>
    </row>
    <row r="63" spans="2:7" ht="15" customHeight="1" x14ac:dyDescent="0.15">
      <c r="B63" s="4"/>
      <c r="C63" s="54"/>
      <c r="D63" s="30">
        <v>100</v>
      </c>
      <c r="E63" s="31">
        <v>45.5</v>
      </c>
      <c r="F63" s="32">
        <v>54.4</v>
      </c>
      <c r="G63" s="32">
        <v>0.1</v>
      </c>
    </row>
    <row r="64" spans="2:7" ht="15" customHeight="1" x14ac:dyDescent="0.15">
      <c r="B64" s="4"/>
      <c r="C64" s="51" t="s">
        <v>77</v>
      </c>
      <c r="D64" s="25">
        <v>6516</v>
      </c>
      <c r="E64" s="18">
        <v>3028</v>
      </c>
      <c r="F64" s="11">
        <v>3459</v>
      </c>
      <c r="G64" s="11">
        <v>29</v>
      </c>
    </row>
    <row r="65" spans="2:7" ht="15" customHeight="1" x14ac:dyDescent="0.15">
      <c r="B65" s="5"/>
      <c r="C65" s="52"/>
      <c r="D65" s="28">
        <v>100</v>
      </c>
      <c r="E65" s="20">
        <v>46.5</v>
      </c>
      <c r="F65" s="15">
        <v>53.1</v>
      </c>
      <c r="G65" s="15">
        <v>0.4</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G9">
    <cfRule type="top10" dxfId="2725" priority="55" rank="1"/>
  </conditionalFormatting>
  <conditionalFormatting sqref="E11:G11">
    <cfRule type="top10" dxfId="2724" priority="56" rank="1"/>
  </conditionalFormatting>
  <conditionalFormatting sqref="E13:G13">
    <cfRule type="top10" dxfId="2723" priority="57" rank="1"/>
  </conditionalFormatting>
  <conditionalFormatting sqref="E15:G15">
    <cfRule type="top10" dxfId="2722" priority="58" rank="1"/>
  </conditionalFormatting>
  <conditionalFormatting sqref="E17:G17">
    <cfRule type="top10" dxfId="2721" priority="59" rank="1"/>
  </conditionalFormatting>
  <conditionalFormatting sqref="E19:G19">
    <cfRule type="top10" dxfId="2720" priority="60" rank="1"/>
  </conditionalFormatting>
  <conditionalFormatting sqref="E21:G21">
    <cfRule type="top10" dxfId="2719" priority="61" rank="1"/>
  </conditionalFormatting>
  <conditionalFormatting sqref="E23:G23">
    <cfRule type="top10" dxfId="2718" priority="62" rank="1"/>
  </conditionalFormatting>
  <conditionalFormatting sqref="E25:G25">
    <cfRule type="top10" dxfId="2717" priority="63" rank="1"/>
  </conditionalFormatting>
  <conditionalFormatting sqref="E27:G27">
    <cfRule type="top10" dxfId="2716" priority="64" rank="1"/>
  </conditionalFormatting>
  <conditionalFormatting sqref="E29:G29">
    <cfRule type="top10" dxfId="2715" priority="65" rank="1"/>
  </conditionalFormatting>
  <conditionalFormatting sqref="E31:G31">
    <cfRule type="top10" dxfId="2714" priority="66" rank="1"/>
  </conditionalFormatting>
  <conditionalFormatting sqref="E33:G33">
    <cfRule type="top10" dxfId="2713" priority="67" rank="1"/>
  </conditionalFormatting>
  <conditionalFormatting sqref="E35:G35">
    <cfRule type="top10" dxfId="2712" priority="68" rank="1"/>
  </conditionalFormatting>
  <conditionalFormatting sqref="E37:G37">
    <cfRule type="top10" dxfId="2711" priority="69" rank="1"/>
  </conditionalFormatting>
  <conditionalFormatting sqref="E39:G39">
    <cfRule type="top10" dxfId="2710" priority="70" rank="1"/>
  </conditionalFormatting>
  <conditionalFormatting sqref="E41:G41">
    <cfRule type="top10" dxfId="2709" priority="71" rank="1"/>
  </conditionalFormatting>
  <conditionalFormatting sqref="E43:G43">
    <cfRule type="top10" dxfId="2708" priority="72" rank="1"/>
  </conditionalFormatting>
  <conditionalFormatting sqref="E45:G45">
    <cfRule type="top10" dxfId="2707" priority="73" rank="1"/>
  </conditionalFormatting>
  <conditionalFormatting sqref="E47:G47">
    <cfRule type="top10" dxfId="2706" priority="74" rank="1"/>
  </conditionalFormatting>
  <conditionalFormatting sqref="E49:G49">
    <cfRule type="top10" dxfId="2705" priority="75" rank="1"/>
  </conditionalFormatting>
  <conditionalFormatting sqref="E51:G51">
    <cfRule type="top10" dxfId="2704" priority="76" rank="1"/>
  </conditionalFormatting>
  <conditionalFormatting sqref="E53:G53">
    <cfRule type="top10" dxfId="2703" priority="77" rank="1"/>
  </conditionalFormatting>
  <conditionalFormatting sqref="E55:G55">
    <cfRule type="top10" dxfId="2702" priority="78" rank="1"/>
  </conditionalFormatting>
  <conditionalFormatting sqref="E57:G57">
    <cfRule type="top10" dxfId="2701" priority="79" rank="1"/>
  </conditionalFormatting>
  <conditionalFormatting sqref="E59:G59">
    <cfRule type="top10" dxfId="2700" priority="80" rank="1"/>
  </conditionalFormatting>
  <conditionalFormatting sqref="E61:G61">
    <cfRule type="top10" dxfId="2699" priority="81" rank="1"/>
  </conditionalFormatting>
  <conditionalFormatting sqref="E63:G63">
    <cfRule type="top10" dxfId="2698" priority="82" rank="1"/>
  </conditionalFormatting>
  <conditionalFormatting sqref="E65:G65">
    <cfRule type="top10" dxfId="2697" priority="83" rank="1"/>
  </conditionalFormatting>
  <pageMargins left="0.70866141732283472" right="0.70866141732283472" top="0.74803149606299213" bottom="0.74803149606299213" header="0.31496062992125984" footer="0.31496062992125984"/>
  <pageSetup paperSize="9" scale="76" orientation="portrait" useFirstPageNumber="1" r:id="rId1"/>
  <headerFoot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6" width="8.625" style="9" customWidth="1"/>
    <col min="97" max="16384" width="6.125" style="9"/>
  </cols>
  <sheetData>
    <row r="2" spans="2:43" x14ac:dyDescent="0.15">
      <c r="B2" s="9" t="s">
        <v>600</v>
      </c>
    </row>
    <row r="3" spans="2:43" x14ac:dyDescent="0.15">
      <c r="B3" s="9" t="s">
        <v>453</v>
      </c>
    </row>
    <row r="4" spans="2:43" x14ac:dyDescent="0.15">
      <c r="B4" s="9" t="s">
        <v>454</v>
      </c>
    </row>
    <row r="6" spans="2:43" ht="3" customHeight="1" x14ac:dyDescent="0.15">
      <c r="B6" s="16"/>
      <c r="C6" s="23"/>
      <c r="D6" s="24"/>
      <c r="E6" s="22"/>
      <c r="F6" s="17"/>
      <c r="G6" s="17"/>
      <c r="H6" s="17"/>
      <c r="I6" s="17"/>
      <c r="J6" s="17"/>
      <c r="K6" s="17"/>
      <c r="L6" s="17"/>
      <c r="M6" s="17"/>
      <c r="N6" s="17"/>
    </row>
    <row r="7" spans="2:43" s="10" customFormat="1" ht="122.25" customHeight="1" thickBot="1" x14ac:dyDescent="0.2">
      <c r="B7" s="1"/>
      <c r="C7" s="2" t="s">
        <v>52</v>
      </c>
      <c r="D7" s="29" t="s">
        <v>103</v>
      </c>
      <c r="E7" s="37" t="s">
        <v>444</v>
      </c>
      <c r="F7" s="38" t="s">
        <v>445</v>
      </c>
      <c r="G7" s="38" t="s">
        <v>446</v>
      </c>
      <c r="H7" s="38" t="s">
        <v>447</v>
      </c>
      <c r="I7" s="38" t="s">
        <v>448</v>
      </c>
      <c r="J7" s="38" t="s">
        <v>449</v>
      </c>
      <c r="K7" s="38" t="s">
        <v>450</v>
      </c>
      <c r="L7" s="38" t="s">
        <v>451</v>
      </c>
      <c r="M7" s="38" t="s">
        <v>452</v>
      </c>
      <c r="N7" s="47" t="s">
        <v>104</v>
      </c>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1835</v>
      </c>
      <c r="F8" s="11">
        <v>4095</v>
      </c>
      <c r="G8" s="11">
        <v>5376</v>
      </c>
      <c r="H8" s="11">
        <v>4488</v>
      </c>
      <c r="I8" s="11">
        <v>4370</v>
      </c>
      <c r="J8" s="11">
        <v>3366</v>
      </c>
      <c r="K8" s="11">
        <v>1442</v>
      </c>
      <c r="L8" s="11">
        <v>344</v>
      </c>
      <c r="M8" s="11">
        <v>64</v>
      </c>
      <c r="N8" s="11">
        <v>1786</v>
      </c>
    </row>
    <row r="9" spans="2:43" ht="15" customHeight="1" x14ac:dyDescent="0.15">
      <c r="B9" s="62"/>
      <c r="C9" s="52"/>
      <c r="D9" s="26">
        <v>100</v>
      </c>
      <c r="E9" s="19">
        <v>6.8</v>
      </c>
      <c r="F9" s="12">
        <v>15.1</v>
      </c>
      <c r="G9" s="12">
        <v>19.8</v>
      </c>
      <c r="H9" s="12">
        <v>16.5</v>
      </c>
      <c r="I9" s="12">
        <v>16.100000000000001</v>
      </c>
      <c r="J9" s="12">
        <v>12.4</v>
      </c>
      <c r="K9" s="12">
        <v>5.3</v>
      </c>
      <c r="L9" s="12">
        <v>1.3</v>
      </c>
      <c r="M9" s="12">
        <v>0.2</v>
      </c>
      <c r="N9" s="12">
        <v>6.6</v>
      </c>
    </row>
    <row r="10" spans="2:43" ht="15" customHeight="1" x14ac:dyDescent="0.15">
      <c r="B10" s="3" t="s">
        <v>54</v>
      </c>
      <c r="C10" s="63" t="s">
        <v>55</v>
      </c>
      <c r="D10" s="27">
        <v>12478</v>
      </c>
      <c r="E10" s="21">
        <v>61</v>
      </c>
      <c r="F10" s="13">
        <v>202</v>
      </c>
      <c r="G10" s="13">
        <v>853</v>
      </c>
      <c r="H10" s="13">
        <v>2009</v>
      </c>
      <c r="I10" s="13">
        <v>3687</v>
      </c>
      <c r="J10" s="13">
        <v>3212</v>
      </c>
      <c r="K10" s="13">
        <v>1384</v>
      </c>
      <c r="L10" s="13">
        <v>328</v>
      </c>
      <c r="M10" s="13">
        <v>61</v>
      </c>
      <c r="N10" s="13">
        <v>681</v>
      </c>
    </row>
    <row r="11" spans="2:43" ht="15" customHeight="1" x14ac:dyDescent="0.15">
      <c r="B11" s="4"/>
      <c r="C11" s="56"/>
      <c r="D11" s="30">
        <v>100</v>
      </c>
      <c r="E11" s="31">
        <v>0.5</v>
      </c>
      <c r="F11" s="32">
        <v>1.6</v>
      </c>
      <c r="G11" s="32">
        <v>6.8</v>
      </c>
      <c r="H11" s="32">
        <v>16.100000000000001</v>
      </c>
      <c r="I11" s="32">
        <v>29.5</v>
      </c>
      <c r="J11" s="32">
        <v>25.7</v>
      </c>
      <c r="K11" s="32">
        <v>11.1</v>
      </c>
      <c r="L11" s="32">
        <v>2.6</v>
      </c>
      <c r="M11" s="32">
        <v>0.5</v>
      </c>
      <c r="N11" s="32">
        <v>5.5</v>
      </c>
    </row>
    <row r="12" spans="2:43" ht="15" customHeight="1" x14ac:dyDescent="0.15">
      <c r="B12" s="4"/>
      <c r="C12" s="55" t="s">
        <v>56</v>
      </c>
      <c r="D12" s="25">
        <v>14458</v>
      </c>
      <c r="E12" s="18">
        <v>1754</v>
      </c>
      <c r="F12" s="11">
        <v>3860</v>
      </c>
      <c r="G12" s="11">
        <v>4478</v>
      </c>
      <c r="H12" s="11">
        <v>2444</v>
      </c>
      <c r="I12" s="11">
        <v>650</v>
      </c>
      <c r="J12" s="11">
        <v>130</v>
      </c>
      <c r="K12" s="11">
        <v>44</v>
      </c>
      <c r="L12" s="11">
        <v>13</v>
      </c>
      <c r="M12" s="11">
        <v>2</v>
      </c>
      <c r="N12" s="11">
        <v>1083</v>
      </c>
    </row>
    <row r="13" spans="2:43" ht="15" customHeight="1" x14ac:dyDescent="0.15">
      <c r="B13" s="4"/>
      <c r="C13" s="59"/>
      <c r="D13" s="26">
        <v>100</v>
      </c>
      <c r="E13" s="19">
        <v>12.1</v>
      </c>
      <c r="F13" s="12">
        <v>26.7</v>
      </c>
      <c r="G13" s="12">
        <v>31</v>
      </c>
      <c r="H13" s="12">
        <v>16.899999999999999</v>
      </c>
      <c r="I13" s="12">
        <v>4.5</v>
      </c>
      <c r="J13" s="12">
        <v>0.9</v>
      </c>
      <c r="K13" s="12">
        <v>0.3</v>
      </c>
      <c r="L13" s="12">
        <v>0.1</v>
      </c>
      <c r="M13" s="12">
        <v>0</v>
      </c>
      <c r="N13" s="12">
        <v>7.5</v>
      </c>
    </row>
    <row r="14" spans="2:43" ht="15" customHeight="1" x14ac:dyDescent="0.15">
      <c r="B14" s="3" t="s">
        <v>57</v>
      </c>
      <c r="C14" s="63" t="s">
        <v>78</v>
      </c>
      <c r="D14" s="27">
        <v>7667</v>
      </c>
      <c r="E14" s="21">
        <v>190</v>
      </c>
      <c r="F14" s="13">
        <v>833</v>
      </c>
      <c r="G14" s="13">
        <v>1491</v>
      </c>
      <c r="H14" s="13">
        <v>1349</v>
      </c>
      <c r="I14" s="13">
        <v>1368</v>
      </c>
      <c r="J14" s="13">
        <v>1328</v>
      </c>
      <c r="K14" s="13">
        <v>623</v>
      </c>
      <c r="L14" s="13">
        <v>183</v>
      </c>
      <c r="M14" s="13">
        <v>36</v>
      </c>
      <c r="N14" s="13">
        <v>266</v>
      </c>
    </row>
    <row r="15" spans="2:43" ht="15" customHeight="1" x14ac:dyDescent="0.15">
      <c r="B15" s="4"/>
      <c r="C15" s="56"/>
      <c r="D15" s="30">
        <v>100</v>
      </c>
      <c r="E15" s="31">
        <v>2.5</v>
      </c>
      <c r="F15" s="32">
        <v>10.9</v>
      </c>
      <c r="G15" s="32">
        <v>19.399999999999999</v>
      </c>
      <c r="H15" s="32">
        <v>17.600000000000001</v>
      </c>
      <c r="I15" s="32">
        <v>17.8</v>
      </c>
      <c r="J15" s="32">
        <v>17.3</v>
      </c>
      <c r="K15" s="32">
        <v>8.1</v>
      </c>
      <c r="L15" s="32">
        <v>2.4</v>
      </c>
      <c r="M15" s="32">
        <v>0.5</v>
      </c>
      <c r="N15" s="32">
        <v>3.5</v>
      </c>
    </row>
    <row r="16" spans="2:43" ht="15" customHeight="1" x14ac:dyDescent="0.15">
      <c r="B16" s="4"/>
      <c r="C16" s="51" t="s">
        <v>79</v>
      </c>
      <c r="D16" s="25">
        <v>6710</v>
      </c>
      <c r="E16" s="18">
        <v>279</v>
      </c>
      <c r="F16" s="11">
        <v>973</v>
      </c>
      <c r="G16" s="11">
        <v>1327</v>
      </c>
      <c r="H16" s="11">
        <v>1188</v>
      </c>
      <c r="I16" s="11">
        <v>1183</v>
      </c>
      <c r="J16" s="11">
        <v>968</v>
      </c>
      <c r="K16" s="11">
        <v>436</v>
      </c>
      <c r="L16" s="11">
        <v>88</v>
      </c>
      <c r="M16" s="11">
        <v>16</v>
      </c>
      <c r="N16" s="11">
        <v>252</v>
      </c>
    </row>
    <row r="17" spans="2:14" ht="15" customHeight="1" x14ac:dyDescent="0.15">
      <c r="B17" s="4"/>
      <c r="C17" s="51"/>
      <c r="D17" s="30">
        <v>100</v>
      </c>
      <c r="E17" s="31">
        <v>4.2</v>
      </c>
      <c r="F17" s="32">
        <v>14.5</v>
      </c>
      <c r="G17" s="32">
        <v>19.8</v>
      </c>
      <c r="H17" s="32">
        <v>17.7</v>
      </c>
      <c r="I17" s="32">
        <v>17.600000000000001</v>
      </c>
      <c r="J17" s="32">
        <v>14.4</v>
      </c>
      <c r="K17" s="32">
        <v>6.5</v>
      </c>
      <c r="L17" s="32">
        <v>1.3</v>
      </c>
      <c r="M17" s="32">
        <v>0.2</v>
      </c>
      <c r="N17" s="32">
        <v>3.8</v>
      </c>
    </row>
    <row r="18" spans="2:14" ht="15" customHeight="1" x14ac:dyDescent="0.15">
      <c r="B18" s="4"/>
      <c r="C18" s="58" t="s">
        <v>80</v>
      </c>
      <c r="D18" s="25">
        <v>5148</v>
      </c>
      <c r="E18" s="18">
        <v>358</v>
      </c>
      <c r="F18" s="11">
        <v>891</v>
      </c>
      <c r="G18" s="11">
        <v>1076</v>
      </c>
      <c r="H18" s="11">
        <v>888</v>
      </c>
      <c r="I18" s="11">
        <v>828</v>
      </c>
      <c r="J18" s="11">
        <v>554</v>
      </c>
      <c r="K18" s="11">
        <v>183</v>
      </c>
      <c r="L18" s="11">
        <v>37</v>
      </c>
      <c r="M18" s="11">
        <v>6</v>
      </c>
      <c r="N18" s="11">
        <v>327</v>
      </c>
    </row>
    <row r="19" spans="2:14" ht="15" customHeight="1" x14ac:dyDescent="0.15">
      <c r="B19" s="4"/>
      <c r="C19" s="56"/>
      <c r="D19" s="30">
        <v>100</v>
      </c>
      <c r="E19" s="31">
        <v>7</v>
      </c>
      <c r="F19" s="32">
        <v>17.3</v>
      </c>
      <c r="G19" s="32">
        <v>20.9</v>
      </c>
      <c r="H19" s="32">
        <v>17.2</v>
      </c>
      <c r="I19" s="32">
        <v>16.100000000000001</v>
      </c>
      <c r="J19" s="32">
        <v>10.8</v>
      </c>
      <c r="K19" s="32">
        <v>3.6</v>
      </c>
      <c r="L19" s="32">
        <v>0.7</v>
      </c>
      <c r="M19" s="32">
        <v>0.1</v>
      </c>
      <c r="N19" s="32">
        <v>6.4</v>
      </c>
    </row>
    <row r="20" spans="2:14" ht="15" customHeight="1" x14ac:dyDescent="0.15">
      <c r="B20" s="4"/>
      <c r="C20" s="55" t="s">
        <v>81</v>
      </c>
      <c r="D20" s="25">
        <v>4095</v>
      </c>
      <c r="E20" s="18">
        <v>437</v>
      </c>
      <c r="F20" s="11">
        <v>747</v>
      </c>
      <c r="G20" s="11">
        <v>840</v>
      </c>
      <c r="H20" s="11">
        <v>622</v>
      </c>
      <c r="I20" s="11">
        <v>576</v>
      </c>
      <c r="J20" s="11">
        <v>337</v>
      </c>
      <c r="K20" s="11">
        <v>113</v>
      </c>
      <c r="L20" s="11">
        <v>21</v>
      </c>
      <c r="M20" s="11">
        <v>3</v>
      </c>
      <c r="N20" s="11">
        <v>399</v>
      </c>
    </row>
    <row r="21" spans="2:14" ht="15" customHeight="1" x14ac:dyDescent="0.15">
      <c r="B21" s="4"/>
      <c r="C21" s="56"/>
      <c r="D21" s="30">
        <v>100</v>
      </c>
      <c r="E21" s="31">
        <v>10.7</v>
      </c>
      <c r="F21" s="32">
        <v>18.2</v>
      </c>
      <c r="G21" s="32">
        <v>20.5</v>
      </c>
      <c r="H21" s="32">
        <v>15.2</v>
      </c>
      <c r="I21" s="32">
        <v>14.1</v>
      </c>
      <c r="J21" s="32">
        <v>8.1999999999999993</v>
      </c>
      <c r="K21" s="32">
        <v>2.8</v>
      </c>
      <c r="L21" s="32">
        <v>0.5</v>
      </c>
      <c r="M21" s="32">
        <v>0.1</v>
      </c>
      <c r="N21" s="32">
        <v>9.6999999999999993</v>
      </c>
    </row>
    <row r="22" spans="2:14" ht="15" customHeight="1" x14ac:dyDescent="0.15">
      <c r="B22" s="4"/>
      <c r="C22" s="51" t="s">
        <v>82</v>
      </c>
      <c r="D22" s="25">
        <v>3242</v>
      </c>
      <c r="E22" s="18">
        <v>546</v>
      </c>
      <c r="F22" s="11">
        <v>609</v>
      </c>
      <c r="G22" s="11">
        <v>584</v>
      </c>
      <c r="H22" s="11">
        <v>398</v>
      </c>
      <c r="I22" s="11">
        <v>370</v>
      </c>
      <c r="J22" s="11">
        <v>150</v>
      </c>
      <c r="K22" s="11">
        <v>69</v>
      </c>
      <c r="L22" s="11">
        <v>11</v>
      </c>
      <c r="M22" s="11">
        <v>2</v>
      </c>
      <c r="N22" s="11">
        <v>503</v>
      </c>
    </row>
    <row r="23" spans="2:14" ht="15" customHeight="1" x14ac:dyDescent="0.15">
      <c r="B23" s="5"/>
      <c r="C23" s="52"/>
      <c r="D23" s="28">
        <v>100</v>
      </c>
      <c r="E23" s="20">
        <v>16.8</v>
      </c>
      <c r="F23" s="15">
        <v>18.8</v>
      </c>
      <c r="G23" s="15">
        <v>18</v>
      </c>
      <c r="H23" s="15">
        <v>12.3</v>
      </c>
      <c r="I23" s="15">
        <v>11.4</v>
      </c>
      <c r="J23" s="15">
        <v>4.5999999999999996</v>
      </c>
      <c r="K23" s="15">
        <v>2.1</v>
      </c>
      <c r="L23" s="15">
        <v>0.3</v>
      </c>
      <c r="M23" s="15">
        <v>0.1</v>
      </c>
      <c r="N23" s="15">
        <v>15.5</v>
      </c>
    </row>
    <row r="24" spans="2:14" ht="15" customHeight="1" x14ac:dyDescent="0.15">
      <c r="B24" s="3" t="s">
        <v>58</v>
      </c>
      <c r="C24" s="53" t="s">
        <v>59</v>
      </c>
      <c r="D24" s="27">
        <v>6176</v>
      </c>
      <c r="E24" s="21">
        <v>682</v>
      </c>
      <c r="F24" s="13">
        <v>1207</v>
      </c>
      <c r="G24" s="13">
        <v>1376</v>
      </c>
      <c r="H24" s="13">
        <v>965</v>
      </c>
      <c r="I24" s="13">
        <v>722</v>
      </c>
      <c r="J24" s="13">
        <v>452</v>
      </c>
      <c r="K24" s="13">
        <v>215</v>
      </c>
      <c r="L24" s="13">
        <v>45</v>
      </c>
      <c r="M24" s="13">
        <v>11</v>
      </c>
      <c r="N24" s="13">
        <v>501</v>
      </c>
    </row>
    <row r="25" spans="2:14" ht="15" customHeight="1" x14ac:dyDescent="0.15">
      <c r="B25" s="4"/>
      <c r="C25" s="51"/>
      <c r="D25" s="30">
        <v>100</v>
      </c>
      <c r="E25" s="31">
        <v>11</v>
      </c>
      <c r="F25" s="32">
        <v>19.5</v>
      </c>
      <c r="G25" s="32">
        <v>22.3</v>
      </c>
      <c r="H25" s="32">
        <v>15.6</v>
      </c>
      <c r="I25" s="32">
        <v>11.7</v>
      </c>
      <c r="J25" s="32">
        <v>7.3</v>
      </c>
      <c r="K25" s="32">
        <v>3.5</v>
      </c>
      <c r="L25" s="32">
        <v>0.7</v>
      </c>
      <c r="M25" s="32">
        <v>0.2</v>
      </c>
      <c r="N25" s="32">
        <v>8.1</v>
      </c>
    </row>
    <row r="26" spans="2:14" ht="15" customHeight="1" x14ac:dyDescent="0.15">
      <c r="B26" s="4"/>
      <c r="C26" s="58" t="s">
        <v>60</v>
      </c>
      <c r="D26" s="25">
        <v>12578</v>
      </c>
      <c r="E26" s="18">
        <v>567</v>
      </c>
      <c r="F26" s="11">
        <v>1694</v>
      </c>
      <c r="G26" s="11">
        <v>2453</v>
      </c>
      <c r="H26" s="11">
        <v>2230</v>
      </c>
      <c r="I26" s="11">
        <v>2290</v>
      </c>
      <c r="J26" s="11">
        <v>1799</v>
      </c>
      <c r="K26" s="11">
        <v>721</v>
      </c>
      <c r="L26" s="11">
        <v>162</v>
      </c>
      <c r="M26" s="11">
        <v>27</v>
      </c>
      <c r="N26" s="11">
        <v>635</v>
      </c>
    </row>
    <row r="27" spans="2:14" ht="15" customHeight="1" x14ac:dyDescent="0.15">
      <c r="B27" s="4"/>
      <c r="C27" s="56"/>
      <c r="D27" s="30">
        <v>100</v>
      </c>
      <c r="E27" s="31">
        <v>4.5</v>
      </c>
      <c r="F27" s="32">
        <v>13.5</v>
      </c>
      <c r="G27" s="32">
        <v>19.5</v>
      </c>
      <c r="H27" s="32">
        <v>17.7</v>
      </c>
      <c r="I27" s="32">
        <v>18.2</v>
      </c>
      <c r="J27" s="32">
        <v>14.3</v>
      </c>
      <c r="K27" s="32">
        <v>5.7</v>
      </c>
      <c r="L27" s="32">
        <v>1.3</v>
      </c>
      <c r="M27" s="32">
        <v>0.2</v>
      </c>
      <c r="N27" s="32">
        <v>5</v>
      </c>
    </row>
    <row r="28" spans="2:14" ht="15" customHeight="1" x14ac:dyDescent="0.15">
      <c r="B28" s="4"/>
      <c r="C28" s="55" t="s">
        <v>61</v>
      </c>
      <c r="D28" s="25">
        <v>1614</v>
      </c>
      <c r="E28" s="18">
        <v>39</v>
      </c>
      <c r="F28" s="11">
        <v>99</v>
      </c>
      <c r="G28" s="11">
        <v>160</v>
      </c>
      <c r="H28" s="11">
        <v>210</v>
      </c>
      <c r="I28" s="11">
        <v>373</v>
      </c>
      <c r="J28" s="11">
        <v>403</v>
      </c>
      <c r="K28" s="11">
        <v>171</v>
      </c>
      <c r="L28" s="11">
        <v>54</v>
      </c>
      <c r="M28" s="11">
        <v>15</v>
      </c>
      <c r="N28" s="11">
        <v>90</v>
      </c>
    </row>
    <row r="29" spans="2:14" ht="15" customHeight="1" x14ac:dyDescent="0.15">
      <c r="B29" s="4"/>
      <c r="C29" s="56"/>
      <c r="D29" s="30">
        <v>100</v>
      </c>
      <c r="E29" s="31">
        <v>2.4</v>
      </c>
      <c r="F29" s="32">
        <v>6.1</v>
      </c>
      <c r="G29" s="32">
        <v>9.9</v>
      </c>
      <c r="H29" s="32">
        <v>13</v>
      </c>
      <c r="I29" s="32">
        <v>23.1</v>
      </c>
      <c r="J29" s="32">
        <v>25</v>
      </c>
      <c r="K29" s="32">
        <v>10.6</v>
      </c>
      <c r="L29" s="32">
        <v>3.3</v>
      </c>
      <c r="M29" s="32">
        <v>0.9</v>
      </c>
      <c r="N29" s="32">
        <v>5.6</v>
      </c>
    </row>
    <row r="30" spans="2:14" ht="15" customHeight="1" x14ac:dyDescent="0.15">
      <c r="B30" s="4"/>
      <c r="C30" s="51" t="s">
        <v>62</v>
      </c>
      <c r="D30" s="25">
        <v>2525</v>
      </c>
      <c r="E30" s="18">
        <v>244</v>
      </c>
      <c r="F30" s="11">
        <v>457</v>
      </c>
      <c r="G30" s="11">
        <v>560</v>
      </c>
      <c r="H30" s="11">
        <v>402</v>
      </c>
      <c r="I30" s="11">
        <v>322</v>
      </c>
      <c r="J30" s="11">
        <v>221</v>
      </c>
      <c r="K30" s="11">
        <v>90</v>
      </c>
      <c r="L30" s="11">
        <v>23</v>
      </c>
      <c r="M30" s="11">
        <v>5</v>
      </c>
      <c r="N30" s="11">
        <v>201</v>
      </c>
    </row>
    <row r="31" spans="2:14" ht="15" customHeight="1" x14ac:dyDescent="0.15">
      <c r="B31" s="4"/>
      <c r="C31" s="51"/>
      <c r="D31" s="30">
        <v>100</v>
      </c>
      <c r="E31" s="31">
        <v>9.6999999999999993</v>
      </c>
      <c r="F31" s="32">
        <v>18.100000000000001</v>
      </c>
      <c r="G31" s="32">
        <v>22.2</v>
      </c>
      <c r="H31" s="32">
        <v>15.9</v>
      </c>
      <c r="I31" s="32">
        <v>12.8</v>
      </c>
      <c r="J31" s="32">
        <v>8.8000000000000007</v>
      </c>
      <c r="K31" s="32">
        <v>3.6</v>
      </c>
      <c r="L31" s="32">
        <v>0.9</v>
      </c>
      <c r="M31" s="32">
        <v>0.2</v>
      </c>
      <c r="N31" s="32">
        <v>8</v>
      </c>
    </row>
    <row r="32" spans="2:14" ht="15" customHeight="1" x14ac:dyDescent="0.15">
      <c r="B32" s="6"/>
      <c r="C32" s="58" t="s">
        <v>63</v>
      </c>
      <c r="D32" s="25">
        <v>3276</v>
      </c>
      <c r="E32" s="18">
        <v>235</v>
      </c>
      <c r="F32" s="11">
        <v>493</v>
      </c>
      <c r="G32" s="11">
        <v>641</v>
      </c>
      <c r="H32" s="11">
        <v>515</v>
      </c>
      <c r="I32" s="11">
        <v>516</v>
      </c>
      <c r="J32" s="11">
        <v>412</v>
      </c>
      <c r="K32" s="11">
        <v>206</v>
      </c>
      <c r="L32" s="11">
        <v>46</v>
      </c>
      <c r="M32" s="11">
        <v>5</v>
      </c>
      <c r="N32" s="11">
        <v>207</v>
      </c>
    </row>
    <row r="33" spans="2:14" ht="15" customHeight="1" x14ac:dyDescent="0.15">
      <c r="B33" s="7"/>
      <c r="C33" s="59"/>
      <c r="D33" s="28">
        <v>100</v>
      </c>
      <c r="E33" s="20">
        <v>7.2</v>
      </c>
      <c r="F33" s="15">
        <v>15</v>
      </c>
      <c r="G33" s="15">
        <v>19.600000000000001</v>
      </c>
      <c r="H33" s="15">
        <v>15.7</v>
      </c>
      <c r="I33" s="15">
        <v>15.8</v>
      </c>
      <c r="J33" s="15">
        <v>12.6</v>
      </c>
      <c r="K33" s="15">
        <v>6.3</v>
      </c>
      <c r="L33" s="15">
        <v>1.4</v>
      </c>
      <c r="M33" s="15">
        <v>0.2</v>
      </c>
      <c r="N33" s="15">
        <v>6.3</v>
      </c>
    </row>
    <row r="34" spans="2:14" ht="15" customHeight="1" x14ac:dyDescent="0.15">
      <c r="B34" s="3" t="s">
        <v>64</v>
      </c>
      <c r="C34" s="53" t="s">
        <v>65</v>
      </c>
      <c r="D34" s="27">
        <v>22228</v>
      </c>
      <c r="E34" s="21">
        <v>1278</v>
      </c>
      <c r="F34" s="13">
        <v>3277</v>
      </c>
      <c r="G34" s="13">
        <v>4491</v>
      </c>
      <c r="H34" s="13">
        <v>3789</v>
      </c>
      <c r="I34" s="13">
        <v>3696</v>
      </c>
      <c r="J34" s="13">
        <v>2985</v>
      </c>
      <c r="K34" s="13">
        <v>1280</v>
      </c>
      <c r="L34" s="13">
        <v>308</v>
      </c>
      <c r="M34" s="13">
        <v>60</v>
      </c>
      <c r="N34" s="13">
        <v>1064</v>
      </c>
    </row>
    <row r="35" spans="2:14" ht="15" customHeight="1" x14ac:dyDescent="0.15">
      <c r="B35" s="4"/>
      <c r="C35" s="54"/>
      <c r="D35" s="30">
        <v>100</v>
      </c>
      <c r="E35" s="31">
        <v>5.7</v>
      </c>
      <c r="F35" s="32">
        <v>14.7</v>
      </c>
      <c r="G35" s="32">
        <v>20.2</v>
      </c>
      <c r="H35" s="32">
        <v>17</v>
      </c>
      <c r="I35" s="32">
        <v>16.600000000000001</v>
      </c>
      <c r="J35" s="32">
        <v>13.4</v>
      </c>
      <c r="K35" s="32">
        <v>5.8</v>
      </c>
      <c r="L35" s="32">
        <v>1.4</v>
      </c>
      <c r="M35" s="32">
        <v>0.3</v>
      </c>
      <c r="N35" s="32">
        <v>4.8</v>
      </c>
    </row>
    <row r="36" spans="2:14" ht="15" customHeight="1" x14ac:dyDescent="0.15">
      <c r="B36" s="4"/>
      <c r="C36" s="60" t="s">
        <v>66</v>
      </c>
      <c r="D36" s="25">
        <v>2573</v>
      </c>
      <c r="E36" s="18">
        <v>320</v>
      </c>
      <c r="F36" s="11">
        <v>418</v>
      </c>
      <c r="G36" s="11">
        <v>466</v>
      </c>
      <c r="H36" s="11">
        <v>389</v>
      </c>
      <c r="I36" s="11">
        <v>368</v>
      </c>
      <c r="J36" s="11">
        <v>213</v>
      </c>
      <c r="K36" s="11">
        <v>68</v>
      </c>
      <c r="L36" s="11">
        <v>16</v>
      </c>
      <c r="M36" s="11">
        <v>2</v>
      </c>
      <c r="N36" s="11">
        <v>313</v>
      </c>
    </row>
    <row r="37" spans="2:14" ht="15" customHeight="1" x14ac:dyDescent="0.15">
      <c r="B37" s="4"/>
      <c r="C37" s="56"/>
      <c r="D37" s="30">
        <v>100</v>
      </c>
      <c r="E37" s="31">
        <v>12.4</v>
      </c>
      <c r="F37" s="32">
        <v>16.2</v>
      </c>
      <c r="G37" s="32">
        <v>18.100000000000001</v>
      </c>
      <c r="H37" s="32">
        <v>15.1</v>
      </c>
      <c r="I37" s="32">
        <v>14.3</v>
      </c>
      <c r="J37" s="32">
        <v>8.3000000000000007</v>
      </c>
      <c r="K37" s="32">
        <v>2.6</v>
      </c>
      <c r="L37" s="32">
        <v>0.6</v>
      </c>
      <c r="M37" s="32">
        <v>0.1</v>
      </c>
      <c r="N37" s="32">
        <v>12.2</v>
      </c>
    </row>
    <row r="38" spans="2:14" ht="15" customHeight="1" x14ac:dyDescent="0.15">
      <c r="B38" s="4"/>
      <c r="C38" s="55" t="s">
        <v>67</v>
      </c>
      <c r="D38" s="25">
        <v>1235</v>
      </c>
      <c r="E38" s="18">
        <v>151</v>
      </c>
      <c r="F38" s="11">
        <v>223</v>
      </c>
      <c r="G38" s="11">
        <v>211</v>
      </c>
      <c r="H38" s="11">
        <v>143</v>
      </c>
      <c r="I38" s="11">
        <v>159</v>
      </c>
      <c r="J38" s="11">
        <v>86</v>
      </c>
      <c r="K38" s="11">
        <v>39</v>
      </c>
      <c r="L38" s="11">
        <v>11</v>
      </c>
      <c r="M38" s="11">
        <v>0</v>
      </c>
      <c r="N38" s="11">
        <v>212</v>
      </c>
    </row>
    <row r="39" spans="2:14" ht="15" customHeight="1" x14ac:dyDescent="0.15">
      <c r="B39" s="5"/>
      <c r="C39" s="59"/>
      <c r="D39" s="28">
        <v>100</v>
      </c>
      <c r="E39" s="20">
        <v>12.2</v>
      </c>
      <c r="F39" s="15">
        <v>18.100000000000001</v>
      </c>
      <c r="G39" s="15">
        <v>17.100000000000001</v>
      </c>
      <c r="H39" s="15">
        <v>11.6</v>
      </c>
      <c r="I39" s="15">
        <v>12.9</v>
      </c>
      <c r="J39" s="15">
        <v>7</v>
      </c>
      <c r="K39" s="15">
        <v>3.2</v>
      </c>
      <c r="L39" s="15">
        <v>0.9</v>
      </c>
      <c r="M39" s="15">
        <v>0</v>
      </c>
      <c r="N39" s="15">
        <v>17.2</v>
      </c>
    </row>
    <row r="40" spans="2:14" ht="15" customHeight="1" x14ac:dyDescent="0.15">
      <c r="B40" s="3" t="s">
        <v>83</v>
      </c>
      <c r="C40" s="53" t="s">
        <v>85</v>
      </c>
      <c r="D40" s="27">
        <v>3459</v>
      </c>
      <c r="E40" s="21">
        <v>201</v>
      </c>
      <c r="F40" s="13">
        <v>516</v>
      </c>
      <c r="G40" s="13">
        <v>681</v>
      </c>
      <c r="H40" s="13">
        <v>591</v>
      </c>
      <c r="I40" s="13">
        <v>550</v>
      </c>
      <c r="J40" s="13">
        <v>501</v>
      </c>
      <c r="K40" s="13">
        <v>216</v>
      </c>
      <c r="L40" s="13">
        <v>46</v>
      </c>
      <c r="M40" s="13">
        <v>12</v>
      </c>
      <c r="N40" s="13">
        <v>145</v>
      </c>
    </row>
    <row r="41" spans="2:14" ht="15" customHeight="1" x14ac:dyDescent="0.15">
      <c r="B41" s="4"/>
      <c r="C41" s="54"/>
      <c r="D41" s="30">
        <v>100</v>
      </c>
      <c r="E41" s="31">
        <v>5.8</v>
      </c>
      <c r="F41" s="32">
        <v>14.9</v>
      </c>
      <c r="G41" s="32">
        <v>19.7</v>
      </c>
      <c r="H41" s="32">
        <v>17.100000000000001</v>
      </c>
      <c r="I41" s="32">
        <v>15.9</v>
      </c>
      <c r="J41" s="32">
        <v>14.5</v>
      </c>
      <c r="K41" s="32">
        <v>6.2</v>
      </c>
      <c r="L41" s="32">
        <v>1.3</v>
      </c>
      <c r="M41" s="32">
        <v>0.3</v>
      </c>
      <c r="N41" s="32">
        <v>4.2</v>
      </c>
    </row>
    <row r="42" spans="2:14" ht="15" customHeight="1" x14ac:dyDescent="0.15">
      <c r="B42" s="4"/>
      <c r="C42" s="55" t="s">
        <v>401</v>
      </c>
      <c r="D42" s="25">
        <v>18074</v>
      </c>
      <c r="E42" s="18">
        <v>1148</v>
      </c>
      <c r="F42" s="11">
        <v>2768</v>
      </c>
      <c r="G42" s="11">
        <v>3664</v>
      </c>
      <c r="H42" s="11">
        <v>3000</v>
      </c>
      <c r="I42" s="11">
        <v>2955</v>
      </c>
      <c r="J42" s="11">
        <v>2269</v>
      </c>
      <c r="K42" s="11">
        <v>973</v>
      </c>
      <c r="L42" s="11">
        <v>244</v>
      </c>
      <c r="M42" s="11">
        <v>40</v>
      </c>
      <c r="N42" s="11">
        <v>1013</v>
      </c>
    </row>
    <row r="43" spans="2:14" ht="15" customHeight="1" x14ac:dyDescent="0.15">
      <c r="B43" s="4"/>
      <c r="C43" s="56"/>
      <c r="D43" s="30">
        <v>100</v>
      </c>
      <c r="E43" s="31">
        <v>6.4</v>
      </c>
      <c r="F43" s="32">
        <v>15.3</v>
      </c>
      <c r="G43" s="32">
        <v>20.3</v>
      </c>
      <c r="H43" s="32">
        <v>16.600000000000001</v>
      </c>
      <c r="I43" s="32">
        <v>16.3</v>
      </c>
      <c r="J43" s="32">
        <v>12.6</v>
      </c>
      <c r="K43" s="32">
        <v>5.4</v>
      </c>
      <c r="L43" s="32">
        <v>1.4</v>
      </c>
      <c r="M43" s="32">
        <v>0.2</v>
      </c>
      <c r="N43" s="32">
        <v>5.6</v>
      </c>
    </row>
    <row r="44" spans="2:14" ht="15" customHeight="1" x14ac:dyDescent="0.15">
      <c r="B44" s="4"/>
      <c r="C44" s="51" t="s">
        <v>406</v>
      </c>
      <c r="D44" s="25">
        <v>4115</v>
      </c>
      <c r="E44" s="18">
        <v>367</v>
      </c>
      <c r="F44" s="11">
        <v>609</v>
      </c>
      <c r="G44" s="11">
        <v>803</v>
      </c>
      <c r="H44" s="11">
        <v>663</v>
      </c>
      <c r="I44" s="11">
        <v>657</v>
      </c>
      <c r="J44" s="11">
        <v>450</v>
      </c>
      <c r="K44" s="11">
        <v>199</v>
      </c>
      <c r="L44" s="11">
        <v>41</v>
      </c>
      <c r="M44" s="11">
        <v>10</v>
      </c>
      <c r="N44" s="11">
        <v>316</v>
      </c>
    </row>
    <row r="45" spans="2:14" ht="15" customHeight="1" x14ac:dyDescent="0.15">
      <c r="B45" s="4"/>
      <c r="C45" s="54"/>
      <c r="D45" s="30">
        <v>100</v>
      </c>
      <c r="E45" s="31">
        <v>8.9</v>
      </c>
      <c r="F45" s="32">
        <v>14.8</v>
      </c>
      <c r="G45" s="32">
        <v>19.5</v>
      </c>
      <c r="H45" s="32">
        <v>16.100000000000001</v>
      </c>
      <c r="I45" s="32">
        <v>16</v>
      </c>
      <c r="J45" s="32">
        <v>10.9</v>
      </c>
      <c r="K45" s="32">
        <v>4.8</v>
      </c>
      <c r="L45" s="32">
        <v>1</v>
      </c>
      <c r="M45" s="32">
        <v>0.2</v>
      </c>
      <c r="N45" s="32">
        <v>7.7</v>
      </c>
    </row>
    <row r="46" spans="2:14" ht="15" customHeight="1" x14ac:dyDescent="0.15">
      <c r="B46" s="4"/>
      <c r="C46" s="51" t="s">
        <v>91</v>
      </c>
      <c r="D46" s="25">
        <v>659</v>
      </c>
      <c r="E46" s="18">
        <v>55</v>
      </c>
      <c r="F46" s="11">
        <v>87</v>
      </c>
      <c r="G46" s="11">
        <v>104</v>
      </c>
      <c r="H46" s="11">
        <v>112</v>
      </c>
      <c r="I46" s="11">
        <v>111</v>
      </c>
      <c r="J46" s="11">
        <v>81</v>
      </c>
      <c r="K46" s="11">
        <v>29</v>
      </c>
      <c r="L46" s="11">
        <v>7</v>
      </c>
      <c r="M46" s="11">
        <v>1</v>
      </c>
      <c r="N46" s="11">
        <v>72</v>
      </c>
    </row>
    <row r="47" spans="2:14" ht="15" customHeight="1" x14ac:dyDescent="0.15">
      <c r="B47" s="5"/>
      <c r="C47" s="52"/>
      <c r="D47" s="28">
        <v>100</v>
      </c>
      <c r="E47" s="20">
        <v>8.3000000000000007</v>
      </c>
      <c r="F47" s="15">
        <v>13.2</v>
      </c>
      <c r="G47" s="15">
        <v>15.8</v>
      </c>
      <c r="H47" s="15">
        <v>17</v>
      </c>
      <c r="I47" s="15">
        <v>16.8</v>
      </c>
      <c r="J47" s="15">
        <v>12.3</v>
      </c>
      <c r="K47" s="15">
        <v>4.4000000000000004</v>
      </c>
      <c r="L47" s="15">
        <v>1.1000000000000001</v>
      </c>
      <c r="M47" s="15">
        <v>0.2</v>
      </c>
      <c r="N47" s="15">
        <v>10.9</v>
      </c>
    </row>
    <row r="48" spans="2:14" ht="15" customHeight="1" x14ac:dyDescent="0.15">
      <c r="B48" s="3" t="s">
        <v>68</v>
      </c>
      <c r="C48" s="53" t="s">
        <v>69</v>
      </c>
      <c r="D48" s="27">
        <v>3572</v>
      </c>
      <c r="E48" s="21">
        <v>181</v>
      </c>
      <c r="F48" s="13">
        <v>483</v>
      </c>
      <c r="G48" s="13">
        <v>730</v>
      </c>
      <c r="H48" s="13">
        <v>660</v>
      </c>
      <c r="I48" s="13">
        <v>591</v>
      </c>
      <c r="J48" s="13">
        <v>502</v>
      </c>
      <c r="K48" s="13">
        <v>226</v>
      </c>
      <c r="L48" s="13">
        <v>64</v>
      </c>
      <c r="M48" s="13">
        <v>11</v>
      </c>
      <c r="N48" s="13">
        <v>124</v>
      </c>
    </row>
    <row r="49" spans="2:14" ht="15" customHeight="1" x14ac:dyDescent="0.15">
      <c r="B49" s="4"/>
      <c r="C49" s="54"/>
      <c r="D49" s="30">
        <v>100</v>
      </c>
      <c r="E49" s="31">
        <v>5.0999999999999996</v>
      </c>
      <c r="F49" s="32">
        <v>13.5</v>
      </c>
      <c r="G49" s="32">
        <v>20.399999999999999</v>
      </c>
      <c r="H49" s="32">
        <v>18.5</v>
      </c>
      <c r="I49" s="32">
        <v>16.5</v>
      </c>
      <c r="J49" s="32">
        <v>14.1</v>
      </c>
      <c r="K49" s="32">
        <v>6.3</v>
      </c>
      <c r="L49" s="32">
        <v>1.8</v>
      </c>
      <c r="M49" s="32">
        <v>0.3</v>
      </c>
      <c r="N49" s="32">
        <v>3.5</v>
      </c>
    </row>
    <row r="50" spans="2:14" ht="15" customHeight="1" x14ac:dyDescent="0.15">
      <c r="B50" s="4"/>
      <c r="C50" s="57" t="s">
        <v>70</v>
      </c>
      <c r="D50" s="33">
        <v>2055</v>
      </c>
      <c r="E50" s="34">
        <v>81</v>
      </c>
      <c r="F50" s="35">
        <v>293</v>
      </c>
      <c r="G50" s="35">
        <v>424</v>
      </c>
      <c r="H50" s="35">
        <v>368</v>
      </c>
      <c r="I50" s="35">
        <v>340</v>
      </c>
      <c r="J50" s="35">
        <v>328</v>
      </c>
      <c r="K50" s="35">
        <v>152</v>
      </c>
      <c r="L50" s="35">
        <v>28</v>
      </c>
      <c r="M50" s="35">
        <v>2</v>
      </c>
      <c r="N50" s="35">
        <v>39</v>
      </c>
    </row>
    <row r="51" spans="2:14" ht="15" customHeight="1" x14ac:dyDescent="0.15">
      <c r="B51" s="4"/>
      <c r="C51" s="54"/>
      <c r="D51" s="30">
        <v>100</v>
      </c>
      <c r="E51" s="31">
        <v>3.9</v>
      </c>
      <c r="F51" s="32">
        <v>14.3</v>
      </c>
      <c r="G51" s="32">
        <v>20.6</v>
      </c>
      <c r="H51" s="32">
        <v>17.899999999999999</v>
      </c>
      <c r="I51" s="32">
        <v>16.5</v>
      </c>
      <c r="J51" s="32">
        <v>16</v>
      </c>
      <c r="K51" s="32">
        <v>7.4</v>
      </c>
      <c r="L51" s="32">
        <v>1.4</v>
      </c>
      <c r="M51" s="32">
        <v>0.1</v>
      </c>
      <c r="N51" s="32">
        <v>1.9</v>
      </c>
    </row>
    <row r="52" spans="2:14" ht="15" customHeight="1" x14ac:dyDescent="0.15">
      <c r="B52" s="4"/>
      <c r="C52" s="51" t="s">
        <v>71</v>
      </c>
      <c r="D52" s="25">
        <v>1640</v>
      </c>
      <c r="E52" s="18">
        <v>94</v>
      </c>
      <c r="F52" s="11">
        <v>223</v>
      </c>
      <c r="G52" s="11">
        <v>329</v>
      </c>
      <c r="H52" s="11">
        <v>278</v>
      </c>
      <c r="I52" s="11">
        <v>276</v>
      </c>
      <c r="J52" s="11">
        <v>206</v>
      </c>
      <c r="K52" s="11">
        <v>109</v>
      </c>
      <c r="L52" s="11">
        <v>25</v>
      </c>
      <c r="M52" s="11">
        <v>8</v>
      </c>
      <c r="N52" s="11">
        <v>92</v>
      </c>
    </row>
    <row r="53" spans="2:14" ht="15" customHeight="1" x14ac:dyDescent="0.15">
      <c r="B53" s="4"/>
      <c r="C53" s="54"/>
      <c r="D53" s="30">
        <v>100</v>
      </c>
      <c r="E53" s="31">
        <v>5.7</v>
      </c>
      <c r="F53" s="32">
        <v>13.6</v>
      </c>
      <c r="G53" s="32">
        <v>20.100000000000001</v>
      </c>
      <c r="H53" s="32">
        <v>17</v>
      </c>
      <c r="I53" s="32">
        <v>16.8</v>
      </c>
      <c r="J53" s="32">
        <v>12.6</v>
      </c>
      <c r="K53" s="32">
        <v>6.6</v>
      </c>
      <c r="L53" s="32">
        <v>1.5</v>
      </c>
      <c r="M53" s="32">
        <v>0.5</v>
      </c>
      <c r="N53" s="32">
        <v>5.6</v>
      </c>
    </row>
    <row r="54" spans="2:14" ht="15" customHeight="1" x14ac:dyDescent="0.15">
      <c r="B54" s="4"/>
      <c r="C54" s="51" t="s">
        <v>72</v>
      </c>
      <c r="D54" s="25">
        <v>1560</v>
      </c>
      <c r="E54" s="18">
        <v>109</v>
      </c>
      <c r="F54" s="11">
        <v>259</v>
      </c>
      <c r="G54" s="11">
        <v>315</v>
      </c>
      <c r="H54" s="11">
        <v>255</v>
      </c>
      <c r="I54" s="11">
        <v>219</v>
      </c>
      <c r="J54" s="11">
        <v>200</v>
      </c>
      <c r="K54" s="11">
        <v>105</v>
      </c>
      <c r="L54" s="11">
        <v>19</v>
      </c>
      <c r="M54" s="11">
        <v>2</v>
      </c>
      <c r="N54" s="11">
        <v>77</v>
      </c>
    </row>
    <row r="55" spans="2:14" ht="15" customHeight="1" x14ac:dyDescent="0.15">
      <c r="B55" s="4"/>
      <c r="C55" s="54"/>
      <c r="D55" s="30">
        <v>100</v>
      </c>
      <c r="E55" s="31">
        <v>7</v>
      </c>
      <c r="F55" s="32">
        <v>16.600000000000001</v>
      </c>
      <c r="G55" s="32">
        <v>20.2</v>
      </c>
      <c r="H55" s="32">
        <v>16.3</v>
      </c>
      <c r="I55" s="32">
        <v>14</v>
      </c>
      <c r="J55" s="32">
        <v>12.8</v>
      </c>
      <c r="K55" s="32">
        <v>6.7</v>
      </c>
      <c r="L55" s="32">
        <v>1.2</v>
      </c>
      <c r="M55" s="32">
        <v>0.1</v>
      </c>
      <c r="N55" s="32">
        <v>4.9000000000000004</v>
      </c>
    </row>
    <row r="56" spans="2:14" ht="15" customHeight="1" x14ac:dyDescent="0.15">
      <c r="B56" s="4"/>
      <c r="C56" s="51" t="s">
        <v>73</v>
      </c>
      <c r="D56" s="25">
        <v>2382</v>
      </c>
      <c r="E56" s="18">
        <v>134</v>
      </c>
      <c r="F56" s="11">
        <v>359</v>
      </c>
      <c r="G56" s="11">
        <v>480</v>
      </c>
      <c r="H56" s="11">
        <v>380</v>
      </c>
      <c r="I56" s="11">
        <v>406</v>
      </c>
      <c r="J56" s="11">
        <v>326</v>
      </c>
      <c r="K56" s="11">
        <v>139</v>
      </c>
      <c r="L56" s="11">
        <v>41</v>
      </c>
      <c r="M56" s="11">
        <v>11</v>
      </c>
      <c r="N56" s="11">
        <v>106</v>
      </c>
    </row>
    <row r="57" spans="2:14" ht="15" customHeight="1" x14ac:dyDescent="0.15">
      <c r="B57" s="4"/>
      <c r="C57" s="54"/>
      <c r="D57" s="30">
        <v>100</v>
      </c>
      <c r="E57" s="31">
        <v>5.6</v>
      </c>
      <c r="F57" s="32">
        <v>15.1</v>
      </c>
      <c r="G57" s="32">
        <v>20.2</v>
      </c>
      <c r="H57" s="32">
        <v>16</v>
      </c>
      <c r="I57" s="32">
        <v>17</v>
      </c>
      <c r="J57" s="32">
        <v>13.7</v>
      </c>
      <c r="K57" s="32">
        <v>5.8</v>
      </c>
      <c r="L57" s="32">
        <v>1.7</v>
      </c>
      <c r="M57" s="32">
        <v>0.5</v>
      </c>
      <c r="N57" s="32">
        <v>4.5</v>
      </c>
    </row>
    <row r="58" spans="2:14" ht="15" customHeight="1" x14ac:dyDescent="0.15">
      <c r="B58" s="4"/>
      <c r="C58" s="51" t="s">
        <v>74</v>
      </c>
      <c r="D58" s="25">
        <v>1538</v>
      </c>
      <c r="E58" s="18">
        <v>91</v>
      </c>
      <c r="F58" s="11">
        <v>238</v>
      </c>
      <c r="G58" s="11">
        <v>279</v>
      </c>
      <c r="H58" s="11">
        <v>248</v>
      </c>
      <c r="I58" s="11">
        <v>294</v>
      </c>
      <c r="J58" s="11">
        <v>213</v>
      </c>
      <c r="K58" s="11">
        <v>87</v>
      </c>
      <c r="L58" s="11">
        <v>23</v>
      </c>
      <c r="M58" s="11">
        <v>3</v>
      </c>
      <c r="N58" s="11">
        <v>62</v>
      </c>
    </row>
    <row r="59" spans="2:14" ht="15" customHeight="1" x14ac:dyDescent="0.15">
      <c r="B59" s="4"/>
      <c r="C59" s="54"/>
      <c r="D59" s="30">
        <v>100</v>
      </c>
      <c r="E59" s="31">
        <v>5.9</v>
      </c>
      <c r="F59" s="32">
        <v>15.5</v>
      </c>
      <c r="G59" s="32">
        <v>18.100000000000001</v>
      </c>
      <c r="H59" s="32">
        <v>16.100000000000001</v>
      </c>
      <c r="I59" s="32">
        <v>19.100000000000001</v>
      </c>
      <c r="J59" s="32">
        <v>13.8</v>
      </c>
      <c r="K59" s="32">
        <v>5.7</v>
      </c>
      <c r="L59" s="32">
        <v>1.5</v>
      </c>
      <c r="M59" s="32">
        <v>0.2</v>
      </c>
      <c r="N59" s="32">
        <v>4</v>
      </c>
    </row>
    <row r="60" spans="2:14" ht="15" customHeight="1" x14ac:dyDescent="0.15">
      <c r="B60" s="4"/>
      <c r="C60" s="51" t="s">
        <v>75</v>
      </c>
      <c r="D60" s="25">
        <v>5096</v>
      </c>
      <c r="E60" s="18">
        <v>352</v>
      </c>
      <c r="F60" s="11">
        <v>758</v>
      </c>
      <c r="G60" s="11">
        <v>1027</v>
      </c>
      <c r="H60" s="11">
        <v>799</v>
      </c>
      <c r="I60" s="11">
        <v>820</v>
      </c>
      <c r="J60" s="11">
        <v>559</v>
      </c>
      <c r="K60" s="11">
        <v>265</v>
      </c>
      <c r="L60" s="11">
        <v>62</v>
      </c>
      <c r="M60" s="11">
        <v>11</v>
      </c>
      <c r="N60" s="11">
        <v>443</v>
      </c>
    </row>
    <row r="61" spans="2:14" ht="15" customHeight="1" x14ac:dyDescent="0.15">
      <c r="B61" s="4"/>
      <c r="C61" s="54"/>
      <c r="D61" s="30">
        <v>100</v>
      </c>
      <c r="E61" s="31">
        <v>6.9</v>
      </c>
      <c r="F61" s="32">
        <v>14.9</v>
      </c>
      <c r="G61" s="32">
        <v>20.2</v>
      </c>
      <c r="H61" s="32">
        <v>15.7</v>
      </c>
      <c r="I61" s="32">
        <v>16.100000000000001</v>
      </c>
      <c r="J61" s="32">
        <v>11</v>
      </c>
      <c r="K61" s="32">
        <v>5.2</v>
      </c>
      <c r="L61" s="32">
        <v>1.2</v>
      </c>
      <c r="M61" s="32">
        <v>0.2</v>
      </c>
      <c r="N61" s="32">
        <v>8.6999999999999993</v>
      </c>
    </row>
    <row r="62" spans="2:14" ht="15" customHeight="1" x14ac:dyDescent="0.15">
      <c r="B62" s="4"/>
      <c r="C62" s="51" t="s">
        <v>76</v>
      </c>
      <c r="D62" s="25">
        <v>2807</v>
      </c>
      <c r="E62" s="18">
        <v>161</v>
      </c>
      <c r="F62" s="11">
        <v>428</v>
      </c>
      <c r="G62" s="11">
        <v>550</v>
      </c>
      <c r="H62" s="11">
        <v>449</v>
      </c>
      <c r="I62" s="11">
        <v>429</v>
      </c>
      <c r="J62" s="11">
        <v>337</v>
      </c>
      <c r="K62" s="11">
        <v>158</v>
      </c>
      <c r="L62" s="11">
        <v>36</v>
      </c>
      <c r="M62" s="11">
        <v>10</v>
      </c>
      <c r="N62" s="11">
        <v>249</v>
      </c>
    </row>
    <row r="63" spans="2:14" ht="15" customHeight="1" x14ac:dyDescent="0.15">
      <c r="B63" s="4"/>
      <c r="C63" s="54"/>
      <c r="D63" s="30">
        <v>100</v>
      </c>
      <c r="E63" s="31">
        <v>5.7</v>
      </c>
      <c r="F63" s="32">
        <v>15.2</v>
      </c>
      <c r="G63" s="32">
        <v>19.600000000000001</v>
      </c>
      <c r="H63" s="32">
        <v>16</v>
      </c>
      <c r="I63" s="32">
        <v>15.3</v>
      </c>
      <c r="J63" s="32">
        <v>12</v>
      </c>
      <c r="K63" s="32">
        <v>5.6</v>
      </c>
      <c r="L63" s="32">
        <v>1.3</v>
      </c>
      <c r="M63" s="32">
        <v>0.4</v>
      </c>
      <c r="N63" s="32">
        <v>8.9</v>
      </c>
    </row>
    <row r="64" spans="2:14" ht="15" customHeight="1" x14ac:dyDescent="0.15">
      <c r="B64" s="4"/>
      <c r="C64" s="51" t="s">
        <v>77</v>
      </c>
      <c r="D64" s="25">
        <v>6516</v>
      </c>
      <c r="E64" s="18">
        <v>632</v>
      </c>
      <c r="F64" s="11">
        <v>1054</v>
      </c>
      <c r="G64" s="11">
        <v>1242</v>
      </c>
      <c r="H64" s="11">
        <v>1051</v>
      </c>
      <c r="I64" s="11">
        <v>995</v>
      </c>
      <c r="J64" s="11">
        <v>695</v>
      </c>
      <c r="K64" s="11">
        <v>201</v>
      </c>
      <c r="L64" s="11">
        <v>46</v>
      </c>
      <c r="M64" s="11">
        <v>6</v>
      </c>
      <c r="N64" s="11">
        <v>594</v>
      </c>
    </row>
    <row r="65" spans="2:14" ht="15" customHeight="1" x14ac:dyDescent="0.15">
      <c r="B65" s="5"/>
      <c r="C65" s="52"/>
      <c r="D65" s="28">
        <v>100</v>
      </c>
      <c r="E65" s="20">
        <v>9.6999999999999993</v>
      </c>
      <c r="F65" s="15">
        <v>16.2</v>
      </c>
      <c r="G65" s="15">
        <v>19.100000000000001</v>
      </c>
      <c r="H65" s="15">
        <v>16.100000000000001</v>
      </c>
      <c r="I65" s="15">
        <v>15.3</v>
      </c>
      <c r="J65" s="15">
        <v>10.7</v>
      </c>
      <c r="K65" s="15">
        <v>3.1</v>
      </c>
      <c r="L65" s="15">
        <v>0.7</v>
      </c>
      <c r="M65" s="15">
        <v>0.1</v>
      </c>
      <c r="N65" s="15">
        <v>9.1</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N9">
    <cfRule type="top10" dxfId="2203" priority="577" rank="1"/>
  </conditionalFormatting>
  <conditionalFormatting sqref="E11:N11">
    <cfRule type="top10" dxfId="2202" priority="578" rank="1"/>
  </conditionalFormatting>
  <conditionalFormatting sqref="E13:N13">
    <cfRule type="top10" dxfId="2201" priority="579" rank="1"/>
  </conditionalFormatting>
  <conditionalFormatting sqref="E15:N15">
    <cfRule type="top10" dxfId="2200" priority="580" rank="1"/>
  </conditionalFormatting>
  <conditionalFormatting sqref="E17:N17">
    <cfRule type="top10" dxfId="2199" priority="581" rank="1"/>
  </conditionalFormatting>
  <conditionalFormatting sqref="E19:N19">
    <cfRule type="top10" dxfId="2198" priority="582" rank="1"/>
  </conditionalFormatting>
  <conditionalFormatting sqref="E21:N21">
    <cfRule type="top10" dxfId="2197" priority="583" rank="1"/>
  </conditionalFormatting>
  <conditionalFormatting sqref="E23:N23">
    <cfRule type="top10" dxfId="2196" priority="584" rank="1"/>
  </conditionalFormatting>
  <conditionalFormatting sqref="E25:N25">
    <cfRule type="top10" dxfId="2195" priority="585" rank="1"/>
  </conditionalFormatting>
  <conditionalFormatting sqref="E27:N27">
    <cfRule type="top10" dxfId="2194" priority="586" rank="1"/>
  </conditionalFormatting>
  <conditionalFormatting sqref="E29:N29">
    <cfRule type="top10" dxfId="2193" priority="587" rank="1"/>
  </conditionalFormatting>
  <conditionalFormatting sqref="E31:N31">
    <cfRule type="top10" dxfId="2192" priority="588" rank="1"/>
  </conditionalFormatting>
  <conditionalFormatting sqref="E33:N33">
    <cfRule type="top10" dxfId="2191" priority="589" rank="1"/>
  </conditionalFormatting>
  <conditionalFormatting sqref="E35:N35">
    <cfRule type="top10" dxfId="2190" priority="590" rank="1"/>
  </conditionalFormatting>
  <conditionalFormatting sqref="E37:N37">
    <cfRule type="top10" dxfId="2189" priority="591" rank="1"/>
  </conditionalFormatting>
  <conditionalFormatting sqref="E39:N39">
    <cfRule type="top10" dxfId="2188" priority="592" rank="1"/>
  </conditionalFormatting>
  <conditionalFormatting sqref="E41:N41">
    <cfRule type="top10" dxfId="2187" priority="593" rank="1"/>
  </conditionalFormatting>
  <conditionalFormatting sqref="E43:N43">
    <cfRule type="top10" dxfId="2186" priority="594" rank="1"/>
  </conditionalFormatting>
  <conditionalFormatting sqref="E45:N45">
    <cfRule type="top10" dxfId="2185" priority="595" rank="1"/>
  </conditionalFormatting>
  <conditionalFormatting sqref="E47:N47">
    <cfRule type="top10" dxfId="2184" priority="596" rank="1"/>
  </conditionalFormatting>
  <conditionalFormatting sqref="E49:N49">
    <cfRule type="top10" dxfId="2183" priority="597" rank="1"/>
  </conditionalFormatting>
  <conditionalFormatting sqref="E51:N51">
    <cfRule type="top10" dxfId="2182" priority="598" rank="1"/>
  </conditionalFormatting>
  <conditionalFormatting sqref="E53:N53">
    <cfRule type="top10" dxfId="2181" priority="599" rank="1"/>
  </conditionalFormatting>
  <conditionalFormatting sqref="E55:N55">
    <cfRule type="top10" dxfId="2180" priority="600" rank="1"/>
  </conditionalFormatting>
  <conditionalFormatting sqref="E57:N57">
    <cfRule type="top10" dxfId="2179" priority="601" rank="1"/>
  </conditionalFormatting>
  <conditionalFormatting sqref="E59:N59">
    <cfRule type="top10" dxfId="2178" priority="602" rank="1"/>
  </conditionalFormatting>
  <conditionalFormatting sqref="E61:N61">
    <cfRule type="top10" dxfId="2177" priority="603" rank="1"/>
  </conditionalFormatting>
  <conditionalFormatting sqref="E63:N63">
    <cfRule type="top10" dxfId="2176" priority="604" rank="1"/>
  </conditionalFormatting>
  <conditionalFormatting sqref="E65:N65">
    <cfRule type="top10" dxfId="2175" priority="605" rank="1"/>
  </conditionalFormatting>
  <pageMargins left="0.7" right="0.7" top="0.75" bottom="0.75" header="0.3" footer="0.3"/>
  <pageSetup paperSize="9" scale="74" orientation="portrait" r:id="rId1"/>
  <headerFoot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6" width="8.625" style="9" customWidth="1"/>
    <col min="97" max="16384" width="6.125" style="9"/>
  </cols>
  <sheetData>
    <row r="2" spans="2:43" x14ac:dyDescent="0.15">
      <c r="B2" s="9" t="s">
        <v>600</v>
      </c>
    </row>
    <row r="3" spans="2:43" x14ac:dyDescent="0.15">
      <c r="B3" s="9" t="s">
        <v>453</v>
      </c>
    </row>
    <row r="4" spans="2:43" x14ac:dyDescent="0.15">
      <c r="B4" s="9" t="s">
        <v>465</v>
      </c>
    </row>
    <row r="6" spans="2:43" ht="3" customHeight="1" x14ac:dyDescent="0.15">
      <c r="B6" s="16"/>
      <c r="C6" s="23"/>
      <c r="D6" s="24"/>
      <c r="E6" s="22"/>
      <c r="F6" s="17"/>
      <c r="G6" s="17"/>
      <c r="H6" s="17"/>
      <c r="I6" s="17"/>
      <c r="J6" s="17"/>
      <c r="K6" s="17"/>
      <c r="L6" s="17"/>
      <c r="M6" s="17"/>
      <c r="N6" s="17"/>
    </row>
    <row r="7" spans="2:43" s="10" customFormat="1" ht="122.25" customHeight="1" thickBot="1" x14ac:dyDescent="0.2">
      <c r="B7" s="1"/>
      <c r="C7" s="2" t="s">
        <v>52</v>
      </c>
      <c r="D7" s="29" t="s">
        <v>103</v>
      </c>
      <c r="E7" s="39" t="s">
        <v>455</v>
      </c>
      <c r="F7" s="39" t="s">
        <v>456</v>
      </c>
      <c r="G7" s="39" t="s">
        <v>457</v>
      </c>
      <c r="H7" s="39" t="s">
        <v>458</v>
      </c>
      <c r="I7" s="39" t="s">
        <v>459</v>
      </c>
      <c r="J7" s="39" t="s">
        <v>460</v>
      </c>
      <c r="K7" s="39" t="s">
        <v>461</v>
      </c>
      <c r="L7" s="39" t="s">
        <v>462</v>
      </c>
      <c r="M7" s="39" t="s">
        <v>463</v>
      </c>
      <c r="N7" s="47" t="s">
        <v>104</v>
      </c>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4</v>
      </c>
      <c r="F8" s="11">
        <v>648</v>
      </c>
      <c r="G8" s="11">
        <v>5275</v>
      </c>
      <c r="H8" s="11">
        <v>9139</v>
      </c>
      <c r="I8" s="11">
        <v>7054</v>
      </c>
      <c r="J8" s="11">
        <v>2506</v>
      </c>
      <c r="K8" s="11">
        <v>555</v>
      </c>
      <c r="L8" s="11">
        <v>117</v>
      </c>
      <c r="M8" s="11">
        <v>22</v>
      </c>
      <c r="N8" s="11">
        <v>1846</v>
      </c>
    </row>
    <row r="9" spans="2:43" ht="15" customHeight="1" x14ac:dyDescent="0.15">
      <c r="B9" s="62"/>
      <c r="C9" s="52"/>
      <c r="D9" s="26">
        <v>100</v>
      </c>
      <c r="E9" s="19">
        <v>0</v>
      </c>
      <c r="F9" s="12">
        <v>2.4</v>
      </c>
      <c r="G9" s="12">
        <v>19.399999999999999</v>
      </c>
      <c r="H9" s="12">
        <v>33.6</v>
      </c>
      <c r="I9" s="12">
        <v>26</v>
      </c>
      <c r="J9" s="12">
        <v>9.1999999999999993</v>
      </c>
      <c r="K9" s="12">
        <v>2</v>
      </c>
      <c r="L9" s="12">
        <v>0.4</v>
      </c>
      <c r="M9" s="12">
        <v>0.1</v>
      </c>
      <c r="N9" s="12">
        <v>6.8</v>
      </c>
    </row>
    <row r="10" spans="2:43" ht="15" customHeight="1" x14ac:dyDescent="0.15">
      <c r="B10" s="3" t="s">
        <v>54</v>
      </c>
      <c r="C10" s="63" t="s">
        <v>55</v>
      </c>
      <c r="D10" s="27">
        <v>12478</v>
      </c>
      <c r="E10" s="21">
        <v>0</v>
      </c>
      <c r="F10" s="13">
        <v>49</v>
      </c>
      <c r="G10" s="13">
        <v>777</v>
      </c>
      <c r="H10" s="13">
        <v>3559</v>
      </c>
      <c r="I10" s="13">
        <v>4711</v>
      </c>
      <c r="J10" s="13">
        <v>2039</v>
      </c>
      <c r="K10" s="13">
        <v>465</v>
      </c>
      <c r="L10" s="13">
        <v>105</v>
      </c>
      <c r="M10" s="13">
        <v>18</v>
      </c>
      <c r="N10" s="13">
        <v>755</v>
      </c>
    </row>
    <row r="11" spans="2:43" ht="15" customHeight="1" x14ac:dyDescent="0.15">
      <c r="B11" s="4"/>
      <c r="C11" s="56"/>
      <c r="D11" s="30">
        <v>100</v>
      </c>
      <c r="E11" s="31">
        <v>0</v>
      </c>
      <c r="F11" s="32">
        <v>0.4</v>
      </c>
      <c r="G11" s="32">
        <v>6.2</v>
      </c>
      <c r="H11" s="32">
        <v>28.5</v>
      </c>
      <c r="I11" s="32">
        <v>37.799999999999997</v>
      </c>
      <c r="J11" s="32">
        <v>16.3</v>
      </c>
      <c r="K11" s="32">
        <v>3.7</v>
      </c>
      <c r="L11" s="32">
        <v>0.8</v>
      </c>
      <c r="M11" s="32">
        <v>0.1</v>
      </c>
      <c r="N11" s="32">
        <v>6.1</v>
      </c>
    </row>
    <row r="12" spans="2:43" ht="15" customHeight="1" x14ac:dyDescent="0.15">
      <c r="B12" s="4"/>
      <c r="C12" s="55" t="s">
        <v>56</v>
      </c>
      <c r="D12" s="25">
        <v>14458</v>
      </c>
      <c r="E12" s="18">
        <v>4</v>
      </c>
      <c r="F12" s="11">
        <v>592</v>
      </c>
      <c r="G12" s="11">
        <v>4443</v>
      </c>
      <c r="H12" s="11">
        <v>5505</v>
      </c>
      <c r="I12" s="11">
        <v>2297</v>
      </c>
      <c r="J12" s="11">
        <v>454</v>
      </c>
      <c r="K12" s="11">
        <v>80</v>
      </c>
      <c r="L12" s="11">
        <v>12</v>
      </c>
      <c r="M12" s="11">
        <v>3</v>
      </c>
      <c r="N12" s="11">
        <v>1068</v>
      </c>
    </row>
    <row r="13" spans="2:43" ht="15" customHeight="1" x14ac:dyDescent="0.15">
      <c r="B13" s="4"/>
      <c r="C13" s="59"/>
      <c r="D13" s="26">
        <v>100</v>
      </c>
      <c r="E13" s="19">
        <v>0</v>
      </c>
      <c r="F13" s="12">
        <v>4.0999999999999996</v>
      </c>
      <c r="G13" s="12">
        <v>30.7</v>
      </c>
      <c r="H13" s="12">
        <v>38.1</v>
      </c>
      <c r="I13" s="12">
        <v>15.9</v>
      </c>
      <c r="J13" s="12">
        <v>3.1</v>
      </c>
      <c r="K13" s="12">
        <v>0.6</v>
      </c>
      <c r="L13" s="12">
        <v>0.1</v>
      </c>
      <c r="M13" s="12">
        <v>0</v>
      </c>
      <c r="N13" s="12">
        <v>7.4</v>
      </c>
    </row>
    <row r="14" spans="2:43" ht="15" customHeight="1" x14ac:dyDescent="0.15">
      <c r="B14" s="3" t="s">
        <v>57</v>
      </c>
      <c r="C14" s="63" t="s">
        <v>78</v>
      </c>
      <c r="D14" s="27">
        <v>7667</v>
      </c>
      <c r="E14" s="21">
        <v>0</v>
      </c>
      <c r="F14" s="13">
        <v>94</v>
      </c>
      <c r="G14" s="13">
        <v>1103</v>
      </c>
      <c r="H14" s="13">
        <v>2489</v>
      </c>
      <c r="I14" s="13">
        <v>2377</v>
      </c>
      <c r="J14" s="13">
        <v>948</v>
      </c>
      <c r="K14" s="13">
        <v>244</v>
      </c>
      <c r="L14" s="13">
        <v>68</v>
      </c>
      <c r="M14" s="13">
        <v>12</v>
      </c>
      <c r="N14" s="13">
        <v>332</v>
      </c>
    </row>
    <row r="15" spans="2:43" ht="15" customHeight="1" x14ac:dyDescent="0.15">
      <c r="B15" s="4"/>
      <c r="C15" s="56"/>
      <c r="D15" s="30">
        <v>100</v>
      </c>
      <c r="E15" s="31">
        <v>0</v>
      </c>
      <c r="F15" s="32">
        <v>1.2</v>
      </c>
      <c r="G15" s="32">
        <v>14.4</v>
      </c>
      <c r="H15" s="32">
        <v>32.5</v>
      </c>
      <c r="I15" s="32">
        <v>31</v>
      </c>
      <c r="J15" s="32">
        <v>12.4</v>
      </c>
      <c r="K15" s="32">
        <v>3.2</v>
      </c>
      <c r="L15" s="32">
        <v>0.9</v>
      </c>
      <c r="M15" s="32">
        <v>0.2</v>
      </c>
      <c r="N15" s="32">
        <v>4.3</v>
      </c>
    </row>
    <row r="16" spans="2:43" ht="15" customHeight="1" x14ac:dyDescent="0.15">
      <c r="B16" s="4"/>
      <c r="C16" s="51" t="s">
        <v>79</v>
      </c>
      <c r="D16" s="25">
        <v>6710</v>
      </c>
      <c r="E16" s="18">
        <v>1</v>
      </c>
      <c r="F16" s="11">
        <v>92</v>
      </c>
      <c r="G16" s="11">
        <v>1158</v>
      </c>
      <c r="H16" s="11">
        <v>2296</v>
      </c>
      <c r="I16" s="11">
        <v>1919</v>
      </c>
      <c r="J16" s="11">
        <v>752</v>
      </c>
      <c r="K16" s="11">
        <v>170</v>
      </c>
      <c r="L16" s="11">
        <v>30</v>
      </c>
      <c r="M16" s="11">
        <v>5</v>
      </c>
      <c r="N16" s="11">
        <v>287</v>
      </c>
    </row>
    <row r="17" spans="2:14" ht="15" customHeight="1" x14ac:dyDescent="0.15">
      <c r="B17" s="4"/>
      <c r="C17" s="51"/>
      <c r="D17" s="30">
        <v>100</v>
      </c>
      <c r="E17" s="31">
        <v>0</v>
      </c>
      <c r="F17" s="32">
        <v>1.4</v>
      </c>
      <c r="G17" s="32">
        <v>17.3</v>
      </c>
      <c r="H17" s="32">
        <v>34.200000000000003</v>
      </c>
      <c r="I17" s="32">
        <v>28.6</v>
      </c>
      <c r="J17" s="32">
        <v>11.2</v>
      </c>
      <c r="K17" s="32">
        <v>2.5</v>
      </c>
      <c r="L17" s="32">
        <v>0.4</v>
      </c>
      <c r="M17" s="32">
        <v>0.1</v>
      </c>
      <c r="N17" s="32">
        <v>4.3</v>
      </c>
    </row>
    <row r="18" spans="2:14" ht="15" customHeight="1" x14ac:dyDescent="0.15">
      <c r="B18" s="4"/>
      <c r="C18" s="58" t="s">
        <v>80</v>
      </c>
      <c r="D18" s="25">
        <v>5148</v>
      </c>
      <c r="E18" s="18">
        <v>2</v>
      </c>
      <c r="F18" s="11">
        <v>105</v>
      </c>
      <c r="G18" s="11">
        <v>1076</v>
      </c>
      <c r="H18" s="11">
        <v>1745</v>
      </c>
      <c r="I18" s="11">
        <v>1367</v>
      </c>
      <c r="J18" s="11">
        <v>431</v>
      </c>
      <c r="K18" s="11">
        <v>75</v>
      </c>
      <c r="L18" s="11">
        <v>7</v>
      </c>
      <c r="M18" s="11">
        <v>1</v>
      </c>
      <c r="N18" s="11">
        <v>339</v>
      </c>
    </row>
    <row r="19" spans="2:14" ht="15" customHeight="1" x14ac:dyDescent="0.15">
      <c r="B19" s="4"/>
      <c r="C19" s="56"/>
      <c r="D19" s="30">
        <v>100</v>
      </c>
      <c r="E19" s="31">
        <v>0</v>
      </c>
      <c r="F19" s="32">
        <v>2</v>
      </c>
      <c r="G19" s="32">
        <v>20.9</v>
      </c>
      <c r="H19" s="32">
        <v>33.9</v>
      </c>
      <c r="I19" s="32">
        <v>26.6</v>
      </c>
      <c r="J19" s="32">
        <v>8.4</v>
      </c>
      <c r="K19" s="32">
        <v>1.5</v>
      </c>
      <c r="L19" s="32">
        <v>0.1</v>
      </c>
      <c r="M19" s="32">
        <v>0</v>
      </c>
      <c r="N19" s="32">
        <v>6.6</v>
      </c>
    </row>
    <row r="20" spans="2:14" ht="15" customHeight="1" x14ac:dyDescent="0.15">
      <c r="B20" s="4"/>
      <c r="C20" s="55" t="s">
        <v>81</v>
      </c>
      <c r="D20" s="25">
        <v>4095</v>
      </c>
      <c r="E20" s="18">
        <v>1</v>
      </c>
      <c r="F20" s="11">
        <v>125</v>
      </c>
      <c r="G20" s="11">
        <v>941</v>
      </c>
      <c r="H20" s="11">
        <v>1475</v>
      </c>
      <c r="I20" s="11">
        <v>872</v>
      </c>
      <c r="J20" s="11">
        <v>253</v>
      </c>
      <c r="K20" s="11">
        <v>44</v>
      </c>
      <c r="L20" s="11">
        <v>9</v>
      </c>
      <c r="M20" s="11">
        <v>2</v>
      </c>
      <c r="N20" s="11">
        <v>373</v>
      </c>
    </row>
    <row r="21" spans="2:14" ht="15" customHeight="1" x14ac:dyDescent="0.15">
      <c r="B21" s="4"/>
      <c r="C21" s="56"/>
      <c r="D21" s="30">
        <v>100</v>
      </c>
      <c r="E21" s="31">
        <v>0</v>
      </c>
      <c r="F21" s="32">
        <v>3.1</v>
      </c>
      <c r="G21" s="32">
        <v>23</v>
      </c>
      <c r="H21" s="32">
        <v>36</v>
      </c>
      <c r="I21" s="32">
        <v>21.3</v>
      </c>
      <c r="J21" s="32">
        <v>6.2</v>
      </c>
      <c r="K21" s="32">
        <v>1.1000000000000001</v>
      </c>
      <c r="L21" s="32">
        <v>0.2</v>
      </c>
      <c r="M21" s="32">
        <v>0</v>
      </c>
      <c r="N21" s="32">
        <v>9.1</v>
      </c>
    </row>
    <row r="22" spans="2:14" ht="15" customHeight="1" x14ac:dyDescent="0.15">
      <c r="B22" s="4"/>
      <c r="C22" s="51" t="s">
        <v>82</v>
      </c>
      <c r="D22" s="25">
        <v>3242</v>
      </c>
      <c r="E22" s="18">
        <v>0</v>
      </c>
      <c r="F22" s="11">
        <v>223</v>
      </c>
      <c r="G22" s="11">
        <v>933</v>
      </c>
      <c r="H22" s="11">
        <v>1037</v>
      </c>
      <c r="I22" s="11">
        <v>455</v>
      </c>
      <c r="J22" s="11">
        <v>105</v>
      </c>
      <c r="K22" s="11">
        <v>10</v>
      </c>
      <c r="L22" s="11">
        <v>1</v>
      </c>
      <c r="M22" s="11">
        <v>1</v>
      </c>
      <c r="N22" s="11">
        <v>477</v>
      </c>
    </row>
    <row r="23" spans="2:14" ht="15" customHeight="1" x14ac:dyDescent="0.15">
      <c r="B23" s="5"/>
      <c r="C23" s="52"/>
      <c r="D23" s="28">
        <v>100</v>
      </c>
      <c r="E23" s="20">
        <v>0</v>
      </c>
      <c r="F23" s="15">
        <v>6.9</v>
      </c>
      <c r="G23" s="15">
        <v>28.8</v>
      </c>
      <c r="H23" s="15">
        <v>32</v>
      </c>
      <c r="I23" s="15">
        <v>14</v>
      </c>
      <c r="J23" s="15">
        <v>3.2</v>
      </c>
      <c r="K23" s="15">
        <v>0.3</v>
      </c>
      <c r="L23" s="15">
        <v>0</v>
      </c>
      <c r="M23" s="15">
        <v>0</v>
      </c>
      <c r="N23" s="15">
        <v>14.7</v>
      </c>
    </row>
    <row r="24" spans="2:14" ht="15" customHeight="1" x14ac:dyDescent="0.15">
      <c r="B24" s="3" t="s">
        <v>58</v>
      </c>
      <c r="C24" s="53" t="s">
        <v>59</v>
      </c>
      <c r="D24" s="27">
        <v>6176</v>
      </c>
      <c r="E24" s="21">
        <v>1</v>
      </c>
      <c r="F24" s="13">
        <v>211</v>
      </c>
      <c r="G24" s="13">
        <v>1583</v>
      </c>
      <c r="H24" s="13">
        <v>2155</v>
      </c>
      <c r="I24" s="13">
        <v>1250</v>
      </c>
      <c r="J24" s="13">
        <v>396</v>
      </c>
      <c r="K24" s="13">
        <v>78</v>
      </c>
      <c r="L24" s="13">
        <v>21</v>
      </c>
      <c r="M24" s="13">
        <v>8</v>
      </c>
      <c r="N24" s="13">
        <v>473</v>
      </c>
    </row>
    <row r="25" spans="2:14" ht="15" customHeight="1" x14ac:dyDescent="0.15">
      <c r="B25" s="4"/>
      <c r="C25" s="51"/>
      <c r="D25" s="30">
        <v>100</v>
      </c>
      <c r="E25" s="31">
        <v>0</v>
      </c>
      <c r="F25" s="32">
        <v>3.4</v>
      </c>
      <c r="G25" s="32">
        <v>25.6</v>
      </c>
      <c r="H25" s="32">
        <v>34.9</v>
      </c>
      <c r="I25" s="32">
        <v>20.2</v>
      </c>
      <c r="J25" s="32">
        <v>6.4</v>
      </c>
      <c r="K25" s="32">
        <v>1.3</v>
      </c>
      <c r="L25" s="32">
        <v>0.3</v>
      </c>
      <c r="M25" s="32">
        <v>0.1</v>
      </c>
      <c r="N25" s="32">
        <v>7.7</v>
      </c>
    </row>
    <row r="26" spans="2:14" ht="15" customHeight="1" x14ac:dyDescent="0.15">
      <c r="B26" s="4"/>
      <c r="C26" s="58" t="s">
        <v>60</v>
      </c>
      <c r="D26" s="25">
        <v>12578</v>
      </c>
      <c r="E26" s="18">
        <v>1</v>
      </c>
      <c r="F26" s="11">
        <v>215</v>
      </c>
      <c r="G26" s="11">
        <v>2210</v>
      </c>
      <c r="H26" s="11">
        <v>4317</v>
      </c>
      <c r="I26" s="11">
        <v>3579</v>
      </c>
      <c r="J26" s="11">
        <v>1254</v>
      </c>
      <c r="K26" s="11">
        <v>249</v>
      </c>
      <c r="L26" s="11">
        <v>44</v>
      </c>
      <c r="M26" s="11">
        <v>9</v>
      </c>
      <c r="N26" s="11">
        <v>700</v>
      </c>
    </row>
    <row r="27" spans="2:14" ht="15" customHeight="1" x14ac:dyDescent="0.15">
      <c r="B27" s="4"/>
      <c r="C27" s="56"/>
      <c r="D27" s="30">
        <v>100</v>
      </c>
      <c r="E27" s="31">
        <v>0</v>
      </c>
      <c r="F27" s="32">
        <v>1.7</v>
      </c>
      <c r="G27" s="32">
        <v>17.600000000000001</v>
      </c>
      <c r="H27" s="32">
        <v>34.299999999999997</v>
      </c>
      <c r="I27" s="32">
        <v>28.5</v>
      </c>
      <c r="J27" s="32">
        <v>10</v>
      </c>
      <c r="K27" s="32">
        <v>2</v>
      </c>
      <c r="L27" s="32">
        <v>0.3</v>
      </c>
      <c r="M27" s="32">
        <v>0.1</v>
      </c>
      <c r="N27" s="32">
        <v>5.6</v>
      </c>
    </row>
    <row r="28" spans="2:14" ht="15" customHeight="1" x14ac:dyDescent="0.15">
      <c r="B28" s="4"/>
      <c r="C28" s="55" t="s">
        <v>61</v>
      </c>
      <c r="D28" s="25">
        <v>1614</v>
      </c>
      <c r="E28" s="18">
        <v>1</v>
      </c>
      <c r="F28" s="11">
        <v>11</v>
      </c>
      <c r="G28" s="11">
        <v>152</v>
      </c>
      <c r="H28" s="11">
        <v>434</v>
      </c>
      <c r="I28" s="11">
        <v>565</v>
      </c>
      <c r="J28" s="11">
        <v>272</v>
      </c>
      <c r="K28" s="11">
        <v>77</v>
      </c>
      <c r="L28" s="11">
        <v>18</v>
      </c>
      <c r="M28" s="11">
        <v>0</v>
      </c>
      <c r="N28" s="11">
        <v>84</v>
      </c>
    </row>
    <row r="29" spans="2:14" ht="15" customHeight="1" x14ac:dyDescent="0.15">
      <c r="B29" s="4"/>
      <c r="C29" s="56"/>
      <c r="D29" s="30">
        <v>100</v>
      </c>
      <c r="E29" s="31">
        <v>0.1</v>
      </c>
      <c r="F29" s="32">
        <v>0.7</v>
      </c>
      <c r="G29" s="32">
        <v>9.4</v>
      </c>
      <c r="H29" s="32">
        <v>26.9</v>
      </c>
      <c r="I29" s="32">
        <v>35</v>
      </c>
      <c r="J29" s="32">
        <v>16.899999999999999</v>
      </c>
      <c r="K29" s="32">
        <v>4.8</v>
      </c>
      <c r="L29" s="32">
        <v>1.1000000000000001</v>
      </c>
      <c r="M29" s="32">
        <v>0</v>
      </c>
      <c r="N29" s="32">
        <v>5.2</v>
      </c>
    </row>
    <row r="30" spans="2:14" ht="15" customHeight="1" x14ac:dyDescent="0.15">
      <c r="B30" s="4"/>
      <c r="C30" s="51" t="s">
        <v>62</v>
      </c>
      <c r="D30" s="25">
        <v>2525</v>
      </c>
      <c r="E30" s="18">
        <v>1</v>
      </c>
      <c r="F30" s="11">
        <v>99</v>
      </c>
      <c r="G30" s="11">
        <v>542</v>
      </c>
      <c r="H30" s="11">
        <v>836</v>
      </c>
      <c r="I30" s="11">
        <v>583</v>
      </c>
      <c r="J30" s="11">
        <v>210</v>
      </c>
      <c r="K30" s="11">
        <v>49</v>
      </c>
      <c r="L30" s="11">
        <v>8</v>
      </c>
      <c r="M30" s="11">
        <v>1</v>
      </c>
      <c r="N30" s="11">
        <v>196</v>
      </c>
    </row>
    <row r="31" spans="2:14" ht="15" customHeight="1" x14ac:dyDescent="0.15">
      <c r="B31" s="4"/>
      <c r="C31" s="51"/>
      <c r="D31" s="30">
        <v>100</v>
      </c>
      <c r="E31" s="31">
        <v>0</v>
      </c>
      <c r="F31" s="32">
        <v>3.9</v>
      </c>
      <c r="G31" s="32">
        <v>21.5</v>
      </c>
      <c r="H31" s="32">
        <v>33.1</v>
      </c>
      <c r="I31" s="32">
        <v>23.1</v>
      </c>
      <c r="J31" s="32">
        <v>8.3000000000000007</v>
      </c>
      <c r="K31" s="32">
        <v>1.9</v>
      </c>
      <c r="L31" s="32">
        <v>0.3</v>
      </c>
      <c r="M31" s="32">
        <v>0</v>
      </c>
      <c r="N31" s="32">
        <v>7.8</v>
      </c>
    </row>
    <row r="32" spans="2:14" ht="15" customHeight="1" x14ac:dyDescent="0.15">
      <c r="B32" s="6"/>
      <c r="C32" s="58" t="s">
        <v>63</v>
      </c>
      <c r="D32" s="25">
        <v>3276</v>
      </c>
      <c r="E32" s="18">
        <v>0</v>
      </c>
      <c r="F32" s="11">
        <v>94</v>
      </c>
      <c r="G32" s="11">
        <v>622</v>
      </c>
      <c r="H32" s="11">
        <v>1072</v>
      </c>
      <c r="I32" s="11">
        <v>844</v>
      </c>
      <c r="J32" s="11">
        <v>307</v>
      </c>
      <c r="K32" s="11">
        <v>84</v>
      </c>
      <c r="L32" s="11">
        <v>20</v>
      </c>
      <c r="M32" s="11">
        <v>3</v>
      </c>
      <c r="N32" s="11">
        <v>230</v>
      </c>
    </row>
    <row r="33" spans="2:14" ht="15" customHeight="1" x14ac:dyDescent="0.15">
      <c r="B33" s="7"/>
      <c r="C33" s="59"/>
      <c r="D33" s="28">
        <v>100</v>
      </c>
      <c r="E33" s="20">
        <v>0</v>
      </c>
      <c r="F33" s="15">
        <v>2.9</v>
      </c>
      <c r="G33" s="15">
        <v>19</v>
      </c>
      <c r="H33" s="15">
        <v>32.700000000000003</v>
      </c>
      <c r="I33" s="15">
        <v>25.8</v>
      </c>
      <c r="J33" s="15">
        <v>9.4</v>
      </c>
      <c r="K33" s="15">
        <v>2.6</v>
      </c>
      <c r="L33" s="15">
        <v>0.6</v>
      </c>
      <c r="M33" s="15">
        <v>0.1</v>
      </c>
      <c r="N33" s="15">
        <v>7</v>
      </c>
    </row>
    <row r="34" spans="2:14" ht="15" customHeight="1" x14ac:dyDescent="0.15">
      <c r="B34" s="3" t="s">
        <v>64</v>
      </c>
      <c r="C34" s="53" t="s">
        <v>65</v>
      </c>
      <c r="D34" s="27">
        <v>22228</v>
      </c>
      <c r="E34" s="21">
        <v>4</v>
      </c>
      <c r="F34" s="13">
        <v>445</v>
      </c>
      <c r="G34" s="13">
        <v>4182</v>
      </c>
      <c r="H34" s="13">
        <v>7589</v>
      </c>
      <c r="I34" s="13">
        <v>6079</v>
      </c>
      <c r="J34" s="13">
        <v>2172</v>
      </c>
      <c r="K34" s="13">
        <v>498</v>
      </c>
      <c r="L34" s="13">
        <v>100</v>
      </c>
      <c r="M34" s="13">
        <v>15</v>
      </c>
      <c r="N34" s="13">
        <v>1144</v>
      </c>
    </row>
    <row r="35" spans="2:14" ht="15" customHeight="1" x14ac:dyDescent="0.15">
      <c r="B35" s="4"/>
      <c r="C35" s="54"/>
      <c r="D35" s="30">
        <v>100</v>
      </c>
      <c r="E35" s="31">
        <v>0</v>
      </c>
      <c r="F35" s="32">
        <v>2</v>
      </c>
      <c r="G35" s="32">
        <v>18.8</v>
      </c>
      <c r="H35" s="32">
        <v>34.1</v>
      </c>
      <c r="I35" s="32">
        <v>27.3</v>
      </c>
      <c r="J35" s="32">
        <v>9.8000000000000007</v>
      </c>
      <c r="K35" s="32">
        <v>2.2000000000000002</v>
      </c>
      <c r="L35" s="32">
        <v>0.4</v>
      </c>
      <c r="M35" s="32">
        <v>0.1</v>
      </c>
      <c r="N35" s="32">
        <v>5.0999999999999996</v>
      </c>
    </row>
    <row r="36" spans="2:14" ht="15" customHeight="1" x14ac:dyDescent="0.15">
      <c r="B36" s="4"/>
      <c r="C36" s="60" t="s">
        <v>66</v>
      </c>
      <c r="D36" s="25">
        <v>2573</v>
      </c>
      <c r="E36" s="18">
        <v>0</v>
      </c>
      <c r="F36" s="11">
        <v>97</v>
      </c>
      <c r="G36" s="11">
        <v>602</v>
      </c>
      <c r="H36" s="11">
        <v>830</v>
      </c>
      <c r="I36" s="11">
        <v>519</v>
      </c>
      <c r="J36" s="11">
        <v>186</v>
      </c>
      <c r="K36" s="11">
        <v>27</v>
      </c>
      <c r="L36" s="11">
        <v>9</v>
      </c>
      <c r="M36" s="11">
        <v>4</v>
      </c>
      <c r="N36" s="11">
        <v>299</v>
      </c>
    </row>
    <row r="37" spans="2:14" ht="15" customHeight="1" x14ac:dyDescent="0.15">
      <c r="B37" s="4"/>
      <c r="C37" s="56"/>
      <c r="D37" s="30">
        <v>100</v>
      </c>
      <c r="E37" s="31">
        <v>0</v>
      </c>
      <c r="F37" s="32">
        <v>3.8</v>
      </c>
      <c r="G37" s="32">
        <v>23.4</v>
      </c>
      <c r="H37" s="32">
        <v>32.299999999999997</v>
      </c>
      <c r="I37" s="32">
        <v>20.2</v>
      </c>
      <c r="J37" s="32">
        <v>7.2</v>
      </c>
      <c r="K37" s="32">
        <v>1</v>
      </c>
      <c r="L37" s="32">
        <v>0.3</v>
      </c>
      <c r="M37" s="32">
        <v>0.2</v>
      </c>
      <c r="N37" s="32">
        <v>11.6</v>
      </c>
    </row>
    <row r="38" spans="2:14" ht="15" customHeight="1" x14ac:dyDescent="0.15">
      <c r="B38" s="4"/>
      <c r="C38" s="55" t="s">
        <v>67</v>
      </c>
      <c r="D38" s="25">
        <v>1235</v>
      </c>
      <c r="E38" s="18">
        <v>0</v>
      </c>
      <c r="F38" s="11">
        <v>83</v>
      </c>
      <c r="G38" s="11">
        <v>292</v>
      </c>
      <c r="H38" s="11">
        <v>352</v>
      </c>
      <c r="I38" s="11">
        <v>205</v>
      </c>
      <c r="J38" s="11">
        <v>81</v>
      </c>
      <c r="K38" s="11">
        <v>14</v>
      </c>
      <c r="L38" s="11">
        <v>3</v>
      </c>
      <c r="M38" s="11">
        <v>3</v>
      </c>
      <c r="N38" s="11">
        <v>202</v>
      </c>
    </row>
    <row r="39" spans="2:14" ht="15" customHeight="1" x14ac:dyDescent="0.15">
      <c r="B39" s="5"/>
      <c r="C39" s="59"/>
      <c r="D39" s="28">
        <v>100</v>
      </c>
      <c r="E39" s="20">
        <v>0</v>
      </c>
      <c r="F39" s="15">
        <v>6.7</v>
      </c>
      <c r="G39" s="15">
        <v>23.6</v>
      </c>
      <c r="H39" s="15">
        <v>28.5</v>
      </c>
      <c r="I39" s="15">
        <v>16.600000000000001</v>
      </c>
      <c r="J39" s="15">
        <v>6.6</v>
      </c>
      <c r="K39" s="15">
        <v>1.1000000000000001</v>
      </c>
      <c r="L39" s="15">
        <v>0.2</v>
      </c>
      <c r="M39" s="15">
        <v>0.2</v>
      </c>
      <c r="N39" s="15">
        <v>16.399999999999999</v>
      </c>
    </row>
    <row r="40" spans="2:14" ht="15" customHeight="1" x14ac:dyDescent="0.15">
      <c r="B40" s="3" t="s">
        <v>83</v>
      </c>
      <c r="C40" s="53" t="s">
        <v>400</v>
      </c>
      <c r="D40" s="27">
        <v>3459</v>
      </c>
      <c r="E40" s="21">
        <v>0</v>
      </c>
      <c r="F40" s="13">
        <v>51</v>
      </c>
      <c r="G40" s="13">
        <v>659</v>
      </c>
      <c r="H40" s="13">
        <v>1246</v>
      </c>
      <c r="I40" s="13">
        <v>924</v>
      </c>
      <c r="J40" s="13">
        <v>340</v>
      </c>
      <c r="K40" s="13">
        <v>60</v>
      </c>
      <c r="L40" s="13">
        <v>12</v>
      </c>
      <c r="M40" s="13">
        <v>1</v>
      </c>
      <c r="N40" s="13">
        <v>166</v>
      </c>
    </row>
    <row r="41" spans="2:14" ht="15" customHeight="1" x14ac:dyDescent="0.15">
      <c r="B41" s="4"/>
      <c r="C41" s="54"/>
      <c r="D41" s="30">
        <v>100</v>
      </c>
      <c r="E41" s="31">
        <v>0</v>
      </c>
      <c r="F41" s="32">
        <v>1.5</v>
      </c>
      <c r="G41" s="32">
        <v>19.100000000000001</v>
      </c>
      <c r="H41" s="32">
        <v>36</v>
      </c>
      <c r="I41" s="32">
        <v>26.7</v>
      </c>
      <c r="J41" s="32">
        <v>9.8000000000000007</v>
      </c>
      <c r="K41" s="32">
        <v>1.7</v>
      </c>
      <c r="L41" s="32">
        <v>0.3</v>
      </c>
      <c r="M41" s="32">
        <v>0</v>
      </c>
      <c r="N41" s="32">
        <v>4.8</v>
      </c>
    </row>
    <row r="42" spans="2:14" ht="15" customHeight="1" x14ac:dyDescent="0.15">
      <c r="B42" s="4"/>
      <c r="C42" s="55" t="s">
        <v>408</v>
      </c>
      <c r="D42" s="25">
        <v>18074</v>
      </c>
      <c r="E42" s="18">
        <v>2</v>
      </c>
      <c r="F42" s="11">
        <v>383</v>
      </c>
      <c r="G42" s="11">
        <v>3469</v>
      </c>
      <c r="H42" s="11">
        <v>6156</v>
      </c>
      <c r="I42" s="11">
        <v>4830</v>
      </c>
      <c r="J42" s="11">
        <v>1689</v>
      </c>
      <c r="K42" s="11">
        <v>389</v>
      </c>
      <c r="L42" s="11">
        <v>73</v>
      </c>
      <c r="M42" s="11">
        <v>11</v>
      </c>
      <c r="N42" s="11">
        <v>1072</v>
      </c>
    </row>
    <row r="43" spans="2:14" ht="15" customHeight="1" x14ac:dyDescent="0.15">
      <c r="B43" s="4"/>
      <c r="C43" s="56"/>
      <c r="D43" s="30">
        <v>100</v>
      </c>
      <c r="E43" s="31">
        <v>0</v>
      </c>
      <c r="F43" s="32">
        <v>2.1</v>
      </c>
      <c r="G43" s="32">
        <v>19.2</v>
      </c>
      <c r="H43" s="32">
        <v>34.1</v>
      </c>
      <c r="I43" s="32">
        <v>26.7</v>
      </c>
      <c r="J43" s="32">
        <v>9.3000000000000007</v>
      </c>
      <c r="K43" s="32">
        <v>2.2000000000000002</v>
      </c>
      <c r="L43" s="32">
        <v>0.4</v>
      </c>
      <c r="M43" s="32">
        <v>0.1</v>
      </c>
      <c r="N43" s="32">
        <v>5.9</v>
      </c>
    </row>
    <row r="44" spans="2:14" ht="15" customHeight="1" x14ac:dyDescent="0.15">
      <c r="B44" s="4"/>
      <c r="C44" s="51" t="s">
        <v>402</v>
      </c>
      <c r="D44" s="25">
        <v>4115</v>
      </c>
      <c r="E44" s="18">
        <v>2</v>
      </c>
      <c r="F44" s="11">
        <v>153</v>
      </c>
      <c r="G44" s="11">
        <v>857</v>
      </c>
      <c r="H44" s="11">
        <v>1299</v>
      </c>
      <c r="I44" s="11">
        <v>1006</v>
      </c>
      <c r="J44" s="11">
        <v>376</v>
      </c>
      <c r="K44" s="11">
        <v>86</v>
      </c>
      <c r="L44" s="11">
        <v>24</v>
      </c>
      <c r="M44" s="11">
        <v>7</v>
      </c>
      <c r="N44" s="11">
        <v>305</v>
      </c>
    </row>
    <row r="45" spans="2:14" ht="15" customHeight="1" x14ac:dyDescent="0.15">
      <c r="B45" s="4"/>
      <c r="C45" s="54"/>
      <c r="D45" s="30">
        <v>100</v>
      </c>
      <c r="E45" s="31">
        <v>0</v>
      </c>
      <c r="F45" s="32">
        <v>3.7</v>
      </c>
      <c r="G45" s="32">
        <v>20.8</v>
      </c>
      <c r="H45" s="32">
        <v>31.6</v>
      </c>
      <c r="I45" s="32">
        <v>24.4</v>
      </c>
      <c r="J45" s="32">
        <v>9.1</v>
      </c>
      <c r="K45" s="32">
        <v>2.1</v>
      </c>
      <c r="L45" s="32">
        <v>0.6</v>
      </c>
      <c r="M45" s="32">
        <v>0.2</v>
      </c>
      <c r="N45" s="32">
        <v>7.4</v>
      </c>
    </row>
    <row r="46" spans="2:14" ht="15" customHeight="1" x14ac:dyDescent="0.15">
      <c r="B46" s="4"/>
      <c r="C46" s="51" t="s">
        <v>411</v>
      </c>
      <c r="D46" s="25">
        <v>659</v>
      </c>
      <c r="E46" s="18">
        <v>0</v>
      </c>
      <c r="F46" s="11">
        <v>38</v>
      </c>
      <c r="G46" s="11">
        <v>127</v>
      </c>
      <c r="H46" s="11">
        <v>203</v>
      </c>
      <c r="I46" s="11">
        <v>150</v>
      </c>
      <c r="J46" s="11">
        <v>58</v>
      </c>
      <c r="K46" s="11">
        <v>7</v>
      </c>
      <c r="L46" s="11">
        <v>6</v>
      </c>
      <c r="M46" s="11">
        <v>1</v>
      </c>
      <c r="N46" s="11">
        <v>69</v>
      </c>
    </row>
    <row r="47" spans="2:14" ht="15" customHeight="1" x14ac:dyDescent="0.15">
      <c r="B47" s="5"/>
      <c r="C47" s="52"/>
      <c r="D47" s="28">
        <v>100</v>
      </c>
      <c r="E47" s="20">
        <v>0</v>
      </c>
      <c r="F47" s="15">
        <v>5.8</v>
      </c>
      <c r="G47" s="15">
        <v>19.3</v>
      </c>
      <c r="H47" s="15">
        <v>30.8</v>
      </c>
      <c r="I47" s="15">
        <v>22.8</v>
      </c>
      <c r="J47" s="15">
        <v>8.8000000000000007</v>
      </c>
      <c r="K47" s="15">
        <v>1.1000000000000001</v>
      </c>
      <c r="L47" s="15">
        <v>0.9</v>
      </c>
      <c r="M47" s="15">
        <v>0.2</v>
      </c>
      <c r="N47" s="15">
        <v>10.5</v>
      </c>
    </row>
    <row r="48" spans="2:14" ht="15" customHeight="1" x14ac:dyDescent="0.15">
      <c r="B48" s="3" t="s">
        <v>68</v>
      </c>
      <c r="C48" s="53" t="s">
        <v>69</v>
      </c>
      <c r="D48" s="27">
        <v>3572</v>
      </c>
      <c r="E48" s="21">
        <v>0</v>
      </c>
      <c r="F48" s="13">
        <v>89</v>
      </c>
      <c r="G48" s="13">
        <v>701</v>
      </c>
      <c r="H48" s="13">
        <v>1220</v>
      </c>
      <c r="I48" s="13">
        <v>951</v>
      </c>
      <c r="J48" s="13">
        <v>359</v>
      </c>
      <c r="K48" s="13">
        <v>79</v>
      </c>
      <c r="L48" s="13">
        <v>14</v>
      </c>
      <c r="M48" s="13">
        <v>5</v>
      </c>
      <c r="N48" s="13">
        <v>154</v>
      </c>
    </row>
    <row r="49" spans="2:14" ht="15" customHeight="1" x14ac:dyDescent="0.15">
      <c r="B49" s="4"/>
      <c r="C49" s="54"/>
      <c r="D49" s="30">
        <v>100</v>
      </c>
      <c r="E49" s="31">
        <v>0</v>
      </c>
      <c r="F49" s="32">
        <v>2.5</v>
      </c>
      <c r="G49" s="32">
        <v>19.600000000000001</v>
      </c>
      <c r="H49" s="32">
        <v>34.200000000000003</v>
      </c>
      <c r="I49" s="32">
        <v>26.6</v>
      </c>
      <c r="J49" s="32">
        <v>10.1</v>
      </c>
      <c r="K49" s="32">
        <v>2.2000000000000002</v>
      </c>
      <c r="L49" s="32">
        <v>0.4</v>
      </c>
      <c r="M49" s="32">
        <v>0.1</v>
      </c>
      <c r="N49" s="32">
        <v>4.3</v>
      </c>
    </row>
    <row r="50" spans="2:14" ht="15" customHeight="1" x14ac:dyDescent="0.15">
      <c r="B50" s="4"/>
      <c r="C50" s="57" t="s">
        <v>70</v>
      </c>
      <c r="D50" s="33">
        <v>2055</v>
      </c>
      <c r="E50" s="34">
        <v>0</v>
      </c>
      <c r="F50" s="35">
        <v>52</v>
      </c>
      <c r="G50" s="35">
        <v>429</v>
      </c>
      <c r="H50" s="35">
        <v>702</v>
      </c>
      <c r="I50" s="35">
        <v>600</v>
      </c>
      <c r="J50" s="35">
        <v>173</v>
      </c>
      <c r="K50" s="35">
        <v>39</v>
      </c>
      <c r="L50" s="35">
        <v>11</v>
      </c>
      <c r="M50" s="35">
        <v>0</v>
      </c>
      <c r="N50" s="35">
        <v>49</v>
      </c>
    </row>
    <row r="51" spans="2:14" ht="15" customHeight="1" x14ac:dyDescent="0.15">
      <c r="B51" s="4"/>
      <c r="C51" s="54"/>
      <c r="D51" s="30">
        <v>100</v>
      </c>
      <c r="E51" s="31">
        <v>0</v>
      </c>
      <c r="F51" s="32">
        <v>2.5</v>
      </c>
      <c r="G51" s="32">
        <v>20.9</v>
      </c>
      <c r="H51" s="32">
        <v>34.200000000000003</v>
      </c>
      <c r="I51" s="32">
        <v>29.2</v>
      </c>
      <c r="J51" s="32">
        <v>8.4</v>
      </c>
      <c r="K51" s="32">
        <v>1.9</v>
      </c>
      <c r="L51" s="32">
        <v>0.5</v>
      </c>
      <c r="M51" s="32">
        <v>0</v>
      </c>
      <c r="N51" s="32">
        <v>2.4</v>
      </c>
    </row>
    <row r="52" spans="2:14" ht="15" customHeight="1" x14ac:dyDescent="0.15">
      <c r="B52" s="4"/>
      <c r="C52" s="51" t="s">
        <v>71</v>
      </c>
      <c r="D52" s="25">
        <v>1640</v>
      </c>
      <c r="E52" s="18">
        <v>0</v>
      </c>
      <c r="F52" s="11">
        <v>52</v>
      </c>
      <c r="G52" s="11">
        <v>336</v>
      </c>
      <c r="H52" s="11">
        <v>571</v>
      </c>
      <c r="I52" s="11">
        <v>413</v>
      </c>
      <c r="J52" s="11">
        <v>135</v>
      </c>
      <c r="K52" s="11">
        <v>25</v>
      </c>
      <c r="L52" s="11">
        <v>11</v>
      </c>
      <c r="M52" s="11">
        <v>3</v>
      </c>
      <c r="N52" s="11">
        <v>94</v>
      </c>
    </row>
    <row r="53" spans="2:14" ht="15" customHeight="1" x14ac:dyDescent="0.15">
      <c r="B53" s="4"/>
      <c r="C53" s="54"/>
      <c r="D53" s="30">
        <v>100</v>
      </c>
      <c r="E53" s="31">
        <v>0</v>
      </c>
      <c r="F53" s="32">
        <v>3.2</v>
      </c>
      <c r="G53" s="32">
        <v>20.5</v>
      </c>
      <c r="H53" s="32">
        <v>34.799999999999997</v>
      </c>
      <c r="I53" s="32">
        <v>25.2</v>
      </c>
      <c r="J53" s="32">
        <v>8.1999999999999993</v>
      </c>
      <c r="K53" s="32">
        <v>1.5</v>
      </c>
      <c r="L53" s="32">
        <v>0.7</v>
      </c>
      <c r="M53" s="32">
        <v>0.2</v>
      </c>
      <c r="N53" s="32">
        <v>5.7</v>
      </c>
    </row>
    <row r="54" spans="2:14" ht="15" customHeight="1" x14ac:dyDescent="0.15">
      <c r="B54" s="4"/>
      <c r="C54" s="51" t="s">
        <v>72</v>
      </c>
      <c r="D54" s="25">
        <v>1560</v>
      </c>
      <c r="E54" s="18">
        <v>1</v>
      </c>
      <c r="F54" s="11">
        <v>35</v>
      </c>
      <c r="G54" s="11">
        <v>342</v>
      </c>
      <c r="H54" s="11">
        <v>517</v>
      </c>
      <c r="I54" s="11">
        <v>398</v>
      </c>
      <c r="J54" s="11">
        <v>158</v>
      </c>
      <c r="K54" s="11">
        <v>26</v>
      </c>
      <c r="L54" s="11">
        <v>7</v>
      </c>
      <c r="M54" s="11">
        <v>1</v>
      </c>
      <c r="N54" s="11">
        <v>75</v>
      </c>
    </row>
    <row r="55" spans="2:14" ht="15" customHeight="1" x14ac:dyDescent="0.15">
      <c r="B55" s="4"/>
      <c r="C55" s="54"/>
      <c r="D55" s="30">
        <v>100</v>
      </c>
      <c r="E55" s="31">
        <v>0.1</v>
      </c>
      <c r="F55" s="32">
        <v>2.2000000000000002</v>
      </c>
      <c r="G55" s="32">
        <v>21.9</v>
      </c>
      <c r="H55" s="32">
        <v>33.1</v>
      </c>
      <c r="I55" s="32">
        <v>25.5</v>
      </c>
      <c r="J55" s="32">
        <v>10.1</v>
      </c>
      <c r="K55" s="32">
        <v>1.7</v>
      </c>
      <c r="L55" s="32">
        <v>0.4</v>
      </c>
      <c r="M55" s="32">
        <v>0.1</v>
      </c>
      <c r="N55" s="32">
        <v>4.8</v>
      </c>
    </row>
    <row r="56" spans="2:14" ht="15" customHeight="1" x14ac:dyDescent="0.15">
      <c r="B56" s="4"/>
      <c r="C56" s="51" t="s">
        <v>73</v>
      </c>
      <c r="D56" s="25">
        <v>2382</v>
      </c>
      <c r="E56" s="18">
        <v>0</v>
      </c>
      <c r="F56" s="11">
        <v>64</v>
      </c>
      <c r="G56" s="11">
        <v>495</v>
      </c>
      <c r="H56" s="11">
        <v>816</v>
      </c>
      <c r="I56" s="11">
        <v>602</v>
      </c>
      <c r="J56" s="11">
        <v>216</v>
      </c>
      <c r="K56" s="11">
        <v>60</v>
      </c>
      <c r="L56" s="11">
        <v>5</v>
      </c>
      <c r="M56" s="11">
        <v>1</v>
      </c>
      <c r="N56" s="11">
        <v>123</v>
      </c>
    </row>
    <row r="57" spans="2:14" ht="15" customHeight="1" x14ac:dyDescent="0.15">
      <c r="B57" s="4"/>
      <c r="C57" s="54"/>
      <c r="D57" s="30">
        <v>100</v>
      </c>
      <c r="E57" s="31">
        <v>0</v>
      </c>
      <c r="F57" s="32">
        <v>2.7</v>
      </c>
      <c r="G57" s="32">
        <v>20.8</v>
      </c>
      <c r="H57" s="32">
        <v>34.299999999999997</v>
      </c>
      <c r="I57" s="32">
        <v>25.3</v>
      </c>
      <c r="J57" s="32">
        <v>9.1</v>
      </c>
      <c r="K57" s="32">
        <v>2.5</v>
      </c>
      <c r="L57" s="32">
        <v>0.2</v>
      </c>
      <c r="M57" s="32">
        <v>0</v>
      </c>
      <c r="N57" s="32">
        <v>5.2</v>
      </c>
    </row>
    <row r="58" spans="2:14" ht="15" customHeight="1" x14ac:dyDescent="0.15">
      <c r="B58" s="4"/>
      <c r="C58" s="51" t="s">
        <v>74</v>
      </c>
      <c r="D58" s="25">
        <v>1538</v>
      </c>
      <c r="E58" s="18">
        <v>0</v>
      </c>
      <c r="F58" s="11">
        <v>23</v>
      </c>
      <c r="G58" s="11">
        <v>296</v>
      </c>
      <c r="H58" s="11">
        <v>529</v>
      </c>
      <c r="I58" s="11">
        <v>438</v>
      </c>
      <c r="J58" s="11">
        <v>146</v>
      </c>
      <c r="K58" s="11">
        <v>36</v>
      </c>
      <c r="L58" s="11">
        <v>7</v>
      </c>
      <c r="M58" s="11">
        <v>2</v>
      </c>
      <c r="N58" s="11">
        <v>61</v>
      </c>
    </row>
    <row r="59" spans="2:14" ht="15" customHeight="1" x14ac:dyDescent="0.15">
      <c r="B59" s="4"/>
      <c r="C59" s="54"/>
      <c r="D59" s="30">
        <v>100</v>
      </c>
      <c r="E59" s="31">
        <v>0</v>
      </c>
      <c r="F59" s="32">
        <v>1.5</v>
      </c>
      <c r="G59" s="32">
        <v>19.2</v>
      </c>
      <c r="H59" s="32">
        <v>34.4</v>
      </c>
      <c r="I59" s="32">
        <v>28.5</v>
      </c>
      <c r="J59" s="32">
        <v>9.5</v>
      </c>
      <c r="K59" s="32">
        <v>2.2999999999999998</v>
      </c>
      <c r="L59" s="32">
        <v>0.5</v>
      </c>
      <c r="M59" s="32">
        <v>0.1</v>
      </c>
      <c r="N59" s="32">
        <v>4</v>
      </c>
    </row>
    <row r="60" spans="2:14" ht="15" customHeight="1" x14ac:dyDescent="0.15">
      <c r="B60" s="4"/>
      <c r="C60" s="51" t="s">
        <v>75</v>
      </c>
      <c r="D60" s="25">
        <v>5096</v>
      </c>
      <c r="E60" s="18">
        <v>2</v>
      </c>
      <c r="F60" s="11">
        <v>139</v>
      </c>
      <c r="G60" s="11">
        <v>1051</v>
      </c>
      <c r="H60" s="11">
        <v>1712</v>
      </c>
      <c r="I60" s="11">
        <v>1228</v>
      </c>
      <c r="J60" s="11">
        <v>429</v>
      </c>
      <c r="K60" s="11">
        <v>94</v>
      </c>
      <c r="L60" s="11">
        <v>12</v>
      </c>
      <c r="M60" s="11">
        <v>2</v>
      </c>
      <c r="N60" s="11">
        <v>427</v>
      </c>
    </row>
    <row r="61" spans="2:14" ht="15" customHeight="1" x14ac:dyDescent="0.15">
      <c r="B61" s="4"/>
      <c r="C61" s="54"/>
      <c r="D61" s="30">
        <v>100</v>
      </c>
      <c r="E61" s="31">
        <v>0</v>
      </c>
      <c r="F61" s="32">
        <v>2.7</v>
      </c>
      <c r="G61" s="32">
        <v>20.6</v>
      </c>
      <c r="H61" s="32">
        <v>33.6</v>
      </c>
      <c r="I61" s="32">
        <v>24.1</v>
      </c>
      <c r="J61" s="32">
        <v>8.4</v>
      </c>
      <c r="K61" s="32">
        <v>1.8</v>
      </c>
      <c r="L61" s="32">
        <v>0.2</v>
      </c>
      <c r="M61" s="32">
        <v>0</v>
      </c>
      <c r="N61" s="32">
        <v>8.4</v>
      </c>
    </row>
    <row r="62" spans="2:14" ht="15" customHeight="1" x14ac:dyDescent="0.15">
      <c r="B62" s="4"/>
      <c r="C62" s="51" t="s">
        <v>76</v>
      </c>
      <c r="D62" s="25">
        <v>2807</v>
      </c>
      <c r="E62" s="18">
        <v>1</v>
      </c>
      <c r="F62" s="11">
        <v>57</v>
      </c>
      <c r="G62" s="11">
        <v>545</v>
      </c>
      <c r="H62" s="11">
        <v>923</v>
      </c>
      <c r="I62" s="11">
        <v>706</v>
      </c>
      <c r="J62" s="11">
        <v>241</v>
      </c>
      <c r="K62" s="11">
        <v>62</v>
      </c>
      <c r="L62" s="11">
        <v>13</v>
      </c>
      <c r="M62" s="11">
        <v>1</v>
      </c>
      <c r="N62" s="11">
        <v>258</v>
      </c>
    </row>
    <row r="63" spans="2:14" ht="15" customHeight="1" x14ac:dyDescent="0.15">
      <c r="B63" s="4"/>
      <c r="C63" s="54"/>
      <c r="D63" s="30">
        <v>100</v>
      </c>
      <c r="E63" s="31">
        <v>0</v>
      </c>
      <c r="F63" s="32">
        <v>2</v>
      </c>
      <c r="G63" s="32">
        <v>19.399999999999999</v>
      </c>
      <c r="H63" s="32">
        <v>32.9</v>
      </c>
      <c r="I63" s="32">
        <v>25.2</v>
      </c>
      <c r="J63" s="32">
        <v>8.6</v>
      </c>
      <c r="K63" s="32">
        <v>2.2000000000000002</v>
      </c>
      <c r="L63" s="32">
        <v>0.5</v>
      </c>
      <c r="M63" s="32">
        <v>0</v>
      </c>
      <c r="N63" s="32">
        <v>9.1999999999999993</v>
      </c>
    </row>
    <row r="64" spans="2:14" ht="15" customHeight="1" x14ac:dyDescent="0.15">
      <c r="B64" s="4"/>
      <c r="C64" s="51" t="s">
        <v>77</v>
      </c>
      <c r="D64" s="25">
        <v>6516</v>
      </c>
      <c r="E64" s="18">
        <v>0</v>
      </c>
      <c r="F64" s="11">
        <v>137</v>
      </c>
      <c r="G64" s="11">
        <v>1080</v>
      </c>
      <c r="H64" s="11">
        <v>2149</v>
      </c>
      <c r="I64" s="11">
        <v>1718</v>
      </c>
      <c r="J64" s="11">
        <v>649</v>
      </c>
      <c r="K64" s="11">
        <v>134</v>
      </c>
      <c r="L64" s="11">
        <v>37</v>
      </c>
      <c r="M64" s="11">
        <v>7</v>
      </c>
      <c r="N64" s="11">
        <v>605</v>
      </c>
    </row>
    <row r="65" spans="2:14" ht="15" customHeight="1" x14ac:dyDescent="0.15">
      <c r="B65" s="5"/>
      <c r="C65" s="52"/>
      <c r="D65" s="28">
        <v>100</v>
      </c>
      <c r="E65" s="20">
        <v>0</v>
      </c>
      <c r="F65" s="15">
        <v>2.1</v>
      </c>
      <c r="G65" s="15">
        <v>16.600000000000001</v>
      </c>
      <c r="H65" s="15">
        <v>33</v>
      </c>
      <c r="I65" s="15">
        <v>26.4</v>
      </c>
      <c r="J65" s="15">
        <v>10</v>
      </c>
      <c r="K65" s="15">
        <v>2.1</v>
      </c>
      <c r="L65" s="15">
        <v>0.6</v>
      </c>
      <c r="M65" s="15">
        <v>0.1</v>
      </c>
      <c r="N65" s="15">
        <v>9.3000000000000007</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N9">
    <cfRule type="top10" dxfId="2174" priority="606" rank="1"/>
  </conditionalFormatting>
  <conditionalFormatting sqref="E11:N11">
    <cfRule type="top10" dxfId="2173" priority="607" rank="1"/>
  </conditionalFormatting>
  <conditionalFormatting sqref="E13:N13">
    <cfRule type="top10" dxfId="2172" priority="608" rank="1"/>
  </conditionalFormatting>
  <conditionalFormatting sqref="E15:N15">
    <cfRule type="top10" dxfId="2171" priority="609" rank="1"/>
  </conditionalFormatting>
  <conditionalFormatting sqref="E17:N17">
    <cfRule type="top10" dxfId="2170" priority="610" rank="1"/>
  </conditionalFormatting>
  <conditionalFormatting sqref="E19:N19">
    <cfRule type="top10" dxfId="2169" priority="611" rank="1"/>
  </conditionalFormatting>
  <conditionalFormatting sqref="E21:N21">
    <cfRule type="top10" dxfId="2168" priority="612" rank="1"/>
  </conditionalFormatting>
  <conditionalFormatting sqref="E23:N23">
    <cfRule type="top10" dxfId="2167" priority="613" rank="1"/>
  </conditionalFormatting>
  <conditionalFormatting sqref="E25:N25">
    <cfRule type="top10" dxfId="2166" priority="614" rank="1"/>
  </conditionalFormatting>
  <conditionalFormatting sqref="E27:N27">
    <cfRule type="top10" dxfId="2165" priority="615" rank="1"/>
  </conditionalFormatting>
  <conditionalFormatting sqref="E29:N29">
    <cfRule type="top10" dxfId="2164" priority="616" rank="1"/>
  </conditionalFormatting>
  <conditionalFormatting sqref="E31:N31">
    <cfRule type="top10" dxfId="2163" priority="617" rank="1"/>
  </conditionalFormatting>
  <conditionalFormatting sqref="E33:N33">
    <cfRule type="top10" dxfId="2162" priority="618" rank="1"/>
  </conditionalFormatting>
  <conditionalFormatting sqref="E35:N35">
    <cfRule type="top10" dxfId="2161" priority="619" rank="1"/>
  </conditionalFormatting>
  <conditionalFormatting sqref="E37:N37">
    <cfRule type="top10" dxfId="2160" priority="620" rank="1"/>
  </conditionalFormatting>
  <conditionalFormatting sqref="E39:N39">
    <cfRule type="top10" dxfId="2159" priority="621" rank="1"/>
  </conditionalFormatting>
  <conditionalFormatting sqref="E41:N41">
    <cfRule type="top10" dxfId="2158" priority="622" rank="1"/>
  </conditionalFormatting>
  <conditionalFormatting sqref="E43:N43">
    <cfRule type="top10" dxfId="2157" priority="623" rank="1"/>
  </conditionalFormatting>
  <conditionalFormatting sqref="E45:N45">
    <cfRule type="top10" dxfId="2156" priority="624" rank="1"/>
  </conditionalFormatting>
  <conditionalFormatting sqref="E47:N47">
    <cfRule type="top10" dxfId="2155" priority="625" rank="1"/>
  </conditionalFormatting>
  <conditionalFormatting sqref="E49:N49">
    <cfRule type="top10" dxfId="2154" priority="626" rank="1"/>
  </conditionalFormatting>
  <conditionalFormatting sqref="E51:N51">
    <cfRule type="top10" dxfId="2153" priority="627" rank="1"/>
  </conditionalFormatting>
  <conditionalFormatting sqref="E53:N53">
    <cfRule type="top10" dxfId="2152" priority="628" rank="1"/>
  </conditionalFormatting>
  <conditionalFormatting sqref="E55:N55">
    <cfRule type="top10" dxfId="2151" priority="629" rank="1"/>
  </conditionalFormatting>
  <conditionalFormatting sqref="E57:N57">
    <cfRule type="top10" dxfId="2150" priority="630" rank="1"/>
  </conditionalFormatting>
  <conditionalFormatting sqref="E59:N59">
    <cfRule type="top10" dxfId="2149" priority="631" rank="1"/>
  </conditionalFormatting>
  <conditionalFormatting sqref="E61:N61">
    <cfRule type="top10" dxfId="2148" priority="632" rank="1"/>
  </conditionalFormatting>
  <conditionalFormatting sqref="E63:N63">
    <cfRule type="top10" dxfId="2147" priority="633" rank="1"/>
  </conditionalFormatting>
  <conditionalFormatting sqref="E65:N65">
    <cfRule type="top10" dxfId="2146" priority="634" rank="1"/>
  </conditionalFormatting>
  <pageMargins left="0.7" right="0.7" top="0.75" bottom="0.75" header="0.3" footer="0.3"/>
  <pageSetup paperSize="9" scale="74" orientation="portrait" r:id="rId1"/>
  <headerFoot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89" width="8.625" style="9" customWidth="1"/>
    <col min="90" max="16384" width="6.125" style="9"/>
  </cols>
  <sheetData>
    <row r="2" spans="2:43" x14ac:dyDescent="0.15">
      <c r="B2" s="8" t="s">
        <v>600</v>
      </c>
    </row>
    <row r="3" spans="2:43" x14ac:dyDescent="0.15">
      <c r="B3" s="9" t="s">
        <v>466</v>
      </c>
    </row>
    <row r="4" spans="2:43" x14ac:dyDescent="0.15">
      <c r="B4" s="36" t="s">
        <v>603</v>
      </c>
    </row>
    <row r="6" spans="2:43" ht="3" customHeight="1" x14ac:dyDescent="0.15">
      <c r="B6" s="16"/>
      <c r="C6" s="23"/>
      <c r="D6" s="24"/>
      <c r="E6" s="22"/>
      <c r="F6" s="17"/>
      <c r="G6" s="17"/>
    </row>
    <row r="7" spans="2:43" s="10" customFormat="1" ht="122.25" customHeight="1" thickBot="1" x14ac:dyDescent="0.2">
      <c r="B7" s="1"/>
      <c r="C7" s="2" t="s">
        <v>52</v>
      </c>
      <c r="D7" s="29" t="s">
        <v>103</v>
      </c>
      <c r="E7" s="46" t="s">
        <v>133</v>
      </c>
      <c r="F7" s="47" t="s">
        <v>134</v>
      </c>
      <c r="G7" s="47" t="s">
        <v>104</v>
      </c>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7589</v>
      </c>
      <c r="F8" s="11">
        <v>18919</v>
      </c>
      <c r="G8" s="11">
        <v>658</v>
      </c>
    </row>
    <row r="9" spans="2:43" ht="15" customHeight="1" x14ac:dyDescent="0.15">
      <c r="B9" s="62"/>
      <c r="C9" s="52"/>
      <c r="D9" s="26">
        <v>100</v>
      </c>
      <c r="E9" s="19">
        <v>27.9</v>
      </c>
      <c r="F9" s="12">
        <v>69.599999999999994</v>
      </c>
      <c r="G9" s="12">
        <v>2.4</v>
      </c>
    </row>
    <row r="10" spans="2:43" ht="15" customHeight="1" x14ac:dyDescent="0.15">
      <c r="B10" s="3" t="s">
        <v>54</v>
      </c>
      <c r="C10" s="63" t="s">
        <v>55</v>
      </c>
      <c r="D10" s="27">
        <v>12478</v>
      </c>
      <c r="E10" s="21">
        <v>3503</v>
      </c>
      <c r="F10" s="13">
        <v>8674</v>
      </c>
      <c r="G10" s="13">
        <v>301</v>
      </c>
    </row>
    <row r="11" spans="2:43" ht="15" customHeight="1" x14ac:dyDescent="0.15">
      <c r="B11" s="4"/>
      <c r="C11" s="56"/>
      <c r="D11" s="30">
        <v>100</v>
      </c>
      <c r="E11" s="31">
        <v>28.1</v>
      </c>
      <c r="F11" s="32">
        <v>69.5</v>
      </c>
      <c r="G11" s="32">
        <v>2.4</v>
      </c>
    </row>
    <row r="12" spans="2:43" ht="15" customHeight="1" x14ac:dyDescent="0.15">
      <c r="B12" s="4"/>
      <c r="C12" s="55" t="s">
        <v>56</v>
      </c>
      <c r="D12" s="25">
        <v>14458</v>
      </c>
      <c r="E12" s="18">
        <v>4026</v>
      </c>
      <c r="F12" s="11">
        <v>10085</v>
      </c>
      <c r="G12" s="11">
        <v>347</v>
      </c>
    </row>
    <row r="13" spans="2:43" ht="15" customHeight="1" x14ac:dyDescent="0.15">
      <c r="B13" s="4"/>
      <c r="C13" s="59"/>
      <c r="D13" s="26">
        <v>100</v>
      </c>
      <c r="E13" s="19">
        <v>27.8</v>
      </c>
      <c r="F13" s="12">
        <v>69.8</v>
      </c>
      <c r="G13" s="12">
        <v>2.4</v>
      </c>
    </row>
    <row r="14" spans="2:43" ht="15" customHeight="1" x14ac:dyDescent="0.15">
      <c r="B14" s="3" t="s">
        <v>57</v>
      </c>
      <c r="C14" s="63" t="s">
        <v>78</v>
      </c>
      <c r="D14" s="27">
        <v>7667</v>
      </c>
      <c r="E14" s="21">
        <v>1816</v>
      </c>
      <c r="F14" s="13">
        <v>5712</v>
      </c>
      <c r="G14" s="13">
        <v>139</v>
      </c>
    </row>
    <row r="15" spans="2:43" ht="15" customHeight="1" x14ac:dyDescent="0.15">
      <c r="B15" s="4"/>
      <c r="C15" s="56"/>
      <c r="D15" s="30">
        <v>100</v>
      </c>
      <c r="E15" s="31">
        <v>23.7</v>
      </c>
      <c r="F15" s="32">
        <v>74.5</v>
      </c>
      <c r="G15" s="32">
        <v>1.8</v>
      </c>
    </row>
    <row r="16" spans="2:43" ht="15" customHeight="1" x14ac:dyDescent="0.15">
      <c r="B16" s="4"/>
      <c r="C16" s="51" t="s">
        <v>79</v>
      </c>
      <c r="D16" s="25">
        <v>6710</v>
      </c>
      <c r="E16" s="18">
        <v>1618</v>
      </c>
      <c r="F16" s="11">
        <v>4978</v>
      </c>
      <c r="G16" s="11">
        <v>114</v>
      </c>
    </row>
    <row r="17" spans="2:7" ht="15" customHeight="1" x14ac:dyDescent="0.15">
      <c r="B17" s="4"/>
      <c r="C17" s="51"/>
      <c r="D17" s="30">
        <v>100</v>
      </c>
      <c r="E17" s="31">
        <v>24.1</v>
      </c>
      <c r="F17" s="32">
        <v>74.2</v>
      </c>
      <c r="G17" s="32">
        <v>1.7</v>
      </c>
    </row>
    <row r="18" spans="2:7" ht="15" customHeight="1" x14ac:dyDescent="0.15">
      <c r="B18" s="4"/>
      <c r="C18" s="58" t="s">
        <v>80</v>
      </c>
      <c r="D18" s="25">
        <v>5148</v>
      </c>
      <c r="E18" s="18">
        <v>1438</v>
      </c>
      <c r="F18" s="11">
        <v>3581</v>
      </c>
      <c r="G18" s="11">
        <v>129</v>
      </c>
    </row>
    <row r="19" spans="2:7" ht="15" customHeight="1" x14ac:dyDescent="0.15">
      <c r="B19" s="4"/>
      <c r="C19" s="56"/>
      <c r="D19" s="30">
        <v>100</v>
      </c>
      <c r="E19" s="31">
        <v>27.9</v>
      </c>
      <c r="F19" s="32">
        <v>69.599999999999994</v>
      </c>
      <c r="G19" s="32">
        <v>2.5</v>
      </c>
    </row>
    <row r="20" spans="2:7" ht="15" customHeight="1" x14ac:dyDescent="0.15">
      <c r="B20" s="4"/>
      <c r="C20" s="55" t="s">
        <v>81</v>
      </c>
      <c r="D20" s="25">
        <v>4095</v>
      </c>
      <c r="E20" s="18">
        <v>1345</v>
      </c>
      <c r="F20" s="11">
        <v>2619</v>
      </c>
      <c r="G20" s="11">
        <v>131</v>
      </c>
    </row>
    <row r="21" spans="2:7" ht="15" customHeight="1" x14ac:dyDescent="0.15">
      <c r="B21" s="4"/>
      <c r="C21" s="56"/>
      <c r="D21" s="30">
        <v>100</v>
      </c>
      <c r="E21" s="31">
        <v>32.799999999999997</v>
      </c>
      <c r="F21" s="32">
        <v>64</v>
      </c>
      <c r="G21" s="32">
        <v>3.2</v>
      </c>
    </row>
    <row r="22" spans="2:7" ht="15" customHeight="1" x14ac:dyDescent="0.15">
      <c r="B22" s="4"/>
      <c r="C22" s="51" t="s">
        <v>82</v>
      </c>
      <c r="D22" s="25">
        <v>3242</v>
      </c>
      <c r="E22" s="18">
        <v>1289</v>
      </c>
      <c r="F22" s="11">
        <v>1822</v>
      </c>
      <c r="G22" s="11">
        <v>131</v>
      </c>
    </row>
    <row r="23" spans="2:7" ht="15" customHeight="1" x14ac:dyDescent="0.15">
      <c r="B23" s="5"/>
      <c r="C23" s="52"/>
      <c r="D23" s="28">
        <v>100</v>
      </c>
      <c r="E23" s="20">
        <v>39.799999999999997</v>
      </c>
      <c r="F23" s="15">
        <v>56.2</v>
      </c>
      <c r="G23" s="15">
        <v>4</v>
      </c>
    </row>
    <row r="24" spans="2:7" ht="15" customHeight="1" x14ac:dyDescent="0.15">
      <c r="B24" s="3" t="s">
        <v>58</v>
      </c>
      <c r="C24" s="53" t="s">
        <v>59</v>
      </c>
      <c r="D24" s="27">
        <v>6176</v>
      </c>
      <c r="E24" s="21">
        <v>1849</v>
      </c>
      <c r="F24" s="13">
        <v>4153</v>
      </c>
      <c r="G24" s="13">
        <v>174</v>
      </c>
    </row>
    <row r="25" spans="2:7" ht="15" customHeight="1" x14ac:dyDescent="0.15">
      <c r="B25" s="4"/>
      <c r="C25" s="51"/>
      <c r="D25" s="30">
        <v>100</v>
      </c>
      <c r="E25" s="31">
        <v>29.9</v>
      </c>
      <c r="F25" s="32">
        <v>67.2</v>
      </c>
      <c r="G25" s="32">
        <v>2.8</v>
      </c>
    </row>
    <row r="26" spans="2:7" ht="15" customHeight="1" x14ac:dyDescent="0.15">
      <c r="B26" s="4"/>
      <c r="C26" s="58" t="s">
        <v>60</v>
      </c>
      <c r="D26" s="25">
        <v>12578</v>
      </c>
      <c r="E26" s="18">
        <v>3242</v>
      </c>
      <c r="F26" s="11">
        <v>9084</v>
      </c>
      <c r="G26" s="11">
        <v>252</v>
      </c>
    </row>
    <row r="27" spans="2:7" ht="15" customHeight="1" x14ac:dyDescent="0.15">
      <c r="B27" s="4"/>
      <c r="C27" s="56"/>
      <c r="D27" s="30">
        <v>100</v>
      </c>
      <c r="E27" s="31">
        <v>25.8</v>
      </c>
      <c r="F27" s="32">
        <v>72.2</v>
      </c>
      <c r="G27" s="32">
        <v>2</v>
      </c>
    </row>
    <row r="28" spans="2:7" ht="15" customHeight="1" x14ac:dyDescent="0.15">
      <c r="B28" s="4"/>
      <c r="C28" s="55" t="s">
        <v>61</v>
      </c>
      <c r="D28" s="25">
        <v>1614</v>
      </c>
      <c r="E28" s="18">
        <v>421</v>
      </c>
      <c r="F28" s="11">
        <v>1162</v>
      </c>
      <c r="G28" s="11">
        <v>31</v>
      </c>
    </row>
    <row r="29" spans="2:7" ht="15" customHeight="1" x14ac:dyDescent="0.15">
      <c r="B29" s="4"/>
      <c r="C29" s="56"/>
      <c r="D29" s="30">
        <v>100</v>
      </c>
      <c r="E29" s="31">
        <v>26.1</v>
      </c>
      <c r="F29" s="32">
        <v>72</v>
      </c>
      <c r="G29" s="32">
        <v>1.9</v>
      </c>
    </row>
    <row r="30" spans="2:7" ht="15" customHeight="1" x14ac:dyDescent="0.15">
      <c r="B30" s="4"/>
      <c r="C30" s="51" t="s">
        <v>62</v>
      </c>
      <c r="D30" s="25">
        <v>2525</v>
      </c>
      <c r="E30" s="18">
        <v>838</v>
      </c>
      <c r="F30" s="11">
        <v>1625</v>
      </c>
      <c r="G30" s="11">
        <v>62</v>
      </c>
    </row>
    <row r="31" spans="2:7" ht="15" customHeight="1" x14ac:dyDescent="0.15">
      <c r="B31" s="4"/>
      <c r="C31" s="51"/>
      <c r="D31" s="30">
        <v>100</v>
      </c>
      <c r="E31" s="31">
        <v>33.200000000000003</v>
      </c>
      <c r="F31" s="32">
        <v>64.400000000000006</v>
      </c>
      <c r="G31" s="32">
        <v>2.5</v>
      </c>
    </row>
    <row r="32" spans="2:7" ht="15" customHeight="1" x14ac:dyDescent="0.15">
      <c r="B32" s="6"/>
      <c r="C32" s="58" t="s">
        <v>63</v>
      </c>
      <c r="D32" s="25">
        <v>3276</v>
      </c>
      <c r="E32" s="18">
        <v>936</v>
      </c>
      <c r="F32" s="11">
        <v>2275</v>
      </c>
      <c r="G32" s="11">
        <v>65</v>
      </c>
    </row>
    <row r="33" spans="2:7" ht="15" customHeight="1" x14ac:dyDescent="0.15">
      <c r="B33" s="7"/>
      <c r="C33" s="59"/>
      <c r="D33" s="28">
        <v>100</v>
      </c>
      <c r="E33" s="20">
        <v>28.6</v>
      </c>
      <c r="F33" s="15">
        <v>69.400000000000006</v>
      </c>
      <c r="G33" s="15">
        <v>2</v>
      </c>
    </row>
    <row r="34" spans="2:7" ht="15" customHeight="1" x14ac:dyDescent="0.15">
      <c r="B34" s="3" t="s">
        <v>64</v>
      </c>
      <c r="C34" s="53" t="s">
        <v>65</v>
      </c>
      <c r="D34" s="27">
        <v>22228</v>
      </c>
      <c r="E34" s="21">
        <v>5507</v>
      </c>
      <c r="F34" s="13">
        <v>16314</v>
      </c>
      <c r="G34" s="13">
        <v>407</v>
      </c>
    </row>
    <row r="35" spans="2:7" ht="15" customHeight="1" x14ac:dyDescent="0.15">
      <c r="B35" s="4"/>
      <c r="C35" s="54"/>
      <c r="D35" s="30">
        <v>100</v>
      </c>
      <c r="E35" s="31">
        <v>24.8</v>
      </c>
      <c r="F35" s="32">
        <v>73.400000000000006</v>
      </c>
      <c r="G35" s="32">
        <v>1.8</v>
      </c>
    </row>
    <row r="36" spans="2:7" ht="15" customHeight="1" x14ac:dyDescent="0.15">
      <c r="B36" s="4"/>
      <c r="C36" s="60" t="s">
        <v>66</v>
      </c>
      <c r="D36" s="25">
        <v>2573</v>
      </c>
      <c r="E36" s="18">
        <v>1109</v>
      </c>
      <c r="F36" s="11">
        <v>1372</v>
      </c>
      <c r="G36" s="11">
        <v>92</v>
      </c>
    </row>
    <row r="37" spans="2:7" ht="15" customHeight="1" x14ac:dyDescent="0.15">
      <c r="B37" s="4"/>
      <c r="C37" s="56"/>
      <c r="D37" s="30">
        <v>100</v>
      </c>
      <c r="E37" s="31">
        <v>43.1</v>
      </c>
      <c r="F37" s="32">
        <v>53.3</v>
      </c>
      <c r="G37" s="32">
        <v>3.6</v>
      </c>
    </row>
    <row r="38" spans="2:7" ht="15" customHeight="1" x14ac:dyDescent="0.15">
      <c r="B38" s="4"/>
      <c r="C38" s="55" t="s">
        <v>67</v>
      </c>
      <c r="D38" s="25">
        <v>1235</v>
      </c>
      <c r="E38" s="18">
        <v>622</v>
      </c>
      <c r="F38" s="11">
        <v>562</v>
      </c>
      <c r="G38" s="11">
        <v>51</v>
      </c>
    </row>
    <row r="39" spans="2:7" ht="15" customHeight="1" x14ac:dyDescent="0.15">
      <c r="B39" s="5"/>
      <c r="C39" s="59"/>
      <c r="D39" s="28">
        <v>100</v>
      </c>
      <c r="E39" s="20">
        <v>50.4</v>
      </c>
      <c r="F39" s="15">
        <v>45.5</v>
      </c>
      <c r="G39" s="15">
        <v>4.0999999999999996</v>
      </c>
    </row>
    <row r="40" spans="2:7" ht="15" customHeight="1" x14ac:dyDescent="0.15">
      <c r="B40" s="3" t="s">
        <v>83</v>
      </c>
      <c r="C40" s="53" t="s">
        <v>400</v>
      </c>
      <c r="D40" s="27">
        <v>3459</v>
      </c>
      <c r="E40" s="21">
        <v>455</v>
      </c>
      <c r="F40" s="13">
        <v>2958</v>
      </c>
      <c r="G40" s="13">
        <v>46</v>
      </c>
    </row>
    <row r="41" spans="2:7" ht="15" customHeight="1" x14ac:dyDescent="0.15">
      <c r="B41" s="4"/>
      <c r="C41" s="54"/>
      <c r="D41" s="30">
        <v>100</v>
      </c>
      <c r="E41" s="31">
        <v>13.2</v>
      </c>
      <c r="F41" s="32">
        <v>85.5</v>
      </c>
      <c r="G41" s="32">
        <v>1.3</v>
      </c>
    </row>
    <row r="42" spans="2:7" ht="15" customHeight="1" x14ac:dyDescent="0.15">
      <c r="B42" s="4"/>
      <c r="C42" s="55" t="s">
        <v>413</v>
      </c>
      <c r="D42" s="25">
        <v>18074</v>
      </c>
      <c r="E42" s="18">
        <v>4699</v>
      </c>
      <c r="F42" s="11">
        <v>13044</v>
      </c>
      <c r="G42" s="11">
        <v>331</v>
      </c>
    </row>
    <row r="43" spans="2:7" ht="15" customHeight="1" x14ac:dyDescent="0.15">
      <c r="B43" s="4"/>
      <c r="C43" s="56"/>
      <c r="D43" s="30">
        <v>100</v>
      </c>
      <c r="E43" s="31">
        <v>26</v>
      </c>
      <c r="F43" s="32">
        <v>72.2</v>
      </c>
      <c r="G43" s="32">
        <v>1.8</v>
      </c>
    </row>
    <row r="44" spans="2:7" ht="15" customHeight="1" x14ac:dyDescent="0.15">
      <c r="B44" s="4"/>
      <c r="C44" s="51" t="s">
        <v>402</v>
      </c>
      <c r="D44" s="25">
        <v>4115</v>
      </c>
      <c r="E44" s="18">
        <v>1845</v>
      </c>
      <c r="F44" s="11">
        <v>2173</v>
      </c>
      <c r="G44" s="11">
        <v>97</v>
      </c>
    </row>
    <row r="45" spans="2:7" ht="15" customHeight="1" x14ac:dyDescent="0.15">
      <c r="B45" s="4"/>
      <c r="C45" s="54"/>
      <c r="D45" s="30">
        <v>100</v>
      </c>
      <c r="E45" s="31">
        <v>44.8</v>
      </c>
      <c r="F45" s="32">
        <v>52.8</v>
      </c>
      <c r="G45" s="32">
        <v>2.4</v>
      </c>
    </row>
    <row r="46" spans="2:7" ht="15" customHeight="1" x14ac:dyDescent="0.15">
      <c r="B46" s="4"/>
      <c r="C46" s="51" t="s">
        <v>411</v>
      </c>
      <c r="D46" s="25">
        <v>659</v>
      </c>
      <c r="E46" s="18">
        <v>370</v>
      </c>
      <c r="F46" s="11">
        <v>272</v>
      </c>
      <c r="G46" s="11">
        <v>17</v>
      </c>
    </row>
    <row r="47" spans="2:7" ht="15" customHeight="1" x14ac:dyDescent="0.15">
      <c r="B47" s="5"/>
      <c r="C47" s="52"/>
      <c r="D47" s="28">
        <v>100</v>
      </c>
      <c r="E47" s="20">
        <v>56.1</v>
      </c>
      <c r="F47" s="15">
        <v>41.3</v>
      </c>
      <c r="G47" s="15">
        <v>2.6</v>
      </c>
    </row>
    <row r="48" spans="2:7" ht="15" customHeight="1" x14ac:dyDescent="0.15">
      <c r="B48" s="3" t="s">
        <v>68</v>
      </c>
      <c r="C48" s="53" t="s">
        <v>69</v>
      </c>
      <c r="D48" s="27">
        <v>3572</v>
      </c>
      <c r="E48" s="21">
        <v>828</v>
      </c>
      <c r="F48" s="13">
        <v>2684</v>
      </c>
      <c r="G48" s="13">
        <v>60</v>
      </c>
    </row>
    <row r="49" spans="2:7" ht="15" customHeight="1" x14ac:dyDescent="0.15">
      <c r="B49" s="4"/>
      <c r="C49" s="54"/>
      <c r="D49" s="30">
        <v>100</v>
      </c>
      <c r="E49" s="31">
        <v>23.2</v>
      </c>
      <c r="F49" s="32">
        <v>75.099999999999994</v>
      </c>
      <c r="G49" s="32">
        <v>1.7</v>
      </c>
    </row>
    <row r="50" spans="2:7" ht="15" customHeight="1" x14ac:dyDescent="0.15">
      <c r="B50" s="4"/>
      <c r="C50" s="57" t="s">
        <v>70</v>
      </c>
      <c r="D50" s="33">
        <v>2055</v>
      </c>
      <c r="E50" s="34">
        <v>468</v>
      </c>
      <c r="F50" s="35">
        <v>1563</v>
      </c>
      <c r="G50" s="35">
        <v>24</v>
      </c>
    </row>
    <row r="51" spans="2:7" ht="15" customHeight="1" x14ac:dyDescent="0.15">
      <c r="B51" s="4"/>
      <c r="C51" s="54"/>
      <c r="D51" s="30">
        <v>100</v>
      </c>
      <c r="E51" s="31">
        <v>22.8</v>
      </c>
      <c r="F51" s="32">
        <v>76.099999999999994</v>
      </c>
      <c r="G51" s="32">
        <v>1.2</v>
      </c>
    </row>
    <row r="52" spans="2:7" ht="15" customHeight="1" x14ac:dyDescent="0.15">
      <c r="B52" s="4"/>
      <c r="C52" s="51" t="s">
        <v>71</v>
      </c>
      <c r="D52" s="25">
        <v>1640</v>
      </c>
      <c r="E52" s="18">
        <v>415</v>
      </c>
      <c r="F52" s="11">
        <v>1175</v>
      </c>
      <c r="G52" s="11">
        <v>50</v>
      </c>
    </row>
    <row r="53" spans="2:7" ht="15" customHeight="1" x14ac:dyDescent="0.15">
      <c r="B53" s="4"/>
      <c r="C53" s="54"/>
      <c r="D53" s="30">
        <v>100</v>
      </c>
      <c r="E53" s="31">
        <v>25.3</v>
      </c>
      <c r="F53" s="32">
        <v>71.599999999999994</v>
      </c>
      <c r="G53" s="32">
        <v>3</v>
      </c>
    </row>
    <row r="54" spans="2:7" ht="15" customHeight="1" x14ac:dyDescent="0.15">
      <c r="B54" s="4"/>
      <c r="C54" s="51" t="s">
        <v>72</v>
      </c>
      <c r="D54" s="25">
        <v>1560</v>
      </c>
      <c r="E54" s="18">
        <v>442</v>
      </c>
      <c r="F54" s="11">
        <v>1087</v>
      </c>
      <c r="G54" s="11">
        <v>31</v>
      </c>
    </row>
    <row r="55" spans="2:7" ht="15" customHeight="1" x14ac:dyDescent="0.15">
      <c r="B55" s="4"/>
      <c r="C55" s="54"/>
      <c r="D55" s="30">
        <v>100</v>
      </c>
      <c r="E55" s="31">
        <v>28.3</v>
      </c>
      <c r="F55" s="32">
        <v>69.7</v>
      </c>
      <c r="G55" s="32">
        <v>2</v>
      </c>
    </row>
    <row r="56" spans="2:7" ht="15" customHeight="1" x14ac:dyDescent="0.15">
      <c r="B56" s="4"/>
      <c r="C56" s="51" t="s">
        <v>73</v>
      </c>
      <c r="D56" s="25">
        <v>2382</v>
      </c>
      <c r="E56" s="18">
        <v>623</v>
      </c>
      <c r="F56" s="11">
        <v>1710</v>
      </c>
      <c r="G56" s="11">
        <v>49</v>
      </c>
    </row>
    <row r="57" spans="2:7" ht="15" customHeight="1" x14ac:dyDescent="0.15">
      <c r="B57" s="4"/>
      <c r="C57" s="54"/>
      <c r="D57" s="30">
        <v>100</v>
      </c>
      <c r="E57" s="31">
        <v>26.2</v>
      </c>
      <c r="F57" s="32">
        <v>71.8</v>
      </c>
      <c r="G57" s="32">
        <v>2.1</v>
      </c>
    </row>
    <row r="58" spans="2:7" ht="15" customHeight="1" x14ac:dyDescent="0.15">
      <c r="B58" s="4"/>
      <c r="C58" s="51" t="s">
        <v>74</v>
      </c>
      <c r="D58" s="25">
        <v>1538</v>
      </c>
      <c r="E58" s="18">
        <v>327</v>
      </c>
      <c r="F58" s="11">
        <v>1181</v>
      </c>
      <c r="G58" s="11">
        <v>30</v>
      </c>
    </row>
    <row r="59" spans="2:7" ht="15" customHeight="1" x14ac:dyDescent="0.15">
      <c r="B59" s="4"/>
      <c r="C59" s="54"/>
      <c r="D59" s="30">
        <v>100</v>
      </c>
      <c r="E59" s="31">
        <v>21.3</v>
      </c>
      <c r="F59" s="32">
        <v>76.8</v>
      </c>
      <c r="G59" s="32">
        <v>2</v>
      </c>
    </row>
    <row r="60" spans="2:7" ht="15" customHeight="1" x14ac:dyDescent="0.15">
      <c r="B60" s="4"/>
      <c r="C60" s="51" t="s">
        <v>75</v>
      </c>
      <c r="D60" s="25">
        <v>5096</v>
      </c>
      <c r="E60" s="18">
        <v>1424</v>
      </c>
      <c r="F60" s="11">
        <v>3528</v>
      </c>
      <c r="G60" s="11">
        <v>144</v>
      </c>
    </row>
    <row r="61" spans="2:7" ht="15" customHeight="1" x14ac:dyDescent="0.15">
      <c r="B61" s="4"/>
      <c r="C61" s="54"/>
      <c r="D61" s="30">
        <v>100</v>
      </c>
      <c r="E61" s="31">
        <v>27.9</v>
      </c>
      <c r="F61" s="32">
        <v>69.2</v>
      </c>
      <c r="G61" s="32">
        <v>2.8</v>
      </c>
    </row>
    <row r="62" spans="2:7" ht="15" customHeight="1" x14ac:dyDescent="0.15">
      <c r="B62" s="4"/>
      <c r="C62" s="51" t="s">
        <v>76</v>
      </c>
      <c r="D62" s="25">
        <v>2807</v>
      </c>
      <c r="E62" s="18">
        <v>823</v>
      </c>
      <c r="F62" s="11">
        <v>1890</v>
      </c>
      <c r="G62" s="11">
        <v>94</v>
      </c>
    </row>
    <row r="63" spans="2:7" ht="15" customHeight="1" x14ac:dyDescent="0.15">
      <c r="B63" s="4"/>
      <c r="C63" s="54"/>
      <c r="D63" s="30">
        <v>100</v>
      </c>
      <c r="E63" s="31">
        <v>29.3</v>
      </c>
      <c r="F63" s="32">
        <v>67.3</v>
      </c>
      <c r="G63" s="32">
        <v>3.3</v>
      </c>
    </row>
    <row r="64" spans="2:7" ht="15" customHeight="1" x14ac:dyDescent="0.15">
      <c r="B64" s="4"/>
      <c r="C64" s="51" t="s">
        <v>77</v>
      </c>
      <c r="D64" s="25">
        <v>6516</v>
      </c>
      <c r="E64" s="18">
        <v>2239</v>
      </c>
      <c r="F64" s="11">
        <v>4101</v>
      </c>
      <c r="G64" s="11">
        <v>176</v>
      </c>
    </row>
    <row r="65" spans="2:7" ht="15" customHeight="1" x14ac:dyDescent="0.15">
      <c r="B65" s="5"/>
      <c r="C65" s="52"/>
      <c r="D65" s="28">
        <v>100</v>
      </c>
      <c r="E65" s="20">
        <v>34.4</v>
      </c>
      <c r="F65" s="15">
        <v>62.9</v>
      </c>
      <c r="G65" s="15">
        <v>2.7</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G9">
    <cfRule type="top10" dxfId="2145" priority="635" rank="1"/>
  </conditionalFormatting>
  <conditionalFormatting sqref="E11:G11">
    <cfRule type="top10" dxfId="2144" priority="636" rank="1"/>
  </conditionalFormatting>
  <conditionalFormatting sqref="E13:G13">
    <cfRule type="top10" dxfId="2143" priority="637" rank="1"/>
  </conditionalFormatting>
  <conditionalFormatting sqref="E15:G15">
    <cfRule type="top10" dxfId="2142" priority="638" rank="1"/>
  </conditionalFormatting>
  <conditionalFormatting sqref="E17:G17">
    <cfRule type="top10" dxfId="2141" priority="639" rank="1"/>
  </conditionalFormatting>
  <conditionalFormatting sqref="E19:G19">
    <cfRule type="top10" dxfId="2140" priority="640" rank="1"/>
  </conditionalFormatting>
  <conditionalFormatting sqref="E21:G21">
    <cfRule type="top10" dxfId="2139" priority="641" rank="1"/>
  </conditionalFormatting>
  <conditionalFormatting sqref="E23:G23">
    <cfRule type="top10" dxfId="2138" priority="642" rank="1"/>
  </conditionalFormatting>
  <conditionalFormatting sqref="E25:G25">
    <cfRule type="top10" dxfId="2137" priority="643" rank="1"/>
  </conditionalFormatting>
  <conditionalFormatting sqref="E27:G27">
    <cfRule type="top10" dxfId="2136" priority="644" rank="1"/>
  </conditionalFormatting>
  <conditionalFormatting sqref="E29:G29">
    <cfRule type="top10" dxfId="2135" priority="645" rank="1"/>
  </conditionalFormatting>
  <conditionalFormatting sqref="E31:G31">
    <cfRule type="top10" dxfId="2134" priority="646" rank="1"/>
  </conditionalFormatting>
  <conditionalFormatting sqref="E33:G33">
    <cfRule type="top10" dxfId="2133" priority="647" rank="1"/>
  </conditionalFormatting>
  <conditionalFormatting sqref="E35:G35">
    <cfRule type="top10" dxfId="2132" priority="648" rank="1"/>
  </conditionalFormatting>
  <conditionalFormatting sqref="E37:G37">
    <cfRule type="top10" dxfId="2131" priority="649" rank="1"/>
  </conditionalFormatting>
  <conditionalFormatting sqref="E39:G39">
    <cfRule type="top10" dxfId="2130" priority="650" rank="1"/>
  </conditionalFormatting>
  <conditionalFormatting sqref="E41:G41">
    <cfRule type="top10" dxfId="2129" priority="651" rank="1"/>
  </conditionalFormatting>
  <conditionalFormatting sqref="E43:G43">
    <cfRule type="top10" dxfId="2128" priority="652" rank="1"/>
  </conditionalFormatting>
  <conditionalFormatting sqref="E45:G45">
    <cfRule type="top10" dxfId="2127" priority="653" rank="1"/>
  </conditionalFormatting>
  <conditionalFormatting sqref="E47:G47">
    <cfRule type="top10" dxfId="2126" priority="654" rank="1"/>
  </conditionalFormatting>
  <conditionalFormatting sqref="E49:G49">
    <cfRule type="top10" dxfId="2125" priority="655" rank="1"/>
  </conditionalFormatting>
  <conditionalFormatting sqref="E51:G51">
    <cfRule type="top10" dxfId="2124" priority="656" rank="1"/>
  </conditionalFormatting>
  <conditionalFormatting sqref="E53:G53">
    <cfRule type="top10" dxfId="2123" priority="657" rank="1"/>
  </conditionalFormatting>
  <conditionalFormatting sqref="E55:G55">
    <cfRule type="top10" dxfId="2122" priority="658" rank="1"/>
  </conditionalFormatting>
  <conditionalFormatting sqref="E57:G57">
    <cfRule type="top10" dxfId="2121" priority="659" rank="1"/>
  </conditionalFormatting>
  <conditionalFormatting sqref="E59:G59">
    <cfRule type="top10" dxfId="2120" priority="660" rank="1"/>
  </conditionalFormatting>
  <conditionalFormatting sqref="E61:G61">
    <cfRule type="top10" dxfId="2119" priority="661" rank="1"/>
  </conditionalFormatting>
  <conditionalFormatting sqref="E63:G63">
    <cfRule type="top10" dxfId="2118" priority="662" rank="1"/>
  </conditionalFormatting>
  <conditionalFormatting sqref="E65:G65">
    <cfRule type="top10" dxfId="2117" priority="663" rank="1"/>
  </conditionalFormatting>
  <pageMargins left="0.7" right="0.7" top="0.75" bottom="0.75" header="0.3" footer="0.3"/>
  <pageSetup paperSize="9" scale="76" orientation="portrait" r:id="rId1"/>
  <headerFoot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89" width="8.625" style="9" customWidth="1"/>
    <col min="90" max="16384" width="6.125" style="9"/>
  </cols>
  <sheetData>
    <row r="2" spans="2:43" x14ac:dyDescent="0.15">
      <c r="B2" s="9" t="s">
        <v>600</v>
      </c>
    </row>
    <row r="3" spans="2:43" x14ac:dyDescent="0.15">
      <c r="B3" s="9" t="s">
        <v>467</v>
      </c>
    </row>
    <row r="4" spans="2:43" x14ac:dyDescent="0.15">
      <c r="B4" s="9" t="s">
        <v>468</v>
      </c>
    </row>
    <row r="6" spans="2:43" ht="3" customHeight="1" x14ac:dyDescent="0.15">
      <c r="B6" s="16"/>
      <c r="C6" s="23"/>
      <c r="D6" s="24"/>
      <c r="E6" s="22"/>
      <c r="F6" s="17"/>
      <c r="G6" s="17"/>
    </row>
    <row r="7" spans="2:43" s="10" customFormat="1" ht="122.25" customHeight="1" thickBot="1" x14ac:dyDescent="0.2">
      <c r="B7" s="1"/>
      <c r="C7" s="2" t="s">
        <v>52</v>
      </c>
      <c r="D7" s="29" t="s">
        <v>103</v>
      </c>
      <c r="E7" s="46" t="s">
        <v>133</v>
      </c>
      <c r="F7" s="47" t="s">
        <v>134</v>
      </c>
      <c r="G7" s="47" t="s">
        <v>104</v>
      </c>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5201</v>
      </c>
      <c r="F8" s="11">
        <v>20941</v>
      </c>
      <c r="G8" s="11">
        <v>1024</v>
      </c>
    </row>
    <row r="9" spans="2:43" ht="15" customHeight="1" x14ac:dyDescent="0.15">
      <c r="B9" s="62"/>
      <c r="C9" s="52"/>
      <c r="D9" s="26">
        <v>100</v>
      </c>
      <c r="E9" s="19">
        <v>19.100000000000001</v>
      </c>
      <c r="F9" s="12">
        <v>77.099999999999994</v>
      </c>
      <c r="G9" s="12">
        <v>3.8</v>
      </c>
    </row>
    <row r="10" spans="2:43" ht="15" customHeight="1" x14ac:dyDescent="0.15">
      <c r="B10" s="3" t="s">
        <v>54</v>
      </c>
      <c r="C10" s="63" t="s">
        <v>55</v>
      </c>
      <c r="D10" s="27">
        <v>12478</v>
      </c>
      <c r="E10" s="21">
        <v>2237</v>
      </c>
      <c r="F10" s="13">
        <v>9741</v>
      </c>
      <c r="G10" s="13">
        <v>500</v>
      </c>
    </row>
    <row r="11" spans="2:43" ht="15" customHeight="1" x14ac:dyDescent="0.15">
      <c r="B11" s="4"/>
      <c r="C11" s="56"/>
      <c r="D11" s="30">
        <v>100</v>
      </c>
      <c r="E11" s="31">
        <v>17.899999999999999</v>
      </c>
      <c r="F11" s="32">
        <v>78.099999999999994</v>
      </c>
      <c r="G11" s="32">
        <v>4</v>
      </c>
    </row>
    <row r="12" spans="2:43" ht="15" customHeight="1" x14ac:dyDescent="0.15">
      <c r="B12" s="4"/>
      <c r="C12" s="55" t="s">
        <v>56</v>
      </c>
      <c r="D12" s="25">
        <v>14458</v>
      </c>
      <c r="E12" s="18">
        <v>2918</v>
      </c>
      <c r="F12" s="11">
        <v>11026</v>
      </c>
      <c r="G12" s="11">
        <v>514</v>
      </c>
    </row>
    <row r="13" spans="2:43" ht="15" customHeight="1" x14ac:dyDescent="0.15">
      <c r="B13" s="4"/>
      <c r="C13" s="59"/>
      <c r="D13" s="26">
        <v>100</v>
      </c>
      <c r="E13" s="19">
        <v>20.2</v>
      </c>
      <c r="F13" s="12">
        <v>76.3</v>
      </c>
      <c r="G13" s="12">
        <v>3.6</v>
      </c>
    </row>
    <row r="14" spans="2:43" ht="15" customHeight="1" x14ac:dyDescent="0.15">
      <c r="B14" s="3" t="s">
        <v>57</v>
      </c>
      <c r="C14" s="63" t="s">
        <v>78</v>
      </c>
      <c r="D14" s="27">
        <v>7667</v>
      </c>
      <c r="E14" s="21">
        <v>1152</v>
      </c>
      <c r="F14" s="13">
        <v>6294</v>
      </c>
      <c r="G14" s="13">
        <v>221</v>
      </c>
    </row>
    <row r="15" spans="2:43" ht="15" customHeight="1" x14ac:dyDescent="0.15">
      <c r="B15" s="4"/>
      <c r="C15" s="56"/>
      <c r="D15" s="30">
        <v>100</v>
      </c>
      <c r="E15" s="31">
        <v>15</v>
      </c>
      <c r="F15" s="32">
        <v>82.1</v>
      </c>
      <c r="G15" s="32">
        <v>2.9</v>
      </c>
    </row>
    <row r="16" spans="2:43" ht="15" customHeight="1" x14ac:dyDescent="0.15">
      <c r="B16" s="4"/>
      <c r="C16" s="51" t="s">
        <v>79</v>
      </c>
      <c r="D16" s="25">
        <v>6710</v>
      </c>
      <c r="E16" s="18">
        <v>1196</v>
      </c>
      <c r="F16" s="11">
        <v>5297</v>
      </c>
      <c r="G16" s="11">
        <v>217</v>
      </c>
    </row>
    <row r="17" spans="2:7" ht="15" customHeight="1" x14ac:dyDescent="0.15">
      <c r="B17" s="4"/>
      <c r="C17" s="51"/>
      <c r="D17" s="30">
        <v>100</v>
      </c>
      <c r="E17" s="31">
        <v>17.8</v>
      </c>
      <c r="F17" s="32">
        <v>78.900000000000006</v>
      </c>
      <c r="G17" s="32">
        <v>3.2</v>
      </c>
    </row>
    <row r="18" spans="2:7" ht="15" customHeight="1" x14ac:dyDescent="0.15">
      <c r="B18" s="4"/>
      <c r="C18" s="58" t="s">
        <v>80</v>
      </c>
      <c r="D18" s="25">
        <v>5148</v>
      </c>
      <c r="E18" s="18">
        <v>1024</v>
      </c>
      <c r="F18" s="11">
        <v>3922</v>
      </c>
      <c r="G18" s="11">
        <v>202</v>
      </c>
    </row>
    <row r="19" spans="2:7" ht="15" customHeight="1" x14ac:dyDescent="0.15">
      <c r="B19" s="4"/>
      <c r="C19" s="56"/>
      <c r="D19" s="30">
        <v>100</v>
      </c>
      <c r="E19" s="31">
        <v>19.899999999999999</v>
      </c>
      <c r="F19" s="32">
        <v>76.2</v>
      </c>
      <c r="G19" s="32">
        <v>3.9</v>
      </c>
    </row>
    <row r="20" spans="2:7" ht="15" customHeight="1" x14ac:dyDescent="0.15">
      <c r="B20" s="4"/>
      <c r="C20" s="55" t="s">
        <v>81</v>
      </c>
      <c r="D20" s="25">
        <v>4095</v>
      </c>
      <c r="E20" s="18">
        <v>940</v>
      </c>
      <c r="F20" s="11">
        <v>2964</v>
      </c>
      <c r="G20" s="11">
        <v>191</v>
      </c>
    </row>
    <row r="21" spans="2:7" ht="15" customHeight="1" x14ac:dyDescent="0.15">
      <c r="B21" s="4"/>
      <c r="C21" s="56"/>
      <c r="D21" s="30">
        <v>100</v>
      </c>
      <c r="E21" s="31">
        <v>23</v>
      </c>
      <c r="F21" s="32">
        <v>72.400000000000006</v>
      </c>
      <c r="G21" s="32">
        <v>4.7</v>
      </c>
    </row>
    <row r="22" spans="2:7" ht="15" customHeight="1" x14ac:dyDescent="0.15">
      <c r="B22" s="4"/>
      <c r="C22" s="51" t="s">
        <v>82</v>
      </c>
      <c r="D22" s="25">
        <v>3242</v>
      </c>
      <c r="E22" s="18">
        <v>829</v>
      </c>
      <c r="F22" s="11">
        <v>2233</v>
      </c>
      <c r="G22" s="11">
        <v>180</v>
      </c>
    </row>
    <row r="23" spans="2:7" ht="15" customHeight="1" x14ac:dyDescent="0.15">
      <c r="B23" s="5"/>
      <c r="C23" s="52"/>
      <c r="D23" s="28">
        <v>100</v>
      </c>
      <c r="E23" s="20">
        <v>25.6</v>
      </c>
      <c r="F23" s="15">
        <v>68.900000000000006</v>
      </c>
      <c r="G23" s="15">
        <v>5.6</v>
      </c>
    </row>
    <row r="24" spans="2:7" ht="15" customHeight="1" x14ac:dyDescent="0.15">
      <c r="B24" s="3" t="s">
        <v>58</v>
      </c>
      <c r="C24" s="53" t="s">
        <v>59</v>
      </c>
      <c r="D24" s="27">
        <v>6176</v>
      </c>
      <c r="E24" s="21">
        <v>1288</v>
      </c>
      <c r="F24" s="13">
        <v>4640</v>
      </c>
      <c r="G24" s="13">
        <v>248</v>
      </c>
    </row>
    <row r="25" spans="2:7" ht="15" customHeight="1" x14ac:dyDescent="0.15">
      <c r="B25" s="4"/>
      <c r="C25" s="51"/>
      <c r="D25" s="30">
        <v>100</v>
      </c>
      <c r="E25" s="31">
        <v>20.9</v>
      </c>
      <c r="F25" s="32">
        <v>75.099999999999994</v>
      </c>
      <c r="G25" s="32">
        <v>4</v>
      </c>
    </row>
    <row r="26" spans="2:7" ht="15" customHeight="1" x14ac:dyDescent="0.15">
      <c r="B26" s="4"/>
      <c r="C26" s="58" t="s">
        <v>60</v>
      </c>
      <c r="D26" s="25">
        <v>12578</v>
      </c>
      <c r="E26" s="18">
        <v>2209</v>
      </c>
      <c r="F26" s="11">
        <v>9934</v>
      </c>
      <c r="G26" s="11">
        <v>435</v>
      </c>
    </row>
    <row r="27" spans="2:7" ht="15" customHeight="1" x14ac:dyDescent="0.15">
      <c r="B27" s="4"/>
      <c r="C27" s="56"/>
      <c r="D27" s="30">
        <v>100</v>
      </c>
      <c r="E27" s="31">
        <v>17.600000000000001</v>
      </c>
      <c r="F27" s="32">
        <v>79</v>
      </c>
      <c r="G27" s="32">
        <v>3.5</v>
      </c>
    </row>
    <row r="28" spans="2:7" ht="15" customHeight="1" x14ac:dyDescent="0.15">
      <c r="B28" s="4"/>
      <c r="C28" s="55" t="s">
        <v>61</v>
      </c>
      <c r="D28" s="25">
        <v>1614</v>
      </c>
      <c r="E28" s="18">
        <v>266</v>
      </c>
      <c r="F28" s="11">
        <v>1277</v>
      </c>
      <c r="G28" s="11">
        <v>71</v>
      </c>
    </row>
    <row r="29" spans="2:7" ht="15" customHeight="1" x14ac:dyDescent="0.15">
      <c r="B29" s="4"/>
      <c r="C29" s="56"/>
      <c r="D29" s="30">
        <v>100</v>
      </c>
      <c r="E29" s="31">
        <v>16.5</v>
      </c>
      <c r="F29" s="32">
        <v>79.099999999999994</v>
      </c>
      <c r="G29" s="32">
        <v>4.4000000000000004</v>
      </c>
    </row>
    <row r="30" spans="2:7" ht="15" customHeight="1" x14ac:dyDescent="0.15">
      <c r="B30" s="4"/>
      <c r="C30" s="51" t="s">
        <v>62</v>
      </c>
      <c r="D30" s="25">
        <v>2525</v>
      </c>
      <c r="E30" s="18">
        <v>583</v>
      </c>
      <c r="F30" s="11">
        <v>1851</v>
      </c>
      <c r="G30" s="11">
        <v>91</v>
      </c>
    </row>
    <row r="31" spans="2:7" ht="15" customHeight="1" x14ac:dyDescent="0.15">
      <c r="B31" s="4"/>
      <c r="C31" s="51"/>
      <c r="D31" s="30">
        <v>100</v>
      </c>
      <c r="E31" s="31">
        <v>23.1</v>
      </c>
      <c r="F31" s="32">
        <v>73.3</v>
      </c>
      <c r="G31" s="32">
        <v>3.6</v>
      </c>
    </row>
    <row r="32" spans="2:7" ht="15" customHeight="1" x14ac:dyDescent="0.15">
      <c r="B32" s="6"/>
      <c r="C32" s="58" t="s">
        <v>63</v>
      </c>
      <c r="D32" s="25">
        <v>3276</v>
      </c>
      <c r="E32" s="18">
        <v>638</v>
      </c>
      <c r="F32" s="11">
        <v>2533</v>
      </c>
      <c r="G32" s="11">
        <v>105</v>
      </c>
    </row>
    <row r="33" spans="2:7" ht="15" customHeight="1" x14ac:dyDescent="0.15">
      <c r="B33" s="7"/>
      <c r="C33" s="59"/>
      <c r="D33" s="28">
        <v>100</v>
      </c>
      <c r="E33" s="20">
        <v>19.5</v>
      </c>
      <c r="F33" s="15">
        <v>77.3</v>
      </c>
      <c r="G33" s="15">
        <v>3.2</v>
      </c>
    </row>
    <row r="34" spans="2:7" ht="15" customHeight="1" x14ac:dyDescent="0.15">
      <c r="B34" s="3" t="s">
        <v>64</v>
      </c>
      <c r="C34" s="53" t="s">
        <v>65</v>
      </c>
      <c r="D34" s="27">
        <v>22228</v>
      </c>
      <c r="E34" s="21">
        <v>3756</v>
      </c>
      <c r="F34" s="13">
        <v>17713</v>
      </c>
      <c r="G34" s="13">
        <v>759</v>
      </c>
    </row>
    <row r="35" spans="2:7" ht="15" customHeight="1" x14ac:dyDescent="0.15">
      <c r="B35" s="4"/>
      <c r="C35" s="54"/>
      <c r="D35" s="30">
        <v>100</v>
      </c>
      <c r="E35" s="31">
        <v>16.899999999999999</v>
      </c>
      <c r="F35" s="32">
        <v>79.7</v>
      </c>
      <c r="G35" s="32">
        <v>3.4</v>
      </c>
    </row>
    <row r="36" spans="2:7" ht="15" customHeight="1" x14ac:dyDescent="0.15">
      <c r="B36" s="4"/>
      <c r="C36" s="60" t="s">
        <v>66</v>
      </c>
      <c r="D36" s="25">
        <v>2573</v>
      </c>
      <c r="E36" s="18">
        <v>765</v>
      </c>
      <c r="F36" s="11">
        <v>1709</v>
      </c>
      <c r="G36" s="11">
        <v>99</v>
      </c>
    </row>
    <row r="37" spans="2:7" ht="15" customHeight="1" x14ac:dyDescent="0.15">
      <c r="B37" s="4"/>
      <c r="C37" s="56"/>
      <c r="D37" s="30">
        <v>100</v>
      </c>
      <c r="E37" s="31">
        <v>29.7</v>
      </c>
      <c r="F37" s="32">
        <v>66.400000000000006</v>
      </c>
      <c r="G37" s="32">
        <v>3.8</v>
      </c>
    </row>
    <row r="38" spans="2:7" ht="15" customHeight="1" x14ac:dyDescent="0.15">
      <c r="B38" s="4"/>
      <c r="C38" s="55" t="s">
        <v>67</v>
      </c>
      <c r="D38" s="25">
        <v>1235</v>
      </c>
      <c r="E38" s="18">
        <v>443</v>
      </c>
      <c r="F38" s="11">
        <v>728</v>
      </c>
      <c r="G38" s="11">
        <v>64</v>
      </c>
    </row>
    <row r="39" spans="2:7" ht="15" customHeight="1" x14ac:dyDescent="0.15">
      <c r="B39" s="5"/>
      <c r="C39" s="59"/>
      <c r="D39" s="28">
        <v>100</v>
      </c>
      <c r="E39" s="20">
        <v>35.9</v>
      </c>
      <c r="F39" s="15">
        <v>58.9</v>
      </c>
      <c r="G39" s="15">
        <v>5.2</v>
      </c>
    </row>
    <row r="40" spans="2:7" ht="15" customHeight="1" x14ac:dyDescent="0.15">
      <c r="B40" s="3" t="s">
        <v>83</v>
      </c>
      <c r="C40" s="53" t="s">
        <v>400</v>
      </c>
      <c r="D40" s="27">
        <v>3459</v>
      </c>
      <c r="E40" s="21">
        <v>282</v>
      </c>
      <c r="F40" s="13">
        <v>3059</v>
      </c>
      <c r="G40" s="13">
        <v>118</v>
      </c>
    </row>
    <row r="41" spans="2:7" ht="15" customHeight="1" x14ac:dyDescent="0.15">
      <c r="B41" s="4"/>
      <c r="C41" s="54"/>
      <c r="D41" s="30">
        <v>100</v>
      </c>
      <c r="E41" s="31">
        <v>8.1999999999999993</v>
      </c>
      <c r="F41" s="32">
        <v>88.4</v>
      </c>
      <c r="G41" s="32">
        <v>3.4</v>
      </c>
    </row>
    <row r="42" spans="2:7" ht="15" customHeight="1" x14ac:dyDescent="0.15">
      <c r="B42" s="4"/>
      <c r="C42" s="55" t="s">
        <v>89</v>
      </c>
      <c r="D42" s="25">
        <v>18074</v>
      </c>
      <c r="E42" s="18">
        <v>3200</v>
      </c>
      <c r="F42" s="11">
        <v>14289</v>
      </c>
      <c r="G42" s="11">
        <v>585</v>
      </c>
    </row>
    <row r="43" spans="2:7" ht="15" customHeight="1" x14ac:dyDescent="0.15">
      <c r="B43" s="4"/>
      <c r="C43" s="56"/>
      <c r="D43" s="30">
        <v>100</v>
      </c>
      <c r="E43" s="31">
        <v>17.7</v>
      </c>
      <c r="F43" s="32">
        <v>79.099999999999994</v>
      </c>
      <c r="G43" s="32">
        <v>3.2</v>
      </c>
    </row>
    <row r="44" spans="2:7" ht="15" customHeight="1" x14ac:dyDescent="0.15">
      <c r="B44" s="4"/>
      <c r="C44" s="51" t="s">
        <v>84</v>
      </c>
      <c r="D44" s="25">
        <v>4115</v>
      </c>
      <c r="E44" s="18">
        <v>1304</v>
      </c>
      <c r="F44" s="11">
        <v>2671</v>
      </c>
      <c r="G44" s="11">
        <v>140</v>
      </c>
    </row>
    <row r="45" spans="2:7" ht="15" customHeight="1" x14ac:dyDescent="0.15">
      <c r="B45" s="4"/>
      <c r="C45" s="54"/>
      <c r="D45" s="30">
        <v>100</v>
      </c>
      <c r="E45" s="31">
        <v>31.7</v>
      </c>
      <c r="F45" s="32">
        <v>64.900000000000006</v>
      </c>
      <c r="G45" s="32">
        <v>3.4</v>
      </c>
    </row>
    <row r="46" spans="2:7" ht="15" customHeight="1" x14ac:dyDescent="0.15">
      <c r="B46" s="4"/>
      <c r="C46" s="51" t="s">
        <v>91</v>
      </c>
      <c r="D46" s="25">
        <v>659</v>
      </c>
      <c r="E46" s="18">
        <v>257</v>
      </c>
      <c r="F46" s="11">
        <v>372</v>
      </c>
      <c r="G46" s="11">
        <v>30</v>
      </c>
    </row>
    <row r="47" spans="2:7" ht="15" customHeight="1" x14ac:dyDescent="0.15">
      <c r="B47" s="5"/>
      <c r="C47" s="52"/>
      <c r="D47" s="28">
        <v>100</v>
      </c>
      <c r="E47" s="20">
        <v>39</v>
      </c>
      <c r="F47" s="15">
        <v>56.4</v>
      </c>
      <c r="G47" s="15">
        <v>4.5999999999999996</v>
      </c>
    </row>
    <row r="48" spans="2:7" ht="15" customHeight="1" x14ac:dyDescent="0.15">
      <c r="B48" s="3" t="s">
        <v>68</v>
      </c>
      <c r="C48" s="53" t="s">
        <v>69</v>
      </c>
      <c r="D48" s="27">
        <v>3572</v>
      </c>
      <c r="E48" s="21">
        <v>679</v>
      </c>
      <c r="F48" s="13">
        <v>2834</v>
      </c>
      <c r="G48" s="13">
        <v>59</v>
      </c>
    </row>
    <row r="49" spans="2:7" ht="15" customHeight="1" x14ac:dyDescent="0.15">
      <c r="B49" s="4"/>
      <c r="C49" s="54"/>
      <c r="D49" s="30">
        <v>100</v>
      </c>
      <c r="E49" s="31">
        <v>19</v>
      </c>
      <c r="F49" s="32">
        <v>79.3</v>
      </c>
      <c r="G49" s="32">
        <v>1.7</v>
      </c>
    </row>
    <row r="50" spans="2:7" ht="15" customHeight="1" x14ac:dyDescent="0.15">
      <c r="B50" s="4"/>
      <c r="C50" s="57" t="s">
        <v>70</v>
      </c>
      <c r="D50" s="33">
        <v>2055</v>
      </c>
      <c r="E50" s="34">
        <v>291</v>
      </c>
      <c r="F50" s="35">
        <v>1254</v>
      </c>
      <c r="G50" s="35">
        <v>510</v>
      </c>
    </row>
    <row r="51" spans="2:7" ht="15" customHeight="1" x14ac:dyDescent="0.15">
      <c r="B51" s="4"/>
      <c r="C51" s="54"/>
      <c r="D51" s="30">
        <v>100</v>
      </c>
      <c r="E51" s="31">
        <v>14.2</v>
      </c>
      <c r="F51" s="32">
        <v>61</v>
      </c>
      <c r="G51" s="32">
        <v>24.8</v>
      </c>
    </row>
    <row r="52" spans="2:7" ht="15" customHeight="1" x14ac:dyDescent="0.15">
      <c r="B52" s="4"/>
      <c r="C52" s="51" t="s">
        <v>71</v>
      </c>
      <c r="D52" s="25">
        <v>1640</v>
      </c>
      <c r="E52" s="18">
        <v>326</v>
      </c>
      <c r="F52" s="11">
        <v>1268</v>
      </c>
      <c r="G52" s="11">
        <v>46</v>
      </c>
    </row>
    <row r="53" spans="2:7" ht="15" customHeight="1" x14ac:dyDescent="0.15">
      <c r="B53" s="4"/>
      <c r="C53" s="54"/>
      <c r="D53" s="30">
        <v>100</v>
      </c>
      <c r="E53" s="31">
        <v>19.899999999999999</v>
      </c>
      <c r="F53" s="32">
        <v>77.3</v>
      </c>
      <c r="G53" s="32">
        <v>2.8</v>
      </c>
    </row>
    <row r="54" spans="2:7" ht="15" customHeight="1" x14ac:dyDescent="0.15">
      <c r="B54" s="4"/>
      <c r="C54" s="51" t="s">
        <v>72</v>
      </c>
      <c r="D54" s="25">
        <v>1560</v>
      </c>
      <c r="E54" s="18">
        <v>366</v>
      </c>
      <c r="F54" s="11">
        <v>1170</v>
      </c>
      <c r="G54" s="11">
        <v>24</v>
      </c>
    </row>
    <row r="55" spans="2:7" ht="15" customHeight="1" x14ac:dyDescent="0.15">
      <c r="B55" s="4"/>
      <c r="C55" s="54"/>
      <c r="D55" s="30">
        <v>100</v>
      </c>
      <c r="E55" s="31">
        <v>23.5</v>
      </c>
      <c r="F55" s="32">
        <v>75</v>
      </c>
      <c r="G55" s="32">
        <v>1.5</v>
      </c>
    </row>
    <row r="56" spans="2:7" ht="15" customHeight="1" x14ac:dyDescent="0.15">
      <c r="B56" s="4"/>
      <c r="C56" s="51" t="s">
        <v>73</v>
      </c>
      <c r="D56" s="25">
        <v>2382</v>
      </c>
      <c r="E56" s="18">
        <v>496</v>
      </c>
      <c r="F56" s="11">
        <v>1843</v>
      </c>
      <c r="G56" s="11">
        <v>43</v>
      </c>
    </row>
    <row r="57" spans="2:7" ht="15" customHeight="1" x14ac:dyDescent="0.15">
      <c r="B57" s="4"/>
      <c r="C57" s="54"/>
      <c r="D57" s="30">
        <v>100</v>
      </c>
      <c r="E57" s="31">
        <v>20.8</v>
      </c>
      <c r="F57" s="32">
        <v>77.400000000000006</v>
      </c>
      <c r="G57" s="32">
        <v>1.8</v>
      </c>
    </row>
    <row r="58" spans="2:7" ht="15" customHeight="1" x14ac:dyDescent="0.15">
      <c r="B58" s="4"/>
      <c r="C58" s="51" t="s">
        <v>74</v>
      </c>
      <c r="D58" s="25">
        <v>1538</v>
      </c>
      <c r="E58" s="18">
        <v>255</v>
      </c>
      <c r="F58" s="11">
        <v>1262</v>
      </c>
      <c r="G58" s="11">
        <v>21</v>
      </c>
    </row>
    <row r="59" spans="2:7" ht="15" customHeight="1" x14ac:dyDescent="0.15">
      <c r="B59" s="4"/>
      <c r="C59" s="54"/>
      <c r="D59" s="30">
        <v>100</v>
      </c>
      <c r="E59" s="31">
        <v>16.600000000000001</v>
      </c>
      <c r="F59" s="32">
        <v>82.1</v>
      </c>
      <c r="G59" s="32">
        <v>1.4</v>
      </c>
    </row>
    <row r="60" spans="2:7" ht="15" customHeight="1" x14ac:dyDescent="0.15">
      <c r="B60" s="4"/>
      <c r="C60" s="51" t="s">
        <v>75</v>
      </c>
      <c r="D60" s="25">
        <v>5096</v>
      </c>
      <c r="E60" s="18">
        <v>967</v>
      </c>
      <c r="F60" s="11">
        <v>4012</v>
      </c>
      <c r="G60" s="11">
        <v>117</v>
      </c>
    </row>
    <row r="61" spans="2:7" ht="15" customHeight="1" x14ac:dyDescent="0.15">
      <c r="B61" s="4"/>
      <c r="C61" s="54"/>
      <c r="D61" s="30">
        <v>100</v>
      </c>
      <c r="E61" s="31">
        <v>19</v>
      </c>
      <c r="F61" s="32">
        <v>78.7</v>
      </c>
      <c r="G61" s="32">
        <v>2.2999999999999998</v>
      </c>
    </row>
    <row r="62" spans="2:7" ht="15" customHeight="1" x14ac:dyDescent="0.15">
      <c r="B62" s="4"/>
      <c r="C62" s="51" t="s">
        <v>76</v>
      </c>
      <c r="D62" s="25">
        <v>2807</v>
      </c>
      <c r="E62" s="18">
        <v>524</v>
      </c>
      <c r="F62" s="11">
        <v>2208</v>
      </c>
      <c r="G62" s="11">
        <v>75</v>
      </c>
    </row>
    <row r="63" spans="2:7" ht="15" customHeight="1" x14ac:dyDescent="0.15">
      <c r="B63" s="4"/>
      <c r="C63" s="54"/>
      <c r="D63" s="30">
        <v>100</v>
      </c>
      <c r="E63" s="31">
        <v>18.7</v>
      </c>
      <c r="F63" s="32">
        <v>78.7</v>
      </c>
      <c r="G63" s="32">
        <v>2.7</v>
      </c>
    </row>
    <row r="64" spans="2:7" ht="15" customHeight="1" x14ac:dyDescent="0.15">
      <c r="B64" s="4"/>
      <c r="C64" s="51" t="s">
        <v>77</v>
      </c>
      <c r="D64" s="25">
        <v>6516</v>
      </c>
      <c r="E64" s="18">
        <v>1297</v>
      </c>
      <c r="F64" s="11">
        <v>5090</v>
      </c>
      <c r="G64" s="11">
        <v>129</v>
      </c>
    </row>
    <row r="65" spans="2:7" ht="15" customHeight="1" x14ac:dyDescent="0.15">
      <c r="B65" s="5"/>
      <c r="C65" s="52"/>
      <c r="D65" s="28">
        <v>100</v>
      </c>
      <c r="E65" s="20">
        <v>19.899999999999999</v>
      </c>
      <c r="F65" s="15">
        <v>78.099999999999994</v>
      </c>
      <c r="G65" s="15">
        <v>2</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G9">
    <cfRule type="top10" dxfId="2116" priority="664" rank="1"/>
  </conditionalFormatting>
  <conditionalFormatting sqref="E11:G11">
    <cfRule type="top10" dxfId="2115" priority="665" rank="1"/>
  </conditionalFormatting>
  <conditionalFormatting sqref="E13:G13">
    <cfRule type="top10" dxfId="2114" priority="666" rank="1"/>
  </conditionalFormatting>
  <conditionalFormatting sqref="E15:G15">
    <cfRule type="top10" dxfId="2113" priority="667" rank="1"/>
  </conditionalFormatting>
  <conditionalFormatting sqref="E17:G17">
    <cfRule type="top10" dxfId="2112" priority="668" rank="1"/>
  </conditionalFormatting>
  <conditionalFormatting sqref="E19:G19">
    <cfRule type="top10" dxfId="2111" priority="669" rank="1"/>
  </conditionalFormatting>
  <conditionalFormatting sqref="E21:G21">
    <cfRule type="top10" dxfId="2110" priority="670" rank="1"/>
  </conditionalFormatting>
  <conditionalFormatting sqref="E23:G23">
    <cfRule type="top10" dxfId="2109" priority="671" rank="1"/>
  </conditionalFormatting>
  <conditionalFormatting sqref="E25:G25">
    <cfRule type="top10" dxfId="2108" priority="672" rank="1"/>
  </conditionalFormatting>
  <conditionalFormatting sqref="E27:G27">
    <cfRule type="top10" dxfId="2107" priority="673" rank="1"/>
  </conditionalFormatting>
  <conditionalFormatting sqref="E29:G29">
    <cfRule type="top10" dxfId="2106" priority="674" rank="1"/>
  </conditionalFormatting>
  <conditionalFormatting sqref="E31:G31">
    <cfRule type="top10" dxfId="2105" priority="675" rank="1"/>
  </conditionalFormatting>
  <conditionalFormatting sqref="E33:G33">
    <cfRule type="top10" dxfId="2104" priority="676" rank="1"/>
  </conditionalFormatting>
  <conditionalFormatting sqref="E35:G35">
    <cfRule type="top10" dxfId="2103" priority="677" rank="1"/>
  </conditionalFormatting>
  <conditionalFormatting sqref="E37:G37">
    <cfRule type="top10" dxfId="2102" priority="678" rank="1"/>
  </conditionalFormatting>
  <conditionalFormatting sqref="E39:G39">
    <cfRule type="top10" dxfId="2101" priority="679" rank="1"/>
  </conditionalFormatting>
  <conditionalFormatting sqref="E41:G41">
    <cfRule type="top10" dxfId="2100" priority="680" rank="1"/>
  </conditionalFormatting>
  <conditionalFormatting sqref="E43:G43">
    <cfRule type="top10" dxfId="2099" priority="681" rank="1"/>
  </conditionalFormatting>
  <conditionalFormatting sqref="E45:G45">
    <cfRule type="top10" dxfId="2098" priority="682" rank="1"/>
  </conditionalFormatting>
  <conditionalFormatting sqref="E47:G47">
    <cfRule type="top10" dxfId="2097" priority="683" rank="1"/>
  </conditionalFormatting>
  <conditionalFormatting sqref="E49:G49">
    <cfRule type="top10" dxfId="2096" priority="684" rank="1"/>
  </conditionalFormatting>
  <conditionalFormatting sqref="E51:G51">
    <cfRule type="top10" dxfId="2095" priority="685" rank="1"/>
  </conditionalFormatting>
  <conditionalFormatting sqref="E53:G53">
    <cfRule type="top10" dxfId="2094" priority="686" rank="1"/>
  </conditionalFormatting>
  <conditionalFormatting sqref="E55:G55">
    <cfRule type="top10" dxfId="2093" priority="687" rank="1"/>
  </conditionalFormatting>
  <conditionalFormatting sqref="E57:G57">
    <cfRule type="top10" dxfId="2092" priority="688" rank="1"/>
  </conditionalFormatting>
  <conditionalFormatting sqref="E59:G59">
    <cfRule type="top10" dxfId="2091" priority="689" rank="1"/>
  </conditionalFormatting>
  <conditionalFormatting sqref="E61:G61">
    <cfRule type="top10" dxfId="2090" priority="690" rank="1"/>
  </conditionalFormatting>
  <conditionalFormatting sqref="E63:G63">
    <cfRule type="top10" dxfId="2089" priority="691" rank="1"/>
  </conditionalFormatting>
  <conditionalFormatting sqref="E65:G65">
    <cfRule type="top10" dxfId="2088" priority="692" rank="1"/>
  </conditionalFormatting>
  <pageMargins left="0.7" right="0.7" top="0.75" bottom="0.75" header="0.3" footer="0.3"/>
  <pageSetup paperSize="9" scale="76" orientation="portrait" r:id="rId1"/>
  <headerFoot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89" width="8.625" style="9" customWidth="1"/>
    <col min="90" max="16384" width="6.125" style="9"/>
  </cols>
  <sheetData>
    <row r="2" spans="2:43" x14ac:dyDescent="0.15">
      <c r="B2" s="9" t="s">
        <v>600</v>
      </c>
    </row>
    <row r="3" spans="2:43" x14ac:dyDescent="0.15">
      <c r="B3" s="9" t="s">
        <v>464</v>
      </c>
    </row>
    <row r="4" spans="2:43" x14ac:dyDescent="0.15">
      <c r="B4" s="9" t="s">
        <v>469</v>
      </c>
    </row>
    <row r="6" spans="2:43" ht="3" customHeight="1" x14ac:dyDescent="0.15">
      <c r="B6" s="16"/>
      <c r="C6" s="23"/>
      <c r="D6" s="24"/>
      <c r="E6" s="22"/>
      <c r="F6" s="17"/>
      <c r="G6" s="17"/>
    </row>
    <row r="7" spans="2:43" s="10" customFormat="1" ht="122.25" customHeight="1" thickBot="1" x14ac:dyDescent="0.2">
      <c r="B7" s="1"/>
      <c r="C7" s="2" t="s">
        <v>52</v>
      </c>
      <c r="D7" s="29" t="s">
        <v>103</v>
      </c>
      <c r="E7" s="46" t="s">
        <v>133</v>
      </c>
      <c r="F7" s="47" t="s">
        <v>134</v>
      </c>
      <c r="G7" s="47" t="s">
        <v>104</v>
      </c>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5636</v>
      </c>
      <c r="F8" s="11">
        <v>20301</v>
      </c>
      <c r="G8" s="11">
        <v>1229</v>
      </c>
    </row>
    <row r="9" spans="2:43" ht="15" customHeight="1" x14ac:dyDescent="0.15">
      <c r="B9" s="62"/>
      <c r="C9" s="52"/>
      <c r="D9" s="26">
        <v>100</v>
      </c>
      <c r="E9" s="19">
        <v>20.7</v>
      </c>
      <c r="F9" s="12">
        <v>74.7</v>
      </c>
      <c r="G9" s="12">
        <v>4.5</v>
      </c>
    </row>
    <row r="10" spans="2:43" ht="15" customHeight="1" x14ac:dyDescent="0.15">
      <c r="B10" s="3" t="s">
        <v>54</v>
      </c>
      <c r="C10" s="63" t="s">
        <v>55</v>
      </c>
      <c r="D10" s="27">
        <v>12478</v>
      </c>
      <c r="E10" s="21">
        <v>2469</v>
      </c>
      <c r="F10" s="13">
        <v>9414</v>
      </c>
      <c r="G10" s="13">
        <v>595</v>
      </c>
    </row>
    <row r="11" spans="2:43" ht="15" customHeight="1" x14ac:dyDescent="0.15">
      <c r="B11" s="4"/>
      <c r="C11" s="56"/>
      <c r="D11" s="30">
        <v>100</v>
      </c>
      <c r="E11" s="31">
        <v>19.8</v>
      </c>
      <c r="F11" s="32">
        <v>75.400000000000006</v>
      </c>
      <c r="G11" s="32">
        <v>4.8</v>
      </c>
    </row>
    <row r="12" spans="2:43" ht="15" customHeight="1" x14ac:dyDescent="0.15">
      <c r="B12" s="4"/>
      <c r="C12" s="55" t="s">
        <v>56</v>
      </c>
      <c r="D12" s="25">
        <v>14458</v>
      </c>
      <c r="E12" s="18">
        <v>3110</v>
      </c>
      <c r="F12" s="11">
        <v>10725</v>
      </c>
      <c r="G12" s="11">
        <v>623</v>
      </c>
    </row>
    <row r="13" spans="2:43" ht="15" customHeight="1" x14ac:dyDescent="0.15">
      <c r="B13" s="4"/>
      <c r="C13" s="59"/>
      <c r="D13" s="26">
        <v>100</v>
      </c>
      <c r="E13" s="19">
        <v>21.5</v>
      </c>
      <c r="F13" s="12">
        <v>74.2</v>
      </c>
      <c r="G13" s="12">
        <v>4.3</v>
      </c>
    </row>
    <row r="14" spans="2:43" ht="15" customHeight="1" x14ac:dyDescent="0.15">
      <c r="B14" s="3" t="s">
        <v>57</v>
      </c>
      <c r="C14" s="63" t="s">
        <v>78</v>
      </c>
      <c r="D14" s="27">
        <v>7667</v>
      </c>
      <c r="E14" s="21">
        <v>1286</v>
      </c>
      <c r="F14" s="13">
        <v>6129</v>
      </c>
      <c r="G14" s="13">
        <v>252</v>
      </c>
    </row>
    <row r="15" spans="2:43" ht="15" customHeight="1" x14ac:dyDescent="0.15">
      <c r="B15" s="4"/>
      <c r="C15" s="56"/>
      <c r="D15" s="30">
        <v>100</v>
      </c>
      <c r="E15" s="31">
        <v>16.8</v>
      </c>
      <c r="F15" s="32">
        <v>79.900000000000006</v>
      </c>
      <c r="G15" s="32">
        <v>3.3</v>
      </c>
    </row>
    <row r="16" spans="2:43" ht="15" customHeight="1" x14ac:dyDescent="0.15">
      <c r="B16" s="4"/>
      <c r="C16" s="51" t="s">
        <v>79</v>
      </c>
      <c r="D16" s="25">
        <v>6710</v>
      </c>
      <c r="E16" s="18">
        <v>1258</v>
      </c>
      <c r="F16" s="11">
        <v>5210</v>
      </c>
      <c r="G16" s="11">
        <v>242</v>
      </c>
    </row>
    <row r="17" spans="2:7" ht="15" customHeight="1" x14ac:dyDescent="0.15">
      <c r="B17" s="4"/>
      <c r="C17" s="51"/>
      <c r="D17" s="30">
        <v>100</v>
      </c>
      <c r="E17" s="31">
        <v>18.7</v>
      </c>
      <c r="F17" s="32">
        <v>77.599999999999994</v>
      </c>
      <c r="G17" s="32">
        <v>3.6</v>
      </c>
    </row>
    <row r="18" spans="2:7" ht="15" customHeight="1" x14ac:dyDescent="0.15">
      <c r="B18" s="4"/>
      <c r="C18" s="58" t="s">
        <v>80</v>
      </c>
      <c r="D18" s="25">
        <v>5148</v>
      </c>
      <c r="E18" s="18">
        <v>1044</v>
      </c>
      <c r="F18" s="11">
        <v>3855</v>
      </c>
      <c r="G18" s="11">
        <v>249</v>
      </c>
    </row>
    <row r="19" spans="2:7" ht="15" customHeight="1" x14ac:dyDescent="0.15">
      <c r="B19" s="4"/>
      <c r="C19" s="56"/>
      <c r="D19" s="30">
        <v>100</v>
      </c>
      <c r="E19" s="31">
        <v>20.3</v>
      </c>
      <c r="F19" s="32">
        <v>74.900000000000006</v>
      </c>
      <c r="G19" s="32">
        <v>4.8</v>
      </c>
    </row>
    <row r="20" spans="2:7" ht="15" customHeight="1" x14ac:dyDescent="0.15">
      <c r="B20" s="4"/>
      <c r="C20" s="55" t="s">
        <v>81</v>
      </c>
      <c r="D20" s="25">
        <v>4095</v>
      </c>
      <c r="E20" s="18">
        <v>1033</v>
      </c>
      <c r="F20" s="11">
        <v>2831</v>
      </c>
      <c r="G20" s="11">
        <v>231</v>
      </c>
    </row>
    <row r="21" spans="2:7" ht="15" customHeight="1" x14ac:dyDescent="0.15">
      <c r="B21" s="4"/>
      <c r="C21" s="56"/>
      <c r="D21" s="30">
        <v>100</v>
      </c>
      <c r="E21" s="31">
        <v>25.2</v>
      </c>
      <c r="F21" s="32">
        <v>69.099999999999994</v>
      </c>
      <c r="G21" s="32">
        <v>5.6</v>
      </c>
    </row>
    <row r="22" spans="2:7" ht="15" customHeight="1" x14ac:dyDescent="0.15">
      <c r="B22" s="4"/>
      <c r="C22" s="51" t="s">
        <v>82</v>
      </c>
      <c r="D22" s="25">
        <v>3242</v>
      </c>
      <c r="E22" s="18">
        <v>942</v>
      </c>
      <c r="F22" s="11">
        <v>2062</v>
      </c>
      <c r="G22" s="11">
        <v>238</v>
      </c>
    </row>
    <row r="23" spans="2:7" ht="15" customHeight="1" x14ac:dyDescent="0.15">
      <c r="B23" s="5"/>
      <c r="C23" s="52"/>
      <c r="D23" s="28">
        <v>100</v>
      </c>
      <c r="E23" s="20">
        <v>29.1</v>
      </c>
      <c r="F23" s="15">
        <v>63.6</v>
      </c>
      <c r="G23" s="15">
        <v>7.3</v>
      </c>
    </row>
    <row r="24" spans="2:7" ht="15" customHeight="1" x14ac:dyDescent="0.15">
      <c r="B24" s="3" t="s">
        <v>58</v>
      </c>
      <c r="C24" s="53" t="s">
        <v>59</v>
      </c>
      <c r="D24" s="27">
        <v>6176</v>
      </c>
      <c r="E24" s="21">
        <v>1436</v>
      </c>
      <c r="F24" s="13">
        <v>4443</v>
      </c>
      <c r="G24" s="13">
        <v>297</v>
      </c>
    </row>
    <row r="25" spans="2:7" ht="15" customHeight="1" x14ac:dyDescent="0.15">
      <c r="B25" s="4"/>
      <c r="C25" s="51"/>
      <c r="D25" s="30">
        <v>100</v>
      </c>
      <c r="E25" s="31">
        <v>23.3</v>
      </c>
      <c r="F25" s="32">
        <v>71.900000000000006</v>
      </c>
      <c r="G25" s="32">
        <v>4.8</v>
      </c>
    </row>
    <row r="26" spans="2:7" ht="15" customHeight="1" x14ac:dyDescent="0.15">
      <c r="B26" s="4"/>
      <c r="C26" s="58" t="s">
        <v>60</v>
      </c>
      <c r="D26" s="25">
        <v>12578</v>
      </c>
      <c r="E26" s="18">
        <v>2457</v>
      </c>
      <c r="F26" s="11">
        <v>9584</v>
      </c>
      <c r="G26" s="11">
        <v>537</v>
      </c>
    </row>
    <row r="27" spans="2:7" ht="15" customHeight="1" x14ac:dyDescent="0.15">
      <c r="B27" s="4"/>
      <c r="C27" s="56"/>
      <c r="D27" s="30">
        <v>100</v>
      </c>
      <c r="E27" s="31">
        <v>19.5</v>
      </c>
      <c r="F27" s="32">
        <v>76.2</v>
      </c>
      <c r="G27" s="32">
        <v>4.3</v>
      </c>
    </row>
    <row r="28" spans="2:7" ht="15" customHeight="1" x14ac:dyDescent="0.15">
      <c r="B28" s="4"/>
      <c r="C28" s="55" t="s">
        <v>61</v>
      </c>
      <c r="D28" s="25">
        <v>1614</v>
      </c>
      <c r="E28" s="18">
        <v>293</v>
      </c>
      <c r="F28" s="11">
        <v>1248</v>
      </c>
      <c r="G28" s="11">
        <v>73</v>
      </c>
    </row>
    <row r="29" spans="2:7" ht="15" customHeight="1" x14ac:dyDescent="0.15">
      <c r="B29" s="4"/>
      <c r="C29" s="56"/>
      <c r="D29" s="30">
        <v>100</v>
      </c>
      <c r="E29" s="31">
        <v>18.2</v>
      </c>
      <c r="F29" s="32">
        <v>77.3</v>
      </c>
      <c r="G29" s="32">
        <v>4.5</v>
      </c>
    </row>
    <row r="30" spans="2:7" ht="15" customHeight="1" x14ac:dyDescent="0.15">
      <c r="B30" s="4"/>
      <c r="C30" s="51" t="s">
        <v>62</v>
      </c>
      <c r="D30" s="25">
        <v>2525</v>
      </c>
      <c r="E30" s="18">
        <v>570</v>
      </c>
      <c r="F30" s="11">
        <v>1845</v>
      </c>
      <c r="G30" s="11">
        <v>110</v>
      </c>
    </row>
    <row r="31" spans="2:7" ht="15" customHeight="1" x14ac:dyDescent="0.15">
      <c r="B31" s="4"/>
      <c r="C31" s="51"/>
      <c r="D31" s="30">
        <v>100</v>
      </c>
      <c r="E31" s="31">
        <v>22.6</v>
      </c>
      <c r="F31" s="32">
        <v>73.099999999999994</v>
      </c>
      <c r="G31" s="32">
        <v>4.4000000000000004</v>
      </c>
    </row>
    <row r="32" spans="2:7" ht="15" customHeight="1" x14ac:dyDescent="0.15">
      <c r="B32" s="6"/>
      <c r="C32" s="58" t="s">
        <v>63</v>
      </c>
      <c r="D32" s="25">
        <v>3276</v>
      </c>
      <c r="E32" s="18">
        <v>662</v>
      </c>
      <c r="F32" s="11">
        <v>2488</v>
      </c>
      <c r="G32" s="11">
        <v>126</v>
      </c>
    </row>
    <row r="33" spans="2:7" ht="15" customHeight="1" x14ac:dyDescent="0.15">
      <c r="B33" s="7"/>
      <c r="C33" s="59"/>
      <c r="D33" s="28">
        <v>100</v>
      </c>
      <c r="E33" s="20">
        <v>20.2</v>
      </c>
      <c r="F33" s="15">
        <v>75.900000000000006</v>
      </c>
      <c r="G33" s="15">
        <v>3.8</v>
      </c>
    </row>
    <row r="34" spans="2:7" ht="15" customHeight="1" x14ac:dyDescent="0.15">
      <c r="B34" s="3" t="s">
        <v>64</v>
      </c>
      <c r="C34" s="53" t="s">
        <v>65</v>
      </c>
      <c r="D34" s="27">
        <v>22228</v>
      </c>
      <c r="E34" s="21">
        <v>4011</v>
      </c>
      <c r="F34" s="13">
        <v>17330</v>
      </c>
      <c r="G34" s="13">
        <v>887</v>
      </c>
    </row>
    <row r="35" spans="2:7" ht="15" customHeight="1" x14ac:dyDescent="0.15">
      <c r="B35" s="4"/>
      <c r="C35" s="54"/>
      <c r="D35" s="30">
        <v>100</v>
      </c>
      <c r="E35" s="31">
        <v>18</v>
      </c>
      <c r="F35" s="32">
        <v>78</v>
      </c>
      <c r="G35" s="32">
        <v>4</v>
      </c>
    </row>
    <row r="36" spans="2:7" ht="15" customHeight="1" x14ac:dyDescent="0.15">
      <c r="B36" s="4"/>
      <c r="C36" s="60" t="s">
        <v>66</v>
      </c>
      <c r="D36" s="25">
        <v>2573</v>
      </c>
      <c r="E36" s="18">
        <v>898</v>
      </c>
      <c r="F36" s="11">
        <v>1551</v>
      </c>
      <c r="G36" s="11">
        <v>124</v>
      </c>
    </row>
    <row r="37" spans="2:7" ht="15" customHeight="1" x14ac:dyDescent="0.15">
      <c r="B37" s="4"/>
      <c r="C37" s="56"/>
      <c r="D37" s="30">
        <v>100</v>
      </c>
      <c r="E37" s="31">
        <v>34.9</v>
      </c>
      <c r="F37" s="32">
        <v>60.3</v>
      </c>
      <c r="G37" s="32">
        <v>4.8</v>
      </c>
    </row>
    <row r="38" spans="2:7" ht="15" customHeight="1" x14ac:dyDescent="0.15">
      <c r="B38" s="4"/>
      <c r="C38" s="55" t="s">
        <v>67</v>
      </c>
      <c r="D38" s="25">
        <v>1235</v>
      </c>
      <c r="E38" s="18">
        <v>472</v>
      </c>
      <c r="F38" s="11">
        <v>678</v>
      </c>
      <c r="G38" s="11">
        <v>85</v>
      </c>
    </row>
    <row r="39" spans="2:7" ht="15" customHeight="1" x14ac:dyDescent="0.15">
      <c r="B39" s="5"/>
      <c r="C39" s="59"/>
      <c r="D39" s="28">
        <v>100</v>
      </c>
      <c r="E39" s="20">
        <v>38.200000000000003</v>
      </c>
      <c r="F39" s="15">
        <v>54.9</v>
      </c>
      <c r="G39" s="15">
        <v>6.9</v>
      </c>
    </row>
    <row r="40" spans="2:7" ht="15" customHeight="1" x14ac:dyDescent="0.15">
      <c r="B40" s="3" t="s">
        <v>83</v>
      </c>
      <c r="C40" s="53" t="s">
        <v>85</v>
      </c>
      <c r="D40" s="27">
        <v>3459</v>
      </c>
      <c r="E40" s="21">
        <v>287</v>
      </c>
      <c r="F40" s="13">
        <v>3038</v>
      </c>
      <c r="G40" s="13">
        <v>134</v>
      </c>
    </row>
    <row r="41" spans="2:7" ht="15" customHeight="1" x14ac:dyDescent="0.15">
      <c r="B41" s="4"/>
      <c r="C41" s="54"/>
      <c r="D41" s="30">
        <v>100</v>
      </c>
      <c r="E41" s="31">
        <v>8.3000000000000007</v>
      </c>
      <c r="F41" s="32">
        <v>87.8</v>
      </c>
      <c r="G41" s="32">
        <v>3.9</v>
      </c>
    </row>
    <row r="42" spans="2:7" ht="15" customHeight="1" x14ac:dyDescent="0.15">
      <c r="B42" s="4"/>
      <c r="C42" s="55" t="s">
        <v>86</v>
      </c>
      <c r="D42" s="25">
        <v>18074</v>
      </c>
      <c r="E42" s="18">
        <v>3284</v>
      </c>
      <c r="F42" s="11">
        <v>14081</v>
      </c>
      <c r="G42" s="11">
        <v>709</v>
      </c>
    </row>
    <row r="43" spans="2:7" ht="15" customHeight="1" x14ac:dyDescent="0.15">
      <c r="B43" s="4"/>
      <c r="C43" s="56"/>
      <c r="D43" s="30">
        <v>100</v>
      </c>
      <c r="E43" s="31">
        <v>18.2</v>
      </c>
      <c r="F43" s="32">
        <v>77.900000000000006</v>
      </c>
      <c r="G43" s="32">
        <v>3.9</v>
      </c>
    </row>
    <row r="44" spans="2:7" ht="15" customHeight="1" x14ac:dyDescent="0.15">
      <c r="B44" s="4"/>
      <c r="C44" s="51" t="s">
        <v>84</v>
      </c>
      <c r="D44" s="25">
        <v>4115</v>
      </c>
      <c r="E44" s="18">
        <v>1562</v>
      </c>
      <c r="F44" s="11">
        <v>2371</v>
      </c>
      <c r="G44" s="11">
        <v>182</v>
      </c>
    </row>
    <row r="45" spans="2:7" ht="15" customHeight="1" x14ac:dyDescent="0.15">
      <c r="B45" s="4"/>
      <c r="C45" s="54"/>
      <c r="D45" s="30">
        <v>100</v>
      </c>
      <c r="E45" s="31">
        <v>38</v>
      </c>
      <c r="F45" s="32">
        <v>57.6</v>
      </c>
      <c r="G45" s="32">
        <v>4.4000000000000004</v>
      </c>
    </row>
    <row r="46" spans="2:7" ht="15" customHeight="1" x14ac:dyDescent="0.15">
      <c r="B46" s="4"/>
      <c r="C46" s="51" t="s">
        <v>87</v>
      </c>
      <c r="D46" s="25">
        <v>659</v>
      </c>
      <c r="E46" s="18">
        <v>328</v>
      </c>
      <c r="F46" s="11">
        <v>294</v>
      </c>
      <c r="G46" s="11">
        <v>37</v>
      </c>
    </row>
    <row r="47" spans="2:7" ht="15" customHeight="1" x14ac:dyDescent="0.15">
      <c r="B47" s="5"/>
      <c r="C47" s="52"/>
      <c r="D47" s="28">
        <v>100</v>
      </c>
      <c r="E47" s="20">
        <v>49.8</v>
      </c>
      <c r="F47" s="15">
        <v>44.6</v>
      </c>
      <c r="G47" s="15">
        <v>5.6</v>
      </c>
    </row>
    <row r="48" spans="2:7" ht="15" customHeight="1" x14ac:dyDescent="0.15">
      <c r="B48" s="3" t="s">
        <v>68</v>
      </c>
      <c r="C48" s="53" t="s">
        <v>69</v>
      </c>
      <c r="D48" s="27">
        <v>3572</v>
      </c>
      <c r="E48" s="21">
        <v>685</v>
      </c>
      <c r="F48" s="13">
        <v>2799</v>
      </c>
      <c r="G48" s="13">
        <v>88</v>
      </c>
    </row>
    <row r="49" spans="2:7" ht="15" customHeight="1" x14ac:dyDescent="0.15">
      <c r="B49" s="4"/>
      <c r="C49" s="54"/>
      <c r="D49" s="30">
        <v>100</v>
      </c>
      <c r="E49" s="31">
        <v>19.2</v>
      </c>
      <c r="F49" s="32">
        <v>78.400000000000006</v>
      </c>
      <c r="G49" s="32">
        <v>2.5</v>
      </c>
    </row>
    <row r="50" spans="2:7" ht="15" customHeight="1" x14ac:dyDescent="0.15">
      <c r="B50" s="4"/>
      <c r="C50" s="57" t="s">
        <v>70</v>
      </c>
      <c r="D50" s="33">
        <v>2055</v>
      </c>
      <c r="E50" s="34">
        <v>321</v>
      </c>
      <c r="F50" s="35">
        <v>1220</v>
      </c>
      <c r="G50" s="35">
        <v>514</v>
      </c>
    </row>
    <row r="51" spans="2:7" ht="15" customHeight="1" x14ac:dyDescent="0.15">
      <c r="B51" s="4"/>
      <c r="C51" s="54"/>
      <c r="D51" s="30">
        <v>100</v>
      </c>
      <c r="E51" s="31">
        <v>15.6</v>
      </c>
      <c r="F51" s="32">
        <v>59.4</v>
      </c>
      <c r="G51" s="32">
        <v>25</v>
      </c>
    </row>
    <row r="52" spans="2:7" ht="15" customHeight="1" x14ac:dyDescent="0.15">
      <c r="B52" s="4"/>
      <c r="C52" s="51" t="s">
        <v>71</v>
      </c>
      <c r="D52" s="25">
        <v>1640</v>
      </c>
      <c r="E52" s="18">
        <v>347</v>
      </c>
      <c r="F52" s="11">
        <v>1235</v>
      </c>
      <c r="G52" s="11">
        <v>58</v>
      </c>
    </row>
    <row r="53" spans="2:7" ht="15" customHeight="1" x14ac:dyDescent="0.15">
      <c r="B53" s="4"/>
      <c r="C53" s="54"/>
      <c r="D53" s="30">
        <v>100</v>
      </c>
      <c r="E53" s="31">
        <v>21.2</v>
      </c>
      <c r="F53" s="32">
        <v>75.3</v>
      </c>
      <c r="G53" s="32">
        <v>3.5</v>
      </c>
    </row>
    <row r="54" spans="2:7" ht="15" customHeight="1" x14ac:dyDescent="0.15">
      <c r="B54" s="4"/>
      <c r="C54" s="51" t="s">
        <v>72</v>
      </c>
      <c r="D54" s="25">
        <v>1560</v>
      </c>
      <c r="E54" s="18">
        <v>349</v>
      </c>
      <c r="F54" s="11">
        <v>1174</v>
      </c>
      <c r="G54" s="11">
        <v>37</v>
      </c>
    </row>
    <row r="55" spans="2:7" ht="15" customHeight="1" x14ac:dyDescent="0.15">
      <c r="B55" s="4"/>
      <c r="C55" s="54"/>
      <c r="D55" s="30">
        <v>100</v>
      </c>
      <c r="E55" s="31">
        <v>22.4</v>
      </c>
      <c r="F55" s="32">
        <v>75.3</v>
      </c>
      <c r="G55" s="32">
        <v>2.4</v>
      </c>
    </row>
    <row r="56" spans="2:7" ht="15" customHeight="1" x14ac:dyDescent="0.15">
      <c r="B56" s="4"/>
      <c r="C56" s="51" t="s">
        <v>73</v>
      </c>
      <c r="D56" s="25">
        <v>2382</v>
      </c>
      <c r="E56" s="18">
        <v>512</v>
      </c>
      <c r="F56" s="11">
        <v>1808</v>
      </c>
      <c r="G56" s="11">
        <v>62</v>
      </c>
    </row>
    <row r="57" spans="2:7" ht="15" customHeight="1" x14ac:dyDescent="0.15">
      <c r="B57" s="4"/>
      <c r="C57" s="54"/>
      <c r="D57" s="30">
        <v>100</v>
      </c>
      <c r="E57" s="31">
        <v>21.5</v>
      </c>
      <c r="F57" s="32">
        <v>75.900000000000006</v>
      </c>
      <c r="G57" s="32">
        <v>2.6</v>
      </c>
    </row>
    <row r="58" spans="2:7" ht="15" customHeight="1" x14ac:dyDescent="0.15">
      <c r="B58" s="4"/>
      <c r="C58" s="51" t="s">
        <v>74</v>
      </c>
      <c r="D58" s="25">
        <v>1538</v>
      </c>
      <c r="E58" s="18">
        <v>294</v>
      </c>
      <c r="F58" s="11">
        <v>1218</v>
      </c>
      <c r="G58" s="11">
        <v>26</v>
      </c>
    </row>
    <row r="59" spans="2:7" ht="15" customHeight="1" x14ac:dyDescent="0.15">
      <c r="B59" s="4"/>
      <c r="C59" s="54"/>
      <c r="D59" s="30">
        <v>100</v>
      </c>
      <c r="E59" s="31">
        <v>19.100000000000001</v>
      </c>
      <c r="F59" s="32">
        <v>79.2</v>
      </c>
      <c r="G59" s="32">
        <v>1.7</v>
      </c>
    </row>
    <row r="60" spans="2:7" ht="15" customHeight="1" x14ac:dyDescent="0.15">
      <c r="B60" s="4"/>
      <c r="C60" s="51" t="s">
        <v>75</v>
      </c>
      <c r="D60" s="25">
        <v>5096</v>
      </c>
      <c r="E60" s="18">
        <v>1015</v>
      </c>
      <c r="F60" s="11">
        <v>3936</v>
      </c>
      <c r="G60" s="11">
        <v>145</v>
      </c>
    </row>
    <row r="61" spans="2:7" ht="15" customHeight="1" x14ac:dyDescent="0.15">
      <c r="B61" s="4"/>
      <c r="C61" s="54"/>
      <c r="D61" s="30">
        <v>100</v>
      </c>
      <c r="E61" s="31">
        <v>19.899999999999999</v>
      </c>
      <c r="F61" s="32">
        <v>77.2</v>
      </c>
      <c r="G61" s="32">
        <v>2.8</v>
      </c>
    </row>
    <row r="62" spans="2:7" ht="15" customHeight="1" x14ac:dyDescent="0.15">
      <c r="B62" s="4"/>
      <c r="C62" s="51" t="s">
        <v>76</v>
      </c>
      <c r="D62" s="25">
        <v>2807</v>
      </c>
      <c r="E62" s="18">
        <v>573</v>
      </c>
      <c r="F62" s="11">
        <v>2129</v>
      </c>
      <c r="G62" s="11">
        <v>105</v>
      </c>
    </row>
    <row r="63" spans="2:7" ht="15" customHeight="1" x14ac:dyDescent="0.15">
      <c r="B63" s="4"/>
      <c r="C63" s="54"/>
      <c r="D63" s="30">
        <v>100</v>
      </c>
      <c r="E63" s="31">
        <v>20.399999999999999</v>
      </c>
      <c r="F63" s="32">
        <v>75.8</v>
      </c>
      <c r="G63" s="32">
        <v>3.7</v>
      </c>
    </row>
    <row r="64" spans="2:7" ht="15" customHeight="1" x14ac:dyDescent="0.15">
      <c r="B64" s="4"/>
      <c r="C64" s="51" t="s">
        <v>77</v>
      </c>
      <c r="D64" s="25">
        <v>6516</v>
      </c>
      <c r="E64" s="18">
        <v>1540</v>
      </c>
      <c r="F64" s="11">
        <v>4782</v>
      </c>
      <c r="G64" s="11">
        <v>194</v>
      </c>
    </row>
    <row r="65" spans="2:7" ht="15" customHeight="1" x14ac:dyDescent="0.15">
      <c r="B65" s="5"/>
      <c r="C65" s="52"/>
      <c r="D65" s="28">
        <v>100</v>
      </c>
      <c r="E65" s="20">
        <v>23.6</v>
      </c>
      <c r="F65" s="15">
        <v>73.400000000000006</v>
      </c>
      <c r="G65" s="15">
        <v>3</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G9">
    <cfRule type="top10" dxfId="2087" priority="693" rank="1"/>
  </conditionalFormatting>
  <conditionalFormatting sqref="E11:G11">
    <cfRule type="top10" dxfId="2086" priority="694" rank="1"/>
  </conditionalFormatting>
  <conditionalFormatting sqref="E13:G13">
    <cfRule type="top10" dxfId="2085" priority="695" rank="1"/>
  </conditionalFormatting>
  <conditionalFormatting sqref="E15:G15">
    <cfRule type="top10" dxfId="2084" priority="696" rank="1"/>
  </conditionalFormatting>
  <conditionalFormatting sqref="E17:G17">
    <cfRule type="top10" dxfId="2083" priority="697" rank="1"/>
  </conditionalFormatting>
  <conditionalFormatting sqref="E19:G19">
    <cfRule type="top10" dxfId="2082" priority="698" rank="1"/>
  </conditionalFormatting>
  <conditionalFormatting sqref="E21:G21">
    <cfRule type="top10" dxfId="2081" priority="699" rank="1"/>
  </conditionalFormatting>
  <conditionalFormatting sqref="E23:G23">
    <cfRule type="top10" dxfId="2080" priority="700" rank="1"/>
  </conditionalFormatting>
  <conditionalFormatting sqref="E25:G25">
    <cfRule type="top10" dxfId="2079" priority="701" rank="1"/>
  </conditionalFormatting>
  <conditionalFormatting sqref="E27:G27">
    <cfRule type="top10" dxfId="2078" priority="702" rank="1"/>
  </conditionalFormatting>
  <conditionalFormatting sqref="E29:G29">
    <cfRule type="top10" dxfId="2077" priority="703" rank="1"/>
  </conditionalFormatting>
  <conditionalFormatting sqref="E31:G31">
    <cfRule type="top10" dxfId="2076" priority="704" rank="1"/>
  </conditionalFormatting>
  <conditionalFormatting sqref="E33:G33">
    <cfRule type="top10" dxfId="2075" priority="705" rank="1"/>
  </conditionalFormatting>
  <conditionalFormatting sqref="E35:G35">
    <cfRule type="top10" dxfId="2074" priority="706" rank="1"/>
  </conditionalFormatting>
  <conditionalFormatting sqref="E37:G37">
    <cfRule type="top10" dxfId="2073" priority="707" rank="1"/>
  </conditionalFormatting>
  <conditionalFormatting sqref="E39:G39">
    <cfRule type="top10" dxfId="2072" priority="708" rank="1"/>
  </conditionalFormatting>
  <conditionalFormatting sqref="E41:G41">
    <cfRule type="top10" dxfId="2071" priority="709" rank="1"/>
  </conditionalFormatting>
  <conditionalFormatting sqref="E43:G43">
    <cfRule type="top10" dxfId="2070" priority="710" rank="1"/>
  </conditionalFormatting>
  <conditionalFormatting sqref="E45:G45">
    <cfRule type="top10" dxfId="2069" priority="711" rank="1"/>
  </conditionalFormatting>
  <conditionalFormatting sqref="E47:G47">
    <cfRule type="top10" dxfId="2068" priority="712" rank="1"/>
  </conditionalFormatting>
  <conditionalFormatting sqref="E49:G49">
    <cfRule type="top10" dxfId="2067" priority="713" rank="1"/>
  </conditionalFormatting>
  <conditionalFormatting sqref="E51:G51">
    <cfRule type="top10" dxfId="2066" priority="714" rank="1"/>
  </conditionalFormatting>
  <conditionalFormatting sqref="E53:G53">
    <cfRule type="top10" dxfId="2065" priority="715" rank="1"/>
  </conditionalFormatting>
  <conditionalFormatting sqref="E55:G55">
    <cfRule type="top10" dxfId="2064" priority="716" rank="1"/>
  </conditionalFormatting>
  <conditionalFormatting sqref="E57:G57">
    <cfRule type="top10" dxfId="2063" priority="717" rank="1"/>
  </conditionalFormatting>
  <conditionalFormatting sqref="E59:G59">
    <cfRule type="top10" dxfId="2062" priority="718" rank="1"/>
  </conditionalFormatting>
  <conditionalFormatting sqref="E61:G61">
    <cfRule type="top10" dxfId="2061" priority="719" rank="1"/>
  </conditionalFormatting>
  <conditionalFormatting sqref="E63:G63">
    <cfRule type="top10" dxfId="2060" priority="720" rank="1"/>
  </conditionalFormatting>
  <conditionalFormatting sqref="E65:G65">
    <cfRule type="top10" dxfId="2059" priority="721" rank="1"/>
  </conditionalFormatting>
  <pageMargins left="0.7" right="0.7" top="0.75" bottom="0.75" header="0.3" footer="0.3"/>
  <pageSetup paperSize="9" scale="76" orientation="portrait" r:id="rId1"/>
  <headerFoot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89" width="8.625" style="9" customWidth="1"/>
    <col min="90" max="16384" width="6.125" style="9"/>
  </cols>
  <sheetData>
    <row r="2" spans="2:43" x14ac:dyDescent="0.15">
      <c r="B2" s="9" t="s">
        <v>600</v>
      </c>
    </row>
    <row r="3" spans="2:43" x14ac:dyDescent="0.15">
      <c r="B3" s="9" t="s">
        <v>464</v>
      </c>
    </row>
    <row r="4" spans="2:43" x14ac:dyDescent="0.15">
      <c r="B4" s="9" t="s">
        <v>470</v>
      </c>
    </row>
    <row r="6" spans="2:43" ht="3" customHeight="1" x14ac:dyDescent="0.15">
      <c r="B6" s="16"/>
      <c r="C6" s="23"/>
      <c r="D6" s="24"/>
      <c r="E6" s="22"/>
      <c r="F6" s="17"/>
      <c r="G6" s="17"/>
    </row>
    <row r="7" spans="2:43" s="10" customFormat="1" ht="122.25" customHeight="1" thickBot="1" x14ac:dyDescent="0.2">
      <c r="B7" s="1"/>
      <c r="C7" s="2" t="s">
        <v>52</v>
      </c>
      <c r="D7" s="29" t="s">
        <v>103</v>
      </c>
      <c r="E7" s="46" t="s">
        <v>133</v>
      </c>
      <c r="F7" s="47" t="s">
        <v>134</v>
      </c>
      <c r="G7" s="47" t="s">
        <v>104</v>
      </c>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23366</v>
      </c>
      <c r="F8" s="11">
        <v>2656</v>
      </c>
      <c r="G8" s="11">
        <v>1144</v>
      </c>
    </row>
    <row r="9" spans="2:43" ht="15" customHeight="1" x14ac:dyDescent="0.15">
      <c r="B9" s="62"/>
      <c r="C9" s="52"/>
      <c r="D9" s="26">
        <v>100</v>
      </c>
      <c r="E9" s="19">
        <v>86</v>
      </c>
      <c r="F9" s="12">
        <v>9.8000000000000007</v>
      </c>
      <c r="G9" s="12">
        <v>4.2</v>
      </c>
    </row>
    <row r="10" spans="2:43" ht="15" customHeight="1" x14ac:dyDescent="0.15">
      <c r="B10" s="3" t="s">
        <v>54</v>
      </c>
      <c r="C10" s="63" t="s">
        <v>55</v>
      </c>
      <c r="D10" s="27">
        <v>12478</v>
      </c>
      <c r="E10" s="21">
        <v>10416</v>
      </c>
      <c r="F10" s="13">
        <v>1503</v>
      </c>
      <c r="G10" s="13">
        <v>559</v>
      </c>
    </row>
    <row r="11" spans="2:43" ht="15" customHeight="1" x14ac:dyDescent="0.15">
      <c r="B11" s="4"/>
      <c r="C11" s="56"/>
      <c r="D11" s="30">
        <v>100</v>
      </c>
      <c r="E11" s="31">
        <v>83.5</v>
      </c>
      <c r="F11" s="32">
        <v>12</v>
      </c>
      <c r="G11" s="32">
        <v>4.5</v>
      </c>
    </row>
    <row r="12" spans="2:43" ht="15" customHeight="1" x14ac:dyDescent="0.15">
      <c r="B12" s="4"/>
      <c r="C12" s="55" t="s">
        <v>56</v>
      </c>
      <c r="D12" s="25">
        <v>14458</v>
      </c>
      <c r="E12" s="18">
        <v>12750</v>
      </c>
      <c r="F12" s="11">
        <v>1134</v>
      </c>
      <c r="G12" s="11">
        <v>574</v>
      </c>
    </row>
    <row r="13" spans="2:43" ht="15" customHeight="1" x14ac:dyDescent="0.15">
      <c r="B13" s="4"/>
      <c r="C13" s="59"/>
      <c r="D13" s="26">
        <v>100</v>
      </c>
      <c r="E13" s="19">
        <v>88.2</v>
      </c>
      <c r="F13" s="12">
        <v>7.8</v>
      </c>
      <c r="G13" s="12">
        <v>4</v>
      </c>
    </row>
    <row r="14" spans="2:43" ht="15" customHeight="1" x14ac:dyDescent="0.15">
      <c r="B14" s="3" t="s">
        <v>57</v>
      </c>
      <c r="C14" s="63" t="s">
        <v>78</v>
      </c>
      <c r="D14" s="27">
        <v>7667</v>
      </c>
      <c r="E14" s="21">
        <v>6751</v>
      </c>
      <c r="F14" s="13">
        <v>686</v>
      </c>
      <c r="G14" s="13">
        <v>230</v>
      </c>
    </row>
    <row r="15" spans="2:43" ht="15" customHeight="1" x14ac:dyDescent="0.15">
      <c r="B15" s="4"/>
      <c r="C15" s="56"/>
      <c r="D15" s="30">
        <v>100</v>
      </c>
      <c r="E15" s="31">
        <v>88.1</v>
      </c>
      <c r="F15" s="32">
        <v>8.9</v>
      </c>
      <c r="G15" s="32">
        <v>3</v>
      </c>
    </row>
    <row r="16" spans="2:43" ht="15" customHeight="1" x14ac:dyDescent="0.15">
      <c r="B16" s="4"/>
      <c r="C16" s="51" t="s">
        <v>79</v>
      </c>
      <c r="D16" s="25">
        <v>6710</v>
      </c>
      <c r="E16" s="18">
        <v>5885</v>
      </c>
      <c r="F16" s="11">
        <v>587</v>
      </c>
      <c r="G16" s="11">
        <v>238</v>
      </c>
    </row>
    <row r="17" spans="2:7" ht="15" customHeight="1" x14ac:dyDescent="0.15">
      <c r="B17" s="4"/>
      <c r="C17" s="51"/>
      <c r="D17" s="30">
        <v>100</v>
      </c>
      <c r="E17" s="31">
        <v>87.7</v>
      </c>
      <c r="F17" s="32">
        <v>8.6999999999999993</v>
      </c>
      <c r="G17" s="32">
        <v>3.5</v>
      </c>
    </row>
    <row r="18" spans="2:7" ht="15" customHeight="1" x14ac:dyDescent="0.15">
      <c r="B18" s="4"/>
      <c r="C18" s="58" t="s">
        <v>80</v>
      </c>
      <c r="D18" s="25">
        <v>5148</v>
      </c>
      <c r="E18" s="18">
        <v>4457</v>
      </c>
      <c r="F18" s="11">
        <v>472</v>
      </c>
      <c r="G18" s="11">
        <v>219</v>
      </c>
    </row>
    <row r="19" spans="2:7" ht="15" customHeight="1" x14ac:dyDescent="0.15">
      <c r="B19" s="4"/>
      <c r="C19" s="56"/>
      <c r="D19" s="30">
        <v>100</v>
      </c>
      <c r="E19" s="31">
        <v>86.6</v>
      </c>
      <c r="F19" s="32">
        <v>9.1999999999999993</v>
      </c>
      <c r="G19" s="32">
        <v>4.3</v>
      </c>
    </row>
    <row r="20" spans="2:7" ht="15" customHeight="1" x14ac:dyDescent="0.15">
      <c r="B20" s="4"/>
      <c r="C20" s="55" t="s">
        <v>81</v>
      </c>
      <c r="D20" s="25">
        <v>4095</v>
      </c>
      <c r="E20" s="18">
        <v>3381</v>
      </c>
      <c r="F20" s="11">
        <v>493</v>
      </c>
      <c r="G20" s="11">
        <v>221</v>
      </c>
    </row>
    <row r="21" spans="2:7" ht="15" customHeight="1" x14ac:dyDescent="0.15">
      <c r="B21" s="4"/>
      <c r="C21" s="56"/>
      <c r="D21" s="30">
        <v>100</v>
      </c>
      <c r="E21" s="31">
        <v>82.6</v>
      </c>
      <c r="F21" s="32">
        <v>12</v>
      </c>
      <c r="G21" s="32">
        <v>5.4</v>
      </c>
    </row>
    <row r="22" spans="2:7" ht="15" customHeight="1" x14ac:dyDescent="0.15">
      <c r="B22" s="4"/>
      <c r="C22" s="51" t="s">
        <v>82</v>
      </c>
      <c r="D22" s="25">
        <v>3242</v>
      </c>
      <c r="E22" s="18">
        <v>2637</v>
      </c>
      <c r="F22" s="11">
        <v>386</v>
      </c>
      <c r="G22" s="11">
        <v>219</v>
      </c>
    </row>
    <row r="23" spans="2:7" ht="15" customHeight="1" x14ac:dyDescent="0.15">
      <c r="B23" s="5"/>
      <c r="C23" s="52"/>
      <c r="D23" s="28">
        <v>100</v>
      </c>
      <c r="E23" s="20">
        <v>81.3</v>
      </c>
      <c r="F23" s="15">
        <v>11.9</v>
      </c>
      <c r="G23" s="15">
        <v>6.8</v>
      </c>
    </row>
    <row r="24" spans="2:7" ht="15" customHeight="1" x14ac:dyDescent="0.15">
      <c r="B24" s="3" t="s">
        <v>58</v>
      </c>
      <c r="C24" s="53" t="s">
        <v>59</v>
      </c>
      <c r="D24" s="27">
        <v>6176</v>
      </c>
      <c r="E24" s="21">
        <v>5234</v>
      </c>
      <c r="F24" s="13">
        <v>654</v>
      </c>
      <c r="G24" s="13">
        <v>288</v>
      </c>
    </row>
    <row r="25" spans="2:7" ht="15" customHeight="1" x14ac:dyDescent="0.15">
      <c r="B25" s="4"/>
      <c r="C25" s="51"/>
      <c r="D25" s="30">
        <v>100</v>
      </c>
      <c r="E25" s="31">
        <v>84.7</v>
      </c>
      <c r="F25" s="32">
        <v>10.6</v>
      </c>
      <c r="G25" s="32">
        <v>4.7</v>
      </c>
    </row>
    <row r="26" spans="2:7" ht="15" customHeight="1" x14ac:dyDescent="0.15">
      <c r="B26" s="4"/>
      <c r="C26" s="58" t="s">
        <v>60</v>
      </c>
      <c r="D26" s="25">
        <v>12578</v>
      </c>
      <c r="E26" s="18">
        <v>11059</v>
      </c>
      <c r="F26" s="11">
        <v>1033</v>
      </c>
      <c r="G26" s="11">
        <v>486</v>
      </c>
    </row>
    <row r="27" spans="2:7" ht="15" customHeight="1" x14ac:dyDescent="0.15">
      <c r="B27" s="4"/>
      <c r="C27" s="56"/>
      <c r="D27" s="30">
        <v>100</v>
      </c>
      <c r="E27" s="31">
        <v>87.9</v>
      </c>
      <c r="F27" s="32">
        <v>8.1999999999999993</v>
      </c>
      <c r="G27" s="32">
        <v>3.9</v>
      </c>
    </row>
    <row r="28" spans="2:7" ht="15" customHeight="1" x14ac:dyDescent="0.15">
      <c r="B28" s="4"/>
      <c r="C28" s="55" t="s">
        <v>61</v>
      </c>
      <c r="D28" s="25">
        <v>1614</v>
      </c>
      <c r="E28" s="18">
        <v>1363</v>
      </c>
      <c r="F28" s="11">
        <v>175</v>
      </c>
      <c r="G28" s="11">
        <v>76</v>
      </c>
    </row>
    <row r="29" spans="2:7" ht="15" customHeight="1" x14ac:dyDescent="0.15">
      <c r="B29" s="4"/>
      <c r="C29" s="56"/>
      <c r="D29" s="30">
        <v>100</v>
      </c>
      <c r="E29" s="31">
        <v>84.4</v>
      </c>
      <c r="F29" s="32">
        <v>10.8</v>
      </c>
      <c r="G29" s="32">
        <v>4.7</v>
      </c>
    </row>
    <row r="30" spans="2:7" ht="15" customHeight="1" x14ac:dyDescent="0.15">
      <c r="B30" s="4"/>
      <c r="C30" s="51" t="s">
        <v>62</v>
      </c>
      <c r="D30" s="25">
        <v>2525</v>
      </c>
      <c r="E30" s="18">
        <v>2126</v>
      </c>
      <c r="F30" s="11">
        <v>286</v>
      </c>
      <c r="G30" s="11">
        <v>113</v>
      </c>
    </row>
    <row r="31" spans="2:7" ht="15" customHeight="1" x14ac:dyDescent="0.15">
      <c r="B31" s="4"/>
      <c r="C31" s="51"/>
      <c r="D31" s="30">
        <v>100</v>
      </c>
      <c r="E31" s="31">
        <v>84.2</v>
      </c>
      <c r="F31" s="32">
        <v>11.3</v>
      </c>
      <c r="G31" s="32">
        <v>4.5</v>
      </c>
    </row>
    <row r="32" spans="2:7" ht="15" customHeight="1" x14ac:dyDescent="0.15">
      <c r="B32" s="6"/>
      <c r="C32" s="58" t="s">
        <v>63</v>
      </c>
      <c r="D32" s="25">
        <v>3276</v>
      </c>
      <c r="E32" s="18">
        <v>2807</v>
      </c>
      <c r="F32" s="11">
        <v>355</v>
      </c>
      <c r="G32" s="11">
        <v>114</v>
      </c>
    </row>
    <row r="33" spans="2:7" ht="15" customHeight="1" x14ac:dyDescent="0.15">
      <c r="B33" s="7"/>
      <c r="C33" s="59"/>
      <c r="D33" s="28">
        <v>100</v>
      </c>
      <c r="E33" s="20">
        <v>85.7</v>
      </c>
      <c r="F33" s="15">
        <v>10.8</v>
      </c>
      <c r="G33" s="15">
        <v>3.5</v>
      </c>
    </row>
    <row r="34" spans="2:7" ht="15" customHeight="1" x14ac:dyDescent="0.15">
      <c r="B34" s="3" t="s">
        <v>64</v>
      </c>
      <c r="C34" s="53" t="s">
        <v>65</v>
      </c>
      <c r="D34" s="27">
        <v>22228</v>
      </c>
      <c r="E34" s="21">
        <v>19496</v>
      </c>
      <c r="F34" s="13">
        <v>1883</v>
      </c>
      <c r="G34" s="13">
        <v>849</v>
      </c>
    </row>
    <row r="35" spans="2:7" ht="15" customHeight="1" x14ac:dyDescent="0.15">
      <c r="B35" s="4"/>
      <c r="C35" s="54"/>
      <c r="D35" s="30">
        <v>100</v>
      </c>
      <c r="E35" s="31">
        <v>87.7</v>
      </c>
      <c r="F35" s="32">
        <v>8.5</v>
      </c>
      <c r="G35" s="32">
        <v>3.8</v>
      </c>
    </row>
    <row r="36" spans="2:7" ht="15" customHeight="1" x14ac:dyDescent="0.15">
      <c r="B36" s="4"/>
      <c r="C36" s="60" t="s">
        <v>66</v>
      </c>
      <c r="D36" s="25">
        <v>2573</v>
      </c>
      <c r="E36" s="18">
        <v>2076</v>
      </c>
      <c r="F36" s="11">
        <v>376</v>
      </c>
      <c r="G36" s="11">
        <v>121</v>
      </c>
    </row>
    <row r="37" spans="2:7" ht="15" customHeight="1" x14ac:dyDescent="0.15">
      <c r="B37" s="4"/>
      <c r="C37" s="56"/>
      <c r="D37" s="30">
        <v>100</v>
      </c>
      <c r="E37" s="31">
        <v>80.7</v>
      </c>
      <c r="F37" s="32">
        <v>14.6</v>
      </c>
      <c r="G37" s="32">
        <v>4.7</v>
      </c>
    </row>
    <row r="38" spans="2:7" ht="15" customHeight="1" x14ac:dyDescent="0.15">
      <c r="B38" s="4"/>
      <c r="C38" s="55" t="s">
        <v>67</v>
      </c>
      <c r="D38" s="25">
        <v>1235</v>
      </c>
      <c r="E38" s="18">
        <v>951</v>
      </c>
      <c r="F38" s="11">
        <v>216</v>
      </c>
      <c r="G38" s="11">
        <v>68</v>
      </c>
    </row>
    <row r="39" spans="2:7" ht="15" customHeight="1" x14ac:dyDescent="0.15">
      <c r="B39" s="5"/>
      <c r="C39" s="59"/>
      <c r="D39" s="28">
        <v>100</v>
      </c>
      <c r="E39" s="20">
        <v>77</v>
      </c>
      <c r="F39" s="15">
        <v>17.5</v>
      </c>
      <c r="G39" s="15">
        <v>5.5</v>
      </c>
    </row>
    <row r="40" spans="2:7" ht="15" customHeight="1" x14ac:dyDescent="0.15">
      <c r="B40" s="3" t="s">
        <v>83</v>
      </c>
      <c r="C40" s="53" t="s">
        <v>85</v>
      </c>
      <c r="D40" s="27">
        <v>3459</v>
      </c>
      <c r="E40" s="21">
        <v>2975</v>
      </c>
      <c r="F40" s="13">
        <v>343</v>
      </c>
      <c r="G40" s="13">
        <v>141</v>
      </c>
    </row>
    <row r="41" spans="2:7" ht="15" customHeight="1" x14ac:dyDescent="0.15">
      <c r="B41" s="4"/>
      <c r="C41" s="54"/>
      <c r="D41" s="30">
        <v>100</v>
      </c>
      <c r="E41" s="31">
        <v>86</v>
      </c>
      <c r="F41" s="32">
        <v>9.9</v>
      </c>
      <c r="G41" s="32">
        <v>4.0999999999999996</v>
      </c>
    </row>
    <row r="42" spans="2:7" ht="15" customHeight="1" x14ac:dyDescent="0.15">
      <c r="B42" s="4"/>
      <c r="C42" s="55" t="s">
        <v>408</v>
      </c>
      <c r="D42" s="25">
        <v>18074</v>
      </c>
      <c r="E42" s="18">
        <v>15838</v>
      </c>
      <c r="F42" s="11">
        <v>1578</v>
      </c>
      <c r="G42" s="11">
        <v>658</v>
      </c>
    </row>
    <row r="43" spans="2:7" ht="15" customHeight="1" x14ac:dyDescent="0.15">
      <c r="B43" s="4"/>
      <c r="C43" s="56"/>
      <c r="D43" s="30">
        <v>100</v>
      </c>
      <c r="E43" s="31">
        <v>87.6</v>
      </c>
      <c r="F43" s="32">
        <v>8.6999999999999993</v>
      </c>
      <c r="G43" s="32">
        <v>3.6</v>
      </c>
    </row>
    <row r="44" spans="2:7" ht="15" customHeight="1" x14ac:dyDescent="0.15">
      <c r="B44" s="4"/>
      <c r="C44" s="51" t="s">
        <v>84</v>
      </c>
      <c r="D44" s="25">
        <v>4115</v>
      </c>
      <c r="E44" s="18">
        <v>3431</v>
      </c>
      <c r="F44" s="11">
        <v>530</v>
      </c>
      <c r="G44" s="11">
        <v>154</v>
      </c>
    </row>
    <row r="45" spans="2:7" ht="15" customHeight="1" x14ac:dyDescent="0.15">
      <c r="B45" s="4"/>
      <c r="C45" s="54"/>
      <c r="D45" s="30">
        <v>100</v>
      </c>
      <c r="E45" s="31">
        <v>83.4</v>
      </c>
      <c r="F45" s="32">
        <v>12.9</v>
      </c>
      <c r="G45" s="32">
        <v>3.7</v>
      </c>
    </row>
    <row r="46" spans="2:7" ht="15" customHeight="1" x14ac:dyDescent="0.15">
      <c r="B46" s="4"/>
      <c r="C46" s="51" t="s">
        <v>411</v>
      </c>
      <c r="D46" s="25">
        <v>659</v>
      </c>
      <c r="E46" s="18">
        <v>531</v>
      </c>
      <c r="F46" s="11">
        <v>101</v>
      </c>
      <c r="G46" s="11">
        <v>27</v>
      </c>
    </row>
    <row r="47" spans="2:7" ht="15" customHeight="1" x14ac:dyDescent="0.15">
      <c r="B47" s="5"/>
      <c r="C47" s="52"/>
      <c r="D47" s="28">
        <v>100</v>
      </c>
      <c r="E47" s="20">
        <v>80.599999999999994</v>
      </c>
      <c r="F47" s="15">
        <v>15.3</v>
      </c>
      <c r="G47" s="15">
        <v>4.0999999999999996</v>
      </c>
    </row>
    <row r="48" spans="2:7" ht="15" customHeight="1" x14ac:dyDescent="0.15">
      <c r="B48" s="3" t="s">
        <v>68</v>
      </c>
      <c r="C48" s="53" t="s">
        <v>69</v>
      </c>
      <c r="D48" s="27">
        <v>3572</v>
      </c>
      <c r="E48" s="21">
        <v>3213</v>
      </c>
      <c r="F48" s="13">
        <v>299</v>
      </c>
      <c r="G48" s="13">
        <v>60</v>
      </c>
    </row>
    <row r="49" spans="2:7" ht="15" customHeight="1" x14ac:dyDescent="0.15">
      <c r="B49" s="4"/>
      <c r="C49" s="54"/>
      <c r="D49" s="30">
        <v>100</v>
      </c>
      <c r="E49" s="31">
        <v>89.9</v>
      </c>
      <c r="F49" s="32">
        <v>8.4</v>
      </c>
      <c r="G49" s="32">
        <v>1.7</v>
      </c>
    </row>
    <row r="50" spans="2:7" ht="15" customHeight="1" x14ac:dyDescent="0.15">
      <c r="B50" s="4"/>
      <c r="C50" s="57" t="s">
        <v>70</v>
      </c>
      <c r="D50" s="33">
        <v>2055</v>
      </c>
      <c r="E50" s="34">
        <v>1421</v>
      </c>
      <c r="F50" s="35">
        <v>122</v>
      </c>
      <c r="G50" s="35">
        <v>512</v>
      </c>
    </row>
    <row r="51" spans="2:7" ht="15" customHeight="1" x14ac:dyDescent="0.15">
      <c r="B51" s="4"/>
      <c r="C51" s="54"/>
      <c r="D51" s="30">
        <v>100</v>
      </c>
      <c r="E51" s="31">
        <v>69.099999999999994</v>
      </c>
      <c r="F51" s="32">
        <v>5.9</v>
      </c>
      <c r="G51" s="32">
        <v>24.9</v>
      </c>
    </row>
    <row r="52" spans="2:7" ht="15" customHeight="1" x14ac:dyDescent="0.15">
      <c r="B52" s="4"/>
      <c r="C52" s="51" t="s">
        <v>71</v>
      </c>
      <c r="D52" s="25">
        <v>1640</v>
      </c>
      <c r="E52" s="18">
        <v>1438</v>
      </c>
      <c r="F52" s="11">
        <v>160</v>
      </c>
      <c r="G52" s="11">
        <v>42</v>
      </c>
    </row>
    <row r="53" spans="2:7" ht="15" customHeight="1" x14ac:dyDescent="0.15">
      <c r="B53" s="4"/>
      <c r="C53" s="54"/>
      <c r="D53" s="30">
        <v>100</v>
      </c>
      <c r="E53" s="31">
        <v>87.7</v>
      </c>
      <c r="F53" s="32">
        <v>9.8000000000000007</v>
      </c>
      <c r="G53" s="32">
        <v>2.6</v>
      </c>
    </row>
    <row r="54" spans="2:7" ht="15" customHeight="1" x14ac:dyDescent="0.15">
      <c r="B54" s="4"/>
      <c r="C54" s="51" t="s">
        <v>72</v>
      </c>
      <c r="D54" s="25">
        <v>1560</v>
      </c>
      <c r="E54" s="18">
        <v>1340</v>
      </c>
      <c r="F54" s="11">
        <v>180</v>
      </c>
      <c r="G54" s="11">
        <v>40</v>
      </c>
    </row>
    <row r="55" spans="2:7" ht="15" customHeight="1" x14ac:dyDescent="0.15">
      <c r="B55" s="4"/>
      <c r="C55" s="54"/>
      <c r="D55" s="30">
        <v>100</v>
      </c>
      <c r="E55" s="31">
        <v>85.9</v>
      </c>
      <c r="F55" s="32">
        <v>11.5</v>
      </c>
      <c r="G55" s="32">
        <v>2.6</v>
      </c>
    </row>
    <row r="56" spans="2:7" ht="15" customHeight="1" x14ac:dyDescent="0.15">
      <c r="B56" s="4"/>
      <c r="C56" s="51" t="s">
        <v>73</v>
      </c>
      <c r="D56" s="25">
        <v>2382</v>
      </c>
      <c r="E56" s="18">
        <v>2120</v>
      </c>
      <c r="F56" s="11">
        <v>209</v>
      </c>
      <c r="G56" s="11">
        <v>53</v>
      </c>
    </row>
    <row r="57" spans="2:7" ht="15" customHeight="1" x14ac:dyDescent="0.15">
      <c r="B57" s="4"/>
      <c r="C57" s="54"/>
      <c r="D57" s="30">
        <v>100</v>
      </c>
      <c r="E57" s="31">
        <v>89</v>
      </c>
      <c r="F57" s="32">
        <v>8.8000000000000007</v>
      </c>
      <c r="G57" s="32">
        <v>2.2000000000000002</v>
      </c>
    </row>
    <row r="58" spans="2:7" ht="15" customHeight="1" x14ac:dyDescent="0.15">
      <c r="B58" s="4"/>
      <c r="C58" s="51" t="s">
        <v>74</v>
      </c>
      <c r="D58" s="25">
        <v>1538</v>
      </c>
      <c r="E58" s="18">
        <v>1422</v>
      </c>
      <c r="F58" s="11">
        <v>93</v>
      </c>
      <c r="G58" s="11">
        <v>23</v>
      </c>
    </row>
    <row r="59" spans="2:7" ht="15" customHeight="1" x14ac:dyDescent="0.15">
      <c r="B59" s="4"/>
      <c r="C59" s="54"/>
      <c r="D59" s="30">
        <v>100</v>
      </c>
      <c r="E59" s="31">
        <v>92.5</v>
      </c>
      <c r="F59" s="32">
        <v>6</v>
      </c>
      <c r="G59" s="32">
        <v>1.5</v>
      </c>
    </row>
    <row r="60" spans="2:7" ht="15" customHeight="1" x14ac:dyDescent="0.15">
      <c r="B60" s="4"/>
      <c r="C60" s="51" t="s">
        <v>75</v>
      </c>
      <c r="D60" s="25">
        <v>5096</v>
      </c>
      <c r="E60" s="18">
        <v>4463</v>
      </c>
      <c r="F60" s="11">
        <v>501</v>
      </c>
      <c r="G60" s="11">
        <v>132</v>
      </c>
    </row>
    <row r="61" spans="2:7" ht="15" customHeight="1" x14ac:dyDescent="0.15">
      <c r="B61" s="4"/>
      <c r="C61" s="54"/>
      <c r="D61" s="30">
        <v>100</v>
      </c>
      <c r="E61" s="31">
        <v>87.6</v>
      </c>
      <c r="F61" s="32">
        <v>9.8000000000000007</v>
      </c>
      <c r="G61" s="32">
        <v>2.6</v>
      </c>
    </row>
    <row r="62" spans="2:7" ht="15" customHeight="1" x14ac:dyDescent="0.15">
      <c r="B62" s="4"/>
      <c r="C62" s="51" t="s">
        <v>76</v>
      </c>
      <c r="D62" s="25">
        <v>2807</v>
      </c>
      <c r="E62" s="18">
        <v>2349</v>
      </c>
      <c r="F62" s="11">
        <v>358</v>
      </c>
      <c r="G62" s="11">
        <v>100</v>
      </c>
    </row>
    <row r="63" spans="2:7" ht="15" customHeight="1" x14ac:dyDescent="0.15">
      <c r="B63" s="4"/>
      <c r="C63" s="54"/>
      <c r="D63" s="30">
        <v>100</v>
      </c>
      <c r="E63" s="31">
        <v>83.7</v>
      </c>
      <c r="F63" s="32">
        <v>12.8</v>
      </c>
      <c r="G63" s="32">
        <v>3.6</v>
      </c>
    </row>
    <row r="64" spans="2:7" ht="15" customHeight="1" x14ac:dyDescent="0.15">
      <c r="B64" s="4"/>
      <c r="C64" s="51" t="s">
        <v>77</v>
      </c>
      <c r="D64" s="25">
        <v>6516</v>
      </c>
      <c r="E64" s="18">
        <v>5600</v>
      </c>
      <c r="F64" s="11">
        <v>734</v>
      </c>
      <c r="G64" s="11">
        <v>182</v>
      </c>
    </row>
    <row r="65" spans="2:7" ht="15" customHeight="1" x14ac:dyDescent="0.15">
      <c r="B65" s="5"/>
      <c r="C65" s="52"/>
      <c r="D65" s="28">
        <v>100</v>
      </c>
      <c r="E65" s="20">
        <v>85.9</v>
      </c>
      <c r="F65" s="15">
        <v>11.3</v>
      </c>
      <c r="G65" s="15">
        <v>2.8</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G9">
    <cfRule type="top10" dxfId="2058" priority="722" rank="1"/>
  </conditionalFormatting>
  <conditionalFormatting sqref="E11:G11">
    <cfRule type="top10" dxfId="2057" priority="723" rank="1"/>
  </conditionalFormatting>
  <conditionalFormatting sqref="E13:G13">
    <cfRule type="top10" dxfId="2056" priority="724" rank="1"/>
  </conditionalFormatting>
  <conditionalFormatting sqref="E15:G15">
    <cfRule type="top10" dxfId="2055" priority="725" rank="1"/>
  </conditionalFormatting>
  <conditionalFormatting sqref="E17:G17">
    <cfRule type="top10" dxfId="2054" priority="726" rank="1"/>
  </conditionalFormatting>
  <conditionalFormatting sqref="E19:G19">
    <cfRule type="top10" dxfId="2053" priority="727" rank="1"/>
  </conditionalFormatting>
  <conditionalFormatting sqref="E21:G21">
    <cfRule type="top10" dxfId="2052" priority="728" rank="1"/>
  </conditionalFormatting>
  <conditionalFormatting sqref="E23:G23">
    <cfRule type="top10" dxfId="2051" priority="729" rank="1"/>
  </conditionalFormatting>
  <conditionalFormatting sqref="E25:G25">
    <cfRule type="top10" dxfId="2050" priority="730" rank="1"/>
  </conditionalFormatting>
  <conditionalFormatting sqref="E27:G27">
    <cfRule type="top10" dxfId="2049" priority="731" rank="1"/>
  </conditionalFormatting>
  <conditionalFormatting sqref="E29:G29">
    <cfRule type="top10" dxfId="2048" priority="732" rank="1"/>
  </conditionalFormatting>
  <conditionalFormatting sqref="E31:G31">
    <cfRule type="top10" dxfId="2047" priority="733" rank="1"/>
  </conditionalFormatting>
  <conditionalFormatting sqref="E33:G33">
    <cfRule type="top10" dxfId="2046" priority="734" rank="1"/>
  </conditionalFormatting>
  <conditionalFormatting sqref="E35:G35">
    <cfRule type="top10" dxfId="2045" priority="735" rank="1"/>
  </conditionalFormatting>
  <conditionalFormatting sqref="E37:G37">
    <cfRule type="top10" dxfId="2044" priority="736" rank="1"/>
  </conditionalFormatting>
  <conditionalFormatting sqref="E39:G39">
    <cfRule type="top10" dxfId="2043" priority="737" rank="1"/>
  </conditionalFormatting>
  <conditionalFormatting sqref="E41:G41">
    <cfRule type="top10" dxfId="2042" priority="738" rank="1"/>
  </conditionalFormatting>
  <conditionalFormatting sqref="E43:G43">
    <cfRule type="top10" dxfId="2041" priority="739" rank="1"/>
  </conditionalFormatting>
  <conditionalFormatting sqref="E45:G45">
    <cfRule type="top10" dxfId="2040" priority="740" rank="1"/>
  </conditionalFormatting>
  <conditionalFormatting sqref="E47:G47">
    <cfRule type="top10" dxfId="2039" priority="741" rank="1"/>
  </conditionalFormatting>
  <conditionalFormatting sqref="E49:G49">
    <cfRule type="top10" dxfId="2038" priority="742" rank="1"/>
  </conditionalFormatting>
  <conditionalFormatting sqref="E51:G51">
    <cfRule type="top10" dxfId="2037" priority="743" rank="1"/>
  </conditionalFormatting>
  <conditionalFormatting sqref="E53:G53">
    <cfRule type="top10" dxfId="2036" priority="744" rank="1"/>
  </conditionalFormatting>
  <conditionalFormatting sqref="E55:G55">
    <cfRule type="top10" dxfId="2035" priority="745" rank="1"/>
  </conditionalFormatting>
  <conditionalFormatting sqref="E57:G57">
    <cfRule type="top10" dxfId="2034" priority="746" rank="1"/>
  </conditionalFormatting>
  <conditionalFormatting sqref="E59:G59">
    <cfRule type="top10" dxfId="2033" priority="747" rank="1"/>
  </conditionalFormatting>
  <conditionalFormatting sqref="E61:G61">
    <cfRule type="top10" dxfId="2032" priority="748" rank="1"/>
  </conditionalFormatting>
  <conditionalFormatting sqref="E63:G63">
    <cfRule type="top10" dxfId="2031" priority="749" rank="1"/>
  </conditionalFormatting>
  <conditionalFormatting sqref="E65:G65">
    <cfRule type="top10" dxfId="2030" priority="750" rank="1"/>
  </conditionalFormatting>
  <pageMargins left="0.7" right="0.7" top="0.75" bottom="0.75" header="0.3" footer="0.3"/>
  <pageSetup paperSize="9" scale="76" orientation="portrait" r:id="rId1"/>
  <headerFoot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1" width="8.625" style="9" customWidth="1"/>
    <col min="92" max="16384" width="6.125" style="9"/>
  </cols>
  <sheetData>
    <row r="2" spans="2:43" x14ac:dyDescent="0.15">
      <c r="B2" s="9" t="s">
        <v>600</v>
      </c>
    </row>
    <row r="3" spans="2:43" x14ac:dyDescent="0.15">
      <c r="B3" s="9" t="s">
        <v>464</v>
      </c>
    </row>
    <row r="4" spans="2:43" x14ac:dyDescent="0.15">
      <c r="B4" s="9" t="s">
        <v>471</v>
      </c>
    </row>
    <row r="6" spans="2:43" ht="3" customHeight="1" x14ac:dyDescent="0.15">
      <c r="B6" s="16"/>
      <c r="C6" s="23"/>
      <c r="D6" s="24"/>
      <c r="E6" s="22"/>
      <c r="F6" s="17"/>
      <c r="G6" s="17"/>
      <c r="H6" s="17"/>
      <c r="I6" s="17"/>
    </row>
    <row r="7" spans="2:43" s="10" customFormat="1" ht="122.25" customHeight="1" thickBot="1" x14ac:dyDescent="0.2">
      <c r="B7" s="1"/>
      <c r="C7" s="2" t="s">
        <v>52</v>
      </c>
      <c r="D7" s="29" t="s">
        <v>103</v>
      </c>
      <c r="E7" s="46" t="s">
        <v>344</v>
      </c>
      <c r="F7" s="47" t="s">
        <v>345</v>
      </c>
      <c r="G7" s="47" t="s">
        <v>346</v>
      </c>
      <c r="H7" s="47" t="s">
        <v>347</v>
      </c>
      <c r="I7" s="47" t="s">
        <v>104</v>
      </c>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3190</v>
      </c>
      <c r="F8" s="11">
        <v>5661</v>
      </c>
      <c r="G8" s="11">
        <v>12468</v>
      </c>
      <c r="H8" s="11">
        <v>3322</v>
      </c>
      <c r="I8" s="11">
        <v>2525</v>
      </c>
    </row>
    <row r="9" spans="2:43" ht="15" customHeight="1" x14ac:dyDescent="0.15">
      <c r="B9" s="62"/>
      <c r="C9" s="52"/>
      <c r="D9" s="26">
        <v>100</v>
      </c>
      <c r="E9" s="19">
        <v>11.7</v>
      </c>
      <c r="F9" s="12">
        <v>20.8</v>
      </c>
      <c r="G9" s="12">
        <v>45.9</v>
      </c>
      <c r="H9" s="12">
        <v>12.2</v>
      </c>
      <c r="I9" s="12">
        <v>9.3000000000000007</v>
      </c>
    </row>
    <row r="10" spans="2:43" ht="15" customHeight="1" x14ac:dyDescent="0.15">
      <c r="B10" s="3" t="s">
        <v>54</v>
      </c>
      <c r="C10" s="63" t="s">
        <v>55</v>
      </c>
      <c r="D10" s="27">
        <v>12478</v>
      </c>
      <c r="E10" s="21">
        <v>1552</v>
      </c>
      <c r="F10" s="13">
        <v>2844</v>
      </c>
      <c r="G10" s="13">
        <v>5434</v>
      </c>
      <c r="H10" s="13">
        <v>1725</v>
      </c>
      <c r="I10" s="13">
        <v>923</v>
      </c>
    </row>
    <row r="11" spans="2:43" ht="15" customHeight="1" x14ac:dyDescent="0.15">
      <c r="B11" s="4"/>
      <c r="C11" s="56"/>
      <c r="D11" s="30">
        <v>100</v>
      </c>
      <c r="E11" s="31">
        <v>12.4</v>
      </c>
      <c r="F11" s="32">
        <v>22.8</v>
      </c>
      <c r="G11" s="32">
        <v>43.5</v>
      </c>
      <c r="H11" s="32">
        <v>13.8</v>
      </c>
      <c r="I11" s="32">
        <v>7.4</v>
      </c>
    </row>
    <row r="12" spans="2:43" ht="15" customHeight="1" x14ac:dyDescent="0.15">
      <c r="B12" s="4"/>
      <c r="C12" s="55" t="s">
        <v>56</v>
      </c>
      <c r="D12" s="25">
        <v>14458</v>
      </c>
      <c r="E12" s="18">
        <v>1618</v>
      </c>
      <c r="F12" s="11">
        <v>2765</v>
      </c>
      <c r="G12" s="11">
        <v>6926</v>
      </c>
      <c r="H12" s="11">
        <v>1578</v>
      </c>
      <c r="I12" s="11">
        <v>1571</v>
      </c>
    </row>
    <row r="13" spans="2:43" ht="15" customHeight="1" x14ac:dyDescent="0.15">
      <c r="B13" s="4"/>
      <c r="C13" s="59"/>
      <c r="D13" s="26">
        <v>100</v>
      </c>
      <c r="E13" s="19">
        <v>11.2</v>
      </c>
      <c r="F13" s="12">
        <v>19.100000000000001</v>
      </c>
      <c r="G13" s="12">
        <v>47.9</v>
      </c>
      <c r="H13" s="12">
        <v>10.9</v>
      </c>
      <c r="I13" s="12">
        <v>10.9</v>
      </c>
    </row>
    <row r="14" spans="2:43" ht="15" customHeight="1" x14ac:dyDescent="0.15">
      <c r="B14" s="3" t="s">
        <v>57</v>
      </c>
      <c r="C14" s="63" t="s">
        <v>78</v>
      </c>
      <c r="D14" s="27">
        <v>7667</v>
      </c>
      <c r="E14" s="21">
        <v>892</v>
      </c>
      <c r="F14" s="13">
        <v>2269</v>
      </c>
      <c r="G14" s="13">
        <v>2987</v>
      </c>
      <c r="H14" s="13">
        <v>1168</v>
      </c>
      <c r="I14" s="13">
        <v>351</v>
      </c>
    </row>
    <row r="15" spans="2:43" ht="15" customHeight="1" x14ac:dyDescent="0.15">
      <c r="B15" s="4"/>
      <c r="C15" s="56"/>
      <c r="D15" s="30">
        <v>100</v>
      </c>
      <c r="E15" s="31">
        <v>11.6</v>
      </c>
      <c r="F15" s="32">
        <v>29.6</v>
      </c>
      <c r="G15" s="32">
        <v>39</v>
      </c>
      <c r="H15" s="32">
        <v>15.2</v>
      </c>
      <c r="I15" s="32">
        <v>4.5999999999999996</v>
      </c>
    </row>
    <row r="16" spans="2:43" ht="15" customHeight="1" x14ac:dyDescent="0.15">
      <c r="B16" s="4"/>
      <c r="C16" s="51" t="s">
        <v>79</v>
      </c>
      <c r="D16" s="25">
        <v>6710</v>
      </c>
      <c r="E16" s="18">
        <v>812</v>
      </c>
      <c r="F16" s="11">
        <v>1674</v>
      </c>
      <c r="G16" s="11">
        <v>2999</v>
      </c>
      <c r="H16" s="11">
        <v>838</v>
      </c>
      <c r="I16" s="11">
        <v>387</v>
      </c>
    </row>
    <row r="17" spans="2:9" ht="15" customHeight="1" x14ac:dyDescent="0.15">
      <c r="B17" s="4"/>
      <c r="C17" s="51"/>
      <c r="D17" s="30">
        <v>100</v>
      </c>
      <c r="E17" s="31">
        <v>12.1</v>
      </c>
      <c r="F17" s="32">
        <v>24.9</v>
      </c>
      <c r="G17" s="32">
        <v>44.7</v>
      </c>
      <c r="H17" s="32">
        <v>12.5</v>
      </c>
      <c r="I17" s="32">
        <v>5.8</v>
      </c>
    </row>
    <row r="18" spans="2:9" ht="15" customHeight="1" x14ac:dyDescent="0.15">
      <c r="B18" s="4"/>
      <c r="C18" s="58" t="s">
        <v>80</v>
      </c>
      <c r="D18" s="25">
        <v>5148</v>
      </c>
      <c r="E18" s="18">
        <v>670</v>
      </c>
      <c r="F18" s="11">
        <v>944</v>
      </c>
      <c r="G18" s="11">
        <v>2458</v>
      </c>
      <c r="H18" s="11">
        <v>566</v>
      </c>
      <c r="I18" s="11">
        <v>510</v>
      </c>
    </row>
    <row r="19" spans="2:9" ht="15" customHeight="1" x14ac:dyDescent="0.15">
      <c r="B19" s="4"/>
      <c r="C19" s="56"/>
      <c r="D19" s="30">
        <v>100</v>
      </c>
      <c r="E19" s="31">
        <v>13</v>
      </c>
      <c r="F19" s="32">
        <v>18.3</v>
      </c>
      <c r="G19" s="32">
        <v>47.7</v>
      </c>
      <c r="H19" s="32">
        <v>11</v>
      </c>
      <c r="I19" s="32">
        <v>9.9</v>
      </c>
    </row>
    <row r="20" spans="2:9" ht="15" customHeight="1" x14ac:dyDescent="0.15">
      <c r="B20" s="4"/>
      <c r="C20" s="55" t="s">
        <v>81</v>
      </c>
      <c r="D20" s="25">
        <v>4095</v>
      </c>
      <c r="E20" s="18">
        <v>491</v>
      </c>
      <c r="F20" s="11">
        <v>508</v>
      </c>
      <c r="G20" s="11">
        <v>2070</v>
      </c>
      <c r="H20" s="11">
        <v>406</v>
      </c>
      <c r="I20" s="11">
        <v>620</v>
      </c>
    </row>
    <row r="21" spans="2:9" ht="15" customHeight="1" x14ac:dyDescent="0.15">
      <c r="B21" s="4"/>
      <c r="C21" s="56"/>
      <c r="D21" s="30">
        <v>100</v>
      </c>
      <c r="E21" s="31">
        <v>12</v>
      </c>
      <c r="F21" s="32">
        <v>12.4</v>
      </c>
      <c r="G21" s="32">
        <v>50.5</v>
      </c>
      <c r="H21" s="32">
        <v>9.9</v>
      </c>
      <c r="I21" s="32">
        <v>15.1</v>
      </c>
    </row>
    <row r="22" spans="2:9" ht="15" customHeight="1" x14ac:dyDescent="0.15">
      <c r="B22" s="4"/>
      <c r="C22" s="51" t="s">
        <v>82</v>
      </c>
      <c r="D22" s="25">
        <v>3242</v>
      </c>
      <c r="E22" s="18">
        <v>297</v>
      </c>
      <c r="F22" s="11">
        <v>201</v>
      </c>
      <c r="G22" s="11">
        <v>1814</v>
      </c>
      <c r="H22" s="11">
        <v>318</v>
      </c>
      <c r="I22" s="11">
        <v>612</v>
      </c>
    </row>
    <row r="23" spans="2:9" ht="15" customHeight="1" x14ac:dyDescent="0.15">
      <c r="B23" s="5"/>
      <c r="C23" s="52"/>
      <c r="D23" s="28">
        <v>100</v>
      </c>
      <c r="E23" s="20">
        <v>9.1999999999999993</v>
      </c>
      <c r="F23" s="15">
        <v>6.2</v>
      </c>
      <c r="G23" s="15">
        <v>56</v>
      </c>
      <c r="H23" s="15">
        <v>9.8000000000000007</v>
      </c>
      <c r="I23" s="15">
        <v>18.899999999999999</v>
      </c>
    </row>
    <row r="24" spans="2:9" ht="15" customHeight="1" x14ac:dyDescent="0.15">
      <c r="B24" s="3" t="s">
        <v>58</v>
      </c>
      <c r="C24" s="53" t="s">
        <v>59</v>
      </c>
      <c r="D24" s="27">
        <v>6176</v>
      </c>
      <c r="E24" s="21">
        <v>679</v>
      </c>
      <c r="F24" s="13">
        <v>999</v>
      </c>
      <c r="G24" s="13">
        <v>2991</v>
      </c>
      <c r="H24" s="13">
        <v>791</v>
      </c>
      <c r="I24" s="13">
        <v>716</v>
      </c>
    </row>
    <row r="25" spans="2:9" ht="15" customHeight="1" x14ac:dyDescent="0.15">
      <c r="B25" s="4"/>
      <c r="C25" s="51"/>
      <c r="D25" s="30">
        <v>100</v>
      </c>
      <c r="E25" s="31">
        <v>11</v>
      </c>
      <c r="F25" s="32">
        <v>16.2</v>
      </c>
      <c r="G25" s="32">
        <v>48.4</v>
      </c>
      <c r="H25" s="32">
        <v>12.8</v>
      </c>
      <c r="I25" s="32">
        <v>11.6</v>
      </c>
    </row>
    <row r="26" spans="2:9" ht="15" customHeight="1" x14ac:dyDescent="0.15">
      <c r="B26" s="4"/>
      <c r="C26" s="58" t="s">
        <v>60</v>
      </c>
      <c r="D26" s="25">
        <v>12578</v>
      </c>
      <c r="E26" s="18">
        <v>1628</v>
      </c>
      <c r="F26" s="11">
        <v>2878</v>
      </c>
      <c r="G26" s="11">
        <v>5698</v>
      </c>
      <c r="H26" s="11">
        <v>1414</v>
      </c>
      <c r="I26" s="11">
        <v>960</v>
      </c>
    </row>
    <row r="27" spans="2:9" ht="15" customHeight="1" x14ac:dyDescent="0.15">
      <c r="B27" s="4"/>
      <c r="C27" s="56"/>
      <c r="D27" s="30">
        <v>100</v>
      </c>
      <c r="E27" s="31">
        <v>12.9</v>
      </c>
      <c r="F27" s="32">
        <v>22.9</v>
      </c>
      <c r="G27" s="32">
        <v>45.3</v>
      </c>
      <c r="H27" s="32">
        <v>11.2</v>
      </c>
      <c r="I27" s="32">
        <v>7.6</v>
      </c>
    </row>
    <row r="28" spans="2:9" ht="15" customHeight="1" x14ac:dyDescent="0.15">
      <c r="B28" s="4"/>
      <c r="C28" s="55" t="s">
        <v>61</v>
      </c>
      <c r="D28" s="25">
        <v>1614</v>
      </c>
      <c r="E28" s="18">
        <v>200</v>
      </c>
      <c r="F28" s="11">
        <v>433</v>
      </c>
      <c r="G28" s="11">
        <v>638</v>
      </c>
      <c r="H28" s="11">
        <v>218</v>
      </c>
      <c r="I28" s="11">
        <v>125</v>
      </c>
    </row>
    <row r="29" spans="2:9" ht="15" customHeight="1" x14ac:dyDescent="0.15">
      <c r="B29" s="4"/>
      <c r="C29" s="56"/>
      <c r="D29" s="30">
        <v>100</v>
      </c>
      <c r="E29" s="31">
        <v>12.4</v>
      </c>
      <c r="F29" s="32">
        <v>26.8</v>
      </c>
      <c r="G29" s="32">
        <v>39.5</v>
      </c>
      <c r="H29" s="32">
        <v>13.5</v>
      </c>
      <c r="I29" s="32">
        <v>7.7</v>
      </c>
    </row>
    <row r="30" spans="2:9" ht="15" customHeight="1" x14ac:dyDescent="0.15">
      <c r="B30" s="4"/>
      <c r="C30" s="51" t="s">
        <v>62</v>
      </c>
      <c r="D30" s="25">
        <v>2525</v>
      </c>
      <c r="E30" s="18">
        <v>228</v>
      </c>
      <c r="F30" s="11">
        <v>445</v>
      </c>
      <c r="G30" s="11">
        <v>1276</v>
      </c>
      <c r="H30" s="11">
        <v>304</v>
      </c>
      <c r="I30" s="11">
        <v>272</v>
      </c>
    </row>
    <row r="31" spans="2:9" ht="15" customHeight="1" x14ac:dyDescent="0.15">
      <c r="B31" s="4"/>
      <c r="C31" s="51"/>
      <c r="D31" s="30">
        <v>100</v>
      </c>
      <c r="E31" s="31">
        <v>9</v>
      </c>
      <c r="F31" s="32">
        <v>17.600000000000001</v>
      </c>
      <c r="G31" s="32">
        <v>50.5</v>
      </c>
      <c r="H31" s="32">
        <v>12</v>
      </c>
      <c r="I31" s="32">
        <v>10.8</v>
      </c>
    </row>
    <row r="32" spans="2:9" ht="15" customHeight="1" x14ac:dyDescent="0.15">
      <c r="B32" s="6"/>
      <c r="C32" s="58" t="s">
        <v>63</v>
      </c>
      <c r="D32" s="25">
        <v>3276</v>
      </c>
      <c r="E32" s="18">
        <v>347</v>
      </c>
      <c r="F32" s="11">
        <v>746</v>
      </c>
      <c r="G32" s="11">
        <v>1467</v>
      </c>
      <c r="H32" s="11">
        <v>468</v>
      </c>
      <c r="I32" s="11">
        <v>248</v>
      </c>
    </row>
    <row r="33" spans="2:9" ht="15" customHeight="1" x14ac:dyDescent="0.15">
      <c r="B33" s="7"/>
      <c r="C33" s="59"/>
      <c r="D33" s="28">
        <v>100</v>
      </c>
      <c r="E33" s="20">
        <v>10.6</v>
      </c>
      <c r="F33" s="15">
        <v>22.8</v>
      </c>
      <c r="G33" s="15">
        <v>44.8</v>
      </c>
      <c r="H33" s="15">
        <v>14.3</v>
      </c>
      <c r="I33" s="15">
        <v>7.6</v>
      </c>
    </row>
    <row r="34" spans="2:9" ht="15" customHeight="1" x14ac:dyDescent="0.15">
      <c r="B34" s="3" t="s">
        <v>64</v>
      </c>
      <c r="C34" s="53" t="s">
        <v>65</v>
      </c>
      <c r="D34" s="27">
        <v>22228</v>
      </c>
      <c r="E34" s="21">
        <v>2698</v>
      </c>
      <c r="F34" s="13">
        <v>5100</v>
      </c>
      <c r="G34" s="13">
        <v>10131</v>
      </c>
      <c r="H34" s="13">
        <v>2678</v>
      </c>
      <c r="I34" s="13">
        <v>1621</v>
      </c>
    </row>
    <row r="35" spans="2:9" ht="15" customHeight="1" x14ac:dyDescent="0.15">
      <c r="B35" s="4"/>
      <c r="C35" s="54"/>
      <c r="D35" s="30">
        <v>100</v>
      </c>
      <c r="E35" s="31">
        <v>12.1</v>
      </c>
      <c r="F35" s="32">
        <v>22.9</v>
      </c>
      <c r="G35" s="32">
        <v>45.6</v>
      </c>
      <c r="H35" s="32">
        <v>12</v>
      </c>
      <c r="I35" s="32">
        <v>7.3</v>
      </c>
    </row>
    <row r="36" spans="2:9" ht="15" customHeight="1" x14ac:dyDescent="0.15">
      <c r="B36" s="4"/>
      <c r="C36" s="60" t="s">
        <v>66</v>
      </c>
      <c r="D36" s="25">
        <v>2573</v>
      </c>
      <c r="E36" s="18">
        <v>270</v>
      </c>
      <c r="F36" s="11">
        <v>276</v>
      </c>
      <c r="G36" s="11">
        <v>1272</v>
      </c>
      <c r="H36" s="11">
        <v>327</v>
      </c>
      <c r="I36" s="11">
        <v>428</v>
      </c>
    </row>
    <row r="37" spans="2:9" ht="15" customHeight="1" x14ac:dyDescent="0.15">
      <c r="B37" s="4"/>
      <c r="C37" s="56"/>
      <c r="D37" s="30">
        <v>100</v>
      </c>
      <c r="E37" s="31">
        <v>10.5</v>
      </c>
      <c r="F37" s="32">
        <v>10.7</v>
      </c>
      <c r="G37" s="32">
        <v>49.4</v>
      </c>
      <c r="H37" s="32">
        <v>12.7</v>
      </c>
      <c r="I37" s="32">
        <v>16.600000000000001</v>
      </c>
    </row>
    <row r="38" spans="2:9" ht="15" customHeight="1" x14ac:dyDescent="0.15">
      <c r="B38" s="4"/>
      <c r="C38" s="55" t="s">
        <v>67</v>
      </c>
      <c r="D38" s="25">
        <v>1235</v>
      </c>
      <c r="E38" s="18">
        <v>110</v>
      </c>
      <c r="F38" s="11">
        <v>133</v>
      </c>
      <c r="G38" s="11">
        <v>631</v>
      </c>
      <c r="H38" s="11">
        <v>178</v>
      </c>
      <c r="I38" s="11">
        <v>183</v>
      </c>
    </row>
    <row r="39" spans="2:9" ht="15" customHeight="1" x14ac:dyDescent="0.15">
      <c r="B39" s="5"/>
      <c r="C39" s="59"/>
      <c r="D39" s="28">
        <v>100</v>
      </c>
      <c r="E39" s="20">
        <v>8.9</v>
      </c>
      <c r="F39" s="15">
        <v>10.8</v>
      </c>
      <c r="G39" s="15">
        <v>51.1</v>
      </c>
      <c r="H39" s="15">
        <v>14.4</v>
      </c>
      <c r="I39" s="15">
        <v>14.8</v>
      </c>
    </row>
    <row r="40" spans="2:9" ht="15" customHeight="1" x14ac:dyDescent="0.15">
      <c r="B40" s="3" t="s">
        <v>83</v>
      </c>
      <c r="C40" s="53" t="s">
        <v>407</v>
      </c>
      <c r="D40" s="27">
        <v>3459</v>
      </c>
      <c r="E40" s="21">
        <v>478</v>
      </c>
      <c r="F40" s="13">
        <v>891</v>
      </c>
      <c r="G40" s="13">
        <v>1470</v>
      </c>
      <c r="H40" s="13">
        <v>370</v>
      </c>
      <c r="I40" s="13">
        <v>250</v>
      </c>
    </row>
    <row r="41" spans="2:9" ht="15" customHeight="1" x14ac:dyDescent="0.15">
      <c r="B41" s="4"/>
      <c r="C41" s="54"/>
      <c r="D41" s="30">
        <v>100</v>
      </c>
      <c r="E41" s="31">
        <v>13.8</v>
      </c>
      <c r="F41" s="32">
        <v>25.8</v>
      </c>
      <c r="G41" s="32">
        <v>42.5</v>
      </c>
      <c r="H41" s="32">
        <v>10.7</v>
      </c>
      <c r="I41" s="32">
        <v>7.2</v>
      </c>
    </row>
    <row r="42" spans="2:9" ht="15" customHeight="1" x14ac:dyDescent="0.15">
      <c r="B42" s="4"/>
      <c r="C42" s="55" t="s">
        <v>408</v>
      </c>
      <c r="D42" s="25">
        <v>18074</v>
      </c>
      <c r="E42" s="18">
        <v>2143</v>
      </c>
      <c r="F42" s="11">
        <v>3929</v>
      </c>
      <c r="G42" s="11">
        <v>8356</v>
      </c>
      <c r="H42" s="11">
        <v>2170</v>
      </c>
      <c r="I42" s="11">
        <v>1476</v>
      </c>
    </row>
    <row r="43" spans="2:9" ht="15" customHeight="1" x14ac:dyDescent="0.15">
      <c r="B43" s="4"/>
      <c r="C43" s="56"/>
      <c r="D43" s="30">
        <v>100</v>
      </c>
      <c r="E43" s="31">
        <v>11.9</v>
      </c>
      <c r="F43" s="32">
        <v>21.7</v>
      </c>
      <c r="G43" s="32">
        <v>46.2</v>
      </c>
      <c r="H43" s="32">
        <v>12</v>
      </c>
      <c r="I43" s="32">
        <v>8.1999999999999993</v>
      </c>
    </row>
    <row r="44" spans="2:9" ht="15" customHeight="1" x14ac:dyDescent="0.15">
      <c r="B44" s="4"/>
      <c r="C44" s="51" t="s">
        <v>93</v>
      </c>
      <c r="D44" s="25">
        <v>4115</v>
      </c>
      <c r="E44" s="18">
        <v>424</v>
      </c>
      <c r="F44" s="11">
        <v>658</v>
      </c>
      <c r="G44" s="11">
        <v>2034</v>
      </c>
      <c r="H44" s="11">
        <v>581</v>
      </c>
      <c r="I44" s="11">
        <v>418</v>
      </c>
    </row>
    <row r="45" spans="2:9" ht="15" customHeight="1" x14ac:dyDescent="0.15">
      <c r="B45" s="4"/>
      <c r="C45" s="54"/>
      <c r="D45" s="30">
        <v>100</v>
      </c>
      <c r="E45" s="31">
        <v>10.3</v>
      </c>
      <c r="F45" s="32">
        <v>16</v>
      </c>
      <c r="G45" s="32">
        <v>49.4</v>
      </c>
      <c r="H45" s="32">
        <v>14.1</v>
      </c>
      <c r="I45" s="32">
        <v>10.199999999999999</v>
      </c>
    </row>
    <row r="46" spans="2:9" ht="15" customHeight="1" x14ac:dyDescent="0.15">
      <c r="B46" s="4"/>
      <c r="C46" s="51" t="s">
        <v>94</v>
      </c>
      <c r="D46" s="25">
        <v>659</v>
      </c>
      <c r="E46" s="18">
        <v>65</v>
      </c>
      <c r="F46" s="11">
        <v>79</v>
      </c>
      <c r="G46" s="11">
        <v>325</v>
      </c>
      <c r="H46" s="11">
        <v>110</v>
      </c>
      <c r="I46" s="11">
        <v>80</v>
      </c>
    </row>
    <row r="47" spans="2:9" ht="15" customHeight="1" x14ac:dyDescent="0.15">
      <c r="B47" s="5"/>
      <c r="C47" s="52"/>
      <c r="D47" s="28">
        <v>100</v>
      </c>
      <c r="E47" s="20">
        <v>9.9</v>
      </c>
      <c r="F47" s="15">
        <v>12</v>
      </c>
      <c r="G47" s="15">
        <v>49.3</v>
      </c>
      <c r="H47" s="15">
        <v>16.7</v>
      </c>
      <c r="I47" s="15">
        <v>12.1</v>
      </c>
    </row>
    <row r="48" spans="2:9" ht="15" customHeight="1" x14ac:dyDescent="0.15">
      <c r="B48" s="3" t="s">
        <v>68</v>
      </c>
      <c r="C48" s="53" t="s">
        <v>69</v>
      </c>
      <c r="D48" s="27">
        <v>3572</v>
      </c>
      <c r="E48" s="21">
        <v>510</v>
      </c>
      <c r="F48" s="13">
        <v>926</v>
      </c>
      <c r="G48" s="13">
        <v>1590</v>
      </c>
      <c r="H48" s="13">
        <v>334</v>
      </c>
      <c r="I48" s="13">
        <v>212</v>
      </c>
    </row>
    <row r="49" spans="2:9" ht="15" customHeight="1" x14ac:dyDescent="0.15">
      <c r="B49" s="4"/>
      <c r="C49" s="54"/>
      <c r="D49" s="30">
        <v>100</v>
      </c>
      <c r="E49" s="31">
        <v>14.3</v>
      </c>
      <c r="F49" s="32">
        <v>25.9</v>
      </c>
      <c r="G49" s="32">
        <v>44.5</v>
      </c>
      <c r="H49" s="32">
        <v>9.4</v>
      </c>
      <c r="I49" s="32">
        <v>5.9</v>
      </c>
    </row>
    <row r="50" spans="2:9" ht="15" customHeight="1" x14ac:dyDescent="0.15">
      <c r="B50" s="4"/>
      <c r="C50" s="57" t="s">
        <v>70</v>
      </c>
      <c r="D50" s="33">
        <v>2055</v>
      </c>
      <c r="E50" s="34">
        <v>280</v>
      </c>
      <c r="F50" s="35">
        <v>493</v>
      </c>
      <c r="G50" s="35">
        <v>985</v>
      </c>
      <c r="H50" s="35">
        <v>215</v>
      </c>
      <c r="I50" s="35">
        <v>82</v>
      </c>
    </row>
    <row r="51" spans="2:9" ht="15" customHeight="1" x14ac:dyDescent="0.15">
      <c r="B51" s="4"/>
      <c r="C51" s="54"/>
      <c r="D51" s="30">
        <v>100</v>
      </c>
      <c r="E51" s="31">
        <v>13.6</v>
      </c>
      <c r="F51" s="32">
        <v>24</v>
      </c>
      <c r="G51" s="32">
        <v>47.9</v>
      </c>
      <c r="H51" s="32">
        <v>10.5</v>
      </c>
      <c r="I51" s="32">
        <v>4</v>
      </c>
    </row>
    <row r="52" spans="2:9" ht="15" customHeight="1" x14ac:dyDescent="0.15">
      <c r="B52" s="4"/>
      <c r="C52" s="51" t="s">
        <v>71</v>
      </c>
      <c r="D52" s="25">
        <v>1640</v>
      </c>
      <c r="E52" s="18">
        <v>218</v>
      </c>
      <c r="F52" s="11">
        <v>365</v>
      </c>
      <c r="G52" s="11">
        <v>744</v>
      </c>
      <c r="H52" s="11">
        <v>187</v>
      </c>
      <c r="I52" s="11">
        <v>126</v>
      </c>
    </row>
    <row r="53" spans="2:9" ht="15" customHeight="1" x14ac:dyDescent="0.15">
      <c r="B53" s="4"/>
      <c r="C53" s="54"/>
      <c r="D53" s="30">
        <v>100</v>
      </c>
      <c r="E53" s="31">
        <v>13.3</v>
      </c>
      <c r="F53" s="32">
        <v>22.3</v>
      </c>
      <c r="G53" s="32">
        <v>45.4</v>
      </c>
      <c r="H53" s="32">
        <v>11.4</v>
      </c>
      <c r="I53" s="32">
        <v>7.7</v>
      </c>
    </row>
    <row r="54" spans="2:9" ht="15" customHeight="1" x14ac:dyDescent="0.15">
      <c r="B54" s="4"/>
      <c r="C54" s="51" t="s">
        <v>72</v>
      </c>
      <c r="D54" s="25">
        <v>1560</v>
      </c>
      <c r="E54" s="18">
        <v>191</v>
      </c>
      <c r="F54" s="11">
        <v>313</v>
      </c>
      <c r="G54" s="11">
        <v>753</v>
      </c>
      <c r="H54" s="11">
        <v>166</v>
      </c>
      <c r="I54" s="11">
        <v>137</v>
      </c>
    </row>
    <row r="55" spans="2:9" ht="15" customHeight="1" x14ac:dyDescent="0.15">
      <c r="B55" s="4"/>
      <c r="C55" s="54"/>
      <c r="D55" s="30">
        <v>100</v>
      </c>
      <c r="E55" s="31">
        <v>12.2</v>
      </c>
      <c r="F55" s="32">
        <v>20.100000000000001</v>
      </c>
      <c r="G55" s="32">
        <v>48.3</v>
      </c>
      <c r="H55" s="32">
        <v>10.6</v>
      </c>
      <c r="I55" s="32">
        <v>8.8000000000000007</v>
      </c>
    </row>
    <row r="56" spans="2:9" ht="15" customHeight="1" x14ac:dyDescent="0.15">
      <c r="B56" s="4"/>
      <c r="C56" s="51" t="s">
        <v>73</v>
      </c>
      <c r="D56" s="25">
        <v>2382</v>
      </c>
      <c r="E56" s="18">
        <v>336</v>
      </c>
      <c r="F56" s="11">
        <v>529</v>
      </c>
      <c r="G56" s="11">
        <v>1049</v>
      </c>
      <c r="H56" s="11">
        <v>252</v>
      </c>
      <c r="I56" s="11">
        <v>216</v>
      </c>
    </row>
    <row r="57" spans="2:9" ht="15" customHeight="1" x14ac:dyDescent="0.15">
      <c r="B57" s="4"/>
      <c r="C57" s="54"/>
      <c r="D57" s="30">
        <v>100</v>
      </c>
      <c r="E57" s="31">
        <v>14.1</v>
      </c>
      <c r="F57" s="32">
        <v>22.2</v>
      </c>
      <c r="G57" s="32">
        <v>44</v>
      </c>
      <c r="H57" s="32">
        <v>10.6</v>
      </c>
      <c r="I57" s="32">
        <v>9.1</v>
      </c>
    </row>
    <row r="58" spans="2:9" ht="15" customHeight="1" x14ac:dyDescent="0.15">
      <c r="B58" s="4"/>
      <c r="C58" s="51" t="s">
        <v>74</v>
      </c>
      <c r="D58" s="25">
        <v>1538</v>
      </c>
      <c r="E58" s="18">
        <v>187</v>
      </c>
      <c r="F58" s="11">
        <v>364</v>
      </c>
      <c r="G58" s="11">
        <v>721</v>
      </c>
      <c r="H58" s="11">
        <v>135</v>
      </c>
      <c r="I58" s="11">
        <v>131</v>
      </c>
    </row>
    <row r="59" spans="2:9" ht="15" customHeight="1" x14ac:dyDescent="0.15">
      <c r="B59" s="4"/>
      <c r="C59" s="54"/>
      <c r="D59" s="30">
        <v>100</v>
      </c>
      <c r="E59" s="31">
        <v>12.2</v>
      </c>
      <c r="F59" s="32">
        <v>23.7</v>
      </c>
      <c r="G59" s="32">
        <v>46.9</v>
      </c>
      <c r="H59" s="32">
        <v>8.8000000000000007</v>
      </c>
      <c r="I59" s="32">
        <v>8.5</v>
      </c>
    </row>
    <row r="60" spans="2:9" ht="15" customHeight="1" x14ac:dyDescent="0.15">
      <c r="B60" s="4"/>
      <c r="C60" s="51" t="s">
        <v>75</v>
      </c>
      <c r="D60" s="25">
        <v>5096</v>
      </c>
      <c r="E60" s="18">
        <v>540</v>
      </c>
      <c r="F60" s="11">
        <v>958</v>
      </c>
      <c r="G60" s="11">
        <v>2379</v>
      </c>
      <c r="H60" s="11">
        <v>598</v>
      </c>
      <c r="I60" s="11">
        <v>621</v>
      </c>
    </row>
    <row r="61" spans="2:9" ht="15" customHeight="1" x14ac:dyDescent="0.15">
      <c r="B61" s="4"/>
      <c r="C61" s="54"/>
      <c r="D61" s="30">
        <v>100</v>
      </c>
      <c r="E61" s="31">
        <v>10.6</v>
      </c>
      <c r="F61" s="32">
        <v>18.8</v>
      </c>
      <c r="G61" s="32">
        <v>46.7</v>
      </c>
      <c r="H61" s="32">
        <v>11.7</v>
      </c>
      <c r="I61" s="32">
        <v>12.2</v>
      </c>
    </row>
    <row r="62" spans="2:9" ht="15" customHeight="1" x14ac:dyDescent="0.15">
      <c r="B62" s="4"/>
      <c r="C62" s="51" t="s">
        <v>76</v>
      </c>
      <c r="D62" s="25">
        <v>2807</v>
      </c>
      <c r="E62" s="18">
        <v>301</v>
      </c>
      <c r="F62" s="11">
        <v>522</v>
      </c>
      <c r="G62" s="11">
        <v>1255</v>
      </c>
      <c r="H62" s="11">
        <v>401</v>
      </c>
      <c r="I62" s="11">
        <v>328</v>
      </c>
    </row>
    <row r="63" spans="2:9" ht="15" customHeight="1" x14ac:dyDescent="0.15">
      <c r="B63" s="4"/>
      <c r="C63" s="54"/>
      <c r="D63" s="30">
        <v>100</v>
      </c>
      <c r="E63" s="31">
        <v>10.7</v>
      </c>
      <c r="F63" s="32">
        <v>18.600000000000001</v>
      </c>
      <c r="G63" s="32">
        <v>44.7</v>
      </c>
      <c r="H63" s="32">
        <v>14.3</v>
      </c>
      <c r="I63" s="32">
        <v>11.7</v>
      </c>
    </row>
    <row r="64" spans="2:9" ht="15" customHeight="1" x14ac:dyDescent="0.15">
      <c r="B64" s="4"/>
      <c r="C64" s="51" t="s">
        <v>77</v>
      </c>
      <c r="D64" s="25">
        <v>6516</v>
      </c>
      <c r="E64" s="18">
        <v>627</v>
      </c>
      <c r="F64" s="11">
        <v>1191</v>
      </c>
      <c r="G64" s="11">
        <v>2992</v>
      </c>
      <c r="H64" s="11">
        <v>1034</v>
      </c>
      <c r="I64" s="11">
        <v>672</v>
      </c>
    </row>
    <row r="65" spans="2:9" ht="15" customHeight="1" x14ac:dyDescent="0.15">
      <c r="B65" s="5"/>
      <c r="C65" s="52"/>
      <c r="D65" s="28">
        <v>100</v>
      </c>
      <c r="E65" s="20">
        <v>9.6</v>
      </c>
      <c r="F65" s="15">
        <v>18.3</v>
      </c>
      <c r="G65" s="15">
        <v>45.9</v>
      </c>
      <c r="H65" s="15">
        <v>15.9</v>
      </c>
      <c r="I65" s="15">
        <v>10.3</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I9">
    <cfRule type="top10" dxfId="2029" priority="751" rank="1"/>
  </conditionalFormatting>
  <conditionalFormatting sqref="E11:I11">
    <cfRule type="top10" dxfId="2028" priority="752" rank="1"/>
  </conditionalFormatting>
  <conditionalFormatting sqref="E13:I13">
    <cfRule type="top10" dxfId="2027" priority="753" rank="1"/>
  </conditionalFormatting>
  <conditionalFormatting sqref="E15:I15">
    <cfRule type="top10" dxfId="2026" priority="754" rank="1"/>
  </conditionalFormatting>
  <conditionalFormatting sqref="E17:I17">
    <cfRule type="top10" dxfId="2025" priority="755" rank="1"/>
  </conditionalFormatting>
  <conditionalFormatting sqref="E19:I19">
    <cfRule type="top10" dxfId="2024" priority="756" rank="1"/>
  </conditionalFormatting>
  <conditionalFormatting sqref="E21:I21">
    <cfRule type="top10" dxfId="2023" priority="757" rank="1"/>
  </conditionalFormatting>
  <conditionalFormatting sqref="E23:I23">
    <cfRule type="top10" dxfId="2022" priority="758" rank="1"/>
  </conditionalFormatting>
  <conditionalFormatting sqref="E25:I25">
    <cfRule type="top10" dxfId="2021" priority="759" rank="1"/>
  </conditionalFormatting>
  <conditionalFormatting sqref="E27:I27">
    <cfRule type="top10" dxfId="2020" priority="760" rank="1"/>
  </conditionalFormatting>
  <conditionalFormatting sqref="E29:I29">
    <cfRule type="top10" dxfId="2019" priority="761" rank="1"/>
  </conditionalFormatting>
  <conditionalFormatting sqref="E31:I31">
    <cfRule type="top10" dxfId="2018" priority="762" rank="1"/>
  </conditionalFormatting>
  <conditionalFormatting sqref="E33:I33">
    <cfRule type="top10" dxfId="2017" priority="763" rank="1"/>
  </conditionalFormatting>
  <conditionalFormatting sqref="E35:I35">
    <cfRule type="top10" dxfId="2016" priority="764" rank="1"/>
  </conditionalFormatting>
  <conditionalFormatting sqref="E37:I37">
    <cfRule type="top10" dxfId="2015" priority="765" rank="1"/>
  </conditionalFormatting>
  <conditionalFormatting sqref="E39:I39">
    <cfRule type="top10" dxfId="2014" priority="766" rank="1"/>
  </conditionalFormatting>
  <conditionalFormatting sqref="E41:I41">
    <cfRule type="top10" dxfId="2013" priority="767" rank="1"/>
  </conditionalFormatting>
  <conditionalFormatting sqref="E43:I43">
    <cfRule type="top10" dxfId="2012" priority="768" rank="1"/>
  </conditionalFormatting>
  <conditionalFormatting sqref="E45:I45">
    <cfRule type="top10" dxfId="2011" priority="769" rank="1"/>
  </conditionalFormatting>
  <conditionalFormatting sqref="E47:I47">
    <cfRule type="top10" dxfId="2010" priority="770" rank="1"/>
  </conditionalFormatting>
  <conditionalFormatting sqref="E49:I49">
    <cfRule type="top10" dxfId="2009" priority="771" rank="1"/>
  </conditionalFormatting>
  <conditionalFormatting sqref="E51:I51">
    <cfRule type="top10" dxfId="2008" priority="772" rank="1"/>
  </conditionalFormatting>
  <conditionalFormatting sqref="E53:I53">
    <cfRule type="top10" dxfId="2007" priority="773" rank="1"/>
  </conditionalFormatting>
  <conditionalFormatting sqref="E55:I55">
    <cfRule type="top10" dxfId="2006" priority="774" rank="1"/>
  </conditionalFormatting>
  <conditionalFormatting sqref="E57:I57">
    <cfRule type="top10" dxfId="2005" priority="775" rank="1"/>
  </conditionalFormatting>
  <conditionalFormatting sqref="E59:I59">
    <cfRule type="top10" dxfId="2004" priority="776" rank="1"/>
  </conditionalFormatting>
  <conditionalFormatting sqref="E61:I61">
    <cfRule type="top10" dxfId="2003" priority="777" rank="1"/>
  </conditionalFormatting>
  <conditionalFormatting sqref="E63:I63">
    <cfRule type="top10" dxfId="2002" priority="778" rank="1"/>
  </conditionalFormatting>
  <conditionalFormatting sqref="E65:I65">
    <cfRule type="top10" dxfId="2001" priority="779" rank="1"/>
  </conditionalFormatting>
  <pageMargins left="0.7" right="0.7" top="0.75" bottom="0.75" header="0.3" footer="0.3"/>
  <pageSetup paperSize="9" scale="76" orientation="portrait" r:id="rId1"/>
  <headerFoot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89" width="8.625" style="9" customWidth="1"/>
    <col min="90" max="16384" width="6.125" style="9"/>
  </cols>
  <sheetData>
    <row r="2" spans="2:43" x14ac:dyDescent="0.15">
      <c r="B2" s="8" t="s">
        <v>600</v>
      </c>
    </row>
    <row r="3" spans="2:43" x14ac:dyDescent="0.15">
      <c r="B3" s="9" t="s">
        <v>466</v>
      </c>
    </row>
    <row r="4" spans="2:43" x14ac:dyDescent="0.15">
      <c r="B4" s="36" t="s">
        <v>472</v>
      </c>
    </row>
    <row r="5" spans="2:43" x14ac:dyDescent="0.15">
      <c r="B5" s="8" t="s">
        <v>473</v>
      </c>
    </row>
    <row r="6" spans="2:43" ht="3" customHeight="1" x14ac:dyDescent="0.15">
      <c r="B6" s="16"/>
      <c r="C6" s="23"/>
      <c r="D6" s="24"/>
      <c r="E6" s="22"/>
      <c r="F6" s="17"/>
      <c r="G6" s="17"/>
    </row>
    <row r="7" spans="2:43" s="10" customFormat="1" ht="122.25" customHeight="1" thickBot="1" x14ac:dyDescent="0.2">
      <c r="B7" s="1"/>
      <c r="C7" s="2" t="s">
        <v>52</v>
      </c>
      <c r="D7" s="29" t="s">
        <v>103</v>
      </c>
      <c r="E7" s="46" t="s">
        <v>133</v>
      </c>
      <c r="F7" s="47" t="s">
        <v>134</v>
      </c>
      <c r="G7" s="47" t="s">
        <v>104</v>
      </c>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15658</v>
      </c>
      <c r="E8" s="18">
        <v>13519</v>
      </c>
      <c r="F8" s="11">
        <v>730</v>
      </c>
      <c r="G8" s="11">
        <v>1409</v>
      </c>
    </row>
    <row r="9" spans="2:43" ht="15" customHeight="1" x14ac:dyDescent="0.15">
      <c r="B9" s="62"/>
      <c r="C9" s="52"/>
      <c r="D9" s="26">
        <v>100</v>
      </c>
      <c r="E9" s="19">
        <v>86.3</v>
      </c>
      <c r="F9" s="12">
        <v>4.7</v>
      </c>
      <c r="G9" s="12">
        <v>9</v>
      </c>
    </row>
    <row r="10" spans="2:43" ht="15" customHeight="1" x14ac:dyDescent="0.15">
      <c r="B10" s="3" t="s">
        <v>54</v>
      </c>
      <c r="C10" s="63" t="s">
        <v>55</v>
      </c>
      <c r="D10" s="27">
        <v>6986</v>
      </c>
      <c r="E10" s="21">
        <v>5795</v>
      </c>
      <c r="F10" s="13">
        <v>499</v>
      </c>
      <c r="G10" s="13">
        <v>692</v>
      </c>
    </row>
    <row r="11" spans="2:43" ht="15" customHeight="1" x14ac:dyDescent="0.15">
      <c r="B11" s="4"/>
      <c r="C11" s="56"/>
      <c r="D11" s="30">
        <v>100</v>
      </c>
      <c r="E11" s="31">
        <v>83</v>
      </c>
      <c r="F11" s="32">
        <v>7.1</v>
      </c>
      <c r="G11" s="32">
        <v>9.9</v>
      </c>
    </row>
    <row r="12" spans="2:43" ht="15" customHeight="1" x14ac:dyDescent="0.15">
      <c r="B12" s="4"/>
      <c r="C12" s="55" t="s">
        <v>56</v>
      </c>
      <c r="D12" s="25">
        <v>8544</v>
      </c>
      <c r="E12" s="18">
        <v>7611</v>
      </c>
      <c r="F12" s="11">
        <v>224</v>
      </c>
      <c r="G12" s="11">
        <v>709</v>
      </c>
    </row>
    <row r="13" spans="2:43" ht="15" customHeight="1" x14ac:dyDescent="0.15">
      <c r="B13" s="4"/>
      <c r="C13" s="59"/>
      <c r="D13" s="26">
        <v>100</v>
      </c>
      <c r="E13" s="19">
        <v>89.1</v>
      </c>
      <c r="F13" s="12">
        <v>2.6</v>
      </c>
      <c r="G13" s="12">
        <v>8.3000000000000007</v>
      </c>
    </row>
    <row r="14" spans="2:43" ht="15" customHeight="1" x14ac:dyDescent="0.15">
      <c r="B14" s="3" t="s">
        <v>57</v>
      </c>
      <c r="C14" s="63" t="s">
        <v>78</v>
      </c>
      <c r="D14" s="27">
        <v>3879</v>
      </c>
      <c r="E14" s="21">
        <v>3380</v>
      </c>
      <c r="F14" s="13">
        <v>185</v>
      </c>
      <c r="G14" s="13">
        <v>314</v>
      </c>
    </row>
    <row r="15" spans="2:43" ht="15" customHeight="1" x14ac:dyDescent="0.15">
      <c r="B15" s="4"/>
      <c r="C15" s="56"/>
      <c r="D15" s="30">
        <v>100</v>
      </c>
      <c r="E15" s="31">
        <v>87.1</v>
      </c>
      <c r="F15" s="32">
        <v>4.8</v>
      </c>
      <c r="G15" s="32">
        <v>8.1</v>
      </c>
    </row>
    <row r="16" spans="2:43" ht="15" customHeight="1" x14ac:dyDescent="0.15">
      <c r="B16" s="4"/>
      <c r="C16" s="51" t="s">
        <v>79</v>
      </c>
      <c r="D16" s="25">
        <v>3811</v>
      </c>
      <c r="E16" s="18">
        <v>3332</v>
      </c>
      <c r="F16" s="11">
        <v>172</v>
      </c>
      <c r="G16" s="11">
        <v>307</v>
      </c>
    </row>
    <row r="17" spans="2:7" ht="15" customHeight="1" x14ac:dyDescent="0.15">
      <c r="B17" s="4"/>
      <c r="C17" s="51"/>
      <c r="D17" s="30">
        <v>100</v>
      </c>
      <c r="E17" s="31">
        <v>87.4</v>
      </c>
      <c r="F17" s="32">
        <v>4.5</v>
      </c>
      <c r="G17" s="32">
        <v>8.1</v>
      </c>
    </row>
    <row r="18" spans="2:7" ht="15" customHeight="1" x14ac:dyDescent="0.15">
      <c r="B18" s="4"/>
      <c r="C18" s="58" t="s">
        <v>80</v>
      </c>
      <c r="D18" s="25">
        <v>3128</v>
      </c>
      <c r="E18" s="18">
        <v>2731</v>
      </c>
      <c r="F18" s="11">
        <v>125</v>
      </c>
      <c r="G18" s="11">
        <v>272</v>
      </c>
    </row>
    <row r="19" spans="2:7" ht="15" customHeight="1" x14ac:dyDescent="0.15">
      <c r="B19" s="4"/>
      <c r="C19" s="56"/>
      <c r="D19" s="30">
        <v>100</v>
      </c>
      <c r="E19" s="31">
        <v>87.3</v>
      </c>
      <c r="F19" s="32">
        <v>4</v>
      </c>
      <c r="G19" s="32">
        <v>8.6999999999999993</v>
      </c>
    </row>
    <row r="20" spans="2:7" ht="15" customHeight="1" x14ac:dyDescent="0.15">
      <c r="B20" s="4"/>
      <c r="C20" s="55" t="s">
        <v>81</v>
      </c>
      <c r="D20" s="25">
        <v>2561</v>
      </c>
      <c r="E20" s="18">
        <v>2195</v>
      </c>
      <c r="F20" s="11">
        <v>121</v>
      </c>
      <c r="G20" s="11">
        <v>245</v>
      </c>
    </row>
    <row r="21" spans="2:7" ht="15" customHeight="1" x14ac:dyDescent="0.15">
      <c r="B21" s="4"/>
      <c r="C21" s="56"/>
      <c r="D21" s="30">
        <v>100</v>
      </c>
      <c r="E21" s="31">
        <v>85.7</v>
      </c>
      <c r="F21" s="32">
        <v>4.7</v>
      </c>
      <c r="G21" s="32">
        <v>9.6</v>
      </c>
    </row>
    <row r="22" spans="2:7" ht="15" customHeight="1" x14ac:dyDescent="0.15">
      <c r="B22" s="4"/>
      <c r="C22" s="51" t="s">
        <v>82</v>
      </c>
      <c r="D22" s="25">
        <v>2111</v>
      </c>
      <c r="E22" s="18">
        <v>1740</v>
      </c>
      <c r="F22" s="11">
        <v>112</v>
      </c>
      <c r="G22" s="11">
        <v>259</v>
      </c>
    </row>
    <row r="23" spans="2:7" ht="15" customHeight="1" x14ac:dyDescent="0.15">
      <c r="B23" s="5"/>
      <c r="C23" s="52"/>
      <c r="D23" s="28">
        <v>100</v>
      </c>
      <c r="E23" s="20">
        <v>82.4</v>
      </c>
      <c r="F23" s="15">
        <v>5.3</v>
      </c>
      <c r="G23" s="15">
        <v>12.3</v>
      </c>
    </row>
    <row r="24" spans="2:7" ht="15" customHeight="1" x14ac:dyDescent="0.15">
      <c r="B24" s="3" t="s">
        <v>58</v>
      </c>
      <c r="C24" s="53" t="s">
        <v>59</v>
      </c>
      <c r="D24" s="27">
        <v>3670</v>
      </c>
      <c r="E24" s="21">
        <v>3144</v>
      </c>
      <c r="F24" s="13">
        <v>164</v>
      </c>
      <c r="G24" s="13">
        <v>362</v>
      </c>
    </row>
    <row r="25" spans="2:7" ht="15" customHeight="1" x14ac:dyDescent="0.15">
      <c r="B25" s="4"/>
      <c r="C25" s="51"/>
      <c r="D25" s="30">
        <v>100</v>
      </c>
      <c r="E25" s="31">
        <v>85.7</v>
      </c>
      <c r="F25" s="32">
        <v>4.5</v>
      </c>
      <c r="G25" s="32">
        <v>9.9</v>
      </c>
    </row>
    <row r="26" spans="2:7" ht="15" customHeight="1" x14ac:dyDescent="0.15">
      <c r="B26" s="4"/>
      <c r="C26" s="58" t="s">
        <v>60</v>
      </c>
      <c r="D26" s="25">
        <v>7326</v>
      </c>
      <c r="E26" s="18">
        <v>6394</v>
      </c>
      <c r="F26" s="11">
        <v>309</v>
      </c>
      <c r="G26" s="11">
        <v>623</v>
      </c>
    </row>
    <row r="27" spans="2:7" ht="15" customHeight="1" x14ac:dyDescent="0.15">
      <c r="B27" s="4"/>
      <c r="C27" s="56"/>
      <c r="D27" s="30">
        <v>100</v>
      </c>
      <c r="E27" s="31">
        <v>87.3</v>
      </c>
      <c r="F27" s="32">
        <v>4.2</v>
      </c>
      <c r="G27" s="32">
        <v>8.5</v>
      </c>
    </row>
    <row r="28" spans="2:7" ht="15" customHeight="1" x14ac:dyDescent="0.15">
      <c r="B28" s="4"/>
      <c r="C28" s="55" t="s">
        <v>61</v>
      </c>
      <c r="D28" s="25">
        <v>838</v>
      </c>
      <c r="E28" s="18">
        <v>697</v>
      </c>
      <c r="F28" s="11">
        <v>57</v>
      </c>
      <c r="G28" s="11">
        <v>84</v>
      </c>
    </row>
    <row r="29" spans="2:7" ht="15" customHeight="1" x14ac:dyDescent="0.15">
      <c r="B29" s="4"/>
      <c r="C29" s="56"/>
      <c r="D29" s="30">
        <v>100</v>
      </c>
      <c r="E29" s="31">
        <v>83.2</v>
      </c>
      <c r="F29" s="32">
        <v>6.8</v>
      </c>
      <c r="G29" s="32">
        <v>10</v>
      </c>
    </row>
    <row r="30" spans="2:7" ht="15" customHeight="1" x14ac:dyDescent="0.15">
      <c r="B30" s="4"/>
      <c r="C30" s="51" t="s">
        <v>62</v>
      </c>
      <c r="D30" s="25">
        <v>1504</v>
      </c>
      <c r="E30" s="18">
        <v>1298</v>
      </c>
      <c r="F30" s="11">
        <v>81</v>
      </c>
      <c r="G30" s="11">
        <v>125</v>
      </c>
    </row>
    <row r="31" spans="2:7" ht="15" customHeight="1" x14ac:dyDescent="0.15">
      <c r="B31" s="4"/>
      <c r="C31" s="51"/>
      <c r="D31" s="30">
        <v>100</v>
      </c>
      <c r="E31" s="31">
        <v>86.3</v>
      </c>
      <c r="F31" s="32">
        <v>5.4</v>
      </c>
      <c r="G31" s="32">
        <v>8.3000000000000007</v>
      </c>
    </row>
    <row r="32" spans="2:7" ht="15" customHeight="1" x14ac:dyDescent="0.15">
      <c r="B32" s="6"/>
      <c r="C32" s="58" t="s">
        <v>63</v>
      </c>
      <c r="D32" s="25">
        <v>1814</v>
      </c>
      <c r="E32" s="18">
        <v>1559</v>
      </c>
      <c r="F32" s="11">
        <v>89</v>
      </c>
      <c r="G32" s="11">
        <v>166</v>
      </c>
    </row>
    <row r="33" spans="2:7" ht="15" customHeight="1" x14ac:dyDescent="0.15">
      <c r="B33" s="7"/>
      <c r="C33" s="59"/>
      <c r="D33" s="28">
        <v>100</v>
      </c>
      <c r="E33" s="20">
        <v>85.9</v>
      </c>
      <c r="F33" s="15">
        <v>4.9000000000000004</v>
      </c>
      <c r="G33" s="15">
        <v>9.1999999999999993</v>
      </c>
    </row>
    <row r="34" spans="2:7" ht="15" customHeight="1" x14ac:dyDescent="0.15">
      <c r="B34" s="3" t="s">
        <v>64</v>
      </c>
      <c r="C34" s="53" t="s">
        <v>65</v>
      </c>
      <c r="D34" s="27">
        <v>12829</v>
      </c>
      <c r="E34" s="21">
        <v>11178</v>
      </c>
      <c r="F34" s="13">
        <v>522</v>
      </c>
      <c r="G34" s="13">
        <v>1129</v>
      </c>
    </row>
    <row r="35" spans="2:7" ht="15" customHeight="1" x14ac:dyDescent="0.15">
      <c r="B35" s="4"/>
      <c r="C35" s="54"/>
      <c r="D35" s="30">
        <v>100</v>
      </c>
      <c r="E35" s="31">
        <v>87.1</v>
      </c>
      <c r="F35" s="32">
        <v>4.0999999999999996</v>
      </c>
      <c r="G35" s="32">
        <v>8.8000000000000007</v>
      </c>
    </row>
    <row r="36" spans="2:7" ht="15" customHeight="1" x14ac:dyDescent="0.15">
      <c r="B36" s="4"/>
      <c r="C36" s="60" t="s">
        <v>66</v>
      </c>
      <c r="D36" s="25">
        <v>1542</v>
      </c>
      <c r="E36" s="18">
        <v>1301</v>
      </c>
      <c r="F36" s="11">
        <v>100</v>
      </c>
      <c r="G36" s="11">
        <v>141</v>
      </c>
    </row>
    <row r="37" spans="2:7" ht="15" customHeight="1" x14ac:dyDescent="0.15">
      <c r="B37" s="4"/>
      <c r="C37" s="56"/>
      <c r="D37" s="30">
        <v>100</v>
      </c>
      <c r="E37" s="31">
        <v>84.4</v>
      </c>
      <c r="F37" s="32">
        <v>6.5</v>
      </c>
      <c r="G37" s="32">
        <v>9.1</v>
      </c>
    </row>
    <row r="38" spans="2:7" ht="15" customHeight="1" x14ac:dyDescent="0.15">
      <c r="B38" s="4"/>
      <c r="C38" s="55" t="s">
        <v>67</v>
      </c>
      <c r="D38" s="25">
        <v>741</v>
      </c>
      <c r="E38" s="18">
        <v>599</v>
      </c>
      <c r="F38" s="11">
        <v>79</v>
      </c>
      <c r="G38" s="11">
        <v>63</v>
      </c>
    </row>
    <row r="39" spans="2:7" ht="15" customHeight="1" x14ac:dyDescent="0.15">
      <c r="B39" s="5"/>
      <c r="C39" s="59"/>
      <c r="D39" s="28">
        <v>100</v>
      </c>
      <c r="E39" s="20">
        <v>80.8</v>
      </c>
      <c r="F39" s="15">
        <v>10.7</v>
      </c>
      <c r="G39" s="15">
        <v>8.5</v>
      </c>
    </row>
    <row r="40" spans="2:7" ht="15" customHeight="1" x14ac:dyDescent="0.15">
      <c r="B40" s="3" t="s">
        <v>83</v>
      </c>
      <c r="C40" s="53" t="s">
        <v>404</v>
      </c>
      <c r="D40" s="27">
        <v>1948</v>
      </c>
      <c r="E40" s="21">
        <v>1685</v>
      </c>
      <c r="F40" s="13">
        <v>58</v>
      </c>
      <c r="G40" s="13">
        <v>205</v>
      </c>
    </row>
    <row r="41" spans="2:7" ht="15" customHeight="1" x14ac:dyDescent="0.15">
      <c r="B41" s="4"/>
      <c r="C41" s="54"/>
      <c r="D41" s="30">
        <v>100</v>
      </c>
      <c r="E41" s="31">
        <v>86.5</v>
      </c>
      <c r="F41" s="32">
        <v>3</v>
      </c>
      <c r="G41" s="32">
        <v>10.5</v>
      </c>
    </row>
    <row r="42" spans="2:7" ht="15" customHeight="1" x14ac:dyDescent="0.15">
      <c r="B42" s="4"/>
      <c r="C42" s="55" t="s">
        <v>409</v>
      </c>
      <c r="D42" s="25">
        <v>10499</v>
      </c>
      <c r="E42" s="18">
        <v>9170</v>
      </c>
      <c r="F42" s="11">
        <v>444</v>
      </c>
      <c r="G42" s="11">
        <v>885</v>
      </c>
    </row>
    <row r="43" spans="2:7" ht="15" customHeight="1" x14ac:dyDescent="0.15">
      <c r="B43" s="4"/>
      <c r="C43" s="56"/>
      <c r="D43" s="30">
        <v>100</v>
      </c>
      <c r="E43" s="31">
        <v>87.3</v>
      </c>
      <c r="F43" s="32">
        <v>4.2</v>
      </c>
      <c r="G43" s="32">
        <v>8.4</v>
      </c>
    </row>
    <row r="44" spans="2:7" ht="15" customHeight="1" x14ac:dyDescent="0.15">
      <c r="B44" s="4"/>
      <c r="C44" s="51" t="s">
        <v>406</v>
      </c>
      <c r="D44" s="25">
        <v>2458</v>
      </c>
      <c r="E44" s="18">
        <v>2056</v>
      </c>
      <c r="F44" s="11">
        <v>175</v>
      </c>
      <c r="G44" s="11">
        <v>227</v>
      </c>
    </row>
    <row r="45" spans="2:7" ht="15" customHeight="1" x14ac:dyDescent="0.15">
      <c r="B45" s="4"/>
      <c r="C45" s="54"/>
      <c r="D45" s="30">
        <v>100</v>
      </c>
      <c r="E45" s="31">
        <v>83.6</v>
      </c>
      <c r="F45" s="32">
        <v>7.1</v>
      </c>
      <c r="G45" s="32">
        <v>9.1999999999999993</v>
      </c>
    </row>
    <row r="46" spans="2:7" ht="15" customHeight="1" x14ac:dyDescent="0.15">
      <c r="B46" s="4"/>
      <c r="C46" s="51" t="s">
        <v>100</v>
      </c>
      <c r="D46" s="25">
        <v>390</v>
      </c>
      <c r="E46" s="18">
        <v>301</v>
      </c>
      <c r="F46" s="11">
        <v>40</v>
      </c>
      <c r="G46" s="11">
        <v>49</v>
      </c>
    </row>
    <row r="47" spans="2:7" ht="15" customHeight="1" x14ac:dyDescent="0.15">
      <c r="B47" s="5"/>
      <c r="C47" s="52"/>
      <c r="D47" s="28">
        <v>100</v>
      </c>
      <c r="E47" s="20">
        <v>77.2</v>
      </c>
      <c r="F47" s="15">
        <v>10.3</v>
      </c>
      <c r="G47" s="15">
        <v>12.6</v>
      </c>
    </row>
    <row r="48" spans="2:7" ht="15" customHeight="1" x14ac:dyDescent="0.15">
      <c r="B48" s="3" t="s">
        <v>68</v>
      </c>
      <c r="C48" s="53" t="s">
        <v>69</v>
      </c>
      <c r="D48" s="27">
        <v>2100</v>
      </c>
      <c r="E48" s="21">
        <v>1881</v>
      </c>
      <c r="F48" s="13">
        <v>86</v>
      </c>
      <c r="G48" s="13">
        <v>133</v>
      </c>
    </row>
    <row r="49" spans="2:7" ht="15" customHeight="1" x14ac:dyDescent="0.15">
      <c r="B49" s="4"/>
      <c r="C49" s="54"/>
      <c r="D49" s="30">
        <v>100</v>
      </c>
      <c r="E49" s="31">
        <v>89.6</v>
      </c>
      <c r="F49" s="32">
        <v>4.0999999999999996</v>
      </c>
      <c r="G49" s="32">
        <v>6.3</v>
      </c>
    </row>
    <row r="50" spans="2:7" ht="15" customHeight="1" x14ac:dyDescent="0.15">
      <c r="B50" s="4"/>
      <c r="C50" s="57" t="s">
        <v>70</v>
      </c>
      <c r="D50" s="33">
        <v>1265</v>
      </c>
      <c r="E50" s="34">
        <v>859</v>
      </c>
      <c r="F50" s="35">
        <v>36</v>
      </c>
      <c r="G50" s="35">
        <v>370</v>
      </c>
    </row>
    <row r="51" spans="2:7" ht="15" customHeight="1" x14ac:dyDescent="0.15">
      <c r="B51" s="4"/>
      <c r="C51" s="54"/>
      <c r="D51" s="30">
        <v>100</v>
      </c>
      <c r="E51" s="31">
        <v>67.900000000000006</v>
      </c>
      <c r="F51" s="32">
        <v>2.8</v>
      </c>
      <c r="G51" s="32">
        <v>29.2</v>
      </c>
    </row>
    <row r="52" spans="2:7" ht="15" customHeight="1" x14ac:dyDescent="0.15">
      <c r="B52" s="4"/>
      <c r="C52" s="51" t="s">
        <v>71</v>
      </c>
      <c r="D52" s="25">
        <v>962</v>
      </c>
      <c r="E52" s="18">
        <v>846</v>
      </c>
      <c r="F52" s="11">
        <v>48</v>
      </c>
      <c r="G52" s="11">
        <v>68</v>
      </c>
    </row>
    <row r="53" spans="2:7" ht="15" customHeight="1" x14ac:dyDescent="0.15">
      <c r="B53" s="4"/>
      <c r="C53" s="54"/>
      <c r="D53" s="30">
        <v>100</v>
      </c>
      <c r="E53" s="31">
        <v>87.9</v>
      </c>
      <c r="F53" s="32">
        <v>5</v>
      </c>
      <c r="G53" s="32">
        <v>7.1</v>
      </c>
    </row>
    <row r="54" spans="2:7" ht="15" customHeight="1" x14ac:dyDescent="0.15">
      <c r="B54" s="4"/>
      <c r="C54" s="51" t="s">
        <v>72</v>
      </c>
      <c r="D54" s="25">
        <v>944</v>
      </c>
      <c r="E54" s="18">
        <v>826</v>
      </c>
      <c r="F54" s="11">
        <v>48</v>
      </c>
      <c r="G54" s="11">
        <v>70</v>
      </c>
    </row>
    <row r="55" spans="2:7" ht="15" customHeight="1" x14ac:dyDescent="0.15">
      <c r="B55" s="4"/>
      <c r="C55" s="54"/>
      <c r="D55" s="30">
        <v>100</v>
      </c>
      <c r="E55" s="31">
        <v>87.5</v>
      </c>
      <c r="F55" s="32">
        <v>5.0999999999999996</v>
      </c>
      <c r="G55" s="32">
        <v>7.4</v>
      </c>
    </row>
    <row r="56" spans="2:7" ht="15" customHeight="1" x14ac:dyDescent="0.15">
      <c r="B56" s="4"/>
      <c r="C56" s="51" t="s">
        <v>73</v>
      </c>
      <c r="D56" s="25">
        <v>1385</v>
      </c>
      <c r="E56" s="18">
        <v>1235</v>
      </c>
      <c r="F56" s="11">
        <v>63</v>
      </c>
      <c r="G56" s="11">
        <v>87</v>
      </c>
    </row>
    <row r="57" spans="2:7" ht="15" customHeight="1" x14ac:dyDescent="0.15">
      <c r="B57" s="4"/>
      <c r="C57" s="54"/>
      <c r="D57" s="30">
        <v>100</v>
      </c>
      <c r="E57" s="31">
        <v>89.2</v>
      </c>
      <c r="F57" s="32">
        <v>4.5</v>
      </c>
      <c r="G57" s="32">
        <v>6.3</v>
      </c>
    </row>
    <row r="58" spans="2:7" ht="15" customHeight="1" x14ac:dyDescent="0.15">
      <c r="B58" s="4"/>
      <c r="C58" s="51" t="s">
        <v>74</v>
      </c>
      <c r="D58" s="25">
        <v>908</v>
      </c>
      <c r="E58" s="18">
        <v>819</v>
      </c>
      <c r="F58" s="11">
        <v>31</v>
      </c>
      <c r="G58" s="11">
        <v>58</v>
      </c>
    </row>
    <row r="59" spans="2:7" ht="15" customHeight="1" x14ac:dyDescent="0.15">
      <c r="B59" s="4"/>
      <c r="C59" s="54"/>
      <c r="D59" s="30">
        <v>100</v>
      </c>
      <c r="E59" s="31">
        <v>90.2</v>
      </c>
      <c r="F59" s="32">
        <v>3.4</v>
      </c>
      <c r="G59" s="32">
        <v>6.4</v>
      </c>
    </row>
    <row r="60" spans="2:7" ht="15" customHeight="1" x14ac:dyDescent="0.15">
      <c r="B60" s="4"/>
      <c r="C60" s="51" t="s">
        <v>75</v>
      </c>
      <c r="D60" s="25">
        <v>2919</v>
      </c>
      <c r="E60" s="18">
        <v>2578</v>
      </c>
      <c r="F60" s="11">
        <v>132</v>
      </c>
      <c r="G60" s="11">
        <v>209</v>
      </c>
    </row>
    <row r="61" spans="2:7" ht="15" customHeight="1" x14ac:dyDescent="0.15">
      <c r="B61" s="4"/>
      <c r="C61" s="54"/>
      <c r="D61" s="30">
        <v>100</v>
      </c>
      <c r="E61" s="31">
        <v>88.3</v>
      </c>
      <c r="F61" s="32">
        <v>4.5</v>
      </c>
      <c r="G61" s="32">
        <v>7.2</v>
      </c>
    </row>
    <row r="62" spans="2:7" ht="15" customHeight="1" x14ac:dyDescent="0.15">
      <c r="B62" s="4"/>
      <c r="C62" s="51" t="s">
        <v>76</v>
      </c>
      <c r="D62" s="25">
        <v>1556</v>
      </c>
      <c r="E62" s="18">
        <v>1360</v>
      </c>
      <c r="F62" s="11">
        <v>82</v>
      </c>
      <c r="G62" s="11">
        <v>114</v>
      </c>
    </row>
    <row r="63" spans="2:7" ht="15" customHeight="1" x14ac:dyDescent="0.15">
      <c r="B63" s="4"/>
      <c r="C63" s="54"/>
      <c r="D63" s="30">
        <v>100</v>
      </c>
      <c r="E63" s="31">
        <v>87.4</v>
      </c>
      <c r="F63" s="32">
        <v>5.3</v>
      </c>
      <c r="G63" s="32">
        <v>7.3</v>
      </c>
    </row>
    <row r="64" spans="2:7" ht="15" customHeight="1" x14ac:dyDescent="0.15">
      <c r="B64" s="4"/>
      <c r="C64" s="51" t="s">
        <v>77</v>
      </c>
      <c r="D64" s="25">
        <v>3619</v>
      </c>
      <c r="E64" s="18">
        <v>3115</v>
      </c>
      <c r="F64" s="11">
        <v>204</v>
      </c>
      <c r="G64" s="11">
        <v>300</v>
      </c>
    </row>
    <row r="65" spans="2:7" ht="15" customHeight="1" x14ac:dyDescent="0.15">
      <c r="B65" s="5"/>
      <c r="C65" s="52"/>
      <c r="D65" s="28">
        <v>100</v>
      </c>
      <c r="E65" s="20">
        <v>86.1</v>
      </c>
      <c r="F65" s="15">
        <v>5.6</v>
      </c>
      <c r="G65" s="15">
        <v>8.3000000000000007</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G9">
    <cfRule type="top10" dxfId="2000" priority="780" rank="1"/>
  </conditionalFormatting>
  <conditionalFormatting sqref="E11:G11">
    <cfRule type="top10" dxfId="1999" priority="781" rank="1"/>
  </conditionalFormatting>
  <conditionalFormatting sqref="E13:G13">
    <cfRule type="top10" dxfId="1998" priority="782" rank="1"/>
  </conditionalFormatting>
  <conditionalFormatting sqref="E15:G15">
    <cfRule type="top10" dxfId="1997" priority="783" rank="1"/>
  </conditionalFormatting>
  <conditionalFormatting sqref="E17:G17">
    <cfRule type="top10" dxfId="1996" priority="784" rank="1"/>
  </conditionalFormatting>
  <conditionalFormatting sqref="E19:G19">
    <cfRule type="top10" dxfId="1995" priority="785" rank="1"/>
  </conditionalFormatting>
  <conditionalFormatting sqref="E21:G21">
    <cfRule type="top10" dxfId="1994" priority="786" rank="1"/>
  </conditionalFormatting>
  <conditionalFormatting sqref="E23:G23">
    <cfRule type="top10" dxfId="1993" priority="787" rank="1"/>
  </conditionalFormatting>
  <conditionalFormatting sqref="E25:G25">
    <cfRule type="top10" dxfId="1992" priority="788" rank="1"/>
  </conditionalFormatting>
  <conditionalFormatting sqref="E27:G27">
    <cfRule type="top10" dxfId="1991" priority="789" rank="1"/>
  </conditionalFormatting>
  <conditionalFormatting sqref="E29:G29">
    <cfRule type="top10" dxfId="1990" priority="790" rank="1"/>
  </conditionalFormatting>
  <conditionalFormatting sqref="E31:G31">
    <cfRule type="top10" dxfId="1989" priority="791" rank="1"/>
  </conditionalFormatting>
  <conditionalFormatting sqref="E33:G33">
    <cfRule type="top10" dxfId="1988" priority="792" rank="1"/>
  </conditionalFormatting>
  <conditionalFormatting sqref="E35:G35">
    <cfRule type="top10" dxfId="1987" priority="793" rank="1"/>
  </conditionalFormatting>
  <conditionalFormatting sqref="E37:G37">
    <cfRule type="top10" dxfId="1986" priority="794" rank="1"/>
  </conditionalFormatting>
  <conditionalFormatting sqref="E39:G39">
    <cfRule type="top10" dxfId="1985" priority="795" rank="1"/>
  </conditionalFormatting>
  <conditionalFormatting sqref="E41:G41">
    <cfRule type="top10" dxfId="1984" priority="796" rank="1"/>
  </conditionalFormatting>
  <conditionalFormatting sqref="E43:G43">
    <cfRule type="top10" dxfId="1983" priority="797" rank="1"/>
  </conditionalFormatting>
  <conditionalFormatting sqref="E45:G45">
    <cfRule type="top10" dxfId="1982" priority="798" rank="1"/>
  </conditionalFormatting>
  <conditionalFormatting sqref="E47:G47">
    <cfRule type="top10" dxfId="1981" priority="799" rank="1"/>
  </conditionalFormatting>
  <conditionalFormatting sqref="E49:G49">
    <cfRule type="top10" dxfId="1980" priority="800" rank="1"/>
  </conditionalFormatting>
  <conditionalFormatting sqref="E51:G51">
    <cfRule type="top10" dxfId="1979" priority="801" rank="1"/>
  </conditionalFormatting>
  <conditionalFormatting sqref="E53:G53">
    <cfRule type="top10" dxfId="1978" priority="802" rank="1"/>
  </conditionalFormatting>
  <conditionalFormatting sqref="E55:G55">
    <cfRule type="top10" dxfId="1977" priority="803" rank="1"/>
  </conditionalFormatting>
  <conditionalFormatting sqref="E57:G57">
    <cfRule type="top10" dxfId="1976" priority="804" rank="1"/>
  </conditionalFormatting>
  <conditionalFormatting sqref="E59:G59">
    <cfRule type="top10" dxfId="1975" priority="805" rank="1"/>
  </conditionalFormatting>
  <conditionalFormatting sqref="E61:G61">
    <cfRule type="top10" dxfId="1974" priority="806" rank="1"/>
  </conditionalFormatting>
  <conditionalFormatting sqref="E63:G63">
    <cfRule type="top10" dxfId="1973" priority="807" rank="1"/>
  </conditionalFormatting>
  <conditionalFormatting sqref="E65:G65">
    <cfRule type="top10" dxfId="1972" priority="808" rank="1"/>
  </conditionalFormatting>
  <pageMargins left="0.7" right="0.7" top="0.75" bottom="0.75" header="0.3" footer="0.3"/>
  <pageSetup paperSize="9" scale="76" orientation="portrait" r:id="rId1"/>
  <headerFoot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89" width="8.625" style="9" customWidth="1"/>
    <col min="90" max="16384" width="6.125" style="9"/>
  </cols>
  <sheetData>
    <row r="2" spans="2:43" x14ac:dyDescent="0.15">
      <c r="B2" s="9" t="s">
        <v>600</v>
      </c>
    </row>
    <row r="3" spans="2:43" x14ac:dyDescent="0.15">
      <c r="B3" s="9" t="s">
        <v>466</v>
      </c>
    </row>
    <row r="4" spans="2:43" x14ac:dyDescent="0.15">
      <c r="B4" s="9" t="s">
        <v>474</v>
      </c>
    </row>
    <row r="6" spans="2:43" ht="3" customHeight="1" x14ac:dyDescent="0.15">
      <c r="B6" s="16"/>
      <c r="C6" s="23"/>
      <c r="D6" s="24"/>
      <c r="E6" s="22"/>
      <c r="F6" s="17"/>
      <c r="G6" s="17"/>
    </row>
    <row r="7" spans="2:43" s="10" customFormat="1" ht="122.25" customHeight="1" thickBot="1" x14ac:dyDescent="0.2">
      <c r="B7" s="1"/>
      <c r="C7" s="2" t="s">
        <v>52</v>
      </c>
      <c r="D7" s="29" t="s">
        <v>103</v>
      </c>
      <c r="E7" s="46" t="s">
        <v>133</v>
      </c>
      <c r="F7" s="47" t="s">
        <v>134</v>
      </c>
      <c r="G7" s="47" t="s">
        <v>104</v>
      </c>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3077</v>
      </c>
      <c r="F8" s="11">
        <v>22240</v>
      </c>
      <c r="G8" s="11">
        <v>1849</v>
      </c>
    </row>
    <row r="9" spans="2:43" ht="15" customHeight="1" x14ac:dyDescent="0.15">
      <c r="B9" s="62"/>
      <c r="C9" s="52"/>
      <c r="D9" s="26">
        <v>100</v>
      </c>
      <c r="E9" s="19">
        <v>11.3</v>
      </c>
      <c r="F9" s="12">
        <v>81.900000000000006</v>
      </c>
      <c r="G9" s="12">
        <v>6.8</v>
      </c>
    </row>
    <row r="10" spans="2:43" ht="15" customHeight="1" x14ac:dyDescent="0.15">
      <c r="B10" s="3" t="s">
        <v>54</v>
      </c>
      <c r="C10" s="63" t="s">
        <v>55</v>
      </c>
      <c r="D10" s="27">
        <v>12478</v>
      </c>
      <c r="E10" s="21">
        <v>1390</v>
      </c>
      <c r="F10" s="13">
        <v>10176</v>
      </c>
      <c r="G10" s="13">
        <v>912</v>
      </c>
    </row>
    <row r="11" spans="2:43" ht="15" customHeight="1" x14ac:dyDescent="0.15">
      <c r="B11" s="4"/>
      <c r="C11" s="56"/>
      <c r="D11" s="30">
        <v>100</v>
      </c>
      <c r="E11" s="31">
        <v>11.1</v>
      </c>
      <c r="F11" s="32">
        <v>81.599999999999994</v>
      </c>
      <c r="G11" s="32">
        <v>7.3</v>
      </c>
    </row>
    <row r="12" spans="2:43" ht="15" customHeight="1" x14ac:dyDescent="0.15">
      <c r="B12" s="4"/>
      <c r="C12" s="55" t="s">
        <v>56</v>
      </c>
      <c r="D12" s="25">
        <v>14458</v>
      </c>
      <c r="E12" s="18">
        <v>1659</v>
      </c>
      <c r="F12" s="11">
        <v>11882</v>
      </c>
      <c r="G12" s="11">
        <v>917</v>
      </c>
    </row>
    <row r="13" spans="2:43" ht="15" customHeight="1" x14ac:dyDescent="0.15">
      <c r="B13" s="4"/>
      <c r="C13" s="59"/>
      <c r="D13" s="26">
        <v>100</v>
      </c>
      <c r="E13" s="19">
        <v>11.5</v>
      </c>
      <c r="F13" s="12">
        <v>82.2</v>
      </c>
      <c r="G13" s="12">
        <v>6.3</v>
      </c>
    </row>
    <row r="14" spans="2:43" ht="15" customHeight="1" x14ac:dyDescent="0.15">
      <c r="B14" s="3" t="s">
        <v>57</v>
      </c>
      <c r="C14" s="63" t="s">
        <v>78</v>
      </c>
      <c r="D14" s="27">
        <v>7667</v>
      </c>
      <c r="E14" s="21">
        <v>874</v>
      </c>
      <c r="F14" s="13">
        <v>6302</v>
      </c>
      <c r="G14" s="13">
        <v>491</v>
      </c>
    </row>
    <row r="15" spans="2:43" ht="15" customHeight="1" x14ac:dyDescent="0.15">
      <c r="B15" s="4"/>
      <c r="C15" s="56"/>
      <c r="D15" s="30">
        <v>100</v>
      </c>
      <c r="E15" s="31">
        <v>11.4</v>
      </c>
      <c r="F15" s="32">
        <v>82.2</v>
      </c>
      <c r="G15" s="32">
        <v>6.4</v>
      </c>
    </row>
    <row r="16" spans="2:43" ht="15" customHeight="1" x14ac:dyDescent="0.15">
      <c r="B16" s="4"/>
      <c r="C16" s="51" t="s">
        <v>79</v>
      </c>
      <c r="D16" s="25">
        <v>6710</v>
      </c>
      <c r="E16" s="18">
        <v>681</v>
      </c>
      <c r="F16" s="11">
        <v>5647</v>
      </c>
      <c r="G16" s="11">
        <v>382</v>
      </c>
    </row>
    <row r="17" spans="2:7" ht="15" customHeight="1" x14ac:dyDescent="0.15">
      <c r="B17" s="4"/>
      <c r="C17" s="51"/>
      <c r="D17" s="30">
        <v>100</v>
      </c>
      <c r="E17" s="31">
        <v>10.1</v>
      </c>
      <c r="F17" s="32">
        <v>84.2</v>
      </c>
      <c r="G17" s="32">
        <v>5.7</v>
      </c>
    </row>
    <row r="18" spans="2:7" ht="15" customHeight="1" x14ac:dyDescent="0.15">
      <c r="B18" s="4"/>
      <c r="C18" s="58" t="s">
        <v>80</v>
      </c>
      <c r="D18" s="25">
        <v>5148</v>
      </c>
      <c r="E18" s="18">
        <v>578</v>
      </c>
      <c r="F18" s="11">
        <v>4240</v>
      </c>
      <c r="G18" s="11">
        <v>330</v>
      </c>
    </row>
    <row r="19" spans="2:7" ht="15" customHeight="1" x14ac:dyDescent="0.15">
      <c r="B19" s="4"/>
      <c r="C19" s="56"/>
      <c r="D19" s="30">
        <v>100</v>
      </c>
      <c r="E19" s="31">
        <v>11.2</v>
      </c>
      <c r="F19" s="32">
        <v>82.4</v>
      </c>
      <c r="G19" s="32">
        <v>6.4</v>
      </c>
    </row>
    <row r="20" spans="2:7" ht="15" customHeight="1" x14ac:dyDescent="0.15">
      <c r="B20" s="4"/>
      <c r="C20" s="55" t="s">
        <v>81</v>
      </c>
      <c r="D20" s="25">
        <v>4095</v>
      </c>
      <c r="E20" s="18">
        <v>462</v>
      </c>
      <c r="F20" s="11">
        <v>3327</v>
      </c>
      <c r="G20" s="11">
        <v>306</v>
      </c>
    </row>
    <row r="21" spans="2:7" ht="15" customHeight="1" x14ac:dyDescent="0.15">
      <c r="B21" s="4"/>
      <c r="C21" s="56"/>
      <c r="D21" s="30">
        <v>100</v>
      </c>
      <c r="E21" s="31">
        <v>11.3</v>
      </c>
      <c r="F21" s="32">
        <v>81.2</v>
      </c>
      <c r="G21" s="32">
        <v>7.5</v>
      </c>
    </row>
    <row r="22" spans="2:7" ht="15" customHeight="1" x14ac:dyDescent="0.15">
      <c r="B22" s="4"/>
      <c r="C22" s="51" t="s">
        <v>82</v>
      </c>
      <c r="D22" s="25">
        <v>3242</v>
      </c>
      <c r="E22" s="18">
        <v>449</v>
      </c>
      <c r="F22" s="11">
        <v>2485</v>
      </c>
      <c r="G22" s="11">
        <v>308</v>
      </c>
    </row>
    <row r="23" spans="2:7" ht="15" customHeight="1" x14ac:dyDescent="0.15">
      <c r="B23" s="5"/>
      <c r="C23" s="52"/>
      <c r="D23" s="28">
        <v>100</v>
      </c>
      <c r="E23" s="20">
        <v>13.8</v>
      </c>
      <c r="F23" s="15">
        <v>76.7</v>
      </c>
      <c r="G23" s="15">
        <v>9.5</v>
      </c>
    </row>
    <row r="24" spans="2:7" ht="15" customHeight="1" x14ac:dyDescent="0.15">
      <c r="B24" s="3" t="s">
        <v>58</v>
      </c>
      <c r="C24" s="53" t="s">
        <v>59</v>
      </c>
      <c r="D24" s="27">
        <v>6176</v>
      </c>
      <c r="E24" s="21">
        <v>810</v>
      </c>
      <c r="F24" s="13">
        <v>4932</v>
      </c>
      <c r="G24" s="13">
        <v>434</v>
      </c>
    </row>
    <row r="25" spans="2:7" ht="15" customHeight="1" x14ac:dyDescent="0.15">
      <c r="B25" s="4"/>
      <c r="C25" s="51"/>
      <c r="D25" s="30">
        <v>100</v>
      </c>
      <c r="E25" s="31">
        <v>13.1</v>
      </c>
      <c r="F25" s="32">
        <v>79.900000000000006</v>
      </c>
      <c r="G25" s="32">
        <v>7</v>
      </c>
    </row>
    <row r="26" spans="2:7" ht="15" customHeight="1" x14ac:dyDescent="0.15">
      <c r="B26" s="4"/>
      <c r="C26" s="58" t="s">
        <v>60</v>
      </c>
      <c r="D26" s="25">
        <v>12578</v>
      </c>
      <c r="E26" s="18">
        <v>1326</v>
      </c>
      <c r="F26" s="11">
        <v>10479</v>
      </c>
      <c r="G26" s="11">
        <v>773</v>
      </c>
    </row>
    <row r="27" spans="2:7" ht="15" customHeight="1" x14ac:dyDescent="0.15">
      <c r="B27" s="4"/>
      <c r="C27" s="56"/>
      <c r="D27" s="30">
        <v>100</v>
      </c>
      <c r="E27" s="31">
        <v>10.5</v>
      </c>
      <c r="F27" s="32">
        <v>83.3</v>
      </c>
      <c r="G27" s="32">
        <v>6.1</v>
      </c>
    </row>
    <row r="28" spans="2:7" ht="15" customHeight="1" x14ac:dyDescent="0.15">
      <c r="B28" s="4"/>
      <c r="C28" s="55" t="s">
        <v>61</v>
      </c>
      <c r="D28" s="25">
        <v>1614</v>
      </c>
      <c r="E28" s="18">
        <v>180</v>
      </c>
      <c r="F28" s="11">
        <v>1296</v>
      </c>
      <c r="G28" s="11">
        <v>138</v>
      </c>
    </row>
    <row r="29" spans="2:7" ht="15" customHeight="1" x14ac:dyDescent="0.15">
      <c r="B29" s="4"/>
      <c r="C29" s="56"/>
      <c r="D29" s="30">
        <v>100</v>
      </c>
      <c r="E29" s="31">
        <v>11.2</v>
      </c>
      <c r="F29" s="32">
        <v>80.3</v>
      </c>
      <c r="G29" s="32">
        <v>8.6</v>
      </c>
    </row>
    <row r="30" spans="2:7" ht="15" customHeight="1" x14ac:dyDescent="0.15">
      <c r="B30" s="4"/>
      <c r="C30" s="51" t="s">
        <v>62</v>
      </c>
      <c r="D30" s="25">
        <v>2525</v>
      </c>
      <c r="E30" s="18">
        <v>280</v>
      </c>
      <c r="F30" s="11">
        <v>2066</v>
      </c>
      <c r="G30" s="11">
        <v>179</v>
      </c>
    </row>
    <row r="31" spans="2:7" ht="15" customHeight="1" x14ac:dyDescent="0.15">
      <c r="B31" s="4"/>
      <c r="C31" s="51"/>
      <c r="D31" s="30">
        <v>100</v>
      </c>
      <c r="E31" s="31">
        <v>11.1</v>
      </c>
      <c r="F31" s="32">
        <v>81.8</v>
      </c>
      <c r="G31" s="32">
        <v>7.1</v>
      </c>
    </row>
    <row r="32" spans="2:7" ht="15" customHeight="1" x14ac:dyDescent="0.15">
      <c r="B32" s="6"/>
      <c r="C32" s="58" t="s">
        <v>63</v>
      </c>
      <c r="D32" s="25">
        <v>3276</v>
      </c>
      <c r="E32" s="18">
        <v>348</v>
      </c>
      <c r="F32" s="11">
        <v>2723</v>
      </c>
      <c r="G32" s="11">
        <v>205</v>
      </c>
    </row>
    <row r="33" spans="2:7" ht="15" customHeight="1" x14ac:dyDescent="0.15">
      <c r="B33" s="7"/>
      <c r="C33" s="59"/>
      <c r="D33" s="28">
        <v>100</v>
      </c>
      <c r="E33" s="20">
        <v>10.6</v>
      </c>
      <c r="F33" s="15">
        <v>83.1</v>
      </c>
      <c r="G33" s="15">
        <v>6.3</v>
      </c>
    </row>
    <row r="34" spans="2:7" ht="15" customHeight="1" x14ac:dyDescent="0.15">
      <c r="B34" s="3" t="s">
        <v>64</v>
      </c>
      <c r="C34" s="53" t="s">
        <v>65</v>
      </c>
      <c r="D34" s="27">
        <v>22228</v>
      </c>
      <c r="E34" s="21">
        <v>2163</v>
      </c>
      <c r="F34" s="13">
        <v>18678</v>
      </c>
      <c r="G34" s="13">
        <v>1387</v>
      </c>
    </row>
    <row r="35" spans="2:7" ht="15" customHeight="1" x14ac:dyDescent="0.15">
      <c r="B35" s="4"/>
      <c r="C35" s="54"/>
      <c r="D35" s="30">
        <v>100</v>
      </c>
      <c r="E35" s="31">
        <v>9.6999999999999993</v>
      </c>
      <c r="F35" s="32">
        <v>84</v>
      </c>
      <c r="G35" s="32">
        <v>6.2</v>
      </c>
    </row>
    <row r="36" spans="2:7" ht="15" customHeight="1" x14ac:dyDescent="0.15">
      <c r="B36" s="4"/>
      <c r="C36" s="60" t="s">
        <v>66</v>
      </c>
      <c r="D36" s="25">
        <v>2573</v>
      </c>
      <c r="E36" s="18">
        <v>495</v>
      </c>
      <c r="F36" s="11">
        <v>1896</v>
      </c>
      <c r="G36" s="11">
        <v>182</v>
      </c>
    </row>
    <row r="37" spans="2:7" ht="15" customHeight="1" x14ac:dyDescent="0.15">
      <c r="B37" s="4"/>
      <c r="C37" s="56"/>
      <c r="D37" s="30">
        <v>100</v>
      </c>
      <c r="E37" s="31">
        <v>19.2</v>
      </c>
      <c r="F37" s="32">
        <v>73.7</v>
      </c>
      <c r="G37" s="32">
        <v>7.1</v>
      </c>
    </row>
    <row r="38" spans="2:7" ht="15" customHeight="1" x14ac:dyDescent="0.15">
      <c r="B38" s="4"/>
      <c r="C38" s="55" t="s">
        <v>67</v>
      </c>
      <c r="D38" s="25">
        <v>1235</v>
      </c>
      <c r="E38" s="18">
        <v>263</v>
      </c>
      <c r="F38" s="11">
        <v>860</v>
      </c>
      <c r="G38" s="11">
        <v>112</v>
      </c>
    </row>
    <row r="39" spans="2:7" ht="15" customHeight="1" x14ac:dyDescent="0.15">
      <c r="B39" s="5"/>
      <c r="C39" s="59"/>
      <c r="D39" s="28">
        <v>100</v>
      </c>
      <c r="E39" s="20">
        <v>21.3</v>
      </c>
      <c r="F39" s="15">
        <v>69.599999999999994</v>
      </c>
      <c r="G39" s="15">
        <v>9.1</v>
      </c>
    </row>
    <row r="40" spans="2:7" ht="15" customHeight="1" x14ac:dyDescent="0.15">
      <c r="B40" s="3" t="s">
        <v>83</v>
      </c>
      <c r="C40" s="53" t="s">
        <v>404</v>
      </c>
      <c r="D40" s="27">
        <v>3459</v>
      </c>
      <c r="E40" s="21">
        <v>223</v>
      </c>
      <c r="F40" s="13">
        <v>3019</v>
      </c>
      <c r="G40" s="13">
        <v>217</v>
      </c>
    </row>
    <row r="41" spans="2:7" ht="15" customHeight="1" x14ac:dyDescent="0.15">
      <c r="B41" s="4"/>
      <c r="C41" s="54"/>
      <c r="D41" s="30">
        <v>100</v>
      </c>
      <c r="E41" s="31">
        <v>6.4</v>
      </c>
      <c r="F41" s="32">
        <v>87.3</v>
      </c>
      <c r="G41" s="32">
        <v>6.3</v>
      </c>
    </row>
    <row r="42" spans="2:7" ht="15" customHeight="1" x14ac:dyDescent="0.15">
      <c r="B42" s="4"/>
      <c r="C42" s="55" t="s">
        <v>89</v>
      </c>
      <c r="D42" s="25">
        <v>18074</v>
      </c>
      <c r="E42" s="18">
        <v>1672</v>
      </c>
      <c r="F42" s="11">
        <v>15275</v>
      </c>
      <c r="G42" s="11">
        <v>1127</v>
      </c>
    </row>
    <row r="43" spans="2:7" ht="15" customHeight="1" x14ac:dyDescent="0.15">
      <c r="B43" s="4"/>
      <c r="C43" s="56"/>
      <c r="D43" s="30">
        <v>100</v>
      </c>
      <c r="E43" s="31">
        <v>9.3000000000000007</v>
      </c>
      <c r="F43" s="32">
        <v>84.5</v>
      </c>
      <c r="G43" s="32">
        <v>6.2</v>
      </c>
    </row>
    <row r="44" spans="2:7" ht="15" customHeight="1" x14ac:dyDescent="0.15">
      <c r="B44" s="4"/>
      <c r="C44" s="51" t="s">
        <v>90</v>
      </c>
      <c r="D44" s="25">
        <v>4115</v>
      </c>
      <c r="E44" s="18">
        <v>863</v>
      </c>
      <c r="F44" s="11">
        <v>2997</v>
      </c>
      <c r="G44" s="11">
        <v>255</v>
      </c>
    </row>
    <row r="45" spans="2:7" ht="15" customHeight="1" x14ac:dyDescent="0.15">
      <c r="B45" s="4"/>
      <c r="C45" s="54"/>
      <c r="D45" s="30">
        <v>100</v>
      </c>
      <c r="E45" s="31">
        <v>21</v>
      </c>
      <c r="F45" s="32">
        <v>72.8</v>
      </c>
      <c r="G45" s="32">
        <v>6.2</v>
      </c>
    </row>
    <row r="46" spans="2:7" ht="15" customHeight="1" x14ac:dyDescent="0.15">
      <c r="B46" s="4"/>
      <c r="C46" s="51" t="s">
        <v>411</v>
      </c>
      <c r="D46" s="25">
        <v>659</v>
      </c>
      <c r="E46" s="18">
        <v>209</v>
      </c>
      <c r="F46" s="11">
        <v>398</v>
      </c>
      <c r="G46" s="11">
        <v>52</v>
      </c>
    </row>
    <row r="47" spans="2:7" ht="15" customHeight="1" x14ac:dyDescent="0.15">
      <c r="B47" s="5"/>
      <c r="C47" s="52"/>
      <c r="D47" s="28">
        <v>100</v>
      </c>
      <c r="E47" s="20">
        <v>31.7</v>
      </c>
      <c r="F47" s="15">
        <v>60.4</v>
      </c>
      <c r="G47" s="15">
        <v>7.9</v>
      </c>
    </row>
    <row r="48" spans="2:7" ht="15" customHeight="1" x14ac:dyDescent="0.15">
      <c r="B48" s="3" t="s">
        <v>68</v>
      </c>
      <c r="C48" s="53" t="s">
        <v>69</v>
      </c>
      <c r="D48" s="27">
        <v>3572</v>
      </c>
      <c r="E48" s="21">
        <v>396</v>
      </c>
      <c r="F48" s="13">
        <v>3018</v>
      </c>
      <c r="G48" s="13">
        <v>158</v>
      </c>
    </row>
    <row r="49" spans="2:7" ht="15" customHeight="1" x14ac:dyDescent="0.15">
      <c r="B49" s="4"/>
      <c r="C49" s="54"/>
      <c r="D49" s="30">
        <v>100</v>
      </c>
      <c r="E49" s="31">
        <v>11.1</v>
      </c>
      <c r="F49" s="32">
        <v>84.5</v>
      </c>
      <c r="G49" s="32">
        <v>4.4000000000000004</v>
      </c>
    </row>
    <row r="50" spans="2:7" ht="15" customHeight="1" x14ac:dyDescent="0.15">
      <c r="B50" s="4"/>
      <c r="C50" s="57" t="s">
        <v>70</v>
      </c>
      <c r="D50" s="33">
        <v>2055</v>
      </c>
      <c r="E50" s="34">
        <v>151</v>
      </c>
      <c r="F50" s="35">
        <v>1373</v>
      </c>
      <c r="G50" s="35">
        <v>531</v>
      </c>
    </row>
    <row r="51" spans="2:7" ht="15" customHeight="1" x14ac:dyDescent="0.15">
      <c r="B51" s="4"/>
      <c r="C51" s="54"/>
      <c r="D51" s="30">
        <v>100</v>
      </c>
      <c r="E51" s="31">
        <v>7.3</v>
      </c>
      <c r="F51" s="32">
        <v>66.8</v>
      </c>
      <c r="G51" s="32">
        <v>25.8</v>
      </c>
    </row>
    <row r="52" spans="2:7" ht="15" customHeight="1" x14ac:dyDescent="0.15">
      <c r="B52" s="4"/>
      <c r="C52" s="51" t="s">
        <v>71</v>
      </c>
      <c r="D52" s="25">
        <v>1640</v>
      </c>
      <c r="E52" s="18">
        <v>181</v>
      </c>
      <c r="F52" s="11">
        <v>1403</v>
      </c>
      <c r="G52" s="11">
        <v>56</v>
      </c>
    </row>
    <row r="53" spans="2:7" ht="15" customHeight="1" x14ac:dyDescent="0.15">
      <c r="B53" s="4"/>
      <c r="C53" s="54"/>
      <c r="D53" s="30">
        <v>100</v>
      </c>
      <c r="E53" s="31">
        <v>11</v>
      </c>
      <c r="F53" s="32">
        <v>85.5</v>
      </c>
      <c r="G53" s="32">
        <v>3.4</v>
      </c>
    </row>
    <row r="54" spans="2:7" ht="15" customHeight="1" x14ac:dyDescent="0.15">
      <c r="B54" s="4"/>
      <c r="C54" s="51" t="s">
        <v>72</v>
      </c>
      <c r="D54" s="25">
        <v>1560</v>
      </c>
      <c r="E54" s="18">
        <v>209</v>
      </c>
      <c r="F54" s="11">
        <v>1263</v>
      </c>
      <c r="G54" s="11">
        <v>88</v>
      </c>
    </row>
    <row r="55" spans="2:7" ht="15" customHeight="1" x14ac:dyDescent="0.15">
      <c r="B55" s="4"/>
      <c r="C55" s="54"/>
      <c r="D55" s="30">
        <v>100</v>
      </c>
      <c r="E55" s="31">
        <v>13.4</v>
      </c>
      <c r="F55" s="32">
        <v>81</v>
      </c>
      <c r="G55" s="32">
        <v>5.6</v>
      </c>
    </row>
    <row r="56" spans="2:7" ht="15" customHeight="1" x14ac:dyDescent="0.15">
      <c r="B56" s="4"/>
      <c r="C56" s="51" t="s">
        <v>73</v>
      </c>
      <c r="D56" s="25">
        <v>2382</v>
      </c>
      <c r="E56" s="18">
        <v>264</v>
      </c>
      <c r="F56" s="11">
        <v>2023</v>
      </c>
      <c r="G56" s="11">
        <v>95</v>
      </c>
    </row>
    <row r="57" spans="2:7" ht="15" customHeight="1" x14ac:dyDescent="0.15">
      <c r="B57" s="4"/>
      <c r="C57" s="54"/>
      <c r="D57" s="30">
        <v>100</v>
      </c>
      <c r="E57" s="31">
        <v>11.1</v>
      </c>
      <c r="F57" s="32">
        <v>84.9</v>
      </c>
      <c r="G57" s="32">
        <v>4</v>
      </c>
    </row>
    <row r="58" spans="2:7" ht="15" customHeight="1" x14ac:dyDescent="0.15">
      <c r="B58" s="4"/>
      <c r="C58" s="51" t="s">
        <v>74</v>
      </c>
      <c r="D58" s="25">
        <v>1538</v>
      </c>
      <c r="E58" s="18">
        <v>139</v>
      </c>
      <c r="F58" s="11">
        <v>1322</v>
      </c>
      <c r="G58" s="11">
        <v>77</v>
      </c>
    </row>
    <row r="59" spans="2:7" ht="15" customHeight="1" x14ac:dyDescent="0.15">
      <c r="B59" s="4"/>
      <c r="C59" s="54"/>
      <c r="D59" s="30">
        <v>100</v>
      </c>
      <c r="E59" s="31">
        <v>9</v>
      </c>
      <c r="F59" s="32">
        <v>86</v>
      </c>
      <c r="G59" s="32">
        <v>5</v>
      </c>
    </row>
    <row r="60" spans="2:7" ht="15" customHeight="1" x14ac:dyDescent="0.15">
      <c r="B60" s="4"/>
      <c r="C60" s="51" t="s">
        <v>75</v>
      </c>
      <c r="D60" s="25">
        <v>5096</v>
      </c>
      <c r="E60" s="18">
        <v>585</v>
      </c>
      <c r="F60" s="11">
        <v>4201</v>
      </c>
      <c r="G60" s="11">
        <v>310</v>
      </c>
    </row>
    <row r="61" spans="2:7" ht="15" customHeight="1" x14ac:dyDescent="0.15">
      <c r="B61" s="4"/>
      <c r="C61" s="54"/>
      <c r="D61" s="30">
        <v>100</v>
      </c>
      <c r="E61" s="31">
        <v>11.5</v>
      </c>
      <c r="F61" s="32">
        <v>82.4</v>
      </c>
      <c r="G61" s="32">
        <v>6.1</v>
      </c>
    </row>
    <row r="62" spans="2:7" ht="15" customHeight="1" x14ac:dyDescent="0.15">
      <c r="B62" s="4"/>
      <c r="C62" s="51" t="s">
        <v>76</v>
      </c>
      <c r="D62" s="25">
        <v>2807</v>
      </c>
      <c r="E62" s="18">
        <v>328</v>
      </c>
      <c r="F62" s="11">
        <v>2318</v>
      </c>
      <c r="G62" s="11">
        <v>161</v>
      </c>
    </row>
    <row r="63" spans="2:7" ht="15" customHeight="1" x14ac:dyDescent="0.15">
      <c r="B63" s="4"/>
      <c r="C63" s="54"/>
      <c r="D63" s="30">
        <v>100</v>
      </c>
      <c r="E63" s="31">
        <v>11.7</v>
      </c>
      <c r="F63" s="32">
        <v>82.6</v>
      </c>
      <c r="G63" s="32">
        <v>5.7</v>
      </c>
    </row>
    <row r="64" spans="2:7" ht="15" customHeight="1" x14ac:dyDescent="0.15">
      <c r="B64" s="4"/>
      <c r="C64" s="51" t="s">
        <v>77</v>
      </c>
      <c r="D64" s="25">
        <v>6516</v>
      </c>
      <c r="E64" s="18">
        <v>824</v>
      </c>
      <c r="F64" s="11">
        <v>5319</v>
      </c>
      <c r="G64" s="11">
        <v>373</v>
      </c>
    </row>
    <row r="65" spans="2:7" ht="15" customHeight="1" x14ac:dyDescent="0.15">
      <c r="B65" s="5"/>
      <c r="C65" s="52"/>
      <c r="D65" s="28">
        <v>100</v>
      </c>
      <c r="E65" s="20">
        <v>12.6</v>
      </c>
      <c r="F65" s="15">
        <v>81.599999999999994</v>
      </c>
      <c r="G65" s="15">
        <v>5.7</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G9">
    <cfRule type="top10" dxfId="1971" priority="809" rank="1"/>
  </conditionalFormatting>
  <conditionalFormatting sqref="E11:G11">
    <cfRule type="top10" dxfId="1970" priority="810" rank="1"/>
  </conditionalFormatting>
  <conditionalFormatting sqref="E13:G13">
    <cfRule type="top10" dxfId="1969" priority="811" rank="1"/>
  </conditionalFormatting>
  <conditionalFormatting sqref="E15:G15">
    <cfRule type="top10" dxfId="1968" priority="812" rank="1"/>
  </conditionalFormatting>
  <conditionalFormatting sqref="E17:G17">
    <cfRule type="top10" dxfId="1967" priority="813" rank="1"/>
  </conditionalFormatting>
  <conditionalFormatting sqref="E19:G19">
    <cfRule type="top10" dxfId="1966" priority="814" rank="1"/>
  </conditionalFormatting>
  <conditionalFormatting sqref="E21:G21">
    <cfRule type="top10" dxfId="1965" priority="815" rank="1"/>
  </conditionalFormatting>
  <conditionalFormatting sqref="E23:G23">
    <cfRule type="top10" dxfId="1964" priority="816" rank="1"/>
  </conditionalFormatting>
  <conditionalFormatting sqref="E25:G25">
    <cfRule type="top10" dxfId="1963" priority="817" rank="1"/>
  </conditionalFormatting>
  <conditionalFormatting sqref="E27:G27">
    <cfRule type="top10" dxfId="1962" priority="818" rank="1"/>
  </conditionalFormatting>
  <conditionalFormatting sqref="E29:G29">
    <cfRule type="top10" dxfId="1961" priority="819" rank="1"/>
  </conditionalFormatting>
  <conditionalFormatting sqref="E31:G31">
    <cfRule type="top10" dxfId="1960" priority="820" rank="1"/>
  </conditionalFormatting>
  <conditionalFormatting sqref="E33:G33">
    <cfRule type="top10" dxfId="1959" priority="821" rank="1"/>
  </conditionalFormatting>
  <conditionalFormatting sqref="E35:G35">
    <cfRule type="top10" dxfId="1958" priority="822" rank="1"/>
  </conditionalFormatting>
  <conditionalFormatting sqref="E37:G37">
    <cfRule type="top10" dxfId="1957" priority="823" rank="1"/>
  </conditionalFormatting>
  <conditionalFormatting sqref="E39:G39">
    <cfRule type="top10" dxfId="1956" priority="824" rank="1"/>
  </conditionalFormatting>
  <conditionalFormatting sqref="E41:G41">
    <cfRule type="top10" dxfId="1955" priority="825" rank="1"/>
  </conditionalFormatting>
  <conditionalFormatting sqref="E43:G43">
    <cfRule type="top10" dxfId="1954" priority="826" rank="1"/>
  </conditionalFormatting>
  <conditionalFormatting sqref="E45:G45">
    <cfRule type="top10" dxfId="1953" priority="827" rank="1"/>
  </conditionalFormatting>
  <conditionalFormatting sqref="E47:G47">
    <cfRule type="top10" dxfId="1952" priority="828" rank="1"/>
  </conditionalFormatting>
  <conditionalFormatting sqref="E49:G49">
    <cfRule type="top10" dxfId="1951" priority="829" rank="1"/>
  </conditionalFormatting>
  <conditionalFormatting sqref="E51:G51">
    <cfRule type="top10" dxfId="1950" priority="830" rank="1"/>
  </conditionalFormatting>
  <conditionalFormatting sqref="E53:G53">
    <cfRule type="top10" dxfId="1949" priority="831" rank="1"/>
  </conditionalFormatting>
  <conditionalFormatting sqref="E55:G55">
    <cfRule type="top10" dxfId="1948" priority="832" rank="1"/>
  </conditionalFormatting>
  <conditionalFormatting sqref="E57:G57">
    <cfRule type="top10" dxfId="1947" priority="833" rank="1"/>
  </conditionalFormatting>
  <conditionalFormatting sqref="E59:G59">
    <cfRule type="top10" dxfId="1946" priority="834" rank="1"/>
  </conditionalFormatting>
  <conditionalFormatting sqref="E61:G61">
    <cfRule type="top10" dxfId="1945" priority="835" rank="1"/>
  </conditionalFormatting>
  <conditionalFormatting sqref="E63:G63">
    <cfRule type="top10" dxfId="1944" priority="836" rank="1"/>
  </conditionalFormatting>
  <conditionalFormatting sqref="E65:G65">
    <cfRule type="top10" dxfId="1943" priority="837" rank="1"/>
  </conditionalFormatting>
  <pageMargins left="0.7" right="0.7" top="0.75" bottom="0.75" header="0.3" footer="0.3"/>
  <pageSetup paperSize="9" scale="76" orientation="portrait" r:id="rId1"/>
  <headerFoot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2" width="8.625" style="9" customWidth="1"/>
    <col min="93" max="16384" width="6.125" style="9"/>
  </cols>
  <sheetData>
    <row r="2" spans="2:43" x14ac:dyDescent="0.15">
      <c r="B2" s="9" t="s">
        <v>600</v>
      </c>
    </row>
    <row r="3" spans="2:43" x14ac:dyDescent="0.15">
      <c r="B3" s="9" t="s">
        <v>475</v>
      </c>
    </row>
    <row r="4" spans="2:43" x14ac:dyDescent="0.15">
      <c r="B4" s="9" t="s">
        <v>476</v>
      </c>
    </row>
    <row r="6" spans="2:43" ht="3" customHeight="1" x14ac:dyDescent="0.15">
      <c r="B6" s="16"/>
      <c r="C6" s="23"/>
      <c r="D6" s="24"/>
      <c r="E6" s="22"/>
      <c r="F6" s="17"/>
      <c r="G6" s="17"/>
      <c r="H6" s="17"/>
      <c r="I6" s="17"/>
      <c r="J6" s="17"/>
    </row>
    <row r="7" spans="2:43" s="10" customFormat="1" ht="122.25" customHeight="1" thickBot="1" x14ac:dyDescent="0.2">
      <c r="B7" s="1"/>
      <c r="C7" s="2" t="s">
        <v>52</v>
      </c>
      <c r="D7" s="29" t="s">
        <v>103</v>
      </c>
      <c r="E7" s="46" t="s">
        <v>314</v>
      </c>
      <c r="F7" s="47" t="s">
        <v>315</v>
      </c>
      <c r="G7" s="47" t="s">
        <v>316</v>
      </c>
      <c r="H7" s="47" t="s">
        <v>317</v>
      </c>
      <c r="I7" s="47" t="s">
        <v>318</v>
      </c>
      <c r="J7" s="47" t="s">
        <v>104</v>
      </c>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13813</v>
      </c>
      <c r="F8" s="11">
        <v>2256</v>
      </c>
      <c r="G8" s="11">
        <v>4583</v>
      </c>
      <c r="H8" s="11">
        <v>3524</v>
      </c>
      <c r="I8" s="11">
        <v>2081</v>
      </c>
      <c r="J8" s="11">
        <v>909</v>
      </c>
    </row>
    <row r="9" spans="2:43" ht="15" customHeight="1" x14ac:dyDescent="0.15">
      <c r="B9" s="62"/>
      <c r="C9" s="52"/>
      <c r="D9" s="26">
        <v>100</v>
      </c>
      <c r="E9" s="19">
        <v>50.8</v>
      </c>
      <c r="F9" s="12">
        <v>8.3000000000000007</v>
      </c>
      <c r="G9" s="12">
        <v>16.899999999999999</v>
      </c>
      <c r="H9" s="12">
        <v>13</v>
      </c>
      <c r="I9" s="12">
        <v>7.7</v>
      </c>
      <c r="J9" s="12">
        <v>3.3</v>
      </c>
    </row>
    <row r="10" spans="2:43" ht="15" customHeight="1" x14ac:dyDescent="0.15">
      <c r="B10" s="3" t="s">
        <v>54</v>
      </c>
      <c r="C10" s="63" t="s">
        <v>55</v>
      </c>
      <c r="D10" s="27">
        <v>12478</v>
      </c>
      <c r="E10" s="21">
        <v>6858</v>
      </c>
      <c r="F10" s="13">
        <v>820</v>
      </c>
      <c r="G10" s="13">
        <v>1688</v>
      </c>
      <c r="H10" s="13">
        <v>1547</v>
      </c>
      <c r="I10" s="13">
        <v>1152</v>
      </c>
      <c r="J10" s="13">
        <v>413</v>
      </c>
    </row>
    <row r="11" spans="2:43" ht="15" customHeight="1" x14ac:dyDescent="0.15">
      <c r="B11" s="4"/>
      <c r="C11" s="56"/>
      <c r="D11" s="30">
        <v>100</v>
      </c>
      <c r="E11" s="31">
        <v>55</v>
      </c>
      <c r="F11" s="32">
        <v>6.6</v>
      </c>
      <c r="G11" s="32">
        <v>13.5</v>
      </c>
      <c r="H11" s="32">
        <v>12.4</v>
      </c>
      <c r="I11" s="32">
        <v>9.1999999999999993</v>
      </c>
      <c r="J11" s="32">
        <v>3.3</v>
      </c>
    </row>
    <row r="12" spans="2:43" ht="15" customHeight="1" x14ac:dyDescent="0.15">
      <c r="B12" s="4"/>
      <c r="C12" s="55" t="s">
        <v>56</v>
      </c>
      <c r="D12" s="25">
        <v>14458</v>
      </c>
      <c r="E12" s="18">
        <v>6838</v>
      </c>
      <c r="F12" s="11">
        <v>1426</v>
      </c>
      <c r="G12" s="11">
        <v>2848</v>
      </c>
      <c r="H12" s="11">
        <v>1951</v>
      </c>
      <c r="I12" s="11">
        <v>912</v>
      </c>
      <c r="J12" s="11">
        <v>483</v>
      </c>
    </row>
    <row r="13" spans="2:43" ht="15" customHeight="1" x14ac:dyDescent="0.15">
      <c r="B13" s="4"/>
      <c r="C13" s="59"/>
      <c r="D13" s="26">
        <v>100</v>
      </c>
      <c r="E13" s="19">
        <v>47.3</v>
      </c>
      <c r="F13" s="12">
        <v>9.9</v>
      </c>
      <c r="G13" s="12">
        <v>19.7</v>
      </c>
      <c r="H13" s="12">
        <v>13.5</v>
      </c>
      <c r="I13" s="12">
        <v>6.3</v>
      </c>
      <c r="J13" s="12">
        <v>3.3</v>
      </c>
    </row>
    <row r="14" spans="2:43" ht="15" customHeight="1" x14ac:dyDescent="0.15">
      <c r="B14" s="3" t="s">
        <v>57</v>
      </c>
      <c r="C14" s="63" t="s">
        <v>78</v>
      </c>
      <c r="D14" s="27">
        <v>7667</v>
      </c>
      <c r="E14" s="21">
        <v>4570</v>
      </c>
      <c r="F14" s="13">
        <v>611</v>
      </c>
      <c r="G14" s="13">
        <v>1047</v>
      </c>
      <c r="H14" s="13">
        <v>738</v>
      </c>
      <c r="I14" s="13">
        <v>485</v>
      </c>
      <c r="J14" s="13">
        <v>216</v>
      </c>
    </row>
    <row r="15" spans="2:43" ht="15" customHeight="1" x14ac:dyDescent="0.15">
      <c r="B15" s="4"/>
      <c r="C15" s="56"/>
      <c r="D15" s="30">
        <v>100</v>
      </c>
      <c r="E15" s="31">
        <v>59.6</v>
      </c>
      <c r="F15" s="32">
        <v>8</v>
      </c>
      <c r="G15" s="32">
        <v>13.7</v>
      </c>
      <c r="H15" s="32">
        <v>9.6</v>
      </c>
      <c r="I15" s="32">
        <v>6.3</v>
      </c>
      <c r="J15" s="32">
        <v>2.8</v>
      </c>
    </row>
    <row r="16" spans="2:43" ht="15" customHeight="1" x14ac:dyDescent="0.15">
      <c r="B16" s="4"/>
      <c r="C16" s="51" t="s">
        <v>79</v>
      </c>
      <c r="D16" s="25">
        <v>6710</v>
      </c>
      <c r="E16" s="18">
        <v>3650</v>
      </c>
      <c r="F16" s="11">
        <v>536</v>
      </c>
      <c r="G16" s="11">
        <v>1127</v>
      </c>
      <c r="H16" s="11">
        <v>801</v>
      </c>
      <c r="I16" s="11">
        <v>416</v>
      </c>
      <c r="J16" s="11">
        <v>180</v>
      </c>
    </row>
    <row r="17" spans="2:10" ht="15" customHeight="1" x14ac:dyDescent="0.15">
      <c r="B17" s="4"/>
      <c r="C17" s="51"/>
      <c r="D17" s="30">
        <v>100</v>
      </c>
      <c r="E17" s="31">
        <v>54.4</v>
      </c>
      <c r="F17" s="32">
        <v>8</v>
      </c>
      <c r="G17" s="32">
        <v>16.8</v>
      </c>
      <c r="H17" s="32">
        <v>11.9</v>
      </c>
      <c r="I17" s="32">
        <v>6.2</v>
      </c>
      <c r="J17" s="32">
        <v>2.7</v>
      </c>
    </row>
    <row r="18" spans="2:10" ht="15" customHeight="1" x14ac:dyDescent="0.15">
      <c r="B18" s="4"/>
      <c r="C18" s="58" t="s">
        <v>80</v>
      </c>
      <c r="D18" s="25">
        <v>5148</v>
      </c>
      <c r="E18" s="18">
        <v>2452</v>
      </c>
      <c r="F18" s="11">
        <v>393</v>
      </c>
      <c r="G18" s="11">
        <v>996</v>
      </c>
      <c r="H18" s="11">
        <v>757</v>
      </c>
      <c r="I18" s="11">
        <v>360</v>
      </c>
      <c r="J18" s="11">
        <v>190</v>
      </c>
    </row>
    <row r="19" spans="2:10" ht="15" customHeight="1" x14ac:dyDescent="0.15">
      <c r="B19" s="4"/>
      <c r="C19" s="56"/>
      <c r="D19" s="30">
        <v>100</v>
      </c>
      <c r="E19" s="31">
        <v>47.6</v>
      </c>
      <c r="F19" s="32">
        <v>7.6</v>
      </c>
      <c r="G19" s="32">
        <v>19.3</v>
      </c>
      <c r="H19" s="32">
        <v>14.7</v>
      </c>
      <c r="I19" s="32">
        <v>7</v>
      </c>
      <c r="J19" s="32">
        <v>3.7</v>
      </c>
    </row>
    <row r="20" spans="2:10" ht="15" customHeight="1" x14ac:dyDescent="0.15">
      <c r="B20" s="4"/>
      <c r="C20" s="55" t="s">
        <v>81</v>
      </c>
      <c r="D20" s="25">
        <v>4095</v>
      </c>
      <c r="E20" s="18">
        <v>1752</v>
      </c>
      <c r="F20" s="11">
        <v>350</v>
      </c>
      <c r="G20" s="11">
        <v>744</v>
      </c>
      <c r="H20" s="11">
        <v>688</v>
      </c>
      <c r="I20" s="11">
        <v>391</v>
      </c>
      <c r="J20" s="11">
        <v>170</v>
      </c>
    </row>
    <row r="21" spans="2:10" ht="15" customHeight="1" x14ac:dyDescent="0.15">
      <c r="B21" s="4"/>
      <c r="C21" s="56"/>
      <c r="D21" s="30">
        <v>100</v>
      </c>
      <c r="E21" s="31">
        <v>42.8</v>
      </c>
      <c r="F21" s="32">
        <v>8.5</v>
      </c>
      <c r="G21" s="32">
        <v>18.2</v>
      </c>
      <c r="H21" s="32">
        <v>16.8</v>
      </c>
      <c r="I21" s="32">
        <v>9.5</v>
      </c>
      <c r="J21" s="32">
        <v>4.2</v>
      </c>
    </row>
    <row r="22" spans="2:10" ht="15" customHeight="1" x14ac:dyDescent="0.15">
      <c r="B22" s="4"/>
      <c r="C22" s="51" t="s">
        <v>82</v>
      </c>
      <c r="D22" s="25">
        <v>3242</v>
      </c>
      <c r="E22" s="18">
        <v>1245</v>
      </c>
      <c r="F22" s="11">
        <v>351</v>
      </c>
      <c r="G22" s="11">
        <v>609</v>
      </c>
      <c r="H22" s="11">
        <v>500</v>
      </c>
      <c r="I22" s="11">
        <v>403</v>
      </c>
      <c r="J22" s="11">
        <v>134</v>
      </c>
    </row>
    <row r="23" spans="2:10" ht="15" customHeight="1" x14ac:dyDescent="0.15">
      <c r="B23" s="5"/>
      <c r="C23" s="52"/>
      <c r="D23" s="28">
        <v>100</v>
      </c>
      <c r="E23" s="20">
        <v>38.4</v>
      </c>
      <c r="F23" s="15">
        <v>10.8</v>
      </c>
      <c r="G23" s="15">
        <v>18.8</v>
      </c>
      <c r="H23" s="15">
        <v>15.4</v>
      </c>
      <c r="I23" s="15">
        <v>12.4</v>
      </c>
      <c r="J23" s="15">
        <v>4.0999999999999996</v>
      </c>
    </row>
    <row r="24" spans="2:10" ht="15" customHeight="1" x14ac:dyDescent="0.15">
      <c r="B24" s="3" t="s">
        <v>58</v>
      </c>
      <c r="C24" s="53" t="s">
        <v>59</v>
      </c>
      <c r="D24" s="27">
        <v>6176</v>
      </c>
      <c r="E24" s="21">
        <v>403</v>
      </c>
      <c r="F24" s="13">
        <v>1165</v>
      </c>
      <c r="G24" s="13">
        <v>2082</v>
      </c>
      <c r="H24" s="13">
        <v>1312</v>
      </c>
      <c r="I24" s="13">
        <v>1046</v>
      </c>
      <c r="J24" s="13">
        <v>168</v>
      </c>
    </row>
    <row r="25" spans="2:10" ht="15" customHeight="1" x14ac:dyDescent="0.15">
      <c r="B25" s="4"/>
      <c r="C25" s="51"/>
      <c r="D25" s="30">
        <v>100</v>
      </c>
      <c r="E25" s="31">
        <v>6.5</v>
      </c>
      <c r="F25" s="32">
        <v>18.899999999999999</v>
      </c>
      <c r="G25" s="32">
        <v>33.700000000000003</v>
      </c>
      <c r="H25" s="32">
        <v>21.2</v>
      </c>
      <c r="I25" s="32">
        <v>16.899999999999999</v>
      </c>
      <c r="J25" s="32">
        <v>2.7</v>
      </c>
    </row>
    <row r="26" spans="2:10" ht="15" customHeight="1" x14ac:dyDescent="0.15">
      <c r="B26" s="4"/>
      <c r="C26" s="58" t="s">
        <v>60</v>
      </c>
      <c r="D26" s="25">
        <v>12578</v>
      </c>
      <c r="E26" s="18">
        <v>7954</v>
      </c>
      <c r="F26" s="11">
        <v>535</v>
      </c>
      <c r="G26" s="11">
        <v>1644</v>
      </c>
      <c r="H26" s="11">
        <v>1487</v>
      </c>
      <c r="I26" s="11">
        <v>553</v>
      </c>
      <c r="J26" s="11">
        <v>405</v>
      </c>
    </row>
    <row r="27" spans="2:10" ht="15" customHeight="1" x14ac:dyDescent="0.15">
      <c r="B27" s="4"/>
      <c r="C27" s="56"/>
      <c r="D27" s="30">
        <v>100</v>
      </c>
      <c r="E27" s="31">
        <v>63.2</v>
      </c>
      <c r="F27" s="32">
        <v>4.3</v>
      </c>
      <c r="G27" s="32">
        <v>13.1</v>
      </c>
      <c r="H27" s="32">
        <v>11.8</v>
      </c>
      <c r="I27" s="32">
        <v>4.4000000000000004</v>
      </c>
      <c r="J27" s="32">
        <v>3.2</v>
      </c>
    </row>
    <row r="28" spans="2:10" ht="15" customHeight="1" x14ac:dyDescent="0.15">
      <c r="B28" s="4"/>
      <c r="C28" s="55" t="s">
        <v>61</v>
      </c>
      <c r="D28" s="25">
        <v>1614</v>
      </c>
      <c r="E28" s="18">
        <v>1041</v>
      </c>
      <c r="F28" s="11">
        <v>94</v>
      </c>
      <c r="G28" s="11">
        <v>184</v>
      </c>
      <c r="H28" s="11">
        <v>156</v>
      </c>
      <c r="I28" s="11">
        <v>77</v>
      </c>
      <c r="J28" s="11">
        <v>62</v>
      </c>
    </row>
    <row r="29" spans="2:10" ht="15" customHeight="1" x14ac:dyDescent="0.15">
      <c r="B29" s="4"/>
      <c r="C29" s="56"/>
      <c r="D29" s="30">
        <v>100</v>
      </c>
      <c r="E29" s="31">
        <v>64.5</v>
      </c>
      <c r="F29" s="32">
        <v>5.8</v>
      </c>
      <c r="G29" s="32">
        <v>11.4</v>
      </c>
      <c r="H29" s="32">
        <v>9.6999999999999993</v>
      </c>
      <c r="I29" s="32">
        <v>4.8</v>
      </c>
      <c r="J29" s="32">
        <v>3.8</v>
      </c>
    </row>
    <row r="30" spans="2:10" ht="15" customHeight="1" x14ac:dyDescent="0.15">
      <c r="B30" s="4"/>
      <c r="C30" s="51" t="s">
        <v>62</v>
      </c>
      <c r="D30" s="25">
        <v>2525</v>
      </c>
      <c r="E30" s="18">
        <v>1671</v>
      </c>
      <c r="F30" s="11">
        <v>172</v>
      </c>
      <c r="G30" s="11">
        <v>243</v>
      </c>
      <c r="H30" s="11">
        <v>214</v>
      </c>
      <c r="I30" s="11">
        <v>131</v>
      </c>
      <c r="J30" s="11">
        <v>94</v>
      </c>
    </row>
    <row r="31" spans="2:10" ht="15" customHeight="1" x14ac:dyDescent="0.15">
      <c r="B31" s="4"/>
      <c r="C31" s="51"/>
      <c r="D31" s="30">
        <v>100</v>
      </c>
      <c r="E31" s="31">
        <v>66.2</v>
      </c>
      <c r="F31" s="32">
        <v>6.8</v>
      </c>
      <c r="G31" s="32">
        <v>9.6</v>
      </c>
      <c r="H31" s="32">
        <v>8.5</v>
      </c>
      <c r="I31" s="32">
        <v>5.2</v>
      </c>
      <c r="J31" s="32">
        <v>3.7</v>
      </c>
    </row>
    <row r="32" spans="2:10" ht="15" customHeight="1" x14ac:dyDescent="0.15">
      <c r="B32" s="6"/>
      <c r="C32" s="58" t="s">
        <v>63</v>
      </c>
      <c r="D32" s="25">
        <v>3276</v>
      </c>
      <c r="E32" s="18">
        <v>2256</v>
      </c>
      <c r="F32" s="11">
        <v>213</v>
      </c>
      <c r="G32" s="11">
        <v>286</v>
      </c>
      <c r="H32" s="11">
        <v>238</v>
      </c>
      <c r="I32" s="11">
        <v>189</v>
      </c>
      <c r="J32" s="11">
        <v>94</v>
      </c>
    </row>
    <row r="33" spans="2:10" ht="15" customHeight="1" x14ac:dyDescent="0.15">
      <c r="B33" s="7"/>
      <c r="C33" s="59"/>
      <c r="D33" s="28">
        <v>100</v>
      </c>
      <c r="E33" s="20">
        <v>68.900000000000006</v>
      </c>
      <c r="F33" s="15">
        <v>6.5</v>
      </c>
      <c r="G33" s="15">
        <v>8.6999999999999993</v>
      </c>
      <c r="H33" s="15">
        <v>7.3</v>
      </c>
      <c r="I33" s="15">
        <v>5.8</v>
      </c>
      <c r="J33" s="15">
        <v>2.9</v>
      </c>
    </row>
    <row r="34" spans="2:10" ht="15" customHeight="1" x14ac:dyDescent="0.15">
      <c r="B34" s="3" t="s">
        <v>64</v>
      </c>
      <c r="C34" s="53" t="s">
        <v>65</v>
      </c>
      <c r="D34" s="27">
        <v>22228</v>
      </c>
      <c r="E34" s="21">
        <v>11826</v>
      </c>
      <c r="F34" s="13">
        <v>1825</v>
      </c>
      <c r="G34" s="13">
        <v>3783</v>
      </c>
      <c r="H34" s="13">
        <v>2746</v>
      </c>
      <c r="I34" s="13">
        <v>1425</v>
      </c>
      <c r="J34" s="13">
        <v>623</v>
      </c>
    </row>
    <row r="35" spans="2:10" ht="15" customHeight="1" x14ac:dyDescent="0.15">
      <c r="B35" s="4"/>
      <c r="C35" s="54"/>
      <c r="D35" s="30">
        <v>100</v>
      </c>
      <c r="E35" s="31">
        <v>53.2</v>
      </c>
      <c r="F35" s="32">
        <v>8.1999999999999993</v>
      </c>
      <c r="G35" s="32">
        <v>17</v>
      </c>
      <c r="H35" s="32">
        <v>12.4</v>
      </c>
      <c r="I35" s="32">
        <v>6.4</v>
      </c>
      <c r="J35" s="32">
        <v>2.8</v>
      </c>
    </row>
    <row r="36" spans="2:10" ht="15" customHeight="1" x14ac:dyDescent="0.15">
      <c r="B36" s="4"/>
      <c r="C36" s="60" t="s">
        <v>66</v>
      </c>
      <c r="D36" s="25">
        <v>2573</v>
      </c>
      <c r="E36" s="18">
        <v>957</v>
      </c>
      <c r="F36" s="11">
        <v>224</v>
      </c>
      <c r="G36" s="11">
        <v>461</v>
      </c>
      <c r="H36" s="11">
        <v>460</v>
      </c>
      <c r="I36" s="11">
        <v>368</v>
      </c>
      <c r="J36" s="11">
        <v>103</v>
      </c>
    </row>
    <row r="37" spans="2:10" ht="15" customHeight="1" x14ac:dyDescent="0.15">
      <c r="B37" s="4"/>
      <c r="C37" s="56"/>
      <c r="D37" s="30">
        <v>100</v>
      </c>
      <c r="E37" s="31">
        <v>37.200000000000003</v>
      </c>
      <c r="F37" s="32">
        <v>8.6999999999999993</v>
      </c>
      <c r="G37" s="32">
        <v>17.899999999999999</v>
      </c>
      <c r="H37" s="32">
        <v>17.899999999999999</v>
      </c>
      <c r="I37" s="32">
        <v>14.3</v>
      </c>
      <c r="J37" s="32">
        <v>4</v>
      </c>
    </row>
    <row r="38" spans="2:10" ht="15" customHeight="1" x14ac:dyDescent="0.15">
      <c r="B38" s="4"/>
      <c r="C38" s="55" t="s">
        <v>67</v>
      </c>
      <c r="D38" s="25">
        <v>1235</v>
      </c>
      <c r="E38" s="18">
        <v>582</v>
      </c>
      <c r="F38" s="11">
        <v>104</v>
      </c>
      <c r="G38" s="11">
        <v>162</v>
      </c>
      <c r="H38" s="11">
        <v>157</v>
      </c>
      <c r="I38" s="11">
        <v>161</v>
      </c>
      <c r="J38" s="11">
        <v>69</v>
      </c>
    </row>
    <row r="39" spans="2:10" ht="15" customHeight="1" x14ac:dyDescent="0.15">
      <c r="B39" s="5"/>
      <c r="C39" s="59"/>
      <c r="D39" s="28">
        <v>100</v>
      </c>
      <c r="E39" s="20">
        <v>47.1</v>
      </c>
      <c r="F39" s="15">
        <v>8.4</v>
      </c>
      <c r="G39" s="15">
        <v>13.1</v>
      </c>
      <c r="H39" s="15">
        <v>12.7</v>
      </c>
      <c r="I39" s="15">
        <v>13</v>
      </c>
      <c r="J39" s="15">
        <v>5.6</v>
      </c>
    </row>
    <row r="40" spans="2:10" ht="15" customHeight="1" x14ac:dyDescent="0.15">
      <c r="B40" s="3" t="s">
        <v>83</v>
      </c>
      <c r="C40" s="53" t="s">
        <v>102</v>
      </c>
      <c r="D40" s="27">
        <v>3459</v>
      </c>
      <c r="E40" s="21">
        <v>1867</v>
      </c>
      <c r="F40" s="13">
        <v>332</v>
      </c>
      <c r="G40" s="13">
        <v>593</v>
      </c>
      <c r="H40" s="13">
        <v>392</v>
      </c>
      <c r="I40" s="13">
        <v>177</v>
      </c>
      <c r="J40" s="13">
        <v>98</v>
      </c>
    </row>
    <row r="41" spans="2:10" ht="15" customHeight="1" x14ac:dyDescent="0.15">
      <c r="B41" s="4"/>
      <c r="C41" s="54"/>
      <c r="D41" s="30">
        <v>100</v>
      </c>
      <c r="E41" s="31">
        <v>54</v>
      </c>
      <c r="F41" s="32">
        <v>9.6</v>
      </c>
      <c r="G41" s="32">
        <v>17.100000000000001</v>
      </c>
      <c r="H41" s="32">
        <v>11.3</v>
      </c>
      <c r="I41" s="32">
        <v>5.0999999999999996</v>
      </c>
      <c r="J41" s="32">
        <v>2.8</v>
      </c>
    </row>
    <row r="42" spans="2:10" ht="15" customHeight="1" x14ac:dyDescent="0.15">
      <c r="B42" s="4"/>
      <c r="C42" s="55" t="s">
        <v>413</v>
      </c>
      <c r="D42" s="25">
        <v>18074</v>
      </c>
      <c r="E42" s="18">
        <v>9373</v>
      </c>
      <c r="F42" s="11">
        <v>1504</v>
      </c>
      <c r="G42" s="11">
        <v>3223</v>
      </c>
      <c r="H42" s="11">
        <v>2328</v>
      </c>
      <c r="I42" s="11">
        <v>1144</v>
      </c>
      <c r="J42" s="11">
        <v>502</v>
      </c>
    </row>
    <row r="43" spans="2:10" ht="15" customHeight="1" x14ac:dyDescent="0.15">
      <c r="B43" s="4"/>
      <c r="C43" s="56"/>
      <c r="D43" s="30">
        <v>100</v>
      </c>
      <c r="E43" s="31">
        <v>51.9</v>
      </c>
      <c r="F43" s="32">
        <v>8.3000000000000007</v>
      </c>
      <c r="G43" s="32">
        <v>17.8</v>
      </c>
      <c r="H43" s="32">
        <v>12.9</v>
      </c>
      <c r="I43" s="32">
        <v>6.3</v>
      </c>
      <c r="J43" s="32">
        <v>2.8</v>
      </c>
    </row>
    <row r="44" spans="2:10" ht="15" customHeight="1" x14ac:dyDescent="0.15">
      <c r="B44" s="4"/>
      <c r="C44" s="51" t="s">
        <v>93</v>
      </c>
      <c r="D44" s="25">
        <v>4115</v>
      </c>
      <c r="E44" s="18">
        <v>1944</v>
      </c>
      <c r="F44" s="11">
        <v>322</v>
      </c>
      <c r="G44" s="11">
        <v>596</v>
      </c>
      <c r="H44" s="11">
        <v>605</v>
      </c>
      <c r="I44" s="11">
        <v>534</v>
      </c>
      <c r="J44" s="11">
        <v>114</v>
      </c>
    </row>
    <row r="45" spans="2:10" ht="15" customHeight="1" x14ac:dyDescent="0.15">
      <c r="B45" s="4"/>
      <c r="C45" s="54"/>
      <c r="D45" s="30">
        <v>100</v>
      </c>
      <c r="E45" s="31">
        <v>47.2</v>
      </c>
      <c r="F45" s="32">
        <v>7.8</v>
      </c>
      <c r="G45" s="32">
        <v>14.5</v>
      </c>
      <c r="H45" s="32">
        <v>14.7</v>
      </c>
      <c r="I45" s="32">
        <v>13</v>
      </c>
      <c r="J45" s="32">
        <v>2.8</v>
      </c>
    </row>
    <row r="46" spans="2:10" ht="15" customHeight="1" x14ac:dyDescent="0.15">
      <c r="B46" s="4"/>
      <c r="C46" s="51" t="s">
        <v>414</v>
      </c>
      <c r="D46" s="25">
        <v>659</v>
      </c>
      <c r="E46" s="18">
        <v>306</v>
      </c>
      <c r="F46" s="11">
        <v>44</v>
      </c>
      <c r="G46" s="11">
        <v>65</v>
      </c>
      <c r="H46" s="11">
        <v>69</v>
      </c>
      <c r="I46" s="11">
        <v>143</v>
      </c>
      <c r="J46" s="11">
        <v>32</v>
      </c>
    </row>
    <row r="47" spans="2:10" ht="15" customHeight="1" x14ac:dyDescent="0.15">
      <c r="B47" s="5"/>
      <c r="C47" s="52"/>
      <c r="D47" s="28">
        <v>100</v>
      </c>
      <c r="E47" s="20">
        <v>46.4</v>
      </c>
      <c r="F47" s="15">
        <v>6.7</v>
      </c>
      <c r="G47" s="15">
        <v>9.9</v>
      </c>
      <c r="H47" s="15">
        <v>10.5</v>
      </c>
      <c r="I47" s="15">
        <v>21.7</v>
      </c>
      <c r="J47" s="15">
        <v>4.9000000000000004</v>
      </c>
    </row>
    <row r="48" spans="2:10" ht="15" customHeight="1" x14ac:dyDescent="0.15">
      <c r="B48" s="3" t="s">
        <v>68</v>
      </c>
      <c r="C48" s="53" t="s">
        <v>69</v>
      </c>
      <c r="D48" s="27">
        <v>3572</v>
      </c>
      <c r="E48" s="21">
        <v>1967</v>
      </c>
      <c r="F48" s="13">
        <v>319</v>
      </c>
      <c r="G48" s="13">
        <v>564</v>
      </c>
      <c r="H48" s="13">
        <v>405</v>
      </c>
      <c r="I48" s="13">
        <v>198</v>
      </c>
      <c r="J48" s="13">
        <v>119</v>
      </c>
    </row>
    <row r="49" spans="2:10" ht="15" customHeight="1" x14ac:dyDescent="0.15">
      <c r="B49" s="4"/>
      <c r="C49" s="54"/>
      <c r="D49" s="30">
        <v>100</v>
      </c>
      <c r="E49" s="31">
        <v>55.1</v>
      </c>
      <c r="F49" s="32">
        <v>8.9</v>
      </c>
      <c r="G49" s="32">
        <v>15.8</v>
      </c>
      <c r="H49" s="32">
        <v>11.3</v>
      </c>
      <c r="I49" s="32">
        <v>5.5</v>
      </c>
      <c r="J49" s="32">
        <v>3.3</v>
      </c>
    </row>
    <row r="50" spans="2:10" ht="15" customHeight="1" x14ac:dyDescent="0.15">
      <c r="B50" s="4"/>
      <c r="C50" s="57" t="s">
        <v>70</v>
      </c>
      <c r="D50" s="33">
        <v>2055</v>
      </c>
      <c r="E50" s="34">
        <v>1166</v>
      </c>
      <c r="F50" s="35">
        <v>134</v>
      </c>
      <c r="G50" s="35">
        <v>351</v>
      </c>
      <c r="H50" s="35">
        <v>257</v>
      </c>
      <c r="I50" s="35">
        <v>107</v>
      </c>
      <c r="J50" s="35">
        <v>40</v>
      </c>
    </row>
    <row r="51" spans="2:10" ht="15" customHeight="1" x14ac:dyDescent="0.15">
      <c r="B51" s="4"/>
      <c r="C51" s="54"/>
      <c r="D51" s="30">
        <v>100</v>
      </c>
      <c r="E51" s="31">
        <v>56.7</v>
      </c>
      <c r="F51" s="32">
        <v>6.5</v>
      </c>
      <c r="G51" s="32">
        <v>17.100000000000001</v>
      </c>
      <c r="H51" s="32">
        <v>12.5</v>
      </c>
      <c r="I51" s="32">
        <v>5.2</v>
      </c>
      <c r="J51" s="32">
        <v>1.9</v>
      </c>
    </row>
    <row r="52" spans="2:10" ht="15" customHeight="1" x14ac:dyDescent="0.15">
      <c r="B52" s="4"/>
      <c r="C52" s="51" t="s">
        <v>71</v>
      </c>
      <c r="D52" s="25">
        <v>1640</v>
      </c>
      <c r="E52" s="18">
        <v>884</v>
      </c>
      <c r="F52" s="11">
        <v>112</v>
      </c>
      <c r="G52" s="11">
        <v>271</v>
      </c>
      <c r="H52" s="11">
        <v>226</v>
      </c>
      <c r="I52" s="11">
        <v>103</v>
      </c>
      <c r="J52" s="11">
        <v>44</v>
      </c>
    </row>
    <row r="53" spans="2:10" ht="15" customHeight="1" x14ac:dyDescent="0.15">
      <c r="B53" s="4"/>
      <c r="C53" s="54"/>
      <c r="D53" s="30">
        <v>100</v>
      </c>
      <c r="E53" s="31">
        <v>53.9</v>
      </c>
      <c r="F53" s="32">
        <v>6.8</v>
      </c>
      <c r="G53" s="32">
        <v>16.5</v>
      </c>
      <c r="H53" s="32">
        <v>13.8</v>
      </c>
      <c r="I53" s="32">
        <v>6.3</v>
      </c>
      <c r="J53" s="32">
        <v>2.7</v>
      </c>
    </row>
    <row r="54" spans="2:10" ht="15" customHeight="1" x14ac:dyDescent="0.15">
      <c r="B54" s="4"/>
      <c r="C54" s="51" t="s">
        <v>72</v>
      </c>
      <c r="D54" s="25">
        <v>1560</v>
      </c>
      <c r="E54" s="18">
        <v>830</v>
      </c>
      <c r="F54" s="11">
        <v>124</v>
      </c>
      <c r="G54" s="11">
        <v>228</v>
      </c>
      <c r="H54" s="11">
        <v>192</v>
      </c>
      <c r="I54" s="11">
        <v>109</v>
      </c>
      <c r="J54" s="11">
        <v>77</v>
      </c>
    </row>
    <row r="55" spans="2:10" ht="15" customHeight="1" x14ac:dyDescent="0.15">
      <c r="B55" s="4"/>
      <c r="C55" s="54"/>
      <c r="D55" s="30">
        <v>100</v>
      </c>
      <c r="E55" s="31">
        <v>53.2</v>
      </c>
      <c r="F55" s="32">
        <v>7.9</v>
      </c>
      <c r="G55" s="32">
        <v>14.6</v>
      </c>
      <c r="H55" s="32">
        <v>12.3</v>
      </c>
      <c r="I55" s="32">
        <v>7</v>
      </c>
      <c r="J55" s="32">
        <v>4.9000000000000004</v>
      </c>
    </row>
    <row r="56" spans="2:10" ht="15" customHeight="1" x14ac:dyDescent="0.15">
      <c r="B56" s="4"/>
      <c r="C56" s="51" t="s">
        <v>73</v>
      </c>
      <c r="D56" s="25">
        <v>2382</v>
      </c>
      <c r="E56" s="18">
        <v>1206</v>
      </c>
      <c r="F56" s="11">
        <v>198</v>
      </c>
      <c r="G56" s="11">
        <v>441</v>
      </c>
      <c r="H56" s="11">
        <v>329</v>
      </c>
      <c r="I56" s="11">
        <v>142</v>
      </c>
      <c r="J56" s="11">
        <v>66</v>
      </c>
    </row>
    <row r="57" spans="2:10" ht="15" customHeight="1" x14ac:dyDescent="0.15">
      <c r="B57" s="4"/>
      <c r="C57" s="54"/>
      <c r="D57" s="30">
        <v>100</v>
      </c>
      <c r="E57" s="31">
        <v>50.6</v>
      </c>
      <c r="F57" s="32">
        <v>8.3000000000000007</v>
      </c>
      <c r="G57" s="32">
        <v>18.5</v>
      </c>
      <c r="H57" s="32">
        <v>13.8</v>
      </c>
      <c r="I57" s="32">
        <v>6</v>
      </c>
      <c r="J57" s="32">
        <v>2.8</v>
      </c>
    </row>
    <row r="58" spans="2:10" ht="15" customHeight="1" x14ac:dyDescent="0.15">
      <c r="B58" s="4"/>
      <c r="C58" s="51" t="s">
        <v>74</v>
      </c>
      <c r="D58" s="25">
        <v>1538</v>
      </c>
      <c r="E58" s="18">
        <v>806</v>
      </c>
      <c r="F58" s="11">
        <v>115</v>
      </c>
      <c r="G58" s="11">
        <v>340</v>
      </c>
      <c r="H58" s="11">
        <v>170</v>
      </c>
      <c r="I58" s="11">
        <v>64</v>
      </c>
      <c r="J58" s="11">
        <v>43</v>
      </c>
    </row>
    <row r="59" spans="2:10" ht="15" customHeight="1" x14ac:dyDescent="0.15">
      <c r="B59" s="4"/>
      <c r="C59" s="54"/>
      <c r="D59" s="30">
        <v>100</v>
      </c>
      <c r="E59" s="31">
        <v>52.4</v>
      </c>
      <c r="F59" s="32">
        <v>7.5</v>
      </c>
      <c r="G59" s="32">
        <v>22.1</v>
      </c>
      <c r="H59" s="32">
        <v>11.1</v>
      </c>
      <c r="I59" s="32">
        <v>4.2</v>
      </c>
      <c r="J59" s="32">
        <v>2.8</v>
      </c>
    </row>
    <row r="60" spans="2:10" ht="15" customHeight="1" x14ac:dyDescent="0.15">
      <c r="B60" s="4"/>
      <c r="C60" s="51" t="s">
        <v>75</v>
      </c>
      <c r="D60" s="25">
        <v>5096</v>
      </c>
      <c r="E60" s="18">
        <v>2492</v>
      </c>
      <c r="F60" s="11">
        <v>407</v>
      </c>
      <c r="G60" s="11">
        <v>925</v>
      </c>
      <c r="H60" s="11">
        <v>701</v>
      </c>
      <c r="I60" s="11">
        <v>364</v>
      </c>
      <c r="J60" s="11">
        <v>207</v>
      </c>
    </row>
    <row r="61" spans="2:10" ht="15" customHeight="1" x14ac:dyDescent="0.15">
      <c r="B61" s="4"/>
      <c r="C61" s="54"/>
      <c r="D61" s="30">
        <v>100</v>
      </c>
      <c r="E61" s="31">
        <v>48.9</v>
      </c>
      <c r="F61" s="32">
        <v>8</v>
      </c>
      <c r="G61" s="32">
        <v>18.2</v>
      </c>
      <c r="H61" s="32">
        <v>13.8</v>
      </c>
      <c r="I61" s="32">
        <v>7.1</v>
      </c>
      <c r="J61" s="32">
        <v>4.0999999999999996</v>
      </c>
    </row>
    <row r="62" spans="2:10" ht="15" customHeight="1" x14ac:dyDescent="0.15">
      <c r="B62" s="4"/>
      <c r="C62" s="51" t="s">
        <v>76</v>
      </c>
      <c r="D62" s="25">
        <v>2807</v>
      </c>
      <c r="E62" s="18">
        <v>1279</v>
      </c>
      <c r="F62" s="11">
        <v>192</v>
      </c>
      <c r="G62" s="11">
        <v>439</v>
      </c>
      <c r="H62" s="11">
        <v>524</v>
      </c>
      <c r="I62" s="11">
        <v>282</v>
      </c>
      <c r="J62" s="11">
        <v>91</v>
      </c>
    </row>
    <row r="63" spans="2:10" ht="15" customHeight="1" x14ac:dyDescent="0.15">
      <c r="B63" s="4"/>
      <c r="C63" s="54"/>
      <c r="D63" s="30">
        <v>100</v>
      </c>
      <c r="E63" s="31">
        <v>45.6</v>
      </c>
      <c r="F63" s="32">
        <v>6.8</v>
      </c>
      <c r="G63" s="32">
        <v>15.6</v>
      </c>
      <c r="H63" s="32">
        <v>18.7</v>
      </c>
      <c r="I63" s="32">
        <v>10</v>
      </c>
      <c r="J63" s="32">
        <v>3.2</v>
      </c>
    </row>
    <row r="64" spans="2:10" ht="15" customHeight="1" x14ac:dyDescent="0.15">
      <c r="B64" s="4"/>
      <c r="C64" s="51" t="s">
        <v>77</v>
      </c>
      <c r="D64" s="25">
        <v>6516</v>
      </c>
      <c r="E64" s="18">
        <v>3183</v>
      </c>
      <c r="F64" s="11">
        <v>655</v>
      </c>
      <c r="G64" s="11">
        <v>1024</v>
      </c>
      <c r="H64" s="11">
        <v>720</v>
      </c>
      <c r="I64" s="11">
        <v>712</v>
      </c>
      <c r="J64" s="11">
        <v>222</v>
      </c>
    </row>
    <row r="65" spans="2:10" ht="15" customHeight="1" x14ac:dyDescent="0.15">
      <c r="B65" s="5"/>
      <c r="C65" s="52"/>
      <c r="D65" s="28">
        <v>100</v>
      </c>
      <c r="E65" s="20">
        <v>48.8</v>
      </c>
      <c r="F65" s="15">
        <v>10.1</v>
      </c>
      <c r="G65" s="15">
        <v>15.7</v>
      </c>
      <c r="H65" s="15">
        <v>11</v>
      </c>
      <c r="I65" s="15">
        <v>10.9</v>
      </c>
      <c r="J65" s="15">
        <v>3.4</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J9">
    <cfRule type="top10" dxfId="1942" priority="838" rank="1"/>
  </conditionalFormatting>
  <conditionalFormatting sqref="E11:J11">
    <cfRule type="top10" dxfId="1941" priority="839" rank="1"/>
  </conditionalFormatting>
  <conditionalFormatting sqref="E13:J13">
    <cfRule type="top10" dxfId="1940" priority="840" rank="1"/>
  </conditionalFormatting>
  <conditionalFormatting sqref="E15:J15">
    <cfRule type="top10" dxfId="1939" priority="841" rank="1"/>
  </conditionalFormatting>
  <conditionalFormatting sqref="E17:J17">
    <cfRule type="top10" dxfId="1938" priority="842" rank="1"/>
  </conditionalFormatting>
  <conditionalFormatting sqref="E19:J19">
    <cfRule type="top10" dxfId="1937" priority="843" rank="1"/>
  </conditionalFormatting>
  <conditionalFormatting sqref="E21:J21">
    <cfRule type="top10" dxfId="1936" priority="844" rank="1"/>
  </conditionalFormatting>
  <conditionalFormatting sqref="E23:J23">
    <cfRule type="top10" dxfId="1935" priority="845" rank="1"/>
  </conditionalFormatting>
  <conditionalFormatting sqref="E25:J25">
    <cfRule type="top10" dxfId="1934" priority="846" rank="1"/>
  </conditionalFormatting>
  <conditionalFormatting sqref="E27:J27">
    <cfRule type="top10" dxfId="1933" priority="847" rank="1"/>
  </conditionalFormatting>
  <conditionalFormatting sqref="E29:J29">
    <cfRule type="top10" dxfId="1932" priority="848" rank="1"/>
  </conditionalFormatting>
  <conditionalFormatting sqref="E31:J31">
    <cfRule type="top10" dxfId="1931" priority="849" rank="1"/>
  </conditionalFormatting>
  <conditionalFormatting sqref="E33:J33">
    <cfRule type="top10" dxfId="1930" priority="850" rank="1"/>
  </conditionalFormatting>
  <conditionalFormatting sqref="E35:J35">
    <cfRule type="top10" dxfId="1929" priority="851" rank="1"/>
  </conditionalFormatting>
  <conditionalFormatting sqref="E37:J37">
    <cfRule type="top10" dxfId="1928" priority="852" rank="1"/>
  </conditionalFormatting>
  <conditionalFormatting sqref="E39:J39">
    <cfRule type="top10" dxfId="1927" priority="853" rank="1"/>
  </conditionalFormatting>
  <conditionalFormatting sqref="E41:J41">
    <cfRule type="top10" dxfId="1926" priority="854" rank="1"/>
  </conditionalFormatting>
  <conditionalFormatting sqref="E43:J43">
    <cfRule type="top10" dxfId="1925" priority="855" rank="1"/>
  </conditionalFormatting>
  <conditionalFormatting sqref="E45:J45">
    <cfRule type="top10" dxfId="1924" priority="856" rank="1"/>
  </conditionalFormatting>
  <conditionalFormatting sqref="E47:J47">
    <cfRule type="top10" dxfId="1923" priority="857" rank="1"/>
  </conditionalFormatting>
  <conditionalFormatting sqref="E49:J49">
    <cfRule type="top10" dxfId="1922" priority="858" rank="1"/>
  </conditionalFormatting>
  <conditionalFormatting sqref="E51:J51">
    <cfRule type="top10" dxfId="1921" priority="859" rank="1"/>
  </conditionalFormatting>
  <conditionalFormatting sqref="E53:J53">
    <cfRule type="top10" dxfId="1920" priority="860" rank="1"/>
  </conditionalFormatting>
  <conditionalFormatting sqref="E55:J55">
    <cfRule type="top10" dxfId="1919" priority="861" rank="1"/>
  </conditionalFormatting>
  <conditionalFormatting sqref="E57:J57">
    <cfRule type="top10" dxfId="1918" priority="862" rank="1"/>
  </conditionalFormatting>
  <conditionalFormatting sqref="E59:J59">
    <cfRule type="top10" dxfId="1917" priority="863" rank="1"/>
  </conditionalFormatting>
  <conditionalFormatting sqref="E61:J61">
    <cfRule type="top10" dxfId="1916" priority="864" rank="1"/>
  </conditionalFormatting>
  <conditionalFormatting sqref="E63:J63">
    <cfRule type="top10" dxfId="1915" priority="865" rank="1"/>
  </conditionalFormatting>
  <conditionalFormatting sqref="E65:J65">
    <cfRule type="top10" dxfId="1914" priority="866" rank="1"/>
  </conditionalFormatting>
  <pageMargins left="0.7" right="0.7" top="0.75" bottom="0.75" header="0.3" footer="0.3"/>
  <pageSetup paperSize="9" scale="76"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2" width="8.625" style="9" customWidth="1"/>
    <col min="93" max="16384" width="6.125" style="9"/>
  </cols>
  <sheetData>
    <row r="3" spans="2:43" x14ac:dyDescent="0.15">
      <c r="B3" s="9" t="s">
        <v>3</v>
      </c>
    </row>
    <row r="4" spans="2:43" x14ac:dyDescent="0.15">
      <c r="B4" s="36"/>
    </row>
    <row r="6" spans="2:43" ht="3" customHeight="1" x14ac:dyDescent="0.15">
      <c r="B6" s="16"/>
      <c r="C6" s="23"/>
      <c r="D6" s="24"/>
      <c r="E6" s="22"/>
      <c r="F6" s="17"/>
      <c r="G6" s="17"/>
      <c r="H6" s="17"/>
      <c r="I6" s="17"/>
      <c r="J6" s="17"/>
    </row>
    <row r="7" spans="2:43" s="10" customFormat="1" ht="122.25" customHeight="1" thickBot="1" x14ac:dyDescent="0.2">
      <c r="B7" s="1"/>
      <c r="C7" s="2" t="s">
        <v>52</v>
      </c>
      <c r="D7" s="29" t="s">
        <v>103</v>
      </c>
      <c r="E7" s="40" t="s">
        <v>595</v>
      </c>
      <c r="F7" s="39" t="s">
        <v>596</v>
      </c>
      <c r="G7" s="39" t="s">
        <v>597</v>
      </c>
      <c r="H7" s="39" t="s">
        <v>598</v>
      </c>
      <c r="I7" s="39" t="s">
        <v>599</v>
      </c>
      <c r="J7" s="47" t="s">
        <v>104</v>
      </c>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7667</v>
      </c>
      <c r="F8" s="11">
        <v>6710</v>
      </c>
      <c r="G8" s="11">
        <v>5148</v>
      </c>
      <c r="H8" s="11">
        <v>4095</v>
      </c>
      <c r="I8" s="11">
        <v>3242</v>
      </c>
      <c r="J8" s="11">
        <v>304</v>
      </c>
    </row>
    <row r="9" spans="2:43" ht="15" customHeight="1" x14ac:dyDescent="0.15">
      <c r="B9" s="62"/>
      <c r="C9" s="52"/>
      <c r="D9" s="26">
        <v>100</v>
      </c>
      <c r="E9" s="19">
        <v>28.2</v>
      </c>
      <c r="F9" s="12">
        <v>24.7</v>
      </c>
      <c r="G9" s="12">
        <v>19</v>
      </c>
      <c r="H9" s="12">
        <v>15.1</v>
      </c>
      <c r="I9" s="12">
        <v>11.9</v>
      </c>
      <c r="J9" s="12">
        <v>1.1000000000000001</v>
      </c>
    </row>
    <row r="10" spans="2:43" ht="15" customHeight="1" x14ac:dyDescent="0.15">
      <c r="B10" s="3" t="s">
        <v>54</v>
      </c>
      <c r="C10" s="63" t="s">
        <v>55</v>
      </c>
      <c r="D10" s="27">
        <v>12478</v>
      </c>
      <c r="E10" s="21">
        <v>3854</v>
      </c>
      <c r="F10" s="13">
        <v>3212</v>
      </c>
      <c r="G10" s="13">
        <v>2300</v>
      </c>
      <c r="H10" s="13">
        <v>1774</v>
      </c>
      <c r="I10" s="13">
        <v>1290</v>
      </c>
      <c r="J10" s="13">
        <v>48</v>
      </c>
    </row>
    <row r="11" spans="2:43" ht="15" customHeight="1" x14ac:dyDescent="0.15">
      <c r="B11" s="4"/>
      <c r="C11" s="56"/>
      <c r="D11" s="30">
        <v>100</v>
      </c>
      <c r="E11" s="31">
        <v>30.9</v>
      </c>
      <c r="F11" s="32">
        <v>25.7</v>
      </c>
      <c r="G11" s="32">
        <v>18.399999999999999</v>
      </c>
      <c r="H11" s="32">
        <v>14.2</v>
      </c>
      <c r="I11" s="32">
        <v>10.3</v>
      </c>
      <c r="J11" s="32">
        <v>0.4</v>
      </c>
    </row>
    <row r="12" spans="2:43" ht="15" customHeight="1" x14ac:dyDescent="0.15">
      <c r="B12" s="4"/>
      <c r="C12" s="55" t="s">
        <v>56</v>
      </c>
      <c r="D12" s="25">
        <v>14458</v>
      </c>
      <c r="E12" s="18">
        <v>3807</v>
      </c>
      <c r="F12" s="11">
        <v>3495</v>
      </c>
      <c r="G12" s="11">
        <v>2846</v>
      </c>
      <c r="H12" s="11">
        <v>2317</v>
      </c>
      <c r="I12" s="11">
        <v>1949</v>
      </c>
      <c r="J12" s="11">
        <v>44</v>
      </c>
    </row>
    <row r="13" spans="2:43" ht="15" customHeight="1" x14ac:dyDescent="0.15">
      <c r="B13" s="4"/>
      <c r="C13" s="59"/>
      <c r="D13" s="26">
        <v>100</v>
      </c>
      <c r="E13" s="19">
        <v>26.3</v>
      </c>
      <c r="F13" s="12">
        <v>24.2</v>
      </c>
      <c r="G13" s="12">
        <v>19.7</v>
      </c>
      <c r="H13" s="12">
        <v>16</v>
      </c>
      <c r="I13" s="12">
        <v>13.5</v>
      </c>
      <c r="J13" s="12">
        <v>0.3</v>
      </c>
    </row>
    <row r="14" spans="2:43" ht="15" customHeight="1" x14ac:dyDescent="0.15">
      <c r="B14" s="3" t="s">
        <v>57</v>
      </c>
      <c r="C14" s="63" t="s">
        <v>78</v>
      </c>
      <c r="D14" s="27">
        <v>7667</v>
      </c>
      <c r="E14" s="21">
        <v>7667</v>
      </c>
      <c r="F14" s="13">
        <v>0</v>
      </c>
      <c r="G14" s="13">
        <v>0</v>
      </c>
      <c r="H14" s="13">
        <v>0</v>
      </c>
      <c r="I14" s="13">
        <v>0</v>
      </c>
      <c r="J14" s="13">
        <v>0</v>
      </c>
    </row>
    <row r="15" spans="2:43" ht="15" customHeight="1" x14ac:dyDescent="0.15">
      <c r="B15" s="4"/>
      <c r="C15" s="56"/>
      <c r="D15" s="30">
        <v>100</v>
      </c>
      <c r="E15" s="31">
        <v>100</v>
      </c>
      <c r="F15" s="32">
        <v>0</v>
      </c>
      <c r="G15" s="32">
        <v>0</v>
      </c>
      <c r="H15" s="32">
        <v>0</v>
      </c>
      <c r="I15" s="32">
        <v>0</v>
      </c>
      <c r="J15" s="32">
        <v>0</v>
      </c>
    </row>
    <row r="16" spans="2:43" ht="15" customHeight="1" x14ac:dyDescent="0.15">
      <c r="B16" s="4"/>
      <c r="C16" s="51" t="s">
        <v>79</v>
      </c>
      <c r="D16" s="25">
        <v>6710</v>
      </c>
      <c r="E16" s="18">
        <v>0</v>
      </c>
      <c r="F16" s="11">
        <v>6710</v>
      </c>
      <c r="G16" s="11">
        <v>0</v>
      </c>
      <c r="H16" s="11">
        <v>0</v>
      </c>
      <c r="I16" s="11">
        <v>0</v>
      </c>
      <c r="J16" s="11">
        <v>0</v>
      </c>
    </row>
    <row r="17" spans="2:10" ht="15" customHeight="1" x14ac:dyDescent="0.15">
      <c r="B17" s="4"/>
      <c r="C17" s="51"/>
      <c r="D17" s="30">
        <v>100</v>
      </c>
      <c r="E17" s="31">
        <v>0</v>
      </c>
      <c r="F17" s="32">
        <v>100</v>
      </c>
      <c r="G17" s="32">
        <v>0</v>
      </c>
      <c r="H17" s="32">
        <v>0</v>
      </c>
      <c r="I17" s="32">
        <v>0</v>
      </c>
      <c r="J17" s="32">
        <v>0</v>
      </c>
    </row>
    <row r="18" spans="2:10" ht="15" customHeight="1" x14ac:dyDescent="0.15">
      <c r="B18" s="4"/>
      <c r="C18" s="58" t="s">
        <v>80</v>
      </c>
      <c r="D18" s="25">
        <v>5148</v>
      </c>
      <c r="E18" s="18">
        <v>0</v>
      </c>
      <c r="F18" s="11">
        <v>0</v>
      </c>
      <c r="G18" s="11">
        <v>5148</v>
      </c>
      <c r="H18" s="11">
        <v>0</v>
      </c>
      <c r="I18" s="11">
        <v>0</v>
      </c>
      <c r="J18" s="11">
        <v>0</v>
      </c>
    </row>
    <row r="19" spans="2:10" ht="15" customHeight="1" x14ac:dyDescent="0.15">
      <c r="B19" s="4"/>
      <c r="C19" s="56"/>
      <c r="D19" s="30">
        <v>100</v>
      </c>
      <c r="E19" s="31">
        <v>0</v>
      </c>
      <c r="F19" s="32">
        <v>0</v>
      </c>
      <c r="G19" s="32">
        <v>100</v>
      </c>
      <c r="H19" s="32">
        <v>0</v>
      </c>
      <c r="I19" s="32">
        <v>0</v>
      </c>
      <c r="J19" s="32">
        <v>0</v>
      </c>
    </row>
    <row r="20" spans="2:10" ht="15" customHeight="1" x14ac:dyDescent="0.15">
      <c r="B20" s="4"/>
      <c r="C20" s="55" t="s">
        <v>81</v>
      </c>
      <c r="D20" s="25">
        <v>4095</v>
      </c>
      <c r="E20" s="18">
        <v>0</v>
      </c>
      <c r="F20" s="11">
        <v>0</v>
      </c>
      <c r="G20" s="11">
        <v>0</v>
      </c>
      <c r="H20" s="11">
        <v>4095</v>
      </c>
      <c r="I20" s="11">
        <v>0</v>
      </c>
      <c r="J20" s="11">
        <v>0</v>
      </c>
    </row>
    <row r="21" spans="2:10" ht="15" customHeight="1" x14ac:dyDescent="0.15">
      <c r="B21" s="4"/>
      <c r="C21" s="56"/>
      <c r="D21" s="30">
        <v>100</v>
      </c>
      <c r="E21" s="31">
        <v>0</v>
      </c>
      <c r="F21" s="32">
        <v>0</v>
      </c>
      <c r="G21" s="32">
        <v>0</v>
      </c>
      <c r="H21" s="32">
        <v>100</v>
      </c>
      <c r="I21" s="32">
        <v>0</v>
      </c>
      <c r="J21" s="32">
        <v>0</v>
      </c>
    </row>
    <row r="22" spans="2:10" ht="15" customHeight="1" x14ac:dyDescent="0.15">
      <c r="B22" s="4"/>
      <c r="C22" s="51" t="s">
        <v>82</v>
      </c>
      <c r="D22" s="25">
        <v>3242</v>
      </c>
      <c r="E22" s="18">
        <v>0</v>
      </c>
      <c r="F22" s="11">
        <v>0</v>
      </c>
      <c r="G22" s="11">
        <v>0</v>
      </c>
      <c r="H22" s="11">
        <v>0</v>
      </c>
      <c r="I22" s="11">
        <v>3242</v>
      </c>
      <c r="J22" s="11">
        <v>0</v>
      </c>
    </row>
    <row r="23" spans="2:10" ht="15" customHeight="1" x14ac:dyDescent="0.15">
      <c r="B23" s="5"/>
      <c r="C23" s="52"/>
      <c r="D23" s="28">
        <v>100</v>
      </c>
      <c r="E23" s="20">
        <v>0</v>
      </c>
      <c r="F23" s="15">
        <v>0</v>
      </c>
      <c r="G23" s="15">
        <v>0</v>
      </c>
      <c r="H23" s="15">
        <v>0</v>
      </c>
      <c r="I23" s="15">
        <v>100</v>
      </c>
      <c r="J23" s="15">
        <v>0</v>
      </c>
    </row>
    <row r="24" spans="2:10" ht="15" customHeight="1" x14ac:dyDescent="0.15">
      <c r="B24" s="3" t="s">
        <v>58</v>
      </c>
      <c r="C24" s="53" t="s">
        <v>59</v>
      </c>
      <c r="D24" s="27">
        <v>6176</v>
      </c>
      <c r="E24" s="21">
        <v>1290</v>
      </c>
      <c r="F24" s="13">
        <v>1274</v>
      </c>
      <c r="G24" s="13">
        <v>1180</v>
      </c>
      <c r="H24" s="13">
        <v>1135</v>
      </c>
      <c r="I24" s="13">
        <v>1246</v>
      </c>
      <c r="J24" s="13">
        <v>51</v>
      </c>
    </row>
    <row r="25" spans="2:10" ht="15" customHeight="1" x14ac:dyDescent="0.15">
      <c r="B25" s="4"/>
      <c r="C25" s="51"/>
      <c r="D25" s="30">
        <v>100</v>
      </c>
      <c r="E25" s="31">
        <v>20.9</v>
      </c>
      <c r="F25" s="32">
        <v>20.6</v>
      </c>
      <c r="G25" s="32">
        <v>19.100000000000001</v>
      </c>
      <c r="H25" s="32">
        <v>18.399999999999999</v>
      </c>
      <c r="I25" s="32">
        <v>20.2</v>
      </c>
      <c r="J25" s="32">
        <v>0.8</v>
      </c>
    </row>
    <row r="26" spans="2:10" ht="15" customHeight="1" x14ac:dyDescent="0.15">
      <c r="B26" s="4"/>
      <c r="C26" s="58" t="s">
        <v>60</v>
      </c>
      <c r="D26" s="25">
        <v>12578</v>
      </c>
      <c r="E26" s="18">
        <v>3434</v>
      </c>
      <c r="F26" s="11">
        <v>3640</v>
      </c>
      <c r="G26" s="11">
        <v>2621</v>
      </c>
      <c r="H26" s="11">
        <v>1845</v>
      </c>
      <c r="I26" s="11">
        <v>902</v>
      </c>
      <c r="J26" s="11">
        <v>136</v>
      </c>
    </row>
    <row r="27" spans="2:10" ht="15" customHeight="1" x14ac:dyDescent="0.15">
      <c r="B27" s="4"/>
      <c r="C27" s="56"/>
      <c r="D27" s="30">
        <v>100</v>
      </c>
      <c r="E27" s="31">
        <v>27.3</v>
      </c>
      <c r="F27" s="32">
        <v>28.9</v>
      </c>
      <c r="G27" s="32">
        <v>20.8</v>
      </c>
      <c r="H27" s="32">
        <v>14.7</v>
      </c>
      <c r="I27" s="32">
        <v>7.2</v>
      </c>
      <c r="J27" s="32">
        <v>1.1000000000000001</v>
      </c>
    </row>
    <row r="28" spans="2:10" ht="15" customHeight="1" x14ac:dyDescent="0.15">
      <c r="B28" s="4"/>
      <c r="C28" s="55" t="s">
        <v>61</v>
      </c>
      <c r="D28" s="25">
        <v>1614</v>
      </c>
      <c r="E28" s="18">
        <v>942</v>
      </c>
      <c r="F28" s="11">
        <v>299</v>
      </c>
      <c r="G28" s="11">
        <v>156</v>
      </c>
      <c r="H28" s="11">
        <v>123</v>
      </c>
      <c r="I28" s="11">
        <v>61</v>
      </c>
      <c r="J28" s="11">
        <v>33</v>
      </c>
    </row>
    <row r="29" spans="2:10" ht="15" customHeight="1" x14ac:dyDescent="0.15">
      <c r="B29" s="4"/>
      <c r="C29" s="56"/>
      <c r="D29" s="30">
        <v>100</v>
      </c>
      <c r="E29" s="31">
        <v>58.4</v>
      </c>
      <c r="F29" s="32">
        <v>18.5</v>
      </c>
      <c r="G29" s="32">
        <v>9.6999999999999993</v>
      </c>
      <c r="H29" s="32">
        <v>7.6</v>
      </c>
      <c r="I29" s="32">
        <v>3.8</v>
      </c>
      <c r="J29" s="32">
        <v>2</v>
      </c>
    </row>
    <row r="30" spans="2:10" ht="15" customHeight="1" x14ac:dyDescent="0.15">
      <c r="B30" s="4"/>
      <c r="C30" s="51" t="s">
        <v>62</v>
      </c>
      <c r="D30" s="25">
        <v>2525</v>
      </c>
      <c r="E30" s="18">
        <v>549</v>
      </c>
      <c r="F30" s="11">
        <v>484</v>
      </c>
      <c r="G30" s="11">
        <v>498</v>
      </c>
      <c r="H30" s="11">
        <v>457</v>
      </c>
      <c r="I30" s="11">
        <v>514</v>
      </c>
      <c r="J30" s="11">
        <v>23</v>
      </c>
    </row>
    <row r="31" spans="2:10" ht="15" customHeight="1" x14ac:dyDescent="0.15">
      <c r="B31" s="4"/>
      <c r="C31" s="51"/>
      <c r="D31" s="30">
        <v>100</v>
      </c>
      <c r="E31" s="31">
        <v>21.7</v>
      </c>
      <c r="F31" s="32">
        <v>19.2</v>
      </c>
      <c r="G31" s="32">
        <v>19.7</v>
      </c>
      <c r="H31" s="32">
        <v>18.100000000000001</v>
      </c>
      <c r="I31" s="32">
        <v>20.399999999999999</v>
      </c>
      <c r="J31" s="32">
        <v>0.9</v>
      </c>
    </row>
    <row r="32" spans="2:10" ht="15" customHeight="1" x14ac:dyDescent="0.15">
      <c r="B32" s="6"/>
      <c r="C32" s="58" t="s">
        <v>63</v>
      </c>
      <c r="D32" s="25">
        <v>3276</v>
      </c>
      <c r="E32" s="18">
        <v>1262</v>
      </c>
      <c r="F32" s="11">
        <v>794</v>
      </c>
      <c r="G32" s="11">
        <v>487</v>
      </c>
      <c r="H32" s="11">
        <v>335</v>
      </c>
      <c r="I32" s="11">
        <v>360</v>
      </c>
      <c r="J32" s="11">
        <v>38</v>
      </c>
    </row>
    <row r="33" spans="2:10" ht="15" customHeight="1" x14ac:dyDescent="0.15">
      <c r="B33" s="7"/>
      <c r="C33" s="59"/>
      <c r="D33" s="28">
        <v>100</v>
      </c>
      <c r="E33" s="20">
        <v>38.5</v>
      </c>
      <c r="F33" s="15">
        <v>24.2</v>
      </c>
      <c r="G33" s="15">
        <v>14.9</v>
      </c>
      <c r="H33" s="15">
        <v>10.199999999999999</v>
      </c>
      <c r="I33" s="15">
        <v>11</v>
      </c>
      <c r="J33" s="15">
        <v>1.2</v>
      </c>
    </row>
    <row r="34" spans="2:10" ht="15" customHeight="1" x14ac:dyDescent="0.15">
      <c r="B34" s="3" t="s">
        <v>64</v>
      </c>
      <c r="C34" s="53" t="s">
        <v>65</v>
      </c>
      <c r="D34" s="27">
        <v>22228</v>
      </c>
      <c r="E34" s="21">
        <v>7040</v>
      </c>
      <c r="F34" s="13">
        <v>6033</v>
      </c>
      <c r="G34" s="13">
        <v>4204</v>
      </c>
      <c r="H34" s="13">
        <v>2886</v>
      </c>
      <c r="I34" s="13">
        <v>1840</v>
      </c>
      <c r="J34" s="13">
        <v>225</v>
      </c>
    </row>
    <row r="35" spans="2:10" ht="15" customHeight="1" x14ac:dyDescent="0.15">
      <c r="B35" s="4"/>
      <c r="C35" s="54"/>
      <c r="D35" s="30">
        <v>100</v>
      </c>
      <c r="E35" s="31">
        <v>31.7</v>
      </c>
      <c r="F35" s="32">
        <v>27.1</v>
      </c>
      <c r="G35" s="32">
        <v>18.899999999999999</v>
      </c>
      <c r="H35" s="32">
        <v>13</v>
      </c>
      <c r="I35" s="32">
        <v>8.3000000000000007</v>
      </c>
      <c r="J35" s="32">
        <v>1</v>
      </c>
    </row>
    <row r="36" spans="2:10" ht="15" customHeight="1" x14ac:dyDescent="0.15">
      <c r="B36" s="4"/>
      <c r="C36" s="60" t="s">
        <v>66</v>
      </c>
      <c r="D36" s="25">
        <v>2573</v>
      </c>
      <c r="E36" s="18">
        <v>273</v>
      </c>
      <c r="F36" s="11">
        <v>317</v>
      </c>
      <c r="G36" s="11">
        <v>505</v>
      </c>
      <c r="H36" s="11">
        <v>700</v>
      </c>
      <c r="I36" s="11">
        <v>731</v>
      </c>
      <c r="J36" s="11">
        <v>47</v>
      </c>
    </row>
    <row r="37" spans="2:10" ht="15" customHeight="1" x14ac:dyDescent="0.15">
      <c r="B37" s="4"/>
      <c r="C37" s="56"/>
      <c r="D37" s="30">
        <v>100</v>
      </c>
      <c r="E37" s="31">
        <v>10.6</v>
      </c>
      <c r="F37" s="32">
        <v>12.3</v>
      </c>
      <c r="G37" s="32">
        <v>19.600000000000001</v>
      </c>
      <c r="H37" s="32">
        <v>27.2</v>
      </c>
      <c r="I37" s="32">
        <v>28.4</v>
      </c>
      <c r="J37" s="32">
        <v>1.8</v>
      </c>
    </row>
    <row r="38" spans="2:10" ht="15" customHeight="1" x14ac:dyDescent="0.15">
      <c r="B38" s="4"/>
      <c r="C38" s="55" t="s">
        <v>67</v>
      </c>
      <c r="D38" s="25">
        <v>1235</v>
      </c>
      <c r="E38" s="18">
        <v>160</v>
      </c>
      <c r="F38" s="11">
        <v>136</v>
      </c>
      <c r="G38" s="11">
        <v>192</v>
      </c>
      <c r="H38" s="11">
        <v>254</v>
      </c>
      <c r="I38" s="11">
        <v>483</v>
      </c>
      <c r="J38" s="11">
        <v>10</v>
      </c>
    </row>
    <row r="39" spans="2:10" ht="15" customHeight="1" x14ac:dyDescent="0.15">
      <c r="B39" s="5"/>
      <c r="C39" s="59"/>
      <c r="D39" s="28">
        <v>100</v>
      </c>
      <c r="E39" s="20">
        <v>13</v>
      </c>
      <c r="F39" s="15">
        <v>11</v>
      </c>
      <c r="G39" s="15">
        <v>15.5</v>
      </c>
      <c r="H39" s="15">
        <v>20.6</v>
      </c>
      <c r="I39" s="15">
        <v>39.1</v>
      </c>
      <c r="J39" s="15">
        <v>0.8</v>
      </c>
    </row>
    <row r="40" spans="2:10" ht="15" customHeight="1" x14ac:dyDescent="0.15">
      <c r="B40" s="3" t="s">
        <v>83</v>
      </c>
      <c r="C40" s="53" t="s">
        <v>404</v>
      </c>
      <c r="D40" s="27">
        <v>3459</v>
      </c>
      <c r="E40" s="21">
        <v>1181</v>
      </c>
      <c r="F40" s="13">
        <v>944</v>
      </c>
      <c r="G40" s="13">
        <v>623</v>
      </c>
      <c r="H40" s="13">
        <v>411</v>
      </c>
      <c r="I40" s="13">
        <v>276</v>
      </c>
      <c r="J40" s="13">
        <v>24</v>
      </c>
    </row>
    <row r="41" spans="2:10" ht="15" customHeight="1" x14ac:dyDescent="0.15">
      <c r="B41" s="4"/>
      <c r="C41" s="54"/>
      <c r="D41" s="30">
        <v>100</v>
      </c>
      <c r="E41" s="31">
        <v>34.1</v>
      </c>
      <c r="F41" s="32">
        <v>27.3</v>
      </c>
      <c r="G41" s="32">
        <v>18</v>
      </c>
      <c r="H41" s="32">
        <v>11.9</v>
      </c>
      <c r="I41" s="32">
        <v>8</v>
      </c>
      <c r="J41" s="32">
        <v>0.7</v>
      </c>
    </row>
    <row r="42" spans="2:10" ht="15" customHeight="1" x14ac:dyDescent="0.15">
      <c r="B42" s="4"/>
      <c r="C42" s="55" t="s">
        <v>401</v>
      </c>
      <c r="D42" s="25">
        <v>18074</v>
      </c>
      <c r="E42" s="18">
        <v>5333</v>
      </c>
      <c r="F42" s="11">
        <v>4629</v>
      </c>
      <c r="G42" s="11">
        <v>3374</v>
      </c>
      <c r="H42" s="11">
        <v>2520</v>
      </c>
      <c r="I42" s="11">
        <v>2009</v>
      </c>
      <c r="J42" s="11">
        <v>209</v>
      </c>
    </row>
    <row r="43" spans="2:10" ht="15" customHeight="1" x14ac:dyDescent="0.15">
      <c r="B43" s="4"/>
      <c r="C43" s="56"/>
      <c r="D43" s="30">
        <v>100</v>
      </c>
      <c r="E43" s="31">
        <v>29.5</v>
      </c>
      <c r="F43" s="32">
        <v>25.6</v>
      </c>
      <c r="G43" s="32">
        <v>18.7</v>
      </c>
      <c r="H43" s="32">
        <v>13.9</v>
      </c>
      <c r="I43" s="32">
        <v>11.1</v>
      </c>
      <c r="J43" s="32">
        <v>1.2</v>
      </c>
    </row>
    <row r="44" spans="2:10" ht="15" customHeight="1" x14ac:dyDescent="0.15">
      <c r="B44" s="4"/>
      <c r="C44" s="51" t="s">
        <v>93</v>
      </c>
      <c r="D44" s="25">
        <v>4115</v>
      </c>
      <c r="E44" s="18">
        <v>851</v>
      </c>
      <c r="F44" s="11">
        <v>862</v>
      </c>
      <c r="G44" s="11">
        <v>861</v>
      </c>
      <c r="H44" s="11">
        <v>813</v>
      </c>
      <c r="I44" s="11">
        <v>674</v>
      </c>
      <c r="J44" s="11">
        <v>54</v>
      </c>
    </row>
    <row r="45" spans="2:10" ht="15" customHeight="1" x14ac:dyDescent="0.15">
      <c r="B45" s="4"/>
      <c r="C45" s="54"/>
      <c r="D45" s="30">
        <v>100</v>
      </c>
      <c r="E45" s="31">
        <v>20.7</v>
      </c>
      <c r="F45" s="32">
        <v>20.9</v>
      </c>
      <c r="G45" s="32">
        <v>20.9</v>
      </c>
      <c r="H45" s="32">
        <v>19.8</v>
      </c>
      <c r="I45" s="32">
        <v>16.399999999999999</v>
      </c>
      <c r="J45" s="32">
        <v>1.3</v>
      </c>
    </row>
    <row r="46" spans="2:10" ht="15" customHeight="1" x14ac:dyDescent="0.15">
      <c r="B46" s="4"/>
      <c r="C46" s="51" t="s">
        <v>87</v>
      </c>
      <c r="D46" s="25">
        <v>659</v>
      </c>
      <c r="E46" s="18">
        <v>132</v>
      </c>
      <c r="F46" s="11">
        <v>110</v>
      </c>
      <c r="G46" s="11">
        <v>130</v>
      </c>
      <c r="H46" s="11">
        <v>137</v>
      </c>
      <c r="I46" s="11">
        <v>147</v>
      </c>
      <c r="J46" s="11">
        <v>3</v>
      </c>
    </row>
    <row r="47" spans="2:10" ht="15" customHeight="1" x14ac:dyDescent="0.15">
      <c r="B47" s="5"/>
      <c r="C47" s="52"/>
      <c r="D47" s="28">
        <v>100</v>
      </c>
      <c r="E47" s="20">
        <v>20</v>
      </c>
      <c r="F47" s="15">
        <v>16.7</v>
      </c>
      <c r="G47" s="15">
        <v>19.7</v>
      </c>
      <c r="H47" s="15">
        <v>20.8</v>
      </c>
      <c r="I47" s="15">
        <v>22.3</v>
      </c>
      <c r="J47" s="15">
        <v>0.5</v>
      </c>
    </row>
    <row r="48" spans="2:10" ht="15" customHeight="1" x14ac:dyDescent="0.15">
      <c r="B48" s="3" t="s">
        <v>68</v>
      </c>
      <c r="C48" s="53" t="s">
        <v>69</v>
      </c>
      <c r="D48" s="27">
        <v>3572</v>
      </c>
      <c r="E48" s="21">
        <v>1042</v>
      </c>
      <c r="F48" s="13">
        <v>994</v>
      </c>
      <c r="G48" s="13">
        <v>764</v>
      </c>
      <c r="H48" s="13">
        <v>431</v>
      </c>
      <c r="I48" s="13">
        <v>300</v>
      </c>
      <c r="J48" s="13">
        <v>41</v>
      </c>
    </row>
    <row r="49" spans="2:10" ht="15" customHeight="1" x14ac:dyDescent="0.15">
      <c r="B49" s="4"/>
      <c r="C49" s="54"/>
      <c r="D49" s="30">
        <v>100</v>
      </c>
      <c r="E49" s="31">
        <v>29.2</v>
      </c>
      <c r="F49" s="32">
        <v>27.8</v>
      </c>
      <c r="G49" s="32">
        <v>21.4</v>
      </c>
      <c r="H49" s="32">
        <v>12.1</v>
      </c>
      <c r="I49" s="32">
        <v>8.4</v>
      </c>
      <c r="J49" s="32">
        <v>1.1000000000000001</v>
      </c>
    </row>
    <row r="50" spans="2:10" ht="15" customHeight="1" x14ac:dyDescent="0.15">
      <c r="B50" s="4"/>
      <c r="C50" s="57" t="s">
        <v>70</v>
      </c>
      <c r="D50" s="33">
        <v>2055</v>
      </c>
      <c r="E50" s="34">
        <v>635</v>
      </c>
      <c r="F50" s="35">
        <v>560</v>
      </c>
      <c r="G50" s="35">
        <v>381</v>
      </c>
      <c r="H50" s="35">
        <v>274</v>
      </c>
      <c r="I50" s="35">
        <v>204</v>
      </c>
      <c r="J50" s="35">
        <v>1</v>
      </c>
    </row>
    <row r="51" spans="2:10" ht="15" customHeight="1" x14ac:dyDescent="0.15">
      <c r="B51" s="4"/>
      <c r="C51" s="54"/>
      <c r="D51" s="30">
        <v>100</v>
      </c>
      <c r="E51" s="31">
        <v>30.9</v>
      </c>
      <c r="F51" s="32">
        <v>27.3</v>
      </c>
      <c r="G51" s="32">
        <v>18.5</v>
      </c>
      <c r="H51" s="32">
        <v>13.3</v>
      </c>
      <c r="I51" s="32">
        <v>9.9</v>
      </c>
      <c r="J51" s="32">
        <v>0</v>
      </c>
    </row>
    <row r="52" spans="2:10" ht="15" customHeight="1" x14ac:dyDescent="0.15">
      <c r="B52" s="4"/>
      <c r="C52" s="51" t="s">
        <v>71</v>
      </c>
      <c r="D52" s="25">
        <v>1640</v>
      </c>
      <c r="E52" s="18">
        <v>403</v>
      </c>
      <c r="F52" s="11">
        <v>453</v>
      </c>
      <c r="G52" s="11">
        <v>312</v>
      </c>
      <c r="H52" s="11">
        <v>289</v>
      </c>
      <c r="I52" s="11">
        <v>182</v>
      </c>
      <c r="J52" s="11">
        <v>1</v>
      </c>
    </row>
    <row r="53" spans="2:10" ht="15" customHeight="1" x14ac:dyDescent="0.15">
      <c r="B53" s="4"/>
      <c r="C53" s="54"/>
      <c r="D53" s="30">
        <v>100</v>
      </c>
      <c r="E53" s="31">
        <v>24.6</v>
      </c>
      <c r="F53" s="32">
        <v>27.6</v>
      </c>
      <c r="G53" s="32">
        <v>19</v>
      </c>
      <c r="H53" s="32">
        <v>17.600000000000001</v>
      </c>
      <c r="I53" s="32">
        <v>11.1</v>
      </c>
      <c r="J53" s="32">
        <v>0.1</v>
      </c>
    </row>
    <row r="54" spans="2:10" ht="15" customHeight="1" x14ac:dyDescent="0.15">
      <c r="B54" s="4"/>
      <c r="C54" s="51" t="s">
        <v>72</v>
      </c>
      <c r="D54" s="25">
        <v>1560</v>
      </c>
      <c r="E54" s="18">
        <v>449</v>
      </c>
      <c r="F54" s="11">
        <v>364</v>
      </c>
      <c r="G54" s="11">
        <v>298</v>
      </c>
      <c r="H54" s="11">
        <v>242</v>
      </c>
      <c r="I54" s="11">
        <v>196</v>
      </c>
      <c r="J54" s="11">
        <v>11</v>
      </c>
    </row>
    <row r="55" spans="2:10" ht="15" customHeight="1" x14ac:dyDescent="0.15">
      <c r="B55" s="4"/>
      <c r="C55" s="54"/>
      <c r="D55" s="30">
        <v>100</v>
      </c>
      <c r="E55" s="31">
        <v>28.8</v>
      </c>
      <c r="F55" s="32">
        <v>23.3</v>
      </c>
      <c r="G55" s="32">
        <v>19.100000000000001</v>
      </c>
      <c r="H55" s="32">
        <v>15.5</v>
      </c>
      <c r="I55" s="32">
        <v>12.6</v>
      </c>
      <c r="J55" s="32">
        <v>0.7</v>
      </c>
    </row>
    <row r="56" spans="2:10" ht="15" customHeight="1" x14ac:dyDescent="0.15">
      <c r="B56" s="4"/>
      <c r="C56" s="51" t="s">
        <v>73</v>
      </c>
      <c r="D56" s="25">
        <v>2382</v>
      </c>
      <c r="E56" s="18">
        <v>626</v>
      </c>
      <c r="F56" s="11">
        <v>597</v>
      </c>
      <c r="G56" s="11">
        <v>471</v>
      </c>
      <c r="H56" s="11">
        <v>342</v>
      </c>
      <c r="I56" s="11">
        <v>265</v>
      </c>
      <c r="J56" s="11">
        <v>81</v>
      </c>
    </row>
    <row r="57" spans="2:10" ht="15" customHeight="1" x14ac:dyDescent="0.15">
      <c r="B57" s="4"/>
      <c r="C57" s="54"/>
      <c r="D57" s="30">
        <v>100</v>
      </c>
      <c r="E57" s="31">
        <v>26.3</v>
      </c>
      <c r="F57" s="32">
        <v>25.1</v>
      </c>
      <c r="G57" s="32">
        <v>19.8</v>
      </c>
      <c r="H57" s="32">
        <v>14.4</v>
      </c>
      <c r="I57" s="32">
        <v>11.1</v>
      </c>
      <c r="J57" s="32">
        <v>3.4</v>
      </c>
    </row>
    <row r="58" spans="2:10" ht="15" customHeight="1" x14ac:dyDescent="0.15">
      <c r="B58" s="4"/>
      <c r="C58" s="51" t="s">
        <v>74</v>
      </c>
      <c r="D58" s="25">
        <v>1538</v>
      </c>
      <c r="E58" s="18">
        <v>419</v>
      </c>
      <c r="F58" s="11">
        <v>396</v>
      </c>
      <c r="G58" s="11">
        <v>294</v>
      </c>
      <c r="H58" s="11">
        <v>246</v>
      </c>
      <c r="I58" s="11">
        <v>162</v>
      </c>
      <c r="J58" s="11">
        <v>21</v>
      </c>
    </row>
    <row r="59" spans="2:10" ht="15" customHeight="1" x14ac:dyDescent="0.15">
      <c r="B59" s="4"/>
      <c r="C59" s="54"/>
      <c r="D59" s="30">
        <v>100</v>
      </c>
      <c r="E59" s="31">
        <v>27.2</v>
      </c>
      <c r="F59" s="32">
        <v>25.7</v>
      </c>
      <c r="G59" s="32">
        <v>19.100000000000001</v>
      </c>
      <c r="H59" s="32">
        <v>16</v>
      </c>
      <c r="I59" s="32">
        <v>10.5</v>
      </c>
      <c r="J59" s="32">
        <v>1.4</v>
      </c>
    </row>
    <row r="60" spans="2:10" ht="15" customHeight="1" x14ac:dyDescent="0.15">
      <c r="B60" s="4"/>
      <c r="C60" s="51" t="s">
        <v>75</v>
      </c>
      <c r="D60" s="25">
        <v>5096</v>
      </c>
      <c r="E60" s="18">
        <v>1412</v>
      </c>
      <c r="F60" s="11">
        <v>1234</v>
      </c>
      <c r="G60" s="11">
        <v>925</v>
      </c>
      <c r="H60" s="11">
        <v>852</v>
      </c>
      <c r="I60" s="11">
        <v>608</v>
      </c>
      <c r="J60" s="11">
        <v>65</v>
      </c>
    </row>
    <row r="61" spans="2:10" ht="15" customHeight="1" x14ac:dyDescent="0.15">
      <c r="B61" s="4"/>
      <c r="C61" s="54"/>
      <c r="D61" s="30">
        <v>100</v>
      </c>
      <c r="E61" s="31">
        <v>27.7</v>
      </c>
      <c r="F61" s="32">
        <v>24.2</v>
      </c>
      <c r="G61" s="32">
        <v>18.2</v>
      </c>
      <c r="H61" s="32">
        <v>16.7</v>
      </c>
      <c r="I61" s="32">
        <v>11.9</v>
      </c>
      <c r="J61" s="32">
        <v>1.3</v>
      </c>
    </row>
    <row r="62" spans="2:10" ht="15" customHeight="1" x14ac:dyDescent="0.15">
      <c r="B62" s="4"/>
      <c r="C62" s="51" t="s">
        <v>76</v>
      </c>
      <c r="D62" s="25">
        <v>2807</v>
      </c>
      <c r="E62" s="18">
        <v>770</v>
      </c>
      <c r="F62" s="11">
        <v>634</v>
      </c>
      <c r="G62" s="11">
        <v>558</v>
      </c>
      <c r="H62" s="11">
        <v>492</v>
      </c>
      <c r="I62" s="11">
        <v>345</v>
      </c>
      <c r="J62" s="11">
        <v>8</v>
      </c>
    </row>
    <row r="63" spans="2:10" ht="15" customHeight="1" x14ac:dyDescent="0.15">
      <c r="B63" s="4"/>
      <c r="C63" s="54"/>
      <c r="D63" s="30">
        <v>100</v>
      </c>
      <c r="E63" s="31">
        <v>27.4</v>
      </c>
      <c r="F63" s="32">
        <v>22.6</v>
      </c>
      <c r="G63" s="32">
        <v>19.899999999999999</v>
      </c>
      <c r="H63" s="32">
        <v>17.5</v>
      </c>
      <c r="I63" s="32">
        <v>12.3</v>
      </c>
      <c r="J63" s="32">
        <v>0.3</v>
      </c>
    </row>
    <row r="64" spans="2:10" ht="15" customHeight="1" x14ac:dyDescent="0.15">
      <c r="B64" s="4"/>
      <c r="C64" s="51" t="s">
        <v>77</v>
      </c>
      <c r="D64" s="25">
        <v>6516</v>
      </c>
      <c r="E64" s="18">
        <v>1911</v>
      </c>
      <c r="F64" s="11">
        <v>1478</v>
      </c>
      <c r="G64" s="11">
        <v>1145</v>
      </c>
      <c r="H64" s="11">
        <v>927</v>
      </c>
      <c r="I64" s="11">
        <v>980</v>
      </c>
      <c r="J64" s="11">
        <v>75</v>
      </c>
    </row>
    <row r="65" spans="2:10" ht="15" customHeight="1" x14ac:dyDescent="0.15">
      <c r="B65" s="5"/>
      <c r="C65" s="52"/>
      <c r="D65" s="28">
        <v>100</v>
      </c>
      <c r="E65" s="20">
        <v>29.3</v>
      </c>
      <c r="F65" s="15">
        <v>22.7</v>
      </c>
      <c r="G65" s="15">
        <v>17.600000000000001</v>
      </c>
      <c r="H65" s="15">
        <v>14.2</v>
      </c>
      <c r="I65" s="15">
        <v>15</v>
      </c>
      <c r="J65" s="15">
        <v>1.2</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J9">
    <cfRule type="top10" dxfId="2696" priority="84" rank="1"/>
  </conditionalFormatting>
  <conditionalFormatting sqref="E11:J11">
    <cfRule type="top10" dxfId="2695" priority="85" rank="1"/>
  </conditionalFormatting>
  <conditionalFormatting sqref="E13:J13">
    <cfRule type="top10" dxfId="2694" priority="86" rank="1"/>
  </conditionalFormatting>
  <conditionalFormatting sqref="E15:J15">
    <cfRule type="top10" dxfId="2693" priority="87" rank="1"/>
  </conditionalFormatting>
  <conditionalFormatting sqref="E17:J17">
    <cfRule type="top10" dxfId="2692" priority="88" rank="1"/>
  </conditionalFormatting>
  <conditionalFormatting sqref="E19:J19">
    <cfRule type="top10" dxfId="2691" priority="89" rank="1"/>
  </conditionalFormatting>
  <conditionalFormatting sqref="E21:J21">
    <cfRule type="top10" dxfId="2690" priority="90" rank="1"/>
  </conditionalFormatting>
  <conditionalFormatting sqref="E23:J23">
    <cfRule type="top10" dxfId="2689" priority="91" rank="1"/>
  </conditionalFormatting>
  <conditionalFormatting sqref="E25:J25">
    <cfRule type="top10" dxfId="2688" priority="92" rank="1"/>
  </conditionalFormatting>
  <conditionalFormatting sqref="E27:J27">
    <cfRule type="top10" dxfId="2687" priority="93" rank="1"/>
  </conditionalFormatting>
  <conditionalFormatting sqref="E29:J29">
    <cfRule type="top10" dxfId="2686" priority="94" rank="1"/>
  </conditionalFormatting>
  <conditionalFormatting sqref="E31:J31">
    <cfRule type="top10" dxfId="2685" priority="95" rank="1"/>
  </conditionalFormatting>
  <conditionalFormatting sqref="E33:J33">
    <cfRule type="top10" dxfId="2684" priority="96" rank="1"/>
  </conditionalFormatting>
  <conditionalFormatting sqref="E35:J35">
    <cfRule type="top10" dxfId="2683" priority="97" rank="1"/>
  </conditionalFormatting>
  <conditionalFormatting sqref="E37:J37">
    <cfRule type="top10" dxfId="2682" priority="98" rank="1"/>
  </conditionalFormatting>
  <conditionalFormatting sqref="E39:J39">
    <cfRule type="top10" dxfId="2681" priority="99" rank="1"/>
  </conditionalFormatting>
  <conditionalFormatting sqref="E41:J41">
    <cfRule type="top10" dxfId="2680" priority="100" rank="1"/>
  </conditionalFormatting>
  <conditionalFormatting sqref="E43:J43">
    <cfRule type="top10" dxfId="2679" priority="101" rank="1"/>
  </conditionalFormatting>
  <conditionalFormatting sqref="E45:J45">
    <cfRule type="top10" dxfId="2678" priority="102" rank="1"/>
  </conditionalFormatting>
  <conditionalFormatting sqref="E47:J47">
    <cfRule type="top10" dxfId="2677" priority="103" rank="1"/>
  </conditionalFormatting>
  <conditionalFormatting sqref="E49:J49">
    <cfRule type="top10" dxfId="2676" priority="104" rank="1"/>
  </conditionalFormatting>
  <conditionalFormatting sqref="E51:J51">
    <cfRule type="top10" dxfId="2675" priority="105" rank="1"/>
  </conditionalFormatting>
  <conditionalFormatting sqref="E53:J53">
    <cfRule type="top10" dxfId="2674" priority="106" rank="1"/>
  </conditionalFormatting>
  <conditionalFormatting sqref="E55:J55">
    <cfRule type="top10" dxfId="2673" priority="107" rank="1"/>
  </conditionalFormatting>
  <conditionalFormatting sqref="E57:J57">
    <cfRule type="top10" dxfId="2672" priority="108" rank="1"/>
  </conditionalFormatting>
  <conditionalFormatting sqref="E59:J59">
    <cfRule type="top10" dxfId="2671" priority="109" rank="1"/>
  </conditionalFormatting>
  <conditionalFormatting sqref="E61:J61">
    <cfRule type="top10" dxfId="2670" priority="110" rank="1"/>
  </conditionalFormatting>
  <conditionalFormatting sqref="E63:J63">
    <cfRule type="top10" dxfId="2669" priority="111" rank="1"/>
  </conditionalFormatting>
  <conditionalFormatting sqref="E65:J65">
    <cfRule type="top10" dxfId="2668" priority="112" rank="1"/>
  </conditionalFormatting>
  <pageMargins left="0.7" right="0.7" top="0.75" bottom="0.75" header="0.3" footer="0.3"/>
  <pageSetup paperSize="9" scale="76" orientation="portrait" r:id="rId1"/>
  <headerFoot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89" width="8.625" style="9" customWidth="1"/>
    <col min="90" max="16384" width="6.125" style="9"/>
  </cols>
  <sheetData>
    <row r="2" spans="2:43" x14ac:dyDescent="0.15">
      <c r="B2" s="8" t="s">
        <v>600</v>
      </c>
    </row>
    <row r="3" spans="2:43" x14ac:dyDescent="0.15">
      <c r="B3" s="9" t="s">
        <v>477</v>
      </c>
    </row>
    <row r="4" spans="2:43" x14ac:dyDescent="0.15">
      <c r="B4" s="36" t="s">
        <v>478</v>
      </c>
    </row>
    <row r="6" spans="2:43" ht="3" customHeight="1" x14ac:dyDescent="0.15">
      <c r="B6" s="16"/>
      <c r="C6" s="23"/>
      <c r="D6" s="24"/>
      <c r="E6" s="22"/>
      <c r="F6" s="17"/>
      <c r="G6" s="17"/>
    </row>
    <row r="7" spans="2:43" s="10" customFormat="1" ht="122.25" customHeight="1" thickBot="1" x14ac:dyDescent="0.2">
      <c r="B7" s="1"/>
      <c r="C7" s="2" t="s">
        <v>52</v>
      </c>
      <c r="D7" s="29" t="s">
        <v>103</v>
      </c>
      <c r="E7" s="46" t="s">
        <v>133</v>
      </c>
      <c r="F7" s="47" t="s">
        <v>134</v>
      </c>
      <c r="G7" s="47" t="s">
        <v>104</v>
      </c>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10336</v>
      </c>
      <c r="F8" s="11">
        <v>15990</v>
      </c>
      <c r="G8" s="11">
        <v>840</v>
      </c>
    </row>
    <row r="9" spans="2:43" ht="15" customHeight="1" x14ac:dyDescent="0.15">
      <c r="B9" s="62"/>
      <c r="C9" s="52"/>
      <c r="D9" s="26">
        <v>100</v>
      </c>
      <c r="E9" s="19">
        <v>38</v>
      </c>
      <c r="F9" s="12">
        <v>58.9</v>
      </c>
      <c r="G9" s="12">
        <v>3.1</v>
      </c>
    </row>
    <row r="10" spans="2:43" ht="15" customHeight="1" x14ac:dyDescent="0.15">
      <c r="B10" s="3" t="s">
        <v>54</v>
      </c>
      <c r="C10" s="63" t="s">
        <v>55</v>
      </c>
      <c r="D10" s="27">
        <v>12478</v>
      </c>
      <c r="E10" s="21">
        <v>4449</v>
      </c>
      <c r="F10" s="13">
        <v>7700</v>
      </c>
      <c r="G10" s="13">
        <v>329</v>
      </c>
    </row>
    <row r="11" spans="2:43" ht="15" customHeight="1" x14ac:dyDescent="0.15">
      <c r="B11" s="4"/>
      <c r="C11" s="56"/>
      <c r="D11" s="30">
        <v>100</v>
      </c>
      <c r="E11" s="31">
        <v>35.700000000000003</v>
      </c>
      <c r="F11" s="32">
        <v>61.7</v>
      </c>
      <c r="G11" s="32">
        <v>2.6</v>
      </c>
    </row>
    <row r="12" spans="2:43" ht="15" customHeight="1" x14ac:dyDescent="0.15">
      <c r="B12" s="4"/>
      <c r="C12" s="55" t="s">
        <v>56</v>
      </c>
      <c r="D12" s="25">
        <v>14458</v>
      </c>
      <c r="E12" s="18">
        <v>5799</v>
      </c>
      <c r="F12" s="11">
        <v>8165</v>
      </c>
      <c r="G12" s="11">
        <v>494</v>
      </c>
    </row>
    <row r="13" spans="2:43" ht="15" customHeight="1" x14ac:dyDescent="0.15">
      <c r="B13" s="4"/>
      <c r="C13" s="59"/>
      <c r="D13" s="26">
        <v>100</v>
      </c>
      <c r="E13" s="19">
        <v>40.1</v>
      </c>
      <c r="F13" s="12">
        <v>56.5</v>
      </c>
      <c r="G13" s="12">
        <v>3.4</v>
      </c>
    </row>
    <row r="14" spans="2:43" ht="15" customHeight="1" x14ac:dyDescent="0.15">
      <c r="B14" s="3" t="s">
        <v>57</v>
      </c>
      <c r="C14" s="63" t="s">
        <v>78</v>
      </c>
      <c r="D14" s="27">
        <v>7667</v>
      </c>
      <c r="E14" s="21">
        <v>2319</v>
      </c>
      <c r="F14" s="13">
        <v>5197</v>
      </c>
      <c r="G14" s="13">
        <v>151</v>
      </c>
    </row>
    <row r="15" spans="2:43" ht="15" customHeight="1" x14ac:dyDescent="0.15">
      <c r="B15" s="4"/>
      <c r="C15" s="56"/>
      <c r="D15" s="30">
        <v>100</v>
      </c>
      <c r="E15" s="31">
        <v>30.2</v>
      </c>
      <c r="F15" s="32">
        <v>67.8</v>
      </c>
      <c r="G15" s="32">
        <v>2</v>
      </c>
    </row>
    <row r="16" spans="2:43" ht="15" customHeight="1" x14ac:dyDescent="0.15">
      <c r="B16" s="4"/>
      <c r="C16" s="51" t="s">
        <v>79</v>
      </c>
      <c r="D16" s="25">
        <v>6710</v>
      </c>
      <c r="E16" s="18">
        <v>2253</v>
      </c>
      <c r="F16" s="11">
        <v>4278</v>
      </c>
      <c r="G16" s="11">
        <v>179</v>
      </c>
    </row>
    <row r="17" spans="2:7" ht="15" customHeight="1" x14ac:dyDescent="0.15">
      <c r="B17" s="4"/>
      <c r="C17" s="51"/>
      <c r="D17" s="30">
        <v>100</v>
      </c>
      <c r="E17" s="31">
        <v>33.6</v>
      </c>
      <c r="F17" s="32">
        <v>63.8</v>
      </c>
      <c r="G17" s="32">
        <v>2.7</v>
      </c>
    </row>
    <row r="18" spans="2:7" ht="15" customHeight="1" x14ac:dyDescent="0.15">
      <c r="B18" s="4"/>
      <c r="C18" s="58" t="s">
        <v>80</v>
      </c>
      <c r="D18" s="25">
        <v>5148</v>
      </c>
      <c r="E18" s="18">
        <v>2099</v>
      </c>
      <c r="F18" s="11">
        <v>2876</v>
      </c>
      <c r="G18" s="11">
        <v>173</v>
      </c>
    </row>
    <row r="19" spans="2:7" ht="15" customHeight="1" x14ac:dyDescent="0.15">
      <c r="B19" s="4"/>
      <c r="C19" s="56"/>
      <c r="D19" s="30">
        <v>100</v>
      </c>
      <c r="E19" s="31">
        <v>40.799999999999997</v>
      </c>
      <c r="F19" s="32">
        <v>55.9</v>
      </c>
      <c r="G19" s="32">
        <v>3.4</v>
      </c>
    </row>
    <row r="20" spans="2:7" ht="15" customHeight="1" x14ac:dyDescent="0.15">
      <c r="B20" s="4"/>
      <c r="C20" s="55" t="s">
        <v>81</v>
      </c>
      <c r="D20" s="25">
        <v>4095</v>
      </c>
      <c r="E20" s="18">
        <v>1882</v>
      </c>
      <c r="F20" s="11">
        <v>2048</v>
      </c>
      <c r="G20" s="11">
        <v>165</v>
      </c>
    </row>
    <row r="21" spans="2:7" ht="15" customHeight="1" x14ac:dyDescent="0.15">
      <c r="B21" s="4"/>
      <c r="C21" s="56"/>
      <c r="D21" s="30">
        <v>100</v>
      </c>
      <c r="E21" s="31">
        <v>46</v>
      </c>
      <c r="F21" s="32">
        <v>50</v>
      </c>
      <c r="G21" s="32">
        <v>4</v>
      </c>
    </row>
    <row r="22" spans="2:7" ht="15" customHeight="1" x14ac:dyDescent="0.15">
      <c r="B22" s="4"/>
      <c r="C22" s="51" t="s">
        <v>82</v>
      </c>
      <c r="D22" s="25">
        <v>3242</v>
      </c>
      <c r="E22" s="18">
        <v>1671</v>
      </c>
      <c r="F22" s="11">
        <v>1422</v>
      </c>
      <c r="G22" s="11">
        <v>149</v>
      </c>
    </row>
    <row r="23" spans="2:7" ht="15" customHeight="1" x14ac:dyDescent="0.15">
      <c r="B23" s="5"/>
      <c r="C23" s="52"/>
      <c r="D23" s="28">
        <v>100</v>
      </c>
      <c r="E23" s="20">
        <v>51.5</v>
      </c>
      <c r="F23" s="15">
        <v>43.9</v>
      </c>
      <c r="G23" s="15">
        <v>4.5999999999999996</v>
      </c>
    </row>
    <row r="24" spans="2:7" ht="15" customHeight="1" x14ac:dyDescent="0.15">
      <c r="B24" s="3" t="s">
        <v>58</v>
      </c>
      <c r="C24" s="53" t="s">
        <v>59</v>
      </c>
      <c r="D24" s="27">
        <v>6176</v>
      </c>
      <c r="E24" s="21">
        <v>2593</v>
      </c>
      <c r="F24" s="13">
        <v>3385</v>
      </c>
      <c r="G24" s="13">
        <v>198</v>
      </c>
    </row>
    <row r="25" spans="2:7" ht="15" customHeight="1" x14ac:dyDescent="0.15">
      <c r="B25" s="4"/>
      <c r="C25" s="51"/>
      <c r="D25" s="30">
        <v>100</v>
      </c>
      <c r="E25" s="31">
        <v>42</v>
      </c>
      <c r="F25" s="32">
        <v>54.8</v>
      </c>
      <c r="G25" s="32">
        <v>3.2</v>
      </c>
    </row>
    <row r="26" spans="2:7" ht="15" customHeight="1" x14ac:dyDescent="0.15">
      <c r="B26" s="4"/>
      <c r="C26" s="58" t="s">
        <v>60</v>
      </c>
      <c r="D26" s="25">
        <v>12578</v>
      </c>
      <c r="E26" s="18">
        <v>4581</v>
      </c>
      <c r="F26" s="11">
        <v>7680</v>
      </c>
      <c r="G26" s="11">
        <v>317</v>
      </c>
    </row>
    <row r="27" spans="2:7" ht="15" customHeight="1" x14ac:dyDescent="0.15">
      <c r="B27" s="4"/>
      <c r="C27" s="56"/>
      <c r="D27" s="30">
        <v>100</v>
      </c>
      <c r="E27" s="31">
        <v>36.4</v>
      </c>
      <c r="F27" s="32">
        <v>61.1</v>
      </c>
      <c r="G27" s="32">
        <v>2.5</v>
      </c>
    </row>
    <row r="28" spans="2:7" ht="15" customHeight="1" x14ac:dyDescent="0.15">
      <c r="B28" s="4"/>
      <c r="C28" s="55" t="s">
        <v>61</v>
      </c>
      <c r="D28" s="25">
        <v>1614</v>
      </c>
      <c r="E28" s="18">
        <v>493</v>
      </c>
      <c r="F28" s="11">
        <v>1066</v>
      </c>
      <c r="G28" s="11">
        <v>55</v>
      </c>
    </row>
    <row r="29" spans="2:7" ht="15" customHeight="1" x14ac:dyDescent="0.15">
      <c r="B29" s="4"/>
      <c r="C29" s="56"/>
      <c r="D29" s="30">
        <v>100</v>
      </c>
      <c r="E29" s="31">
        <v>30.5</v>
      </c>
      <c r="F29" s="32">
        <v>66</v>
      </c>
      <c r="G29" s="32">
        <v>3.4</v>
      </c>
    </row>
    <row r="30" spans="2:7" ht="15" customHeight="1" x14ac:dyDescent="0.15">
      <c r="B30" s="4"/>
      <c r="C30" s="51" t="s">
        <v>62</v>
      </c>
      <c r="D30" s="25">
        <v>2525</v>
      </c>
      <c r="E30" s="18">
        <v>1035</v>
      </c>
      <c r="F30" s="11">
        <v>1405</v>
      </c>
      <c r="G30" s="11">
        <v>85</v>
      </c>
    </row>
    <row r="31" spans="2:7" ht="15" customHeight="1" x14ac:dyDescent="0.15">
      <c r="B31" s="4"/>
      <c r="C31" s="51"/>
      <c r="D31" s="30">
        <v>100</v>
      </c>
      <c r="E31" s="31">
        <v>41</v>
      </c>
      <c r="F31" s="32">
        <v>55.6</v>
      </c>
      <c r="G31" s="32">
        <v>3.4</v>
      </c>
    </row>
    <row r="32" spans="2:7" ht="15" customHeight="1" x14ac:dyDescent="0.15">
      <c r="B32" s="6"/>
      <c r="C32" s="58" t="s">
        <v>63</v>
      </c>
      <c r="D32" s="25">
        <v>3276</v>
      </c>
      <c r="E32" s="18">
        <v>1201</v>
      </c>
      <c r="F32" s="11">
        <v>1980</v>
      </c>
      <c r="G32" s="11">
        <v>95</v>
      </c>
    </row>
    <row r="33" spans="2:7" ht="15" customHeight="1" x14ac:dyDescent="0.15">
      <c r="B33" s="7"/>
      <c r="C33" s="59"/>
      <c r="D33" s="28">
        <v>100</v>
      </c>
      <c r="E33" s="20">
        <v>36.700000000000003</v>
      </c>
      <c r="F33" s="15">
        <v>60.4</v>
      </c>
      <c r="G33" s="15">
        <v>2.9</v>
      </c>
    </row>
    <row r="34" spans="2:7" ht="15" customHeight="1" x14ac:dyDescent="0.15">
      <c r="B34" s="3" t="s">
        <v>64</v>
      </c>
      <c r="C34" s="53" t="s">
        <v>65</v>
      </c>
      <c r="D34" s="27">
        <v>22228</v>
      </c>
      <c r="E34" s="21">
        <v>7775</v>
      </c>
      <c r="F34" s="13">
        <v>13919</v>
      </c>
      <c r="G34" s="13">
        <v>534</v>
      </c>
    </row>
    <row r="35" spans="2:7" ht="15" customHeight="1" x14ac:dyDescent="0.15">
      <c r="B35" s="4"/>
      <c r="C35" s="54"/>
      <c r="D35" s="30">
        <v>100</v>
      </c>
      <c r="E35" s="31">
        <v>35</v>
      </c>
      <c r="F35" s="32">
        <v>62.6</v>
      </c>
      <c r="G35" s="32">
        <v>2.4</v>
      </c>
    </row>
    <row r="36" spans="2:7" ht="15" customHeight="1" x14ac:dyDescent="0.15">
      <c r="B36" s="4"/>
      <c r="C36" s="60" t="s">
        <v>66</v>
      </c>
      <c r="D36" s="25">
        <v>2573</v>
      </c>
      <c r="E36" s="18">
        <v>1390</v>
      </c>
      <c r="F36" s="11">
        <v>1067</v>
      </c>
      <c r="G36" s="11">
        <v>116</v>
      </c>
    </row>
    <row r="37" spans="2:7" ht="15" customHeight="1" x14ac:dyDescent="0.15">
      <c r="B37" s="4"/>
      <c r="C37" s="56"/>
      <c r="D37" s="30">
        <v>100</v>
      </c>
      <c r="E37" s="31">
        <v>54</v>
      </c>
      <c r="F37" s="32">
        <v>41.5</v>
      </c>
      <c r="G37" s="32">
        <v>4.5</v>
      </c>
    </row>
    <row r="38" spans="2:7" ht="15" customHeight="1" x14ac:dyDescent="0.15">
      <c r="B38" s="4"/>
      <c r="C38" s="55" t="s">
        <v>67</v>
      </c>
      <c r="D38" s="25">
        <v>1235</v>
      </c>
      <c r="E38" s="18">
        <v>700</v>
      </c>
      <c r="F38" s="11">
        <v>470</v>
      </c>
      <c r="G38" s="11">
        <v>65</v>
      </c>
    </row>
    <row r="39" spans="2:7" ht="15" customHeight="1" x14ac:dyDescent="0.15">
      <c r="B39" s="5"/>
      <c r="C39" s="59"/>
      <c r="D39" s="28">
        <v>100</v>
      </c>
      <c r="E39" s="20">
        <v>56.7</v>
      </c>
      <c r="F39" s="15">
        <v>38.1</v>
      </c>
      <c r="G39" s="15">
        <v>5.3</v>
      </c>
    </row>
    <row r="40" spans="2:7" ht="15" customHeight="1" x14ac:dyDescent="0.15">
      <c r="B40" s="3" t="s">
        <v>83</v>
      </c>
      <c r="C40" s="53" t="s">
        <v>407</v>
      </c>
      <c r="D40" s="27">
        <v>3459</v>
      </c>
      <c r="E40" s="21">
        <v>741</v>
      </c>
      <c r="F40" s="13">
        <v>2656</v>
      </c>
      <c r="G40" s="13">
        <v>62</v>
      </c>
    </row>
    <row r="41" spans="2:7" ht="15" customHeight="1" x14ac:dyDescent="0.15">
      <c r="B41" s="4"/>
      <c r="C41" s="54"/>
      <c r="D41" s="30">
        <v>100</v>
      </c>
      <c r="E41" s="31">
        <v>21.4</v>
      </c>
      <c r="F41" s="32">
        <v>76.8</v>
      </c>
      <c r="G41" s="32">
        <v>1.8</v>
      </c>
    </row>
    <row r="42" spans="2:7" ht="15" customHeight="1" x14ac:dyDescent="0.15">
      <c r="B42" s="4"/>
      <c r="C42" s="55" t="s">
        <v>89</v>
      </c>
      <c r="D42" s="25">
        <v>18074</v>
      </c>
      <c r="E42" s="18">
        <v>6560</v>
      </c>
      <c r="F42" s="11">
        <v>11032</v>
      </c>
      <c r="G42" s="11">
        <v>482</v>
      </c>
    </row>
    <row r="43" spans="2:7" ht="15" customHeight="1" x14ac:dyDescent="0.15">
      <c r="B43" s="4"/>
      <c r="C43" s="56"/>
      <c r="D43" s="30">
        <v>100</v>
      </c>
      <c r="E43" s="31">
        <v>36.299999999999997</v>
      </c>
      <c r="F43" s="32">
        <v>61</v>
      </c>
      <c r="G43" s="32">
        <v>2.7</v>
      </c>
    </row>
    <row r="44" spans="2:7" ht="15" customHeight="1" x14ac:dyDescent="0.15">
      <c r="B44" s="4"/>
      <c r="C44" s="51" t="s">
        <v>402</v>
      </c>
      <c r="D44" s="25">
        <v>4115</v>
      </c>
      <c r="E44" s="18">
        <v>2293</v>
      </c>
      <c r="F44" s="11">
        <v>1705</v>
      </c>
      <c r="G44" s="11">
        <v>117</v>
      </c>
    </row>
    <row r="45" spans="2:7" ht="15" customHeight="1" x14ac:dyDescent="0.15">
      <c r="B45" s="4"/>
      <c r="C45" s="54"/>
      <c r="D45" s="30">
        <v>100</v>
      </c>
      <c r="E45" s="31">
        <v>55.7</v>
      </c>
      <c r="F45" s="32">
        <v>41.4</v>
      </c>
      <c r="G45" s="32">
        <v>2.8</v>
      </c>
    </row>
    <row r="46" spans="2:7" ht="15" customHeight="1" x14ac:dyDescent="0.15">
      <c r="B46" s="4"/>
      <c r="C46" s="51" t="s">
        <v>91</v>
      </c>
      <c r="D46" s="25">
        <v>659</v>
      </c>
      <c r="E46" s="18">
        <v>408</v>
      </c>
      <c r="F46" s="11">
        <v>228</v>
      </c>
      <c r="G46" s="11">
        <v>23</v>
      </c>
    </row>
    <row r="47" spans="2:7" ht="15" customHeight="1" x14ac:dyDescent="0.15">
      <c r="B47" s="5"/>
      <c r="C47" s="52"/>
      <c r="D47" s="28">
        <v>100</v>
      </c>
      <c r="E47" s="20">
        <v>61.9</v>
      </c>
      <c r="F47" s="15">
        <v>34.6</v>
      </c>
      <c r="G47" s="15">
        <v>3.5</v>
      </c>
    </row>
    <row r="48" spans="2:7" ht="15" customHeight="1" x14ac:dyDescent="0.15">
      <c r="B48" s="3" t="s">
        <v>68</v>
      </c>
      <c r="C48" s="53" t="s">
        <v>69</v>
      </c>
      <c r="D48" s="27">
        <v>3572</v>
      </c>
      <c r="E48" s="21">
        <v>1176</v>
      </c>
      <c r="F48" s="13">
        <v>2284</v>
      </c>
      <c r="G48" s="13">
        <v>112</v>
      </c>
    </row>
    <row r="49" spans="2:7" ht="15" customHeight="1" x14ac:dyDescent="0.15">
      <c r="B49" s="4"/>
      <c r="C49" s="54"/>
      <c r="D49" s="30">
        <v>100</v>
      </c>
      <c r="E49" s="31">
        <v>32.9</v>
      </c>
      <c r="F49" s="32">
        <v>63.9</v>
      </c>
      <c r="G49" s="32">
        <v>3.1</v>
      </c>
    </row>
    <row r="50" spans="2:7" ht="15" customHeight="1" x14ac:dyDescent="0.15">
      <c r="B50" s="4"/>
      <c r="C50" s="57" t="s">
        <v>70</v>
      </c>
      <c r="D50" s="33">
        <v>2055</v>
      </c>
      <c r="E50" s="34">
        <v>758</v>
      </c>
      <c r="F50" s="35">
        <v>1267</v>
      </c>
      <c r="G50" s="35">
        <v>30</v>
      </c>
    </row>
    <row r="51" spans="2:7" ht="15" customHeight="1" x14ac:dyDescent="0.15">
      <c r="B51" s="4"/>
      <c r="C51" s="54"/>
      <c r="D51" s="30">
        <v>100</v>
      </c>
      <c r="E51" s="31">
        <v>36.9</v>
      </c>
      <c r="F51" s="32">
        <v>61.7</v>
      </c>
      <c r="G51" s="32">
        <v>1.5</v>
      </c>
    </row>
    <row r="52" spans="2:7" ht="15" customHeight="1" x14ac:dyDescent="0.15">
      <c r="B52" s="4"/>
      <c r="C52" s="51" t="s">
        <v>71</v>
      </c>
      <c r="D52" s="25">
        <v>1640</v>
      </c>
      <c r="E52" s="18">
        <v>568</v>
      </c>
      <c r="F52" s="11">
        <v>1020</v>
      </c>
      <c r="G52" s="11">
        <v>52</v>
      </c>
    </row>
    <row r="53" spans="2:7" ht="15" customHeight="1" x14ac:dyDescent="0.15">
      <c r="B53" s="4"/>
      <c r="C53" s="54"/>
      <c r="D53" s="30">
        <v>100</v>
      </c>
      <c r="E53" s="31">
        <v>34.6</v>
      </c>
      <c r="F53" s="32">
        <v>62.2</v>
      </c>
      <c r="G53" s="32">
        <v>3.2</v>
      </c>
    </row>
    <row r="54" spans="2:7" ht="15" customHeight="1" x14ac:dyDescent="0.15">
      <c r="B54" s="4"/>
      <c r="C54" s="51" t="s">
        <v>72</v>
      </c>
      <c r="D54" s="25">
        <v>1560</v>
      </c>
      <c r="E54" s="18">
        <v>647</v>
      </c>
      <c r="F54" s="11">
        <v>855</v>
      </c>
      <c r="G54" s="11">
        <v>58</v>
      </c>
    </row>
    <row r="55" spans="2:7" ht="15" customHeight="1" x14ac:dyDescent="0.15">
      <c r="B55" s="4"/>
      <c r="C55" s="54"/>
      <c r="D55" s="30">
        <v>100</v>
      </c>
      <c r="E55" s="31">
        <v>41.5</v>
      </c>
      <c r="F55" s="32">
        <v>54.8</v>
      </c>
      <c r="G55" s="32">
        <v>3.7</v>
      </c>
    </row>
    <row r="56" spans="2:7" ht="15" customHeight="1" x14ac:dyDescent="0.15">
      <c r="B56" s="4"/>
      <c r="C56" s="51" t="s">
        <v>73</v>
      </c>
      <c r="D56" s="25">
        <v>2382</v>
      </c>
      <c r="E56" s="18">
        <v>846</v>
      </c>
      <c r="F56" s="11">
        <v>1446</v>
      </c>
      <c r="G56" s="11">
        <v>90</v>
      </c>
    </row>
    <row r="57" spans="2:7" ht="15" customHeight="1" x14ac:dyDescent="0.15">
      <c r="B57" s="4"/>
      <c r="C57" s="54"/>
      <c r="D57" s="30">
        <v>100</v>
      </c>
      <c r="E57" s="31">
        <v>35.5</v>
      </c>
      <c r="F57" s="32">
        <v>60.7</v>
      </c>
      <c r="G57" s="32">
        <v>3.8</v>
      </c>
    </row>
    <row r="58" spans="2:7" ht="15" customHeight="1" x14ac:dyDescent="0.15">
      <c r="B58" s="4"/>
      <c r="C58" s="51" t="s">
        <v>74</v>
      </c>
      <c r="D58" s="25">
        <v>1538</v>
      </c>
      <c r="E58" s="18">
        <v>539</v>
      </c>
      <c r="F58" s="11">
        <v>967</v>
      </c>
      <c r="G58" s="11">
        <v>32</v>
      </c>
    </row>
    <row r="59" spans="2:7" ht="15" customHeight="1" x14ac:dyDescent="0.15">
      <c r="B59" s="4"/>
      <c r="C59" s="54"/>
      <c r="D59" s="30">
        <v>100</v>
      </c>
      <c r="E59" s="31">
        <v>35</v>
      </c>
      <c r="F59" s="32">
        <v>62.9</v>
      </c>
      <c r="G59" s="32">
        <v>2.1</v>
      </c>
    </row>
    <row r="60" spans="2:7" ht="15" customHeight="1" x14ac:dyDescent="0.15">
      <c r="B60" s="4"/>
      <c r="C60" s="51" t="s">
        <v>75</v>
      </c>
      <c r="D60" s="25">
        <v>5096</v>
      </c>
      <c r="E60" s="18">
        <v>1732</v>
      </c>
      <c r="F60" s="11">
        <v>3189</v>
      </c>
      <c r="G60" s="11">
        <v>175</v>
      </c>
    </row>
    <row r="61" spans="2:7" ht="15" customHeight="1" x14ac:dyDescent="0.15">
      <c r="B61" s="4"/>
      <c r="C61" s="54"/>
      <c r="D61" s="30">
        <v>100</v>
      </c>
      <c r="E61" s="31">
        <v>34</v>
      </c>
      <c r="F61" s="32">
        <v>62.6</v>
      </c>
      <c r="G61" s="32">
        <v>3.4</v>
      </c>
    </row>
    <row r="62" spans="2:7" ht="15" customHeight="1" x14ac:dyDescent="0.15">
      <c r="B62" s="4"/>
      <c r="C62" s="51" t="s">
        <v>76</v>
      </c>
      <c r="D62" s="25">
        <v>2807</v>
      </c>
      <c r="E62" s="18">
        <v>1259</v>
      </c>
      <c r="F62" s="11">
        <v>1470</v>
      </c>
      <c r="G62" s="11">
        <v>78</v>
      </c>
    </row>
    <row r="63" spans="2:7" ht="15" customHeight="1" x14ac:dyDescent="0.15">
      <c r="B63" s="4"/>
      <c r="C63" s="54"/>
      <c r="D63" s="30">
        <v>100</v>
      </c>
      <c r="E63" s="31">
        <v>44.9</v>
      </c>
      <c r="F63" s="32">
        <v>52.4</v>
      </c>
      <c r="G63" s="32">
        <v>2.8</v>
      </c>
    </row>
    <row r="64" spans="2:7" ht="15" customHeight="1" x14ac:dyDescent="0.15">
      <c r="B64" s="4"/>
      <c r="C64" s="51" t="s">
        <v>77</v>
      </c>
      <c r="D64" s="25">
        <v>6516</v>
      </c>
      <c r="E64" s="18">
        <v>2811</v>
      </c>
      <c r="F64" s="11">
        <v>3492</v>
      </c>
      <c r="G64" s="11">
        <v>213</v>
      </c>
    </row>
    <row r="65" spans="2:7" ht="15" customHeight="1" x14ac:dyDescent="0.15">
      <c r="B65" s="5"/>
      <c r="C65" s="52"/>
      <c r="D65" s="28">
        <v>100</v>
      </c>
      <c r="E65" s="20">
        <v>43.1</v>
      </c>
      <c r="F65" s="15">
        <v>53.6</v>
      </c>
      <c r="G65" s="15">
        <v>3.3</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G9">
    <cfRule type="top10" dxfId="1913" priority="867" rank="1"/>
  </conditionalFormatting>
  <conditionalFormatting sqref="E11:G11">
    <cfRule type="top10" dxfId="1912" priority="868" rank="1"/>
  </conditionalFormatting>
  <conditionalFormatting sqref="E13:G13">
    <cfRule type="top10" dxfId="1911" priority="869" rank="1"/>
  </conditionalFormatting>
  <conditionalFormatting sqref="E15:G15">
    <cfRule type="top10" dxfId="1910" priority="870" rank="1"/>
  </conditionalFormatting>
  <conditionalFormatting sqref="E17:G17">
    <cfRule type="top10" dxfId="1909" priority="871" rank="1"/>
  </conditionalFormatting>
  <conditionalFormatting sqref="E19:G19">
    <cfRule type="top10" dxfId="1908" priority="872" rank="1"/>
  </conditionalFormatting>
  <conditionalFormatting sqref="E21:G21">
    <cfRule type="top10" dxfId="1907" priority="873" rank="1"/>
  </conditionalFormatting>
  <conditionalFormatting sqref="E23:G23">
    <cfRule type="top10" dxfId="1906" priority="874" rank="1"/>
  </conditionalFormatting>
  <conditionalFormatting sqref="E25:G25">
    <cfRule type="top10" dxfId="1905" priority="875" rank="1"/>
  </conditionalFormatting>
  <conditionalFormatting sqref="E27:G27">
    <cfRule type="top10" dxfId="1904" priority="876" rank="1"/>
  </conditionalFormatting>
  <conditionalFormatting sqref="E29:G29">
    <cfRule type="top10" dxfId="1903" priority="877" rank="1"/>
  </conditionalFormatting>
  <conditionalFormatting sqref="E31:G31">
    <cfRule type="top10" dxfId="1902" priority="878" rank="1"/>
  </conditionalFormatting>
  <conditionalFormatting sqref="E33:G33">
    <cfRule type="top10" dxfId="1901" priority="879" rank="1"/>
  </conditionalFormatting>
  <conditionalFormatting sqref="E35:G35">
    <cfRule type="top10" dxfId="1900" priority="880" rank="1"/>
  </conditionalFormatting>
  <conditionalFormatting sqref="E37:G37">
    <cfRule type="top10" dxfId="1899" priority="881" rank="1"/>
  </conditionalFormatting>
  <conditionalFormatting sqref="E39:G39">
    <cfRule type="top10" dxfId="1898" priority="882" rank="1"/>
  </conditionalFormatting>
  <conditionalFormatting sqref="E41:G41">
    <cfRule type="top10" dxfId="1897" priority="883" rank="1"/>
  </conditionalFormatting>
  <conditionalFormatting sqref="E43:G43">
    <cfRule type="top10" dxfId="1896" priority="884" rank="1"/>
  </conditionalFormatting>
  <conditionalFormatting sqref="E45:G45">
    <cfRule type="top10" dxfId="1895" priority="885" rank="1"/>
  </conditionalFormatting>
  <conditionalFormatting sqref="E47:G47">
    <cfRule type="top10" dxfId="1894" priority="886" rank="1"/>
  </conditionalFormatting>
  <conditionalFormatting sqref="E49:G49">
    <cfRule type="top10" dxfId="1893" priority="887" rank="1"/>
  </conditionalFormatting>
  <conditionalFormatting sqref="E51:G51">
    <cfRule type="top10" dxfId="1892" priority="888" rank="1"/>
  </conditionalFormatting>
  <conditionalFormatting sqref="E53:G53">
    <cfRule type="top10" dxfId="1891" priority="889" rank="1"/>
  </conditionalFormatting>
  <conditionalFormatting sqref="E55:G55">
    <cfRule type="top10" dxfId="1890" priority="890" rank="1"/>
  </conditionalFormatting>
  <conditionalFormatting sqref="E57:G57">
    <cfRule type="top10" dxfId="1889" priority="891" rank="1"/>
  </conditionalFormatting>
  <conditionalFormatting sqref="E59:G59">
    <cfRule type="top10" dxfId="1888" priority="892" rank="1"/>
  </conditionalFormatting>
  <conditionalFormatting sqref="E61:G61">
    <cfRule type="top10" dxfId="1887" priority="893" rank="1"/>
  </conditionalFormatting>
  <conditionalFormatting sqref="E63:G63">
    <cfRule type="top10" dxfId="1886" priority="894" rank="1"/>
  </conditionalFormatting>
  <conditionalFormatting sqref="E65:G65">
    <cfRule type="top10" dxfId="1885" priority="895" rank="1"/>
  </conditionalFormatting>
  <pageMargins left="0.7" right="0.7" top="0.75" bottom="0.75" header="0.3" footer="0.3"/>
  <pageSetup paperSize="9" scale="76" orientation="portrait" r:id="rId1"/>
  <headerFoot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0" width="8.625" style="9" customWidth="1"/>
    <col min="91" max="16384" width="6.125" style="9"/>
  </cols>
  <sheetData>
    <row r="2" spans="2:43" x14ac:dyDescent="0.15">
      <c r="B2" s="9" t="s">
        <v>600</v>
      </c>
    </row>
    <row r="3" spans="2:43" x14ac:dyDescent="0.15">
      <c r="B3" s="9" t="s">
        <v>480</v>
      </c>
    </row>
    <row r="4" spans="2:43" x14ac:dyDescent="0.15">
      <c r="B4" s="9" t="s">
        <v>604</v>
      </c>
    </row>
    <row r="6" spans="2:43" ht="3" customHeight="1" x14ac:dyDescent="0.15">
      <c r="B6" s="16"/>
      <c r="C6" s="23"/>
      <c r="D6" s="24"/>
      <c r="E6" s="22"/>
      <c r="F6" s="17"/>
      <c r="G6" s="17"/>
      <c r="H6" s="17"/>
    </row>
    <row r="7" spans="2:43" s="10" customFormat="1" ht="122.25" customHeight="1" thickBot="1" x14ac:dyDescent="0.2">
      <c r="B7" s="1"/>
      <c r="C7" s="2" t="s">
        <v>52</v>
      </c>
      <c r="D7" s="29" t="s">
        <v>103</v>
      </c>
      <c r="E7" s="46" t="s">
        <v>342</v>
      </c>
      <c r="F7" s="47" t="s">
        <v>20</v>
      </c>
      <c r="G7" s="47" t="s">
        <v>343</v>
      </c>
      <c r="H7" s="47" t="s">
        <v>104</v>
      </c>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21413</v>
      </c>
      <c r="F8" s="11">
        <v>2934</v>
      </c>
      <c r="G8" s="11">
        <v>2037</v>
      </c>
      <c r="H8" s="11">
        <v>782</v>
      </c>
    </row>
    <row r="9" spans="2:43" ht="15" customHeight="1" x14ac:dyDescent="0.15">
      <c r="B9" s="62"/>
      <c r="C9" s="52"/>
      <c r="D9" s="26">
        <v>100</v>
      </c>
      <c r="E9" s="19">
        <v>78.8</v>
      </c>
      <c r="F9" s="12">
        <v>10.8</v>
      </c>
      <c r="G9" s="12">
        <v>7.5</v>
      </c>
      <c r="H9" s="12">
        <v>2.9</v>
      </c>
    </row>
    <row r="10" spans="2:43" ht="15" customHeight="1" x14ac:dyDescent="0.15">
      <c r="B10" s="3" t="s">
        <v>54</v>
      </c>
      <c r="C10" s="63" t="s">
        <v>55</v>
      </c>
      <c r="D10" s="27">
        <v>12478</v>
      </c>
      <c r="E10" s="21">
        <v>10406</v>
      </c>
      <c r="F10" s="13">
        <v>1128</v>
      </c>
      <c r="G10" s="13">
        <v>636</v>
      </c>
      <c r="H10" s="13">
        <v>308</v>
      </c>
    </row>
    <row r="11" spans="2:43" ht="15" customHeight="1" x14ac:dyDescent="0.15">
      <c r="B11" s="4"/>
      <c r="C11" s="56"/>
      <c r="D11" s="30">
        <v>100</v>
      </c>
      <c r="E11" s="31">
        <v>83.4</v>
      </c>
      <c r="F11" s="32">
        <v>9</v>
      </c>
      <c r="G11" s="32">
        <v>5.0999999999999996</v>
      </c>
      <c r="H11" s="32">
        <v>2.5</v>
      </c>
    </row>
    <row r="12" spans="2:43" ht="15" customHeight="1" x14ac:dyDescent="0.15">
      <c r="B12" s="4"/>
      <c r="C12" s="55" t="s">
        <v>56</v>
      </c>
      <c r="D12" s="25">
        <v>14458</v>
      </c>
      <c r="E12" s="18">
        <v>10833</v>
      </c>
      <c r="F12" s="11">
        <v>1776</v>
      </c>
      <c r="G12" s="11">
        <v>1386</v>
      </c>
      <c r="H12" s="11">
        <v>463</v>
      </c>
    </row>
    <row r="13" spans="2:43" ht="15" customHeight="1" x14ac:dyDescent="0.15">
      <c r="B13" s="4"/>
      <c r="C13" s="59"/>
      <c r="D13" s="26">
        <v>100</v>
      </c>
      <c r="E13" s="19">
        <v>74.900000000000006</v>
      </c>
      <c r="F13" s="12">
        <v>12.3</v>
      </c>
      <c r="G13" s="12">
        <v>9.6</v>
      </c>
      <c r="H13" s="12">
        <v>3.2</v>
      </c>
    </row>
    <row r="14" spans="2:43" ht="15" customHeight="1" x14ac:dyDescent="0.15">
      <c r="B14" s="3" t="s">
        <v>57</v>
      </c>
      <c r="C14" s="63" t="s">
        <v>78</v>
      </c>
      <c r="D14" s="27">
        <v>7667</v>
      </c>
      <c r="E14" s="21">
        <v>6767</v>
      </c>
      <c r="F14" s="13">
        <v>583</v>
      </c>
      <c r="G14" s="13">
        <v>184</v>
      </c>
      <c r="H14" s="13">
        <v>133</v>
      </c>
    </row>
    <row r="15" spans="2:43" ht="15" customHeight="1" x14ac:dyDescent="0.15">
      <c r="B15" s="4"/>
      <c r="C15" s="56"/>
      <c r="D15" s="30">
        <v>100</v>
      </c>
      <c r="E15" s="31">
        <v>88.3</v>
      </c>
      <c r="F15" s="32">
        <v>7.6</v>
      </c>
      <c r="G15" s="32">
        <v>2.4</v>
      </c>
      <c r="H15" s="32">
        <v>1.7</v>
      </c>
    </row>
    <row r="16" spans="2:43" ht="15" customHeight="1" x14ac:dyDescent="0.15">
      <c r="B16" s="4"/>
      <c r="C16" s="51" t="s">
        <v>79</v>
      </c>
      <c r="D16" s="25">
        <v>6710</v>
      </c>
      <c r="E16" s="18">
        <v>5808</v>
      </c>
      <c r="F16" s="11">
        <v>581</v>
      </c>
      <c r="G16" s="11">
        <v>189</v>
      </c>
      <c r="H16" s="11">
        <v>132</v>
      </c>
    </row>
    <row r="17" spans="2:8" ht="15" customHeight="1" x14ac:dyDescent="0.15">
      <c r="B17" s="4"/>
      <c r="C17" s="51"/>
      <c r="D17" s="30">
        <v>100</v>
      </c>
      <c r="E17" s="31">
        <v>86.6</v>
      </c>
      <c r="F17" s="32">
        <v>8.6999999999999993</v>
      </c>
      <c r="G17" s="32">
        <v>2.8</v>
      </c>
      <c r="H17" s="32">
        <v>2</v>
      </c>
    </row>
    <row r="18" spans="2:8" ht="15" customHeight="1" x14ac:dyDescent="0.15">
      <c r="B18" s="4"/>
      <c r="C18" s="58" t="s">
        <v>80</v>
      </c>
      <c r="D18" s="25">
        <v>5148</v>
      </c>
      <c r="E18" s="18">
        <v>4114</v>
      </c>
      <c r="F18" s="11">
        <v>579</v>
      </c>
      <c r="G18" s="11">
        <v>288</v>
      </c>
      <c r="H18" s="11">
        <v>167</v>
      </c>
    </row>
    <row r="19" spans="2:8" ht="15" customHeight="1" x14ac:dyDescent="0.15">
      <c r="B19" s="4"/>
      <c r="C19" s="56"/>
      <c r="D19" s="30">
        <v>100</v>
      </c>
      <c r="E19" s="31">
        <v>79.900000000000006</v>
      </c>
      <c r="F19" s="32">
        <v>11.2</v>
      </c>
      <c r="G19" s="32">
        <v>5.6</v>
      </c>
      <c r="H19" s="32">
        <v>3.2</v>
      </c>
    </row>
    <row r="20" spans="2:8" ht="15" customHeight="1" x14ac:dyDescent="0.15">
      <c r="B20" s="4"/>
      <c r="C20" s="55" t="s">
        <v>81</v>
      </c>
      <c r="D20" s="25">
        <v>4095</v>
      </c>
      <c r="E20" s="18">
        <v>2869</v>
      </c>
      <c r="F20" s="11">
        <v>599</v>
      </c>
      <c r="G20" s="11">
        <v>459</v>
      </c>
      <c r="H20" s="11">
        <v>168</v>
      </c>
    </row>
    <row r="21" spans="2:8" ht="15" customHeight="1" x14ac:dyDescent="0.15">
      <c r="B21" s="4"/>
      <c r="C21" s="56"/>
      <c r="D21" s="30">
        <v>100</v>
      </c>
      <c r="E21" s="31">
        <v>70.099999999999994</v>
      </c>
      <c r="F21" s="32">
        <v>14.6</v>
      </c>
      <c r="G21" s="32">
        <v>11.2</v>
      </c>
      <c r="H21" s="32">
        <v>4.0999999999999996</v>
      </c>
    </row>
    <row r="22" spans="2:8" ht="15" customHeight="1" x14ac:dyDescent="0.15">
      <c r="B22" s="4"/>
      <c r="C22" s="51" t="s">
        <v>82</v>
      </c>
      <c r="D22" s="25">
        <v>3242</v>
      </c>
      <c r="E22" s="18">
        <v>1625</v>
      </c>
      <c r="F22" s="11">
        <v>557</v>
      </c>
      <c r="G22" s="11">
        <v>892</v>
      </c>
      <c r="H22" s="11">
        <v>168</v>
      </c>
    </row>
    <row r="23" spans="2:8" ht="15" customHeight="1" x14ac:dyDescent="0.15">
      <c r="B23" s="5"/>
      <c r="C23" s="52"/>
      <c r="D23" s="28">
        <v>100</v>
      </c>
      <c r="E23" s="20">
        <v>50.1</v>
      </c>
      <c r="F23" s="15">
        <v>17.2</v>
      </c>
      <c r="G23" s="15">
        <v>27.5</v>
      </c>
      <c r="H23" s="15">
        <v>5.2</v>
      </c>
    </row>
    <row r="24" spans="2:8" ht="15" customHeight="1" x14ac:dyDescent="0.15">
      <c r="B24" s="3" t="s">
        <v>58</v>
      </c>
      <c r="C24" s="53" t="s">
        <v>59</v>
      </c>
      <c r="D24" s="27">
        <v>6176</v>
      </c>
      <c r="E24" s="21">
        <v>4693</v>
      </c>
      <c r="F24" s="13">
        <v>692</v>
      </c>
      <c r="G24" s="13">
        <v>582</v>
      </c>
      <c r="H24" s="13">
        <v>209</v>
      </c>
    </row>
    <row r="25" spans="2:8" ht="15" customHeight="1" x14ac:dyDescent="0.15">
      <c r="B25" s="4"/>
      <c r="C25" s="51"/>
      <c r="D25" s="30">
        <v>100</v>
      </c>
      <c r="E25" s="31">
        <v>76</v>
      </c>
      <c r="F25" s="32">
        <v>11.2</v>
      </c>
      <c r="G25" s="32">
        <v>9.4</v>
      </c>
      <c r="H25" s="32">
        <v>3.4</v>
      </c>
    </row>
    <row r="26" spans="2:8" ht="15" customHeight="1" x14ac:dyDescent="0.15">
      <c r="B26" s="4"/>
      <c r="C26" s="58" t="s">
        <v>60</v>
      </c>
      <c r="D26" s="25">
        <v>12578</v>
      </c>
      <c r="E26" s="18">
        <v>10410</v>
      </c>
      <c r="F26" s="11">
        <v>1244</v>
      </c>
      <c r="G26" s="11">
        <v>636</v>
      </c>
      <c r="H26" s="11">
        <v>288</v>
      </c>
    </row>
    <row r="27" spans="2:8" ht="15" customHeight="1" x14ac:dyDescent="0.15">
      <c r="B27" s="4"/>
      <c r="C27" s="56"/>
      <c r="D27" s="30">
        <v>100</v>
      </c>
      <c r="E27" s="31">
        <v>82.8</v>
      </c>
      <c r="F27" s="32">
        <v>9.9</v>
      </c>
      <c r="G27" s="32">
        <v>5.0999999999999996</v>
      </c>
      <c r="H27" s="32">
        <v>2.2999999999999998</v>
      </c>
    </row>
    <row r="28" spans="2:8" ht="15" customHeight="1" x14ac:dyDescent="0.15">
      <c r="B28" s="4"/>
      <c r="C28" s="55" t="s">
        <v>61</v>
      </c>
      <c r="D28" s="25">
        <v>1614</v>
      </c>
      <c r="E28" s="18">
        <v>1379</v>
      </c>
      <c r="F28" s="11">
        <v>137</v>
      </c>
      <c r="G28" s="11">
        <v>54</v>
      </c>
      <c r="H28" s="11">
        <v>44</v>
      </c>
    </row>
    <row r="29" spans="2:8" ht="15" customHeight="1" x14ac:dyDescent="0.15">
      <c r="B29" s="4"/>
      <c r="C29" s="56"/>
      <c r="D29" s="30">
        <v>100</v>
      </c>
      <c r="E29" s="31">
        <v>85.4</v>
      </c>
      <c r="F29" s="32">
        <v>8.5</v>
      </c>
      <c r="G29" s="32">
        <v>3.3</v>
      </c>
      <c r="H29" s="32">
        <v>2.7</v>
      </c>
    </row>
    <row r="30" spans="2:8" ht="15" customHeight="1" x14ac:dyDescent="0.15">
      <c r="B30" s="4"/>
      <c r="C30" s="51" t="s">
        <v>62</v>
      </c>
      <c r="D30" s="25">
        <v>2525</v>
      </c>
      <c r="E30" s="18">
        <v>1749</v>
      </c>
      <c r="F30" s="11">
        <v>352</v>
      </c>
      <c r="G30" s="11">
        <v>354</v>
      </c>
      <c r="H30" s="11">
        <v>70</v>
      </c>
    </row>
    <row r="31" spans="2:8" ht="15" customHeight="1" x14ac:dyDescent="0.15">
      <c r="B31" s="4"/>
      <c r="C31" s="51"/>
      <c r="D31" s="30">
        <v>100</v>
      </c>
      <c r="E31" s="31">
        <v>69.3</v>
      </c>
      <c r="F31" s="32">
        <v>13.9</v>
      </c>
      <c r="G31" s="32">
        <v>14</v>
      </c>
      <c r="H31" s="32">
        <v>2.8</v>
      </c>
    </row>
    <row r="32" spans="2:8" ht="15" customHeight="1" x14ac:dyDescent="0.15">
      <c r="B32" s="6"/>
      <c r="C32" s="58" t="s">
        <v>63</v>
      </c>
      <c r="D32" s="25">
        <v>3276</v>
      </c>
      <c r="E32" s="18">
        <v>2464</v>
      </c>
      <c r="F32" s="11">
        <v>397</v>
      </c>
      <c r="G32" s="11">
        <v>332</v>
      </c>
      <c r="H32" s="11">
        <v>83</v>
      </c>
    </row>
    <row r="33" spans="2:8" ht="15" customHeight="1" x14ac:dyDescent="0.15">
      <c r="B33" s="7"/>
      <c r="C33" s="59"/>
      <c r="D33" s="28">
        <v>100</v>
      </c>
      <c r="E33" s="20">
        <v>75.2</v>
      </c>
      <c r="F33" s="15">
        <v>12.1</v>
      </c>
      <c r="G33" s="15">
        <v>10.1</v>
      </c>
      <c r="H33" s="15">
        <v>2.5</v>
      </c>
    </row>
    <row r="34" spans="2:8" ht="15" customHeight="1" x14ac:dyDescent="0.15">
      <c r="B34" s="3" t="s">
        <v>64</v>
      </c>
      <c r="C34" s="53" t="s">
        <v>65</v>
      </c>
      <c r="D34" s="27">
        <v>22228</v>
      </c>
      <c r="E34" s="21">
        <v>18769</v>
      </c>
      <c r="F34" s="13">
        <v>2230</v>
      </c>
      <c r="G34" s="13">
        <v>758</v>
      </c>
      <c r="H34" s="13">
        <v>471</v>
      </c>
    </row>
    <row r="35" spans="2:8" ht="15" customHeight="1" x14ac:dyDescent="0.15">
      <c r="B35" s="4"/>
      <c r="C35" s="54"/>
      <c r="D35" s="30">
        <v>100</v>
      </c>
      <c r="E35" s="31">
        <v>84.4</v>
      </c>
      <c r="F35" s="32">
        <v>10</v>
      </c>
      <c r="G35" s="32">
        <v>3.4</v>
      </c>
      <c r="H35" s="32">
        <v>2.1</v>
      </c>
    </row>
    <row r="36" spans="2:8" ht="15" customHeight="1" x14ac:dyDescent="0.15">
      <c r="B36" s="4"/>
      <c r="C36" s="60" t="s">
        <v>66</v>
      </c>
      <c r="D36" s="25">
        <v>2573</v>
      </c>
      <c r="E36" s="18">
        <v>1464</v>
      </c>
      <c r="F36" s="11">
        <v>397</v>
      </c>
      <c r="G36" s="11">
        <v>598</v>
      </c>
      <c r="H36" s="11">
        <v>114</v>
      </c>
    </row>
    <row r="37" spans="2:8" ht="15" customHeight="1" x14ac:dyDescent="0.15">
      <c r="B37" s="4"/>
      <c r="C37" s="56"/>
      <c r="D37" s="30">
        <v>100</v>
      </c>
      <c r="E37" s="31">
        <v>56.9</v>
      </c>
      <c r="F37" s="32">
        <v>15.4</v>
      </c>
      <c r="G37" s="32">
        <v>23.2</v>
      </c>
      <c r="H37" s="32">
        <v>4.4000000000000004</v>
      </c>
    </row>
    <row r="38" spans="2:8" ht="15" customHeight="1" x14ac:dyDescent="0.15">
      <c r="B38" s="4"/>
      <c r="C38" s="55" t="s">
        <v>67</v>
      </c>
      <c r="D38" s="25">
        <v>1235</v>
      </c>
      <c r="E38" s="18">
        <v>410</v>
      </c>
      <c r="F38" s="11">
        <v>182</v>
      </c>
      <c r="G38" s="11">
        <v>586</v>
      </c>
      <c r="H38" s="11">
        <v>57</v>
      </c>
    </row>
    <row r="39" spans="2:8" ht="15" customHeight="1" x14ac:dyDescent="0.15">
      <c r="B39" s="5"/>
      <c r="C39" s="59"/>
      <c r="D39" s="28">
        <v>100</v>
      </c>
      <c r="E39" s="20">
        <v>33.200000000000003</v>
      </c>
      <c r="F39" s="15">
        <v>14.7</v>
      </c>
      <c r="G39" s="15">
        <v>47.4</v>
      </c>
      <c r="H39" s="15">
        <v>4.5999999999999996</v>
      </c>
    </row>
    <row r="40" spans="2:8" ht="15" customHeight="1" x14ac:dyDescent="0.15">
      <c r="B40" s="3" t="s">
        <v>83</v>
      </c>
      <c r="C40" s="53" t="s">
        <v>400</v>
      </c>
      <c r="D40" s="27">
        <v>3459</v>
      </c>
      <c r="E40" s="21">
        <v>3029</v>
      </c>
      <c r="F40" s="13">
        <v>257</v>
      </c>
      <c r="G40" s="13">
        <v>99</v>
      </c>
      <c r="H40" s="13">
        <v>74</v>
      </c>
    </row>
    <row r="41" spans="2:8" ht="15" customHeight="1" x14ac:dyDescent="0.15">
      <c r="B41" s="4"/>
      <c r="C41" s="54"/>
      <c r="D41" s="30">
        <v>100</v>
      </c>
      <c r="E41" s="31">
        <v>87.6</v>
      </c>
      <c r="F41" s="32">
        <v>7.4</v>
      </c>
      <c r="G41" s="32">
        <v>2.9</v>
      </c>
      <c r="H41" s="32">
        <v>2.1</v>
      </c>
    </row>
    <row r="42" spans="2:8" ht="15" customHeight="1" x14ac:dyDescent="0.15">
      <c r="B42" s="4"/>
      <c r="C42" s="55" t="s">
        <v>408</v>
      </c>
      <c r="D42" s="25">
        <v>18074</v>
      </c>
      <c r="E42" s="18">
        <v>14774</v>
      </c>
      <c r="F42" s="11">
        <v>1887</v>
      </c>
      <c r="G42" s="11">
        <v>997</v>
      </c>
      <c r="H42" s="11">
        <v>416</v>
      </c>
    </row>
    <row r="43" spans="2:8" ht="15" customHeight="1" x14ac:dyDescent="0.15">
      <c r="B43" s="4"/>
      <c r="C43" s="56"/>
      <c r="D43" s="30">
        <v>100</v>
      </c>
      <c r="E43" s="31">
        <v>81.7</v>
      </c>
      <c r="F43" s="32">
        <v>10.4</v>
      </c>
      <c r="G43" s="32">
        <v>5.5</v>
      </c>
      <c r="H43" s="32">
        <v>2.2999999999999998</v>
      </c>
    </row>
    <row r="44" spans="2:8" ht="15" customHeight="1" x14ac:dyDescent="0.15">
      <c r="B44" s="4"/>
      <c r="C44" s="51" t="s">
        <v>84</v>
      </c>
      <c r="D44" s="25">
        <v>4115</v>
      </c>
      <c r="E44" s="18">
        <v>2728</v>
      </c>
      <c r="F44" s="11">
        <v>605</v>
      </c>
      <c r="G44" s="11">
        <v>664</v>
      </c>
      <c r="H44" s="11">
        <v>118</v>
      </c>
    </row>
    <row r="45" spans="2:8" ht="15" customHeight="1" x14ac:dyDescent="0.15">
      <c r="B45" s="4"/>
      <c r="C45" s="54"/>
      <c r="D45" s="30">
        <v>100</v>
      </c>
      <c r="E45" s="31">
        <v>66.3</v>
      </c>
      <c r="F45" s="32">
        <v>14.7</v>
      </c>
      <c r="G45" s="32">
        <v>16.100000000000001</v>
      </c>
      <c r="H45" s="32">
        <v>2.9</v>
      </c>
    </row>
    <row r="46" spans="2:8" ht="15" customHeight="1" x14ac:dyDescent="0.15">
      <c r="B46" s="4"/>
      <c r="C46" s="51" t="s">
        <v>411</v>
      </c>
      <c r="D46" s="25">
        <v>659</v>
      </c>
      <c r="E46" s="18">
        <v>324</v>
      </c>
      <c r="F46" s="11">
        <v>94</v>
      </c>
      <c r="G46" s="11">
        <v>209</v>
      </c>
      <c r="H46" s="11">
        <v>32</v>
      </c>
    </row>
    <row r="47" spans="2:8" ht="15" customHeight="1" x14ac:dyDescent="0.15">
      <c r="B47" s="5"/>
      <c r="C47" s="52"/>
      <c r="D47" s="28">
        <v>100</v>
      </c>
      <c r="E47" s="20">
        <v>49.2</v>
      </c>
      <c r="F47" s="15">
        <v>14.3</v>
      </c>
      <c r="G47" s="15">
        <v>31.7</v>
      </c>
      <c r="H47" s="15">
        <v>4.9000000000000004</v>
      </c>
    </row>
    <row r="48" spans="2:8" ht="15" customHeight="1" x14ac:dyDescent="0.15">
      <c r="B48" s="3" t="s">
        <v>68</v>
      </c>
      <c r="C48" s="53" t="s">
        <v>69</v>
      </c>
      <c r="D48" s="27">
        <v>3572</v>
      </c>
      <c r="E48" s="21">
        <v>2919</v>
      </c>
      <c r="F48" s="13">
        <v>369</v>
      </c>
      <c r="G48" s="13">
        <v>207</v>
      </c>
      <c r="H48" s="13">
        <v>77</v>
      </c>
    </row>
    <row r="49" spans="2:8" ht="15" customHeight="1" x14ac:dyDescent="0.15">
      <c r="B49" s="4"/>
      <c r="C49" s="54"/>
      <c r="D49" s="30">
        <v>100</v>
      </c>
      <c r="E49" s="31">
        <v>81.7</v>
      </c>
      <c r="F49" s="32">
        <v>10.3</v>
      </c>
      <c r="G49" s="32">
        <v>5.8</v>
      </c>
      <c r="H49" s="32">
        <v>2.2000000000000002</v>
      </c>
    </row>
    <row r="50" spans="2:8" ht="15" customHeight="1" x14ac:dyDescent="0.15">
      <c r="B50" s="4"/>
      <c r="C50" s="57" t="s">
        <v>70</v>
      </c>
      <c r="D50" s="33">
        <v>2055</v>
      </c>
      <c r="E50" s="34">
        <v>1720</v>
      </c>
      <c r="F50" s="35">
        <v>214</v>
      </c>
      <c r="G50" s="35">
        <v>95</v>
      </c>
      <c r="H50" s="35">
        <v>26</v>
      </c>
    </row>
    <row r="51" spans="2:8" ht="15" customHeight="1" x14ac:dyDescent="0.15">
      <c r="B51" s="4"/>
      <c r="C51" s="54"/>
      <c r="D51" s="30">
        <v>100</v>
      </c>
      <c r="E51" s="31">
        <v>83.7</v>
      </c>
      <c r="F51" s="32">
        <v>10.4</v>
      </c>
      <c r="G51" s="32">
        <v>4.5999999999999996</v>
      </c>
      <c r="H51" s="32">
        <v>1.3</v>
      </c>
    </row>
    <row r="52" spans="2:8" ht="15" customHeight="1" x14ac:dyDescent="0.15">
      <c r="B52" s="4"/>
      <c r="C52" s="51" t="s">
        <v>71</v>
      </c>
      <c r="D52" s="25">
        <v>1640</v>
      </c>
      <c r="E52" s="18">
        <v>1323</v>
      </c>
      <c r="F52" s="11">
        <v>170</v>
      </c>
      <c r="G52" s="11">
        <v>90</v>
      </c>
      <c r="H52" s="11">
        <v>57</v>
      </c>
    </row>
    <row r="53" spans="2:8" ht="15" customHeight="1" x14ac:dyDescent="0.15">
      <c r="B53" s="4"/>
      <c r="C53" s="54"/>
      <c r="D53" s="30">
        <v>100</v>
      </c>
      <c r="E53" s="31">
        <v>80.7</v>
      </c>
      <c r="F53" s="32">
        <v>10.4</v>
      </c>
      <c r="G53" s="32">
        <v>5.5</v>
      </c>
      <c r="H53" s="32">
        <v>3.5</v>
      </c>
    </row>
    <row r="54" spans="2:8" ht="15" customHeight="1" x14ac:dyDescent="0.15">
      <c r="B54" s="4"/>
      <c r="C54" s="51" t="s">
        <v>72</v>
      </c>
      <c r="D54" s="25">
        <v>1560</v>
      </c>
      <c r="E54" s="18">
        <v>1189</v>
      </c>
      <c r="F54" s="11">
        <v>175</v>
      </c>
      <c r="G54" s="11">
        <v>157</v>
      </c>
      <c r="H54" s="11">
        <v>39</v>
      </c>
    </row>
    <row r="55" spans="2:8" ht="15" customHeight="1" x14ac:dyDescent="0.15">
      <c r="B55" s="4"/>
      <c r="C55" s="54"/>
      <c r="D55" s="30">
        <v>100</v>
      </c>
      <c r="E55" s="31">
        <v>76.2</v>
      </c>
      <c r="F55" s="32">
        <v>11.2</v>
      </c>
      <c r="G55" s="32">
        <v>10.1</v>
      </c>
      <c r="H55" s="32">
        <v>2.5</v>
      </c>
    </row>
    <row r="56" spans="2:8" ht="15" customHeight="1" x14ac:dyDescent="0.15">
      <c r="B56" s="4"/>
      <c r="C56" s="51" t="s">
        <v>73</v>
      </c>
      <c r="D56" s="25">
        <v>2382</v>
      </c>
      <c r="E56" s="18">
        <v>1861</v>
      </c>
      <c r="F56" s="11">
        <v>292</v>
      </c>
      <c r="G56" s="11">
        <v>158</v>
      </c>
      <c r="H56" s="11">
        <v>71</v>
      </c>
    </row>
    <row r="57" spans="2:8" ht="15" customHeight="1" x14ac:dyDescent="0.15">
      <c r="B57" s="4"/>
      <c r="C57" s="54"/>
      <c r="D57" s="30">
        <v>100</v>
      </c>
      <c r="E57" s="31">
        <v>78.099999999999994</v>
      </c>
      <c r="F57" s="32">
        <v>12.3</v>
      </c>
      <c r="G57" s="32">
        <v>6.6</v>
      </c>
      <c r="H57" s="32">
        <v>3</v>
      </c>
    </row>
    <row r="58" spans="2:8" ht="15" customHeight="1" x14ac:dyDescent="0.15">
      <c r="B58" s="4"/>
      <c r="C58" s="51" t="s">
        <v>74</v>
      </c>
      <c r="D58" s="25">
        <v>1538</v>
      </c>
      <c r="E58" s="18">
        <v>1298</v>
      </c>
      <c r="F58" s="11">
        <v>150</v>
      </c>
      <c r="G58" s="11">
        <v>58</v>
      </c>
      <c r="H58" s="11">
        <v>32</v>
      </c>
    </row>
    <row r="59" spans="2:8" ht="15" customHeight="1" x14ac:dyDescent="0.15">
      <c r="B59" s="4"/>
      <c r="C59" s="54"/>
      <c r="D59" s="30">
        <v>100</v>
      </c>
      <c r="E59" s="31">
        <v>84.4</v>
      </c>
      <c r="F59" s="32">
        <v>9.8000000000000007</v>
      </c>
      <c r="G59" s="32">
        <v>3.8</v>
      </c>
      <c r="H59" s="32">
        <v>2.1</v>
      </c>
    </row>
    <row r="60" spans="2:8" ht="15" customHeight="1" x14ac:dyDescent="0.15">
      <c r="B60" s="4"/>
      <c r="C60" s="51" t="s">
        <v>75</v>
      </c>
      <c r="D60" s="25">
        <v>5096</v>
      </c>
      <c r="E60" s="18">
        <v>3903</v>
      </c>
      <c r="F60" s="11">
        <v>604</v>
      </c>
      <c r="G60" s="11">
        <v>414</v>
      </c>
      <c r="H60" s="11">
        <v>175</v>
      </c>
    </row>
    <row r="61" spans="2:8" ht="15" customHeight="1" x14ac:dyDescent="0.15">
      <c r="B61" s="4"/>
      <c r="C61" s="54"/>
      <c r="D61" s="30">
        <v>100</v>
      </c>
      <c r="E61" s="31">
        <v>76.599999999999994</v>
      </c>
      <c r="F61" s="32">
        <v>11.9</v>
      </c>
      <c r="G61" s="32">
        <v>8.1</v>
      </c>
      <c r="H61" s="32">
        <v>3.4</v>
      </c>
    </row>
    <row r="62" spans="2:8" ht="15" customHeight="1" x14ac:dyDescent="0.15">
      <c r="B62" s="4"/>
      <c r="C62" s="51" t="s">
        <v>76</v>
      </c>
      <c r="D62" s="25">
        <v>2807</v>
      </c>
      <c r="E62" s="18">
        <v>2177</v>
      </c>
      <c r="F62" s="11">
        <v>302</v>
      </c>
      <c r="G62" s="11">
        <v>240</v>
      </c>
      <c r="H62" s="11">
        <v>88</v>
      </c>
    </row>
    <row r="63" spans="2:8" ht="15" customHeight="1" x14ac:dyDescent="0.15">
      <c r="B63" s="4"/>
      <c r="C63" s="54"/>
      <c r="D63" s="30">
        <v>100</v>
      </c>
      <c r="E63" s="31">
        <v>77.599999999999994</v>
      </c>
      <c r="F63" s="32">
        <v>10.8</v>
      </c>
      <c r="G63" s="32">
        <v>8.6</v>
      </c>
      <c r="H63" s="32">
        <v>3.1</v>
      </c>
    </row>
    <row r="64" spans="2:8" ht="15" customHeight="1" x14ac:dyDescent="0.15">
      <c r="B64" s="4"/>
      <c r="C64" s="51" t="s">
        <v>77</v>
      </c>
      <c r="D64" s="25">
        <v>6516</v>
      </c>
      <c r="E64" s="18">
        <v>5023</v>
      </c>
      <c r="F64" s="11">
        <v>658</v>
      </c>
      <c r="G64" s="11">
        <v>618</v>
      </c>
      <c r="H64" s="11">
        <v>217</v>
      </c>
    </row>
    <row r="65" spans="2:8" ht="15" customHeight="1" x14ac:dyDescent="0.15">
      <c r="B65" s="5"/>
      <c r="C65" s="52"/>
      <c r="D65" s="28">
        <v>100</v>
      </c>
      <c r="E65" s="20">
        <v>77.099999999999994</v>
      </c>
      <c r="F65" s="15">
        <v>10.1</v>
      </c>
      <c r="G65" s="15">
        <v>9.5</v>
      </c>
      <c r="H65" s="15">
        <v>3.3</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H9">
    <cfRule type="top10" dxfId="1884" priority="896" rank="1"/>
  </conditionalFormatting>
  <conditionalFormatting sqref="E11:H11">
    <cfRule type="top10" dxfId="1883" priority="897" rank="1"/>
  </conditionalFormatting>
  <conditionalFormatting sqref="E13:H13">
    <cfRule type="top10" dxfId="1882" priority="898" rank="1"/>
  </conditionalFormatting>
  <conditionalFormatting sqref="E15:H15">
    <cfRule type="top10" dxfId="1881" priority="899" rank="1"/>
  </conditionalFormatting>
  <conditionalFormatting sqref="E17:H17">
    <cfRule type="top10" dxfId="1880" priority="900" rank="1"/>
  </conditionalFormatting>
  <conditionalFormatting sqref="E19:H19">
    <cfRule type="top10" dxfId="1879" priority="901" rank="1"/>
  </conditionalFormatting>
  <conditionalFormatting sqref="E21:H21">
    <cfRule type="top10" dxfId="1878" priority="902" rank="1"/>
  </conditionalFormatting>
  <conditionalFormatting sqref="E23:H23">
    <cfRule type="top10" dxfId="1877" priority="903" rank="1"/>
  </conditionalFormatting>
  <conditionalFormatting sqref="E25:H25">
    <cfRule type="top10" dxfId="1876" priority="904" rank="1"/>
  </conditionalFormatting>
  <conditionalFormatting sqref="E27:H27">
    <cfRule type="top10" dxfId="1875" priority="905" rank="1"/>
  </conditionalFormatting>
  <conditionalFormatting sqref="E29:H29">
    <cfRule type="top10" dxfId="1874" priority="906" rank="1"/>
  </conditionalFormatting>
  <conditionalFormatting sqref="E31:H31">
    <cfRule type="top10" dxfId="1873" priority="907" rank="1"/>
  </conditionalFormatting>
  <conditionalFormatting sqref="E33:H33">
    <cfRule type="top10" dxfId="1872" priority="908" rank="1"/>
  </conditionalFormatting>
  <conditionalFormatting sqref="E35:H35">
    <cfRule type="top10" dxfId="1871" priority="909" rank="1"/>
  </conditionalFormatting>
  <conditionalFormatting sqref="E37:H37">
    <cfRule type="top10" dxfId="1870" priority="910" rank="1"/>
  </conditionalFormatting>
  <conditionalFormatting sqref="E39:H39">
    <cfRule type="top10" dxfId="1869" priority="911" rank="1"/>
  </conditionalFormatting>
  <conditionalFormatting sqref="E41:H41">
    <cfRule type="top10" dxfId="1868" priority="912" rank="1"/>
  </conditionalFormatting>
  <conditionalFormatting sqref="E43:H43">
    <cfRule type="top10" dxfId="1867" priority="913" rank="1"/>
  </conditionalFormatting>
  <conditionalFormatting sqref="E45:H45">
    <cfRule type="top10" dxfId="1866" priority="914" rank="1"/>
  </conditionalFormatting>
  <conditionalFormatting sqref="E47:H47">
    <cfRule type="top10" dxfId="1865" priority="915" rank="1"/>
  </conditionalFormatting>
  <conditionalFormatting sqref="E49:H49">
    <cfRule type="top10" dxfId="1864" priority="916" rank="1"/>
  </conditionalFormatting>
  <conditionalFormatting sqref="E51:H51">
    <cfRule type="top10" dxfId="1863" priority="917" rank="1"/>
  </conditionalFormatting>
  <conditionalFormatting sqref="E53:H53">
    <cfRule type="top10" dxfId="1862" priority="918" rank="1"/>
  </conditionalFormatting>
  <conditionalFormatting sqref="E55:H55">
    <cfRule type="top10" dxfId="1861" priority="919" rank="1"/>
  </conditionalFormatting>
  <conditionalFormatting sqref="E57:H57">
    <cfRule type="top10" dxfId="1860" priority="920" rank="1"/>
  </conditionalFormatting>
  <conditionalFormatting sqref="E59:H59">
    <cfRule type="top10" dxfId="1859" priority="921" rank="1"/>
  </conditionalFormatting>
  <conditionalFormatting sqref="E61:H61">
    <cfRule type="top10" dxfId="1858" priority="922" rank="1"/>
  </conditionalFormatting>
  <conditionalFormatting sqref="E63:H63">
    <cfRule type="top10" dxfId="1857" priority="923" rank="1"/>
  </conditionalFormatting>
  <conditionalFormatting sqref="E65:H65">
    <cfRule type="top10" dxfId="1856" priority="924" rank="1"/>
  </conditionalFormatting>
  <pageMargins left="0.7" right="0.7" top="0.75" bottom="0.75" header="0.3" footer="0.3"/>
  <pageSetup paperSize="9" scale="76" orientation="portrait" r:id="rId1"/>
  <headerFooter>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0" width="8.625" style="9" customWidth="1"/>
    <col min="91" max="16384" width="6.125" style="9"/>
  </cols>
  <sheetData>
    <row r="2" spans="2:43" x14ac:dyDescent="0.15">
      <c r="B2" s="9" t="s">
        <v>600</v>
      </c>
    </row>
    <row r="3" spans="2:43" x14ac:dyDescent="0.15">
      <c r="B3" s="9" t="s">
        <v>481</v>
      </c>
    </row>
    <row r="4" spans="2:43" x14ac:dyDescent="0.15">
      <c r="B4" s="9" t="s">
        <v>482</v>
      </c>
    </row>
    <row r="6" spans="2:43" ht="3" customHeight="1" x14ac:dyDescent="0.15">
      <c r="B6" s="16"/>
      <c r="C6" s="23"/>
      <c r="D6" s="24"/>
      <c r="E6" s="22"/>
      <c r="F6" s="17"/>
      <c r="G6" s="17"/>
      <c r="H6" s="17"/>
    </row>
    <row r="7" spans="2:43" s="10" customFormat="1" ht="122.25" customHeight="1" thickBot="1" x14ac:dyDescent="0.2">
      <c r="B7" s="1"/>
      <c r="C7" s="2" t="s">
        <v>52</v>
      </c>
      <c r="D7" s="29" t="s">
        <v>103</v>
      </c>
      <c r="E7" s="46" t="s">
        <v>342</v>
      </c>
      <c r="F7" s="47" t="s">
        <v>20</v>
      </c>
      <c r="G7" s="47" t="s">
        <v>343</v>
      </c>
      <c r="H7" s="47" t="s">
        <v>104</v>
      </c>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22223</v>
      </c>
      <c r="F8" s="11">
        <v>3203</v>
      </c>
      <c r="G8" s="11">
        <v>1225</v>
      </c>
      <c r="H8" s="11">
        <v>515</v>
      </c>
    </row>
    <row r="9" spans="2:43" ht="15" customHeight="1" x14ac:dyDescent="0.15">
      <c r="B9" s="62"/>
      <c r="C9" s="52"/>
      <c r="D9" s="26">
        <v>100</v>
      </c>
      <c r="E9" s="19">
        <v>81.8</v>
      </c>
      <c r="F9" s="12">
        <v>11.8</v>
      </c>
      <c r="G9" s="12">
        <v>4.5</v>
      </c>
      <c r="H9" s="12">
        <v>1.9</v>
      </c>
    </row>
    <row r="10" spans="2:43" ht="15" customHeight="1" x14ac:dyDescent="0.15">
      <c r="B10" s="3" t="s">
        <v>54</v>
      </c>
      <c r="C10" s="63" t="s">
        <v>55</v>
      </c>
      <c r="D10" s="27">
        <v>12478</v>
      </c>
      <c r="E10" s="21">
        <v>9204</v>
      </c>
      <c r="F10" s="13">
        <v>2488</v>
      </c>
      <c r="G10" s="13">
        <v>540</v>
      </c>
      <c r="H10" s="13">
        <v>246</v>
      </c>
    </row>
    <row r="11" spans="2:43" ht="15" customHeight="1" x14ac:dyDescent="0.15">
      <c r="B11" s="4"/>
      <c r="C11" s="56"/>
      <c r="D11" s="30">
        <v>100</v>
      </c>
      <c r="E11" s="31">
        <v>73.8</v>
      </c>
      <c r="F11" s="32">
        <v>19.899999999999999</v>
      </c>
      <c r="G11" s="32">
        <v>4.3</v>
      </c>
      <c r="H11" s="32">
        <v>2</v>
      </c>
    </row>
    <row r="12" spans="2:43" ht="15" customHeight="1" x14ac:dyDescent="0.15">
      <c r="B12" s="4"/>
      <c r="C12" s="55" t="s">
        <v>56</v>
      </c>
      <c r="D12" s="25">
        <v>14458</v>
      </c>
      <c r="E12" s="18">
        <v>12831</v>
      </c>
      <c r="F12" s="11">
        <v>691</v>
      </c>
      <c r="G12" s="11">
        <v>677</v>
      </c>
      <c r="H12" s="11">
        <v>259</v>
      </c>
    </row>
    <row r="13" spans="2:43" ht="15" customHeight="1" x14ac:dyDescent="0.15">
      <c r="B13" s="4"/>
      <c r="C13" s="59"/>
      <c r="D13" s="26">
        <v>100</v>
      </c>
      <c r="E13" s="19">
        <v>88.7</v>
      </c>
      <c r="F13" s="12">
        <v>4.8</v>
      </c>
      <c r="G13" s="12">
        <v>4.7</v>
      </c>
      <c r="H13" s="12">
        <v>1.8</v>
      </c>
    </row>
    <row r="14" spans="2:43" ht="15" customHeight="1" x14ac:dyDescent="0.15">
      <c r="B14" s="3" t="s">
        <v>57</v>
      </c>
      <c r="C14" s="63" t="s">
        <v>78</v>
      </c>
      <c r="D14" s="27">
        <v>7667</v>
      </c>
      <c r="E14" s="21">
        <v>6702</v>
      </c>
      <c r="F14" s="13">
        <v>739</v>
      </c>
      <c r="G14" s="13">
        <v>138</v>
      </c>
      <c r="H14" s="13">
        <v>88</v>
      </c>
    </row>
    <row r="15" spans="2:43" ht="15" customHeight="1" x14ac:dyDescent="0.15">
      <c r="B15" s="4"/>
      <c r="C15" s="56"/>
      <c r="D15" s="30">
        <v>100</v>
      </c>
      <c r="E15" s="31">
        <v>87.4</v>
      </c>
      <c r="F15" s="32">
        <v>9.6</v>
      </c>
      <c r="G15" s="32">
        <v>1.8</v>
      </c>
      <c r="H15" s="32">
        <v>1.1000000000000001</v>
      </c>
    </row>
    <row r="16" spans="2:43" ht="15" customHeight="1" x14ac:dyDescent="0.15">
      <c r="B16" s="4"/>
      <c r="C16" s="51" t="s">
        <v>79</v>
      </c>
      <c r="D16" s="25">
        <v>6710</v>
      </c>
      <c r="E16" s="18">
        <v>5782</v>
      </c>
      <c r="F16" s="11">
        <v>730</v>
      </c>
      <c r="G16" s="11">
        <v>108</v>
      </c>
      <c r="H16" s="11">
        <v>90</v>
      </c>
    </row>
    <row r="17" spans="2:8" ht="15" customHeight="1" x14ac:dyDescent="0.15">
      <c r="B17" s="4"/>
      <c r="C17" s="51"/>
      <c r="D17" s="30">
        <v>100</v>
      </c>
      <c r="E17" s="31">
        <v>86.2</v>
      </c>
      <c r="F17" s="32">
        <v>10.9</v>
      </c>
      <c r="G17" s="32">
        <v>1.6</v>
      </c>
      <c r="H17" s="32">
        <v>1.3</v>
      </c>
    </row>
    <row r="18" spans="2:8" ht="15" customHeight="1" x14ac:dyDescent="0.15">
      <c r="B18" s="4"/>
      <c r="C18" s="58" t="s">
        <v>80</v>
      </c>
      <c r="D18" s="25">
        <v>5148</v>
      </c>
      <c r="E18" s="18">
        <v>4262</v>
      </c>
      <c r="F18" s="11">
        <v>625</v>
      </c>
      <c r="G18" s="11">
        <v>157</v>
      </c>
      <c r="H18" s="11">
        <v>104</v>
      </c>
    </row>
    <row r="19" spans="2:8" ht="15" customHeight="1" x14ac:dyDescent="0.15">
      <c r="B19" s="4"/>
      <c r="C19" s="56"/>
      <c r="D19" s="30">
        <v>100</v>
      </c>
      <c r="E19" s="31">
        <v>82.8</v>
      </c>
      <c r="F19" s="32">
        <v>12.1</v>
      </c>
      <c r="G19" s="32">
        <v>3</v>
      </c>
      <c r="H19" s="32">
        <v>2</v>
      </c>
    </row>
    <row r="20" spans="2:8" ht="15" customHeight="1" x14ac:dyDescent="0.15">
      <c r="B20" s="4"/>
      <c r="C20" s="55" t="s">
        <v>81</v>
      </c>
      <c r="D20" s="25">
        <v>4095</v>
      </c>
      <c r="E20" s="18">
        <v>3179</v>
      </c>
      <c r="F20" s="11">
        <v>549</v>
      </c>
      <c r="G20" s="11">
        <v>256</v>
      </c>
      <c r="H20" s="11">
        <v>111</v>
      </c>
    </row>
    <row r="21" spans="2:8" ht="15" customHeight="1" x14ac:dyDescent="0.15">
      <c r="B21" s="4"/>
      <c r="C21" s="56"/>
      <c r="D21" s="30">
        <v>100</v>
      </c>
      <c r="E21" s="31">
        <v>77.599999999999994</v>
      </c>
      <c r="F21" s="32">
        <v>13.4</v>
      </c>
      <c r="G21" s="32">
        <v>6.3</v>
      </c>
      <c r="H21" s="32">
        <v>2.7</v>
      </c>
    </row>
    <row r="22" spans="2:8" ht="15" customHeight="1" x14ac:dyDescent="0.15">
      <c r="B22" s="4"/>
      <c r="C22" s="51" t="s">
        <v>82</v>
      </c>
      <c r="D22" s="25">
        <v>3242</v>
      </c>
      <c r="E22" s="18">
        <v>2052</v>
      </c>
      <c r="F22" s="11">
        <v>530</v>
      </c>
      <c r="G22" s="11">
        <v>551</v>
      </c>
      <c r="H22" s="11">
        <v>109</v>
      </c>
    </row>
    <row r="23" spans="2:8" ht="15" customHeight="1" x14ac:dyDescent="0.15">
      <c r="B23" s="5"/>
      <c r="C23" s="52"/>
      <c r="D23" s="28">
        <v>100</v>
      </c>
      <c r="E23" s="20">
        <v>63.3</v>
      </c>
      <c r="F23" s="15">
        <v>16.3</v>
      </c>
      <c r="G23" s="15">
        <v>17</v>
      </c>
      <c r="H23" s="15">
        <v>3.4</v>
      </c>
    </row>
    <row r="24" spans="2:8" ht="15" customHeight="1" x14ac:dyDescent="0.15">
      <c r="B24" s="3" t="s">
        <v>58</v>
      </c>
      <c r="C24" s="53" t="s">
        <v>59</v>
      </c>
      <c r="D24" s="27">
        <v>6176</v>
      </c>
      <c r="E24" s="21">
        <v>5522</v>
      </c>
      <c r="F24" s="13">
        <v>261</v>
      </c>
      <c r="G24" s="13">
        <v>268</v>
      </c>
      <c r="H24" s="13">
        <v>125</v>
      </c>
    </row>
    <row r="25" spans="2:8" ht="15" customHeight="1" x14ac:dyDescent="0.15">
      <c r="B25" s="4"/>
      <c r="C25" s="51"/>
      <c r="D25" s="30">
        <v>100</v>
      </c>
      <c r="E25" s="31">
        <v>89.4</v>
      </c>
      <c r="F25" s="32">
        <v>4.2</v>
      </c>
      <c r="G25" s="32">
        <v>4.3</v>
      </c>
      <c r="H25" s="32">
        <v>2</v>
      </c>
    </row>
    <row r="26" spans="2:8" ht="15" customHeight="1" x14ac:dyDescent="0.15">
      <c r="B26" s="4"/>
      <c r="C26" s="58" t="s">
        <v>60</v>
      </c>
      <c r="D26" s="25">
        <v>12578</v>
      </c>
      <c r="E26" s="18">
        <v>10227</v>
      </c>
      <c r="F26" s="11">
        <v>1735</v>
      </c>
      <c r="G26" s="11">
        <v>417</v>
      </c>
      <c r="H26" s="11">
        <v>199</v>
      </c>
    </row>
    <row r="27" spans="2:8" ht="15" customHeight="1" x14ac:dyDescent="0.15">
      <c r="B27" s="4"/>
      <c r="C27" s="56"/>
      <c r="D27" s="30">
        <v>100</v>
      </c>
      <c r="E27" s="31">
        <v>81.3</v>
      </c>
      <c r="F27" s="32">
        <v>13.8</v>
      </c>
      <c r="G27" s="32">
        <v>3.3</v>
      </c>
      <c r="H27" s="32">
        <v>1.6</v>
      </c>
    </row>
    <row r="28" spans="2:8" ht="15" customHeight="1" x14ac:dyDescent="0.15">
      <c r="B28" s="4"/>
      <c r="C28" s="55" t="s">
        <v>61</v>
      </c>
      <c r="D28" s="25">
        <v>1614</v>
      </c>
      <c r="E28" s="18">
        <v>1237</v>
      </c>
      <c r="F28" s="11">
        <v>293</v>
      </c>
      <c r="G28" s="11">
        <v>46</v>
      </c>
      <c r="H28" s="11">
        <v>38</v>
      </c>
    </row>
    <row r="29" spans="2:8" ht="15" customHeight="1" x14ac:dyDescent="0.15">
      <c r="B29" s="4"/>
      <c r="C29" s="56"/>
      <c r="D29" s="30">
        <v>100</v>
      </c>
      <c r="E29" s="31">
        <v>76.599999999999994</v>
      </c>
      <c r="F29" s="32">
        <v>18.2</v>
      </c>
      <c r="G29" s="32">
        <v>2.9</v>
      </c>
      <c r="H29" s="32">
        <v>2.4</v>
      </c>
    </row>
    <row r="30" spans="2:8" ht="15" customHeight="1" x14ac:dyDescent="0.15">
      <c r="B30" s="4"/>
      <c r="C30" s="51" t="s">
        <v>62</v>
      </c>
      <c r="D30" s="25">
        <v>2525</v>
      </c>
      <c r="E30" s="18">
        <v>1860</v>
      </c>
      <c r="F30" s="11">
        <v>396</v>
      </c>
      <c r="G30" s="11">
        <v>221</v>
      </c>
      <c r="H30" s="11">
        <v>48</v>
      </c>
    </row>
    <row r="31" spans="2:8" ht="15" customHeight="1" x14ac:dyDescent="0.15">
      <c r="B31" s="4"/>
      <c r="C31" s="51"/>
      <c r="D31" s="30">
        <v>100</v>
      </c>
      <c r="E31" s="31">
        <v>73.7</v>
      </c>
      <c r="F31" s="32">
        <v>15.7</v>
      </c>
      <c r="G31" s="32">
        <v>8.8000000000000007</v>
      </c>
      <c r="H31" s="32">
        <v>1.9</v>
      </c>
    </row>
    <row r="32" spans="2:8" ht="15" customHeight="1" x14ac:dyDescent="0.15">
      <c r="B32" s="6"/>
      <c r="C32" s="58" t="s">
        <v>63</v>
      </c>
      <c r="D32" s="25">
        <v>3276</v>
      </c>
      <c r="E32" s="18">
        <v>2589</v>
      </c>
      <c r="F32" s="11">
        <v>411</v>
      </c>
      <c r="G32" s="11">
        <v>231</v>
      </c>
      <c r="H32" s="11">
        <v>45</v>
      </c>
    </row>
    <row r="33" spans="2:8" ht="15" customHeight="1" x14ac:dyDescent="0.15">
      <c r="B33" s="7"/>
      <c r="C33" s="59"/>
      <c r="D33" s="28">
        <v>100</v>
      </c>
      <c r="E33" s="20">
        <v>79</v>
      </c>
      <c r="F33" s="15">
        <v>12.5</v>
      </c>
      <c r="G33" s="15">
        <v>7.1</v>
      </c>
      <c r="H33" s="15">
        <v>1.4</v>
      </c>
    </row>
    <row r="34" spans="2:8" ht="15" customHeight="1" x14ac:dyDescent="0.15">
      <c r="B34" s="3" t="s">
        <v>64</v>
      </c>
      <c r="C34" s="53" t="s">
        <v>65</v>
      </c>
      <c r="D34" s="27">
        <v>22228</v>
      </c>
      <c r="E34" s="21">
        <v>19092</v>
      </c>
      <c r="F34" s="13">
        <v>2507</v>
      </c>
      <c r="G34" s="13">
        <v>323</v>
      </c>
      <c r="H34" s="13">
        <v>306</v>
      </c>
    </row>
    <row r="35" spans="2:8" ht="15" customHeight="1" x14ac:dyDescent="0.15">
      <c r="B35" s="4"/>
      <c r="C35" s="54"/>
      <c r="D35" s="30">
        <v>100</v>
      </c>
      <c r="E35" s="31">
        <v>85.9</v>
      </c>
      <c r="F35" s="32">
        <v>11.3</v>
      </c>
      <c r="G35" s="32">
        <v>1.5</v>
      </c>
      <c r="H35" s="32">
        <v>1.4</v>
      </c>
    </row>
    <row r="36" spans="2:8" ht="15" customHeight="1" x14ac:dyDescent="0.15">
      <c r="B36" s="4"/>
      <c r="C36" s="60" t="s">
        <v>66</v>
      </c>
      <c r="D36" s="25">
        <v>2573</v>
      </c>
      <c r="E36" s="18">
        <v>1728</v>
      </c>
      <c r="F36" s="11">
        <v>414</v>
      </c>
      <c r="G36" s="11">
        <v>357</v>
      </c>
      <c r="H36" s="11">
        <v>74</v>
      </c>
    </row>
    <row r="37" spans="2:8" ht="15" customHeight="1" x14ac:dyDescent="0.15">
      <c r="B37" s="4"/>
      <c r="C37" s="56"/>
      <c r="D37" s="30">
        <v>100</v>
      </c>
      <c r="E37" s="31">
        <v>67.2</v>
      </c>
      <c r="F37" s="32">
        <v>16.100000000000001</v>
      </c>
      <c r="G37" s="32">
        <v>13.9</v>
      </c>
      <c r="H37" s="32">
        <v>2.9</v>
      </c>
    </row>
    <row r="38" spans="2:8" ht="15" customHeight="1" x14ac:dyDescent="0.15">
      <c r="B38" s="4"/>
      <c r="C38" s="55" t="s">
        <v>67</v>
      </c>
      <c r="D38" s="25">
        <v>1235</v>
      </c>
      <c r="E38" s="18">
        <v>521</v>
      </c>
      <c r="F38" s="11">
        <v>171</v>
      </c>
      <c r="G38" s="11">
        <v>492</v>
      </c>
      <c r="H38" s="11">
        <v>51</v>
      </c>
    </row>
    <row r="39" spans="2:8" ht="15" customHeight="1" x14ac:dyDescent="0.15">
      <c r="B39" s="5"/>
      <c r="C39" s="59"/>
      <c r="D39" s="28">
        <v>100</v>
      </c>
      <c r="E39" s="20">
        <v>42.2</v>
      </c>
      <c r="F39" s="15">
        <v>13.8</v>
      </c>
      <c r="G39" s="15">
        <v>39.799999999999997</v>
      </c>
      <c r="H39" s="15">
        <v>4.0999999999999996</v>
      </c>
    </row>
    <row r="40" spans="2:8" ht="15" customHeight="1" x14ac:dyDescent="0.15">
      <c r="B40" s="3" t="s">
        <v>83</v>
      </c>
      <c r="C40" s="53" t="s">
        <v>102</v>
      </c>
      <c r="D40" s="27">
        <v>3459</v>
      </c>
      <c r="E40" s="21">
        <v>3085</v>
      </c>
      <c r="F40" s="13">
        <v>298</v>
      </c>
      <c r="G40" s="13">
        <v>38</v>
      </c>
      <c r="H40" s="13">
        <v>38</v>
      </c>
    </row>
    <row r="41" spans="2:8" ht="15" customHeight="1" x14ac:dyDescent="0.15">
      <c r="B41" s="4"/>
      <c r="C41" s="54"/>
      <c r="D41" s="30">
        <v>100</v>
      </c>
      <c r="E41" s="31">
        <v>89.2</v>
      </c>
      <c r="F41" s="32">
        <v>8.6</v>
      </c>
      <c r="G41" s="32">
        <v>1.1000000000000001</v>
      </c>
      <c r="H41" s="32">
        <v>1.1000000000000001</v>
      </c>
    </row>
    <row r="42" spans="2:8" ht="15" customHeight="1" x14ac:dyDescent="0.15">
      <c r="B42" s="4"/>
      <c r="C42" s="55" t="s">
        <v>86</v>
      </c>
      <c r="D42" s="25">
        <v>18074</v>
      </c>
      <c r="E42" s="18">
        <v>15207</v>
      </c>
      <c r="F42" s="11">
        <v>2067</v>
      </c>
      <c r="G42" s="11">
        <v>548</v>
      </c>
      <c r="H42" s="11">
        <v>252</v>
      </c>
    </row>
    <row r="43" spans="2:8" ht="15" customHeight="1" x14ac:dyDescent="0.15">
      <c r="B43" s="4"/>
      <c r="C43" s="56"/>
      <c r="D43" s="30">
        <v>100</v>
      </c>
      <c r="E43" s="31">
        <v>84.1</v>
      </c>
      <c r="F43" s="32">
        <v>11.4</v>
      </c>
      <c r="G43" s="32">
        <v>3</v>
      </c>
      <c r="H43" s="32">
        <v>1.4</v>
      </c>
    </row>
    <row r="44" spans="2:8" ht="15" customHeight="1" x14ac:dyDescent="0.15">
      <c r="B44" s="4"/>
      <c r="C44" s="51" t="s">
        <v>406</v>
      </c>
      <c r="D44" s="25">
        <v>4115</v>
      </c>
      <c r="E44" s="18">
        <v>2975</v>
      </c>
      <c r="F44" s="11">
        <v>643</v>
      </c>
      <c r="G44" s="11">
        <v>416</v>
      </c>
      <c r="H44" s="11">
        <v>81</v>
      </c>
    </row>
    <row r="45" spans="2:8" ht="15" customHeight="1" x14ac:dyDescent="0.15">
      <c r="B45" s="4"/>
      <c r="C45" s="54"/>
      <c r="D45" s="30">
        <v>100</v>
      </c>
      <c r="E45" s="31">
        <v>72.3</v>
      </c>
      <c r="F45" s="32">
        <v>15.6</v>
      </c>
      <c r="G45" s="32">
        <v>10.1</v>
      </c>
      <c r="H45" s="32">
        <v>2</v>
      </c>
    </row>
    <row r="46" spans="2:8" ht="15" customHeight="1" x14ac:dyDescent="0.15">
      <c r="B46" s="4"/>
      <c r="C46" s="51" t="s">
        <v>94</v>
      </c>
      <c r="D46" s="25">
        <v>659</v>
      </c>
      <c r="E46" s="18">
        <v>356</v>
      </c>
      <c r="F46" s="11">
        <v>107</v>
      </c>
      <c r="G46" s="11">
        <v>177</v>
      </c>
      <c r="H46" s="11">
        <v>19</v>
      </c>
    </row>
    <row r="47" spans="2:8" ht="15" customHeight="1" x14ac:dyDescent="0.15">
      <c r="B47" s="5"/>
      <c r="C47" s="52"/>
      <c r="D47" s="28">
        <v>100</v>
      </c>
      <c r="E47" s="20">
        <v>54</v>
      </c>
      <c r="F47" s="15">
        <v>16.2</v>
      </c>
      <c r="G47" s="15">
        <v>26.9</v>
      </c>
      <c r="H47" s="15">
        <v>2.9</v>
      </c>
    </row>
    <row r="48" spans="2:8" ht="15" customHeight="1" x14ac:dyDescent="0.15">
      <c r="B48" s="3" t="s">
        <v>68</v>
      </c>
      <c r="C48" s="53" t="s">
        <v>69</v>
      </c>
      <c r="D48" s="27">
        <v>3572</v>
      </c>
      <c r="E48" s="21">
        <v>3016</v>
      </c>
      <c r="F48" s="13">
        <v>402</v>
      </c>
      <c r="G48" s="13">
        <v>105</v>
      </c>
      <c r="H48" s="13">
        <v>49</v>
      </c>
    </row>
    <row r="49" spans="2:8" ht="15" customHeight="1" x14ac:dyDescent="0.15">
      <c r="B49" s="4"/>
      <c r="C49" s="54"/>
      <c r="D49" s="30">
        <v>100</v>
      </c>
      <c r="E49" s="31">
        <v>84.4</v>
      </c>
      <c r="F49" s="32">
        <v>11.3</v>
      </c>
      <c r="G49" s="32">
        <v>2.9</v>
      </c>
      <c r="H49" s="32">
        <v>1.4</v>
      </c>
    </row>
    <row r="50" spans="2:8" ht="15" customHeight="1" x14ac:dyDescent="0.15">
      <c r="B50" s="4"/>
      <c r="C50" s="57" t="s">
        <v>70</v>
      </c>
      <c r="D50" s="33">
        <v>2055</v>
      </c>
      <c r="E50" s="34">
        <v>1736</v>
      </c>
      <c r="F50" s="35">
        <v>256</v>
      </c>
      <c r="G50" s="35">
        <v>49</v>
      </c>
      <c r="H50" s="35">
        <v>14</v>
      </c>
    </row>
    <row r="51" spans="2:8" ht="15" customHeight="1" x14ac:dyDescent="0.15">
      <c r="B51" s="4"/>
      <c r="C51" s="54"/>
      <c r="D51" s="30">
        <v>100</v>
      </c>
      <c r="E51" s="31">
        <v>84.5</v>
      </c>
      <c r="F51" s="32">
        <v>12.5</v>
      </c>
      <c r="G51" s="32">
        <v>2.4</v>
      </c>
      <c r="H51" s="32">
        <v>0.7</v>
      </c>
    </row>
    <row r="52" spans="2:8" ht="15" customHeight="1" x14ac:dyDescent="0.15">
      <c r="B52" s="4"/>
      <c r="C52" s="51" t="s">
        <v>71</v>
      </c>
      <c r="D52" s="25">
        <v>1640</v>
      </c>
      <c r="E52" s="18">
        <v>1362</v>
      </c>
      <c r="F52" s="11">
        <v>191</v>
      </c>
      <c r="G52" s="11">
        <v>46</v>
      </c>
      <c r="H52" s="11">
        <v>41</v>
      </c>
    </row>
    <row r="53" spans="2:8" ht="15" customHeight="1" x14ac:dyDescent="0.15">
      <c r="B53" s="4"/>
      <c r="C53" s="54"/>
      <c r="D53" s="30">
        <v>100</v>
      </c>
      <c r="E53" s="31">
        <v>83</v>
      </c>
      <c r="F53" s="32">
        <v>11.6</v>
      </c>
      <c r="G53" s="32">
        <v>2.8</v>
      </c>
      <c r="H53" s="32">
        <v>2.5</v>
      </c>
    </row>
    <row r="54" spans="2:8" ht="15" customHeight="1" x14ac:dyDescent="0.15">
      <c r="B54" s="4"/>
      <c r="C54" s="51" t="s">
        <v>72</v>
      </c>
      <c r="D54" s="25">
        <v>1560</v>
      </c>
      <c r="E54" s="18">
        <v>1247</v>
      </c>
      <c r="F54" s="11">
        <v>177</v>
      </c>
      <c r="G54" s="11">
        <v>98</v>
      </c>
      <c r="H54" s="11">
        <v>38</v>
      </c>
    </row>
    <row r="55" spans="2:8" ht="15" customHeight="1" x14ac:dyDescent="0.15">
      <c r="B55" s="4"/>
      <c r="C55" s="54"/>
      <c r="D55" s="30">
        <v>100</v>
      </c>
      <c r="E55" s="31">
        <v>79.900000000000006</v>
      </c>
      <c r="F55" s="32">
        <v>11.3</v>
      </c>
      <c r="G55" s="32">
        <v>6.3</v>
      </c>
      <c r="H55" s="32">
        <v>2.4</v>
      </c>
    </row>
    <row r="56" spans="2:8" ht="15" customHeight="1" x14ac:dyDescent="0.15">
      <c r="B56" s="4"/>
      <c r="C56" s="51" t="s">
        <v>73</v>
      </c>
      <c r="D56" s="25">
        <v>2382</v>
      </c>
      <c r="E56" s="18">
        <v>1985</v>
      </c>
      <c r="F56" s="11">
        <v>262</v>
      </c>
      <c r="G56" s="11">
        <v>79</v>
      </c>
      <c r="H56" s="11">
        <v>56</v>
      </c>
    </row>
    <row r="57" spans="2:8" ht="15" customHeight="1" x14ac:dyDescent="0.15">
      <c r="B57" s="4"/>
      <c r="C57" s="54"/>
      <c r="D57" s="30">
        <v>100</v>
      </c>
      <c r="E57" s="31">
        <v>83.3</v>
      </c>
      <c r="F57" s="32">
        <v>11</v>
      </c>
      <c r="G57" s="32">
        <v>3.3</v>
      </c>
      <c r="H57" s="32">
        <v>2.4</v>
      </c>
    </row>
    <row r="58" spans="2:8" ht="15" customHeight="1" x14ac:dyDescent="0.15">
      <c r="B58" s="4"/>
      <c r="C58" s="51" t="s">
        <v>74</v>
      </c>
      <c r="D58" s="25">
        <v>1538</v>
      </c>
      <c r="E58" s="18">
        <v>1304</v>
      </c>
      <c r="F58" s="11">
        <v>181</v>
      </c>
      <c r="G58" s="11">
        <v>32</v>
      </c>
      <c r="H58" s="11">
        <v>21</v>
      </c>
    </row>
    <row r="59" spans="2:8" ht="15" customHeight="1" x14ac:dyDescent="0.15">
      <c r="B59" s="4"/>
      <c r="C59" s="54"/>
      <c r="D59" s="30">
        <v>100</v>
      </c>
      <c r="E59" s="31">
        <v>84.8</v>
      </c>
      <c r="F59" s="32">
        <v>11.8</v>
      </c>
      <c r="G59" s="32">
        <v>2.1</v>
      </c>
      <c r="H59" s="32">
        <v>1.4</v>
      </c>
    </row>
    <row r="60" spans="2:8" ht="15" customHeight="1" x14ac:dyDescent="0.15">
      <c r="B60" s="4"/>
      <c r="C60" s="51" t="s">
        <v>75</v>
      </c>
      <c r="D60" s="25">
        <v>5096</v>
      </c>
      <c r="E60" s="18">
        <v>4160</v>
      </c>
      <c r="F60" s="11">
        <v>589</v>
      </c>
      <c r="G60" s="11">
        <v>244</v>
      </c>
      <c r="H60" s="11">
        <v>103</v>
      </c>
    </row>
    <row r="61" spans="2:8" ht="15" customHeight="1" x14ac:dyDescent="0.15">
      <c r="B61" s="4"/>
      <c r="C61" s="54"/>
      <c r="D61" s="30">
        <v>100</v>
      </c>
      <c r="E61" s="31">
        <v>81.599999999999994</v>
      </c>
      <c r="F61" s="32">
        <v>11.6</v>
      </c>
      <c r="G61" s="32">
        <v>4.8</v>
      </c>
      <c r="H61" s="32">
        <v>2</v>
      </c>
    </row>
    <row r="62" spans="2:8" ht="15" customHeight="1" x14ac:dyDescent="0.15">
      <c r="B62" s="4"/>
      <c r="C62" s="51" t="s">
        <v>76</v>
      </c>
      <c r="D62" s="25">
        <v>2807</v>
      </c>
      <c r="E62" s="18">
        <v>2253</v>
      </c>
      <c r="F62" s="11">
        <v>349</v>
      </c>
      <c r="G62" s="11">
        <v>145</v>
      </c>
      <c r="H62" s="11">
        <v>60</v>
      </c>
    </row>
    <row r="63" spans="2:8" ht="15" customHeight="1" x14ac:dyDescent="0.15">
      <c r="B63" s="4"/>
      <c r="C63" s="54"/>
      <c r="D63" s="30">
        <v>100</v>
      </c>
      <c r="E63" s="31">
        <v>80.3</v>
      </c>
      <c r="F63" s="32">
        <v>12.4</v>
      </c>
      <c r="G63" s="32">
        <v>5.2</v>
      </c>
      <c r="H63" s="32">
        <v>2.1</v>
      </c>
    </row>
    <row r="64" spans="2:8" ht="15" customHeight="1" x14ac:dyDescent="0.15">
      <c r="B64" s="4"/>
      <c r="C64" s="51" t="s">
        <v>77</v>
      </c>
      <c r="D64" s="25">
        <v>6516</v>
      </c>
      <c r="E64" s="18">
        <v>5160</v>
      </c>
      <c r="F64" s="11">
        <v>796</v>
      </c>
      <c r="G64" s="11">
        <v>427</v>
      </c>
      <c r="H64" s="11">
        <v>133</v>
      </c>
    </row>
    <row r="65" spans="2:8" ht="15" customHeight="1" x14ac:dyDescent="0.15">
      <c r="B65" s="5"/>
      <c r="C65" s="52"/>
      <c r="D65" s="28">
        <v>100</v>
      </c>
      <c r="E65" s="20">
        <v>79.2</v>
      </c>
      <c r="F65" s="15">
        <v>12.2</v>
      </c>
      <c r="G65" s="15">
        <v>6.6</v>
      </c>
      <c r="H65" s="15">
        <v>2</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H9">
    <cfRule type="top10" dxfId="1855" priority="925" rank="1"/>
  </conditionalFormatting>
  <conditionalFormatting sqref="E11:H11">
    <cfRule type="top10" dxfId="1854" priority="926" rank="1"/>
  </conditionalFormatting>
  <conditionalFormatting sqref="E13:H13">
    <cfRule type="top10" dxfId="1853" priority="927" rank="1"/>
  </conditionalFormatting>
  <conditionalFormatting sqref="E15:H15">
    <cfRule type="top10" dxfId="1852" priority="928" rank="1"/>
  </conditionalFormatting>
  <conditionalFormatting sqref="E17:H17">
    <cfRule type="top10" dxfId="1851" priority="929" rank="1"/>
  </conditionalFormatting>
  <conditionalFormatting sqref="E19:H19">
    <cfRule type="top10" dxfId="1850" priority="930" rank="1"/>
  </conditionalFormatting>
  <conditionalFormatting sqref="E21:H21">
    <cfRule type="top10" dxfId="1849" priority="931" rank="1"/>
  </conditionalFormatting>
  <conditionalFormatting sqref="E23:H23">
    <cfRule type="top10" dxfId="1848" priority="932" rank="1"/>
  </conditionalFormatting>
  <conditionalFormatting sqref="E25:H25">
    <cfRule type="top10" dxfId="1847" priority="933" rank="1"/>
  </conditionalFormatting>
  <conditionalFormatting sqref="E27:H27">
    <cfRule type="top10" dxfId="1846" priority="934" rank="1"/>
  </conditionalFormatting>
  <conditionalFormatting sqref="E29:H29">
    <cfRule type="top10" dxfId="1845" priority="935" rank="1"/>
  </conditionalFormatting>
  <conditionalFormatting sqref="E31:H31">
    <cfRule type="top10" dxfId="1844" priority="936" rank="1"/>
  </conditionalFormatting>
  <conditionalFormatting sqref="E33:H33">
    <cfRule type="top10" dxfId="1843" priority="937" rank="1"/>
  </conditionalFormatting>
  <conditionalFormatting sqref="E35:H35">
    <cfRule type="top10" dxfId="1842" priority="938" rank="1"/>
  </conditionalFormatting>
  <conditionalFormatting sqref="E37:H37">
    <cfRule type="top10" dxfId="1841" priority="939" rank="1"/>
  </conditionalFormatting>
  <conditionalFormatting sqref="E39:H39">
    <cfRule type="top10" dxfId="1840" priority="940" rank="1"/>
  </conditionalFormatting>
  <conditionalFormatting sqref="E41:H41">
    <cfRule type="top10" dxfId="1839" priority="941" rank="1"/>
  </conditionalFormatting>
  <conditionalFormatting sqref="E43:H43">
    <cfRule type="top10" dxfId="1838" priority="942" rank="1"/>
  </conditionalFormatting>
  <conditionalFormatting sqref="E45:H45">
    <cfRule type="top10" dxfId="1837" priority="943" rank="1"/>
  </conditionalFormatting>
  <conditionalFormatting sqref="E47:H47">
    <cfRule type="top10" dxfId="1836" priority="944" rank="1"/>
  </conditionalFormatting>
  <conditionalFormatting sqref="E49:H49">
    <cfRule type="top10" dxfId="1835" priority="945" rank="1"/>
  </conditionalFormatting>
  <conditionalFormatting sqref="E51:H51">
    <cfRule type="top10" dxfId="1834" priority="946" rank="1"/>
  </conditionalFormatting>
  <conditionalFormatting sqref="E53:H53">
    <cfRule type="top10" dxfId="1833" priority="947" rank="1"/>
  </conditionalFormatting>
  <conditionalFormatting sqref="E55:H55">
    <cfRule type="top10" dxfId="1832" priority="948" rank="1"/>
  </conditionalFormatting>
  <conditionalFormatting sqref="E57:H57">
    <cfRule type="top10" dxfId="1831" priority="949" rank="1"/>
  </conditionalFormatting>
  <conditionalFormatting sqref="E59:H59">
    <cfRule type="top10" dxfId="1830" priority="950" rank="1"/>
  </conditionalFormatting>
  <conditionalFormatting sqref="E61:H61">
    <cfRule type="top10" dxfId="1829" priority="951" rank="1"/>
  </conditionalFormatting>
  <conditionalFormatting sqref="E63:H63">
    <cfRule type="top10" dxfId="1828" priority="952" rank="1"/>
  </conditionalFormatting>
  <conditionalFormatting sqref="E65:H65">
    <cfRule type="top10" dxfId="1827" priority="953" rank="1"/>
  </conditionalFormatting>
  <pageMargins left="0.7" right="0.7" top="0.75" bottom="0.75" header="0.3" footer="0.3"/>
  <pageSetup paperSize="9" scale="76" orientation="portrait" r:id="rId1"/>
  <headerFoot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0" width="8.625" style="9" customWidth="1"/>
    <col min="91" max="16384" width="6.125" style="9"/>
  </cols>
  <sheetData>
    <row r="2" spans="2:43" x14ac:dyDescent="0.15">
      <c r="B2" s="9" t="s">
        <v>600</v>
      </c>
    </row>
    <row r="3" spans="2:43" x14ac:dyDescent="0.15">
      <c r="B3" s="9" t="s">
        <v>481</v>
      </c>
    </row>
    <row r="4" spans="2:43" x14ac:dyDescent="0.15">
      <c r="B4" s="9" t="s">
        <v>484</v>
      </c>
    </row>
    <row r="6" spans="2:43" ht="3" customHeight="1" x14ac:dyDescent="0.15">
      <c r="B6" s="16"/>
      <c r="C6" s="23"/>
      <c r="D6" s="24"/>
      <c r="E6" s="22"/>
      <c r="F6" s="17"/>
      <c r="G6" s="17"/>
      <c r="H6" s="17"/>
    </row>
    <row r="7" spans="2:43" s="10" customFormat="1" ht="122.25" customHeight="1" thickBot="1" x14ac:dyDescent="0.2">
      <c r="B7" s="1"/>
      <c r="C7" s="2" t="s">
        <v>52</v>
      </c>
      <c r="D7" s="29" t="s">
        <v>103</v>
      </c>
      <c r="E7" s="46" t="s">
        <v>342</v>
      </c>
      <c r="F7" s="47" t="s">
        <v>20</v>
      </c>
      <c r="G7" s="47" t="s">
        <v>343</v>
      </c>
      <c r="H7" s="47" t="s">
        <v>104</v>
      </c>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19138</v>
      </c>
      <c r="F8" s="11">
        <v>5593</v>
      </c>
      <c r="G8" s="11">
        <v>1924</v>
      </c>
      <c r="H8" s="11">
        <v>511</v>
      </c>
    </row>
    <row r="9" spans="2:43" ht="15" customHeight="1" x14ac:dyDescent="0.15">
      <c r="B9" s="62"/>
      <c r="C9" s="52"/>
      <c r="D9" s="26">
        <v>100</v>
      </c>
      <c r="E9" s="19">
        <v>70.400000000000006</v>
      </c>
      <c r="F9" s="12">
        <v>20.6</v>
      </c>
      <c r="G9" s="12">
        <v>7.1</v>
      </c>
      <c r="H9" s="12">
        <v>1.9</v>
      </c>
    </row>
    <row r="10" spans="2:43" ht="15" customHeight="1" x14ac:dyDescent="0.15">
      <c r="B10" s="3" t="s">
        <v>54</v>
      </c>
      <c r="C10" s="63" t="s">
        <v>55</v>
      </c>
      <c r="D10" s="27">
        <v>12478</v>
      </c>
      <c r="E10" s="21">
        <v>5666</v>
      </c>
      <c r="F10" s="13">
        <v>5047</v>
      </c>
      <c r="G10" s="13">
        <v>1491</v>
      </c>
      <c r="H10" s="13">
        <v>274</v>
      </c>
    </row>
    <row r="11" spans="2:43" ht="15" customHeight="1" x14ac:dyDescent="0.15">
      <c r="B11" s="4"/>
      <c r="C11" s="56"/>
      <c r="D11" s="30">
        <v>100</v>
      </c>
      <c r="E11" s="31">
        <v>45.4</v>
      </c>
      <c r="F11" s="32">
        <v>40.4</v>
      </c>
      <c r="G11" s="32">
        <v>11.9</v>
      </c>
      <c r="H11" s="32">
        <v>2.2000000000000002</v>
      </c>
    </row>
    <row r="12" spans="2:43" ht="15" customHeight="1" x14ac:dyDescent="0.15">
      <c r="B12" s="4"/>
      <c r="C12" s="55" t="s">
        <v>56</v>
      </c>
      <c r="D12" s="25">
        <v>14458</v>
      </c>
      <c r="E12" s="18">
        <v>13307</v>
      </c>
      <c r="F12" s="11">
        <v>507</v>
      </c>
      <c r="G12" s="11">
        <v>417</v>
      </c>
      <c r="H12" s="11">
        <v>227</v>
      </c>
    </row>
    <row r="13" spans="2:43" ht="15" customHeight="1" x14ac:dyDescent="0.15">
      <c r="B13" s="4"/>
      <c r="C13" s="59"/>
      <c r="D13" s="26">
        <v>100</v>
      </c>
      <c r="E13" s="19">
        <v>92</v>
      </c>
      <c r="F13" s="12">
        <v>3.5</v>
      </c>
      <c r="G13" s="12">
        <v>2.9</v>
      </c>
      <c r="H13" s="12">
        <v>1.6</v>
      </c>
    </row>
    <row r="14" spans="2:43" ht="15" customHeight="1" x14ac:dyDescent="0.15">
      <c r="B14" s="3" t="s">
        <v>57</v>
      </c>
      <c r="C14" s="63" t="s">
        <v>78</v>
      </c>
      <c r="D14" s="27">
        <v>7667</v>
      </c>
      <c r="E14" s="21">
        <v>5547</v>
      </c>
      <c r="F14" s="13">
        <v>1643</v>
      </c>
      <c r="G14" s="13">
        <v>387</v>
      </c>
      <c r="H14" s="13">
        <v>90</v>
      </c>
    </row>
    <row r="15" spans="2:43" ht="15" customHeight="1" x14ac:dyDescent="0.15">
      <c r="B15" s="4"/>
      <c r="C15" s="56"/>
      <c r="D15" s="30">
        <v>100</v>
      </c>
      <c r="E15" s="31">
        <v>72.3</v>
      </c>
      <c r="F15" s="32">
        <v>21.4</v>
      </c>
      <c r="G15" s="32">
        <v>5</v>
      </c>
      <c r="H15" s="32">
        <v>1.2</v>
      </c>
    </row>
    <row r="16" spans="2:43" ht="15" customHeight="1" x14ac:dyDescent="0.15">
      <c r="B16" s="4"/>
      <c r="C16" s="51" t="s">
        <v>79</v>
      </c>
      <c r="D16" s="25">
        <v>6710</v>
      </c>
      <c r="E16" s="18">
        <v>4837</v>
      </c>
      <c r="F16" s="11">
        <v>1447</v>
      </c>
      <c r="G16" s="11">
        <v>324</v>
      </c>
      <c r="H16" s="11">
        <v>102</v>
      </c>
    </row>
    <row r="17" spans="2:8" ht="15" customHeight="1" x14ac:dyDescent="0.15">
      <c r="B17" s="4"/>
      <c r="C17" s="51"/>
      <c r="D17" s="30">
        <v>100</v>
      </c>
      <c r="E17" s="31">
        <v>72.099999999999994</v>
      </c>
      <c r="F17" s="32">
        <v>21.6</v>
      </c>
      <c r="G17" s="32">
        <v>4.8</v>
      </c>
      <c r="H17" s="32">
        <v>1.5</v>
      </c>
    </row>
    <row r="18" spans="2:8" ht="15" customHeight="1" x14ac:dyDescent="0.15">
      <c r="B18" s="4"/>
      <c r="C18" s="58" t="s">
        <v>80</v>
      </c>
      <c r="D18" s="25">
        <v>5148</v>
      </c>
      <c r="E18" s="18">
        <v>3617</v>
      </c>
      <c r="F18" s="11">
        <v>1078</v>
      </c>
      <c r="G18" s="11">
        <v>352</v>
      </c>
      <c r="H18" s="11">
        <v>101</v>
      </c>
    </row>
    <row r="19" spans="2:8" ht="15" customHeight="1" x14ac:dyDescent="0.15">
      <c r="B19" s="4"/>
      <c r="C19" s="56"/>
      <c r="D19" s="30">
        <v>100</v>
      </c>
      <c r="E19" s="31">
        <v>70.3</v>
      </c>
      <c r="F19" s="32">
        <v>20.9</v>
      </c>
      <c r="G19" s="32">
        <v>6.8</v>
      </c>
      <c r="H19" s="32">
        <v>2</v>
      </c>
    </row>
    <row r="20" spans="2:8" ht="15" customHeight="1" x14ac:dyDescent="0.15">
      <c r="B20" s="4"/>
      <c r="C20" s="55" t="s">
        <v>81</v>
      </c>
      <c r="D20" s="25">
        <v>4095</v>
      </c>
      <c r="E20" s="18">
        <v>2829</v>
      </c>
      <c r="F20" s="11">
        <v>810</v>
      </c>
      <c r="G20" s="11">
        <v>352</v>
      </c>
      <c r="H20" s="11">
        <v>104</v>
      </c>
    </row>
    <row r="21" spans="2:8" ht="15" customHeight="1" x14ac:dyDescent="0.15">
      <c r="B21" s="4"/>
      <c r="C21" s="56"/>
      <c r="D21" s="30">
        <v>100</v>
      </c>
      <c r="E21" s="31">
        <v>69.099999999999994</v>
      </c>
      <c r="F21" s="32">
        <v>19.8</v>
      </c>
      <c r="G21" s="32">
        <v>8.6</v>
      </c>
      <c r="H21" s="32">
        <v>2.5</v>
      </c>
    </row>
    <row r="22" spans="2:8" ht="15" customHeight="1" x14ac:dyDescent="0.15">
      <c r="B22" s="4"/>
      <c r="C22" s="51" t="s">
        <v>82</v>
      </c>
      <c r="D22" s="25">
        <v>3242</v>
      </c>
      <c r="E22" s="18">
        <v>2090</v>
      </c>
      <c r="F22" s="11">
        <v>563</v>
      </c>
      <c r="G22" s="11">
        <v>488</v>
      </c>
      <c r="H22" s="11">
        <v>101</v>
      </c>
    </row>
    <row r="23" spans="2:8" ht="15" customHeight="1" x14ac:dyDescent="0.15">
      <c r="B23" s="5"/>
      <c r="C23" s="52"/>
      <c r="D23" s="28">
        <v>100</v>
      </c>
      <c r="E23" s="20">
        <v>64.5</v>
      </c>
      <c r="F23" s="15">
        <v>17.399999999999999</v>
      </c>
      <c r="G23" s="15">
        <v>15.1</v>
      </c>
      <c r="H23" s="15">
        <v>3.1</v>
      </c>
    </row>
    <row r="24" spans="2:8" ht="15" customHeight="1" x14ac:dyDescent="0.15">
      <c r="B24" s="3" t="s">
        <v>58</v>
      </c>
      <c r="C24" s="53" t="s">
        <v>59</v>
      </c>
      <c r="D24" s="27">
        <v>6176</v>
      </c>
      <c r="E24" s="21">
        <v>5665</v>
      </c>
      <c r="F24" s="13">
        <v>231</v>
      </c>
      <c r="G24" s="13">
        <v>172</v>
      </c>
      <c r="H24" s="13">
        <v>108</v>
      </c>
    </row>
    <row r="25" spans="2:8" ht="15" customHeight="1" x14ac:dyDescent="0.15">
      <c r="B25" s="4"/>
      <c r="C25" s="51"/>
      <c r="D25" s="30">
        <v>100</v>
      </c>
      <c r="E25" s="31">
        <v>91.7</v>
      </c>
      <c r="F25" s="32">
        <v>3.7</v>
      </c>
      <c r="G25" s="32">
        <v>2.8</v>
      </c>
      <c r="H25" s="32">
        <v>1.7</v>
      </c>
    </row>
    <row r="26" spans="2:8" ht="15" customHeight="1" x14ac:dyDescent="0.15">
      <c r="B26" s="4"/>
      <c r="C26" s="58" t="s">
        <v>60</v>
      </c>
      <c r="D26" s="25">
        <v>12578</v>
      </c>
      <c r="E26" s="18">
        <v>8092</v>
      </c>
      <c r="F26" s="11">
        <v>3281</v>
      </c>
      <c r="G26" s="11">
        <v>989</v>
      </c>
      <c r="H26" s="11">
        <v>216</v>
      </c>
    </row>
    <row r="27" spans="2:8" ht="15" customHeight="1" x14ac:dyDescent="0.15">
      <c r="B27" s="4"/>
      <c r="C27" s="56"/>
      <c r="D27" s="30">
        <v>100</v>
      </c>
      <c r="E27" s="31">
        <v>64.3</v>
      </c>
      <c r="F27" s="32">
        <v>26.1</v>
      </c>
      <c r="G27" s="32">
        <v>7.9</v>
      </c>
      <c r="H27" s="32">
        <v>1.7</v>
      </c>
    </row>
    <row r="28" spans="2:8" ht="15" customHeight="1" x14ac:dyDescent="0.15">
      <c r="B28" s="4"/>
      <c r="C28" s="55" t="s">
        <v>61</v>
      </c>
      <c r="D28" s="25">
        <v>1614</v>
      </c>
      <c r="E28" s="18">
        <v>820</v>
      </c>
      <c r="F28" s="11">
        <v>610</v>
      </c>
      <c r="G28" s="11">
        <v>155</v>
      </c>
      <c r="H28" s="11">
        <v>29</v>
      </c>
    </row>
    <row r="29" spans="2:8" ht="15" customHeight="1" x14ac:dyDescent="0.15">
      <c r="B29" s="4"/>
      <c r="C29" s="56"/>
      <c r="D29" s="30">
        <v>100</v>
      </c>
      <c r="E29" s="31">
        <v>50.8</v>
      </c>
      <c r="F29" s="32">
        <v>37.799999999999997</v>
      </c>
      <c r="G29" s="32">
        <v>9.6</v>
      </c>
      <c r="H29" s="32">
        <v>1.8</v>
      </c>
    </row>
    <row r="30" spans="2:8" ht="15" customHeight="1" x14ac:dyDescent="0.15">
      <c r="B30" s="4"/>
      <c r="C30" s="51" t="s">
        <v>62</v>
      </c>
      <c r="D30" s="25">
        <v>2525</v>
      </c>
      <c r="E30" s="18">
        <v>1684</v>
      </c>
      <c r="F30" s="11">
        <v>556</v>
      </c>
      <c r="G30" s="11">
        <v>236</v>
      </c>
      <c r="H30" s="11">
        <v>49</v>
      </c>
    </row>
    <row r="31" spans="2:8" ht="15" customHeight="1" x14ac:dyDescent="0.15">
      <c r="B31" s="4"/>
      <c r="C31" s="51"/>
      <c r="D31" s="30">
        <v>100</v>
      </c>
      <c r="E31" s="31">
        <v>66.7</v>
      </c>
      <c r="F31" s="32">
        <v>22</v>
      </c>
      <c r="G31" s="32">
        <v>9.3000000000000007</v>
      </c>
      <c r="H31" s="32">
        <v>1.9</v>
      </c>
    </row>
    <row r="32" spans="2:8" ht="15" customHeight="1" x14ac:dyDescent="0.15">
      <c r="B32" s="6"/>
      <c r="C32" s="58" t="s">
        <v>63</v>
      </c>
      <c r="D32" s="25">
        <v>3276</v>
      </c>
      <c r="E32" s="18">
        <v>2192</v>
      </c>
      <c r="F32" s="11">
        <v>731</v>
      </c>
      <c r="G32" s="11">
        <v>301</v>
      </c>
      <c r="H32" s="11">
        <v>52</v>
      </c>
    </row>
    <row r="33" spans="2:8" ht="15" customHeight="1" x14ac:dyDescent="0.15">
      <c r="B33" s="7"/>
      <c r="C33" s="59"/>
      <c r="D33" s="28">
        <v>100</v>
      </c>
      <c r="E33" s="20">
        <v>66.900000000000006</v>
      </c>
      <c r="F33" s="15">
        <v>22.3</v>
      </c>
      <c r="G33" s="15">
        <v>9.1999999999999993</v>
      </c>
      <c r="H33" s="15">
        <v>1.6</v>
      </c>
    </row>
    <row r="34" spans="2:8" ht="15" customHeight="1" x14ac:dyDescent="0.15">
      <c r="B34" s="3" t="s">
        <v>64</v>
      </c>
      <c r="C34" s="53" t="s">
        <v>65</v>
      </c>
      <c r="D34" s="27">
        <v>22228</v>
      </c>
      <c r="E34" s="21">
        <v>16087</v>
      </c>
      <c r="F34" s="13">
        <v>4786</v>
      </c>
      <c r="G34" s="13">
        <v>1045</v>
      </c>
      <c r="H34" s="13">
        <v>310</v>
      </c>
    </row>
    <row r="35" spans="2:8" ht="15" customHeight="1" x14ac:dyDescent="0.15">
      <c r="B35" s="4"/>
      <c r="C35" s="54"/>
      <c r="D35" s="30">
        <v>100</v>
      </c>
      <c r="E35" s="31">
        <v>72.400000000000006</v>
      </c>
      <c r="F35" s="32">
        <v>21.5</v>
      </c>
      <c r="G35" s="32">
        <v>4.7</v>
      </c>
      <c r="H35" s="32">
        <v>1.4</v>
      </c>
    </row>
    <row r="36" spans="2:8" ht="15" customHeight="1" x14ac:dyDescent="0.15">
      <c r="B36" s="4"/>
      <c r="C36" s="60" t="s">
        <v>66</v>
      </c>
      <c r="D36" s="25">
        <v>2573</v>
      </c>
      <c r="E36" s="18">
        <v>1692</v>
      </c>
      <c r="F36" s="11">
        <v>463</v>
      </c>
      <c r="G36" s="11">
        <v>340</v>
      </c>
      <c r="H36" s="11">
        <v>78</v>
      </c>
    </row>
    <row r="37" spans="2:8" ht="15" customHeight="1" x14ac:dyDescent="0.15">
      <c r="B37" s="4"/>
      <c r="C37" s="56"/>
      <c r="D37" s="30">
        <v>100</v>
      </c>
      <c r="E37" s="31">
        <v>65.8</v>
      </c>
      <c r="F37" s="32">
        <v>18</v>
      </c>
      <c r="G37" s="32">
        <v>13.2</v>
      </c>
      <c r="H37" s="32">
        <v>3</v>
      </c>
    </row>
    <row r="38" spans="2:8" ht="15" customHeight="1" x14ac:dyDescent="0.15">
      <c r="B38" s="4"/>
      <c r="C38" s="55" t="s">
        <v>67</v>
      </c>
      <c r="D38" s="25">
        <v>1235</v>
      </c>
      <c r="E38" s="18">
        <v>570</v>
      </c>
      <c r="F38" s="11">
        <v>166</v>
      </c>
      <c r="G38" s="11">
        <v>454</v>
      </c>
      <c r="H38" s="11">
        <v>45</v>
      </c>
    </row>
    <row r="39" spans="2:8" ht="15" customHeight="1" x14ac:dyDescent="0.15">
      <c r="B39" s="5"/>
      <c r="C39" s="59"/>
      <c r="D39" s="28">
        <v>100</v>
      </c>
      <c r="E39" s="20">
        <v>46.2</v>
      </c>
      <c r="F39" s="15">
        <v>13.4</v>
      </c>
      <c r="G39" s="15">
        <v>36.799999999999997</v>
      </c>
      <c r="H39" s="15">
        <v>3.6</v>
      </c>
    </row>
    <row r="40" spans="2:8" ht="15" customHeight="1" x14ac:dyDescent="0.15">
      <c r="B40" s="3" t="s">
        <v>83</v>
      </c>
      <c r="C40" s="53" t="s">
        <v>400</v>
      </c>
      <c r="D40" s="27">
        <v>3459</v>
      </c>
      <c r="E40" s="21">
        <v>2601</v>
      </c>
      <c r="F40" s="13">
        <v>681</v>
      </c>
      <c r="G40" s="13">
        <v>136</v>
      </c>
      <c r="H40" s="13">
        <v>41</v>
      </c>
    </row>
    <row r="41" spans="2:8" ht="15" customHeight="1" x14ac:dyDescent="0.15">
      <c r="B41" s="4"/>
      <c r="C41" s="54"/>
      <c r="D41" s="30">
        <v>100</v>
      </c>
      <c r="E41" s="31">
        <v>75.2</v>
      </c>
      <c r="F41" s="32">
        <v>19.7</v>
      </c>
      <c r="G41" s="32">
        <v>3.9</v>
      </c>
      <c r="H41" s="32">
        <v>1.2</v>
      </c>
    </row>
    <row r="42" spans="2:8" ht="15" customHeight="1" x14ac:dyDescent="0.15">
      <c r="B42" s="4"/>
      <c r="C42" s="55" t="s">
        <v>86</v>
      </c>
      <c r="D42" s="25">
        <v>18074</v>
      </c>
      <c r="E42" s="18">
        <v>12947</v>
      </c>
      <c r="F42" s="11">
        <v>3860</v>
      </c>
      <c r="G42" s="11">
        <v>1011</v>
      </c>
      <c r="H42" s="11">
        <v>256</v>
      </c>
    </row>
    <row r="43" spans="2:8" ht="15" customHeight="1" x14ac:dyDescent="0.15">
      <c r="B43" s="4"/>
      <c r="C43" s="56"/>
      <c r="D43" s="30">
        <v>100</v>
      </c>
      <c r="E43" s="31">
        <v>71.599999999999994</v>
      </c>
      <c r="F43" s="32">
        <v>21.4</v>
      </c>
      <c r="G43" s="32">
        <v>5.6</v>
      </c>
      <c r="H43" s="32">
        <v>1.4</v>
      </c>
    </row>
    <row r="44" spans="2:8" ht="15" customHeight="1" x14ac:dyDescent="0.15">
      <c r="B44" s="4"/>
      <c r="C44" s="51" t="s">
        <v>84</v>
      </c>
      <c r="D44" s="25">
        <v>4115</v>
      </c>
      <c r="E44" s="18">
        <v>2702</v>
      </c>
      <c r="F44" s="11">
        <v>823</v>
      </c>
      <c r="G44" s="11">
        <v>516</v>
      </c>
      <c r="H44" s="11">
        <v>74</v>
      </c>
    </row>
    <row r="45" spans="2:8" ht="15" customHeight="1" x14ac:dyDescent="0.15">
      <c r="B45" s="4"/>
      <c r="C45" s="54"/>
      <c r="D45" s="30">
        <v>100</v>
      </c>
      <c r="E45" s="31">
        <v>65.7</v>
      </c>
      <c r="F45" s="32">
        <v>20</v>
      </c>
      <c r="G45" s="32">
        <v>12.5</v>
      </c>
      <c r="H45" s="32">
        <v>1.8</v>
      </c>
    </row>
    <row r="46" spans="2:8" ht="15" customHeight="1" x14ac:dyDescent="0.15">
      <c r="B46" s="4"/>
      <c r="C46" s="51" t="s">
        <v>411</v>
      </c>
      <c r="D46" s="25">
        <v>659</v>
      </c>
      <c r="E46" s="18">
        <v>339</v>
      </c>
      <c r="F46" s="11">
        <v>106</v>
      </c>
      <c r="G46" s="11">
        <v>193</v>
      </c>
      <c r="H46" s="11">
        <v>21</v>
      </c>
    </row>
    <row r="47" spans="2:8" ht="15" customHeight="1" x14ac:dyDescent="0.15">
      <c r="B47" s="5"/>
      <c r="C47" s="52"/>
      <c r="D47" s="28">
        <v>100</v>
      </c>
      <c r="E47" s="20">
        <v>51.4</v>
      </c>
      <c r="F47" s="15">
        <v>16.100000000000001</v>
      </c>
      <c r="G47" s="15">
        <v>29.3</v>
      </c>
      <c r="H47" s="15">
        <v>3.2</v>
      </c>
    </row>
    <row r="48" spans="2:8" ht="15" customHeight="1" x14ac:dyDescent="0.15">
      <c r="B48" s="3" t="s">
        <v>68</v>
      </c>
      <c r="C48" s="53" t="s">
        <v>69</v>
      </c>
      <c r="D48" s="27">
        <v>3572</v>
      </c>
      <c r="E48" s="21">
        <v>2578</v>
      </c>
      <c r="F48" s="13">
        <v>747</v>
      </c>
      <c r="G48" s="13">
        <v>194</v>
      </c>
      <c r="H48" s="13">
        <v>53</v>
      </c>
    </row>
    <row r="49" spans="2:8" ht="15" customHeight="1" x14ac:dyDescent="0.15">
      <c r="B49" s="4"/>
      <c r="C49" s="54"/>
      <c r="D49" s="30">
        <v>100</v>
      </c>
      <c r="E49" s="31">
        <v>72.2</v>
      </c>
      <c r="F49" s="32">
        <v>20.9</v>
      </c>
      <c r="G49" s="32">
        <v>5.4</v>
      </c>
      <c r="H49" s="32">
        <v>1.5</v>
      </c>
    </row>
    <row r="50" spans="2:8" ht="15" customHeight="1" x14ac:dyDescent="0.15">
      <c r="B50" s="4"/>
      <c r="C50" s="57" t="s">
        <v>70</v>
      </c>
      <c r="D50" s="33">
        <v>2055</v>
      </c>
      <c r="E50" s="34">
        <v>1411</v>
      </c>
      <c r="F50" s="35">
        <v>500</v>
      </c>
      <c r="G50" s="35">
        <v>129</v>
      </c>
      <c r="H50" s="35">
        <v>15</v>
      </c>
    </row>
    <row r="51" spans="2:8" ht="15" customHeight="1" x14ac:dyDescent="0.15">
      <c r="B51" s="4"/>
      <c r="C51" s="54"/>
      <c r="D51" s="30">
        <v>100</v>
      </c>
      <c r="E51" s="31">
        <v>68.7</v>
      </c>
      <c r="F51" s="32">
        <v>24.3</v>
      </c>
      <c r="G51" s="32">
        <v>6.3</v>
      </c>
      <c r="H51" s="32">
        <v>0.7</v>
      </c>
    </row>
    <row r="52" spans="2:8" ht="15" customHeight="1" x14ac:dyDescent="0.15">
      <c r="B52" s="4"/>
      <c r="C52" s="51" t="s">
        <v>71</v>
      </c>
      <c r="D52" s="25">
        <v>1640</v>
      </c>
      <c r="E52" s="18">
        <v>1188</v>
      </c>
      <c r="F52" s="11">
        <v>322</v>
      </c>
      <c r="G52" s="11">
        <v>80</v>
      </c>
      <c r="H52" s="11">
        <v>50</v>
      </c>
    </row>
    <row r="53" spans="2:8" ht="15" customHeight="1" x14ac:dyDescent="0.15">
      <c r="B53" s="4"/>
      <c r="C53" s="54"/>
      <c r="D53" s="30">
        <v>100</v>
      </c>
      <c r="E53" s="31">
        <v>72.400000000000006</v>
      </c>
      <c r="F53" s="32">
        <v>19.600000000000001</v>
      </c>
      <c r="G53" s="32">
        <v>4.9000000000000004</v>
      </c>
      <c r="H53" s="32">
        <v>3</v>
      </c>
    </row>
    <row r="54" spans="2:8" ht="15" customHeight="1" x14ac:dyDescent="0.15">
      <c r="B54" s="4"/>
      <c r="C54" s="51" t="s">
        <v>72</v>
      </c>
      <c r="D54" s="25">
        <v>1560</v>
      </c>
      <c r="E54" s="18">
        <v>1062</v>
      </c>
      <c r="F54" s="11">
        <v>319</v>
      </c>
      <c r="G54" s="11">
        <v>141</v>
      </c>
      <c r="H54" s="11">
        <v>38</v>
      </c>
    </row>
    <row r="55" spans="2:8" ht="15" customHeight="1" x14ac:dyDescent="0.15">
      <c r="B55" s="4"/>
      <c r="C55" s="54"/>
      <c r="D55" s="30">
        <v>100</v>
      </c>
      <c r="E55" s="31">
        <v>68.099999999999994</v>
      </c>
      <c r="F55" s="32">
        <v>20.399999999999999</v>
      </c>
      <c r="G55" s="32">
        <v>9</v>
      </c>
      <c r="H55" s="32">
        <v>2.4</v>
      </c>
    </row>
    <row r="56" spans="2:8" ht="15" customHeight="1" x14ac:dyDescent="0.15">
      <c r="B56" s="4"/>
      <c r="C56" s="51" t="s">
        <v>73</v>
      </c>
      <c r="D56" s="25">
        <v>2382</v>
      </c>
      <c r="E56" s="18">
        <v>1717</v>
      </c>
      <c r="F56" s="11">
        <v>498</v>
      </c>
      <c r="G56" s="11">
        <v>113</v>
      </c>
      <c r="H56" s="11">
        <v>54</v>
      </c>
    </row>
    <row r="57" spans="2:8" ht="15" customHeight="1" x14ac:dyDescent="0.15">
      <c r="B57" s="4"/>
      <c r="C57" s="54"/>
      <c r="D57" s="30">
        <v>100</v>
      </c>
      <c r="E57" s="31">
        <v>72.099999999999994</v>
      </c>
      <c r="F57" s="32">
        <v>20.9</v>
      </c>
      <c r="G57" s="32">
        <v>4.7</v>
      </c>
      <c r="H57" s="32">
        <v>2.2999999999999998</v>
      </c>
    </row>
    <row r="58" spans="2:8" ht="15" customHeight="1" x14ac:dyDescent="0.15">
      <c r="B58" s="4"/>
      <c r="C58" s="51" t="s">
        <v>74</v>
      </c>
      <c r="D58" s="25">
        <v>1538</v>
      </c>
      <c r="E58" s="18">
        <v>1072</v>
      </c>
      <c r="F58" s="11">
        <v>382</v>
      </c>
      <c r="G58" s="11">
        <v>67</v>
      </c>
      <c r="H58" s="11">
        <v>17</v>
      </c>
    </row>
    <row r="59" spans="2:8" ht="15" customHeight="1" x14ac:dyDescent="0.15">
      <c r="B59" s="4"/>
      <c r="C59" s="54"/>
      <c r="D59" s="30">
        <v>100</v>
      </c>
      <c r="E59" s="31">
        <v>69.7</v>
      </c>
      <c r="F59" s="32">
        <v>24.8</v>
      </c>
      <c r="G59" s="32">
        <v>4.4000000000000004</v>
      </c>
      <c r="H59" s="32">
        <v>1.1000000000000001</v>
      </c>
    </row>
    <row r="60" spans="2:8" ht="15" customHeight="1" x14ac:dyDescent="0.15">
      <c r="B60" s="4"/>
      <c r="C60" s="51" t="s">
        <v>75</v>
      </c>
      <c r="D60" s="25">
        <v>5096</v>
      </c>
      <c r="E60" s="18">
        <v>3610</v>
      </c>
      <c r="F60" s="11">
        <v>1005</v>
      </c>
      <c r="G60" s="11">
        <v>383</v>
      </c>
      <c r="H60" s="11">
        <v>98</v>
      </c>
    </row>
    <row r="61" spans="2:8" ht="15" customHeight="1" x14ac:dyDescent="0.15">
      <c r="B61" s="4"/>
      <c r="C61" s="54"/>
      <c r="D61" s="30">
        <v>100</v>
      </c>
      <c r="E61" s="31">
        <v>70.8</v>
      </c>
      <c r="F61" s="32">
        <v>19.7</v>
      </c>
      <c r="G61" s="32">
        <v>7.5</v>
      </c>
      <c r="H61" s="32">
        <v>1.9</v>
      </c>
    </row>
    <row r="62" spans="2:8" ht="15" customHeight="1" x14ac:dyDescent="0.15">
      <c r="B62" s="4"/>
      <c r="C62" s="51" t="s">
        <v>76</v>
      </c>
      <c r="D62" s="25">
        <v>2807</v>
      </c>
      <c r="E62" s="18">
        <v>1998</v>
      </c>
      <c r="F62" s="11">
        <v>567</v>
      </c>
      <c r="G62" s="11">
        <v>187</v>
      </c>
      <c r="H62" s="11">
        <v>55</v>
      </c>
    </row>
    <row r="63" spans="2:8" ht="15" customHeight="1" x14ac:dyDescent="0.15">
      <c r="B63" s="4"/>
      <c r="C63" s="54"/>
      <c r="D63" s="30">
        <v>100</v>
      </c>
      <c r="E63" s="31">
        <v>71.2</v>
      </c>
      <c r="F63" s="32">
        <v>20.2</v>
      </c>
      <c r="G63" s="32">
        <v>6.7</v>
      </c>
      <c r="H63" s="32">
        <v>2</v>
      </c>
    </row>
    <row r="64" spans="2:8" ht="15" customHeight="1" x14ac:dyDescent="0.15">
      <c r="B64" s="4"/>
      <c r="C64" s="51" t="s">
        <v>77</v>
      </c>
      <c r="D64" s="25">
        <v>6516</v>
      </c>
      <c r="E64" s="18">
        <v>4502</v>
      </c>
      <c r="F64" s="11">
        <v>1253</v>
      </c>
      <c r="G64" s="11">
        <v>630</v>
      </c>
      <c r="H64" s="11">
        <v>131</v>
      </c>
    </row>
    <row r="65" spans="2:8" ht="15" customHeight="1" x14ac:dyDescent="0.15">
      <c r="B65" s="5"/>
      <c r="C65" s="52"/>
      <c r="D65" s="28">
        <v>100</v>
      </c>
      <c r="E65" s="20">
        <v>69.099999999999994</v>
      </c>
      <c r="F65" s="15">
        <v>19.2</v>
      </c>
      <c r="G65" s="15">
        <v>9.6999999999999993</v>
      </c>
      <c r="H65" s="15">
        <v>2</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H9">
    <cfRule type="top10" dxfId="1826" priority="954" rank="1"/>
  </conditionalFormatting>
  <conditionalFormatting sqref="E11:H11">
    <cfRule type="top10" dxfId="1825" priority="955" rank="1"/>
  </conditionalFormatting>
  <conditionalFormatting sqref="E13:H13">
    <cfRule type="top10" dxfId="1824" priority="956" rank="1"/>
  </conditionalFormatting>
  <conditionalFormatting sqref="E15:H15">
    <cfRule type="top10" dxfId="1823" priority="957" rank="1"/>
  </conditionalFormatting>
  <conditionalFormatting sqref="E17:H17">
    <cfRule type="top10" dxfId="1822" priority="958" rank="1"/>
  </conditionalFormatting>
  <conditionalFormatting sqref="E19:H19">
    <cfRule type="top10" dxfId="1821" priority="959" rank="1"/>
  </conditionalFormatting>
  <conditionalFormatting sqref="E21:H21">
    <cfRule type="top10" dxfId="1820" priority="960" rank="1"/>
  </conditionalFormatting>
  <conditionalFormatting sqref="E23:H23">
    <cfRule type="top10" dxfId="1819" priority="961" rank="1"/>
  </conditionalFormatting>
  <conditionalFormatting sqref="E25:H25">
    <cfRule type="top10" dxfId="1818" priority="962" rank="1"/>
  </conditionalFormatting>
  <conditionalFormatting sqref="E27:H27">
    <cfRule type="top10" dxfId="1817" priority="963" rank="1"/>
  </conditionalFormatting>
  <conditionalFormatting sqref="E29:H29">
    <cfRule type="top10" dxfId="1816" priority="964" rank="1"/>
  </conditionalFormatting>
  <conditionalFormatting sqref="E31:H31">
    <cfRule type="top10" dxfId="1815" priority="965" rank="1"/>
  </conditionalFormatting>
  <conditionalFormatting sqref="E33:H33">
    <cfRule type="top10" dxfId="1814" priority="966" rank="1"/>
  </conditionalFormatting>
  <conditionalFormatting sqref="E35:H35">
    <cfRule type="top10" dxfId="1813" priority="967" rank="1"/>
  </conditionalFormatting>
  <conditionalFormatting sqref="E37:H37">
    <cfRule type="top10" dxfId="1812" priority="968" rank="1"/>
  </conditionalFormatting>
  <conditionalFormatting sqref="E39:H39">
    <cfRule type="top10" dxfId="1811" priority="969" rank="1"/>
  </conditionalFormatting>
  <conditionalFormatting sqref="E41:H41">
    <cfRule type="top10" dxfId="1810" priority="970" rank="1"/>
  </conditionalFormatting>
  <conditionalFormatting sqref="E43:H43">
    <cfRule type="top10" dxfId="1809" priority="971" rank="1"/>
  </conditionalFormatting>
  <conditionalFormatting sqref="E45:H45">
    <cfRule type="top10" dxfId="1808" priority="972" rank="1"/>
  </conditionalFormatting>
  <conditionalFormatting sqref="E47:H47">
    <cfRule type="top10" dxfId="1807" priority="973" rank="1"/>
  </conditionalFormatting>
  <conditionalFormatting sqref="E49:H49">
    <cfRule type="top10" dxfId="1806" priority="974" rank="1"/>
  </conditionalFormatting>
  <conditionalFormatting sqref="E51:H51">
    <cfRule type="top10" dxfId="1805" priority="975" rank="1"/>
  </conditionalFormatting>
  <conditionalFormatting sqref="E53:H53">
    <cfRule type="top10" dxfId="1804" priority="976" rank="1"/>
  </conditionalFormatting>
  <conditionalFormatting sqref="E55:H55">
    <cfRule type="top10" dxfId="1803" priority="977" rank="1"/>
  </conditionalFormatting>
  <conditionalFormatting sqref="E57:H57">
    <cfRule type="top10" dxfId="1802" priority="978" rank="1"/>
  </conditionalFormatting>
  <conditionalFormatting sqref="E59:H59">
    <cfRule type="top10" dxfId="1801" priority="979" rank="1"/>
  </conditionalFormatting>
  <conditionalFormatting sqref="E61:H61">
    <cfRule type="top10" dxfId="1800" priority="980" rank="1"/>
  </conditionalFormatting>
  <conditionalFormatting sqref="E63:H63">
    <cfRule type="top10" dxfId="1799" priority="981" rank="1"/>
  </conditionalFormatting>
  <conditionalFormatting sqref="E65:H65">
    <cfRule type="top10" dxfId="1798" priority="982" rank="1"/>
  </conditionalFormatting>
  <pageMargins left="0.7" right="0.7" top="0.75" bottom="0.75" header="0.3" footer="0.3"/>
  <pageSetup paperSize="9" scale="76" orientation="portrait" r:id="rId1"/>
  <headerFoot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0" width="8.625" style="9" customWidth="1"/>
    <col min="91" max="16384" width="6.125" style="9"/>
  </cols>
  <sheetData>
    <row r="2" spans="2:43" x14ac:dyDescent="0.15">
      <c r="B2" s="9" t="s">
        <v>600</v>
      </c>
    </row>
    <row r="3" spans="2:43" x14ac:dyDescent="0.15">
      <c r="B3" s="9" t="s">
        <v>483</v>
      </c>
    </row>
    <row r="4" spans="2:43" x14ac:dyDescent="0.15">
      <c r="B4" s="9" t="s">
        <v>485</v>
      </c>
    </row>
    <row r="6" spans="2:43" ht="3" customHeight="1" x14ac:dyDescent="0.15">
      <c r="B6" s="16"/>
      <c r="C6" s="23"/>
      <c r="D6" s="24"/>
      <c r="E6" s="22"/>
      <c r="F6" s="17"/>
      <c r="G6" s="17"/>
      <c r="H6" s="17"/>
    </row>
    <row r="7" spans="2:43" s="10" customFormat="1" ht="122.25" customHeight="1" thickBot="1" x14ac:dyDescent="0.2">
      <c r="B7" s="1"/>
      <c r="C7" s="2" t="s">
        <v>52</v>
      </c>
      <c r="D7" s="29" t="s">
        <v>103</v>
      </c>
      <c r="E7" s="46" t="s">
        <v>342</v>
      </c>
      <c r="F7" s="47" t="s">
        <v>20</v>
      </c>
      <c r="G7" s="47" t="s">
        <v>343</v>
      </c>
      <c r="H7" s="47" t="s">
        <v>104</v>
      </c>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21784</v>
      </c>
      <c r="F8" s="11">
        <v>3636</v>
      </c>
      <c r="G8" s="11">
        <v>1171</v>
      </c>
      <c r="H8" s="11">
        <v>575</v>
      </c>
    </row>
    <row r="9" spans="2:43" ht="15" customHeight="1" x14ac:dyDescent="0.15">
      <c r="B9" s="62"/>
      <c r="C9" s="52"/>
      <c r="D9" s="26">
        <v>100</v>
      </c>
      <c r="E9" s="19">
        <v>80.2</v>
      </c>
      <c r="F9" s="12">
        <v>13.4</v>
      </c>
      <c r="G9" s="12">
        <v>4.3</v>
      </c>
      <c r="H9" s="12">
        <v>2.1</v>
      </c>
    </row>
    <row r="10" spans="2:43" ht="15" customHeight="1" x14ac:dyDescent="0.15">
      <c r="B10" s="3" t="s">
        <v>54</v>
      </c>
      <c r="C10" s="63" t="s">
        <v>55</v>
      </c>
      <c r="D10" s="27">
        <v>12478</v>
      </c>
      <c r="E10" s="21">
        <v>8797</v>
      </c>
      <c r="F10" s="13">
        <v>2796</v>
      </c>
      <c r="G10" s="13">
        <v>621</v>
      </c>
      <c r="H10" s="13">
        <v>264</v>
      </c>
    </row>
    <row r="11" spans="2:43" ht="15" customHeight="1" x14ac:dyDescent="0.15">
      <c r="B11" s="4"/>
      <c r="C11" s="56"/>
      <c r="D11" s="30">
        <v>100</v>
      </c>
      <c r="E11" s="31">
        <v>70.5</v>
      </c>
      <c r="F11" s="32">
        <v>22.4</v>
      </c>
      <c r="G11" s="32">
        <v>5</v>
      </c>
      <c r="H11" s="32">
        <v>2.1</v>
      </c>
    </row>
    <row r="12" spans="2:43" ht="15" customHeight="1" x14ac:dyDescent="0.15">
      <c r="B12" s="4"/>
      <c r="C12" s="55" t="s">
        <v>56</v>
      </c>
      <c r="D12" s="25">
        <v>14458</v>
      </c>
      <c r="E12" s="18">
        <v>12811</v>
      </c>
      <c r="F12" s="11">
        <v>809</v>
      </c>
      <c r="G12" s="11">
        <v>544</v>
      </c>
      <c r="H12" s="11">
        <v>294</v>
      </c>
    </row>
    <row r="13" spans="2:43" ht="15" customHeight="1" x14ac:dyDescent="0.15">
      <c r="B13" s="4"/>
      <c r="C13" s="59"/>
      <c r="D13" s="26">
        <v>100</v>
      </c>
      <c r="E13" s="19">
        <v>88.6</v>
      </c>
      <c r="F13" s="12">
        <v>5.6</v>
      </c>
      <c r="G13" s="12">
        <v>3.8</v>
      </c>
      <c r="H13" s="12">
        <v>2</v>
      </c>
    </row>
    <row r="14" spans="2:43" ht="15" customHeight="1" x14ac:dyDescent="0.15">
      <c r="B14" s="3" t="s">
        <v>57</v>
      </c>
      <c r="C14" s="63" t="s">
        <v>78</v>
      </c>
      <c r="D14" s="27">
        <v>7667</v>
      </c>
      <c r="E14" s="21">
        <v>6392</v>
      </c>
      <c r="F14" s="13">
        <v>1014</v>
      </c>
      <c r="G14" s="13">
        <v>153</v>
      </c>
      <c r="H14" s="13">
        <v>108</v>
      </c>
    </row>
    <row r="15" spans="2:43" ht="15" customHeight="1" x14ac:dyDescent="0.15">
      <c r="B15" s="4"/>
      <c r="C15" s="56"/>
      <c r="D15" s="30">
        <v>100</v>
      </c>
      <c r="E15" s="31">
        <v>83.4</v>
      </c>
      <c r="F15" s="32">
        <v>13.2</v>
      </c>
      <c r="G15" s="32">
        <v>2</v>
      </c>
      <c r="H15" s="32">
        <v>1.4</v>
      </c>
    </row>
    <row r="16" spans="2:43" ht="15" customHeight="1" x14ac:dyDescent="0.15">
      <c r="B16" s="4"/>
      <c r="C16" s="51" t="s">
        <v>79</v>
      </c>
      <c r="D16" s="25">
        <v>6710</v>
      </c>
      <c r="E16" s="18">
        <v>5623</v>
      </c>
      <c r="F16" s="11">
        <v>872</v>
      </c>
      <c r="G16" s="11">
        <v>118</v>
      </c>
      <c r="H16" s="11">
        <v>97</v>
      </c>
    </row>
    <row r="17" spans="2:8" ht="15" customHeight="1" x14ac:dyDescent="0.15">
      <c r="B17" s="4"/>
      <c r="C17" s="51"/>
      <c r="D17" s="30">
        <v>100</v>
      </c>
      <c r="E17" s="31">
        <v>83.8</v>
      </c>
      <c r="F17" s="32">
        <v>13</v>
      </c>
      <c r="G17" s="32">
        <v>1.8</v>
      </c>
      <c r="H17" s="32">
        <v>1.4</v>
      </c>
    </row>
    <row r="18" spans="2:8" ht="15" customHeight="1" x14ac:dyDescent="0.15">
      <c r="B18" s="4"/>
      <c r="C18" s="58" t="s">
        <v>80</v>
      </c>
      <c r="D18" s="25">
        <v>5148</v>
      </c>
      <c r="E18" s="18">
        <v>4172</v>
      </c>
      <c r="F18" s="11">
        <v>659</v>
      </c>
      <c r="G18" s="11">
        <v>186</v>
      </c>
      <c r="H18" s="11">
        <v>131</v>
      </c>
    </row>
    <row r="19" spans="2:8" ht="15" customHeight="1" x14ac:dyDescent="0.15">
      <c r="B19" s="4"/>
      <c r="C19" s="56"/>
      <c r="D19" s="30">
        <v>100</v>
      </c>
      <c r="E19" s="31">
        <v>81</v>
      </c>
      <c r="F19" s="32">
        <v>12.8</v>
      </c>
      <c r="G19" s="32">
        <v>3.6</v>
      </c>
      <c r="H19" s="32">
        <v>2.5</v>
      </c>
    </row>
    <row r="20" spans="2:8" ht="15" customHeight="1" x14ac:dyDescent="0.15">
      <c r="B20" s="4"/>
      <c r="C20" s="55" t="s">
        <v>81</v>
      </c>
      <c r="D20" s="25">
        <v>4095</v>
      </c>
      <c r="E20" s="18">
        <v>3153</v>
      </c>
      <c r="F20" s="11">
        <v>569</v>
      </c>
      <c r="G20" s="11">
        <v>249</v>
      </c>
      <c r="H20" s="11">
        <v>124</v>
      </c>
    </row>
    <row r="21" spans="2:8" ht="15" customHeight="1" x14ac:dyDescent="0.15">
      <c r="B21" s="4"/>
      <c r="C21" s="56"/>
      <c r="D21" s="30">
        <v>100</v>
      </c>
      <c r="E21" s="31">
        <v>77</v>
      </c>
      <c r="F21" s="32">
        <v>13.9</v>
      </c>
      <c r="G21" s="32">
        <v>6.1</v>
      </c>
      <c r="H21" s="32">
        <v>3</v>
      </c>
    </row>
    <row r="22" spans="2:8" ht="15" customHeight="1" x14ac:dyDescent="0.15">
      <c r="B22" s="4"/>
      <c r="C22" s="51" t="s">
        <v>82</v>
      </c>
      <c r="D22" s="25">
        <v>3242</v>
      </c>
      <c r="E22" s="18">
        <v>2211</v>
      </c>
      <c r="F22" s="11">
        <v>483</v>
      </c>
      <c r="G22" s="11">
        <v>452</v>
      </c>
      <c r="H22" s="11">
        <v>96</v>
      </c>
    </row>
    <row r="23" spans="2:8" ht="15" customHeight="1" x14ac:dyDescent="0.15">
      <c r="B23" s="5"/>
      <c r="C23" s="52"/>
      <c r="D23" s="28">
        <v>100</v>
      </c>
      <c r="E23" s="20">
        <v>68.2</v>
      </c>
      <c r="F23" s="15">
        <v>14.9</v>
      </c>
      <c r="G23" s="15">
        <v>13.9</v>
      </c>
      <c r="H23" s="15">
        <v>3</v>
      </c>
    </row>
    <row r="24" spans="2:8" ht="15" customHeight="1" x14ac:dyDescent="0.15">
      <c r="B24" s="3" t="s">
        <v>58</v>
      </c>
      <c r="C24" s="53" t="s">
        <v>59</v>
      </c>
      <c r="D24" s="27">
        <v>6176</v>
      </c>
      <c r="E24" s="21">
        <v>5597</v>
      </c>
      <c r="F24" s="13">
        <v>243</v>
      </c>
      <c r="G24" s="13">
        <v>201</v>
      </c>
      <c r="H24" s="13">
        <v>135</v>
      </c>
    </row>
    <row r="25" spans="2:8" ht="15" customHeight="1" x14ac:dyDescent="0.15">
      <c r="B25" s="4"/>
      <c r="C25" s="51"/>
      <c r="D25" s="30">
        <v>100</v>
      </c>
      <c r="E25" s="31">
        <v>90.6</v>
      </c>
      <c r="F25" s="32">
        <v>3.9</v>
      </c>
      <c r="G25" s="32">
        <v>3.3</v>
      </c>
      <c r="H25" s="32">
        <v>2.2000000000000002</v>
      </c>
    </row>
    <row r="26" spans="2:8" ht="15" customHeight="1" x14ac:dyDescent="0.15">
      <c r="B26" s="4"/>
      <c r="C26" s="58" t="s">
        <v>60</v>
      </c>
      <c r="D26" s="25">
        <v>12578</v>
      </c>
      <c r="E26" s="18">
        <v>9956</v>
      </c>
      <c r="F26" s="11">
        <v>1981</v>
      </c>
      <c r="G26" s="11">
        <v>417</v>
      </c>
      <c r="H26" s="11">
        <v>224</v>
      </c>
    </row>
    <row r="27" spans="2:8" ht="15" customHeight="1" x14ac:dyDescent="0.15">
      <c r="B27" s="4"/>
      <c r="C27" s="56"/>
      <c r="D27" s="30">
        <v>100</v>
      </c>
      <c r="E27" s="31">
        <v>79.2</v>
      </c>
      <c r="F27" s="32">
        <v>15.7</v>
      </c>
      <c r="G27" s="32">
        <v>3.3</v>
      </c>
      <c r="H27" s="32">
        <v>1.8</v>
      </c>
    </row>
    <row r="28" spans="2:8" ht="15" customHeight="1" x14ac:dyDescent="0.15">
      <c r="B28" s="4"/>
      <c r="C28" s="55" t="s">
        <v>61</v>
      </c>
      <c r="D28" s="25">
        <v>1614</v>
      </c>
      <c r="E28" s="18">
        <v>1138</v>
      </c>
      <c r="F28" s="11">
        <v>380</v>
      </c>
      <c r="G28" s="11">
        <v>55</v>
      </c>
      <c r="H28" s="11">
        <v>41</v>
      </c>
    </row>
    <row r="29" spans="2:8" ht="15" customHeight="1" x14ac:dyDescent="0.15">
      <c r="B29" s="4"/>
      <c r="C29" s="56"/>
      <c r="D29" s="30">
        <v>100</v>
      </c>
      <c r="E29" s="31">
        <v>70.5</v>
      </c>
      <c r="F29" s="32">
        <v>23.5</v>
      </c>
      <c r="G29" s="32">
        <v>3.4</v>
      </c>
      <c r="H29" s="32">
        <v>2.5</v>
      </c>
    </row>
    <row r="30" spans="2:8" ht="15" customHeight="1" x14ac:dyDescent="0.15">
      <c r="B30" s="4"/>
      <c r="C30" s="51" t="s">
        <v>62</v>
      </c>
      <c r="D30" s="25">
        <v>2525</v>
      </c>
      <c r="E30" s="18">
        <v>1828</v>
      </c>
      <c r="F30" s="11">
        <v>424</v>
      </c>
      <c r="G30" s="11">
        <v>215</v>
      </c>
      <c r="H30" s="11">
        <v>58</v>
      </c>
    </row>
    <row r="31" spans="2:8" ht="15" customHeight="1" x14ac:dyDescent="0.15">
      <c r="B31" s="4"/>
      <c r="C31" s="51"/>
      <c r="D31" s="30">
        <v>100</v>
      </c>
      <c r="E31" s="31">
        <v>72.400000000000006</v>
      </c>
      <c r="F31" s="32">
        <v>16.8</v>
      </c>
      <c r="G31" s="32">
        <v>8.5</v>
      </c>
      <c r="H31" s="32">
        <v>2.2999999999999998</v>
      </c>
    </row>
    <row r="32" spans="2:8" ht="15" customHeight="1" x14ac:dyDescent="0.15">
      <c r="B32" s="6"/>
      <c r="C32" s="58" t="s">
        <v>63</v>
      </c>
      <c r="D32" s="25">
        <v>3276</v>
      </c>
      <c r="E32" s="18">
        <v>2505</v>
      </c>
      <c r="F32" s="11">
        <v>477</v>
      </c>
      <c r="G32" s="11">
        <v>238</v>
      </c>
      <c r="H32" s="11">
        <v>56</v>
      </c>
    </row>
    <row r="33" spans="2:8" ht="15" customHeight="1" x14ac:dyDescent="0.15">
      <c r="B33" s="7"/>
      <c r="C33" s="59"/>
      <c r="D33" s="28">
        <v>100</v>
      </c>
      <c r="E33" s="20">
        <v>76.5</v>
      </c>
      <c r="F33" s="15">
        <v>14.6</v>
      </c>
      <c r="G33" s="15">
        <v>7.3</v>
      </c>
      <c r="H33" s="15">
        <v>1.7</v>
      </c>
    </row>
    <row r="34" spans="2:8" ht="15" customHeight="1" x14ac:dyDescent="0.15">
      <c r="B34" s="3" t="s">
        <v>64</v>
      </c>
      <c r="C34" s="53" t="s">
        <v>65</v>
      </c>
      <c r="D34" s="27">
        <v>22228</v>
      </c>
      <c r="E34" s="21">
        <v>18523</v>
      </c>
      <c r="F34" s="13">
        <v>2933</v>
      </c>
      <c r="G34" s="13">
        <v>426</v>
      </c>
      <c r="H34" s="13">
        <v>346</v>
      </c>
    </row>
    <row r="35" spans="2:8" ht="15" customHeight="1" x14ac:dyDescent="0.15">
      <c r="B35" s="4"/>
      <c r="C35" s="54"/>
      <c r="D35" s="30">
        <v>100</v>
      </c>
      <c r="E35" s="31">
        <v>83.3</v>
      </c>
      <c r="F35" s="32">
        <v>13.2</v>
      </c>
      <c r="G35" s="32">
        <v>1.9</v>
      </c>
      <c r="H35" s="32">
        <v>1.6</v>
      </c>
    </row>
    <row r="36" spans="2:8" ht="15" customHeight="1" x14ac:dyDescent="0.15">
      <c r="B36" s="4"/>
      <c r="C36" s="60" t="s">
        <v>66</v>
      </c>
      <c r="D36" s="25">
        <v>2573</v>
      </c>
      <c r="E36" s="18">
        <v>1801</v>
      </c>
      <c r="F36" s="11">
        <v>396</v>
      </c>
      <c r="G36" s="11">
        <v>285</v>
      </c>
      <c r="H36" s="11">
        <v>91</v>
      </c>
    </row>
    <row r="37" spans="2:8" ht="15" customHeight="1" x14ac:dyDescent="0.15">
      <c r="B37" s="4"/>
      <c r="C37" s="56"/>
      <c r="D37" s="30">
        <v>100</v>
      </c>
      <c r="E37" s="31">
        <v>70</v>
      </c>
      <c r="F37" s="32">
        <v>15.4</v>
      </c>
      <c r="G37" s="32">
        <v>11.1</v>
      </c>
      <c r="H37" s="32">
        <v>3.5</v>
      </c>
    </row>
    <row r="38" spans="2:8" ht="15" customHeight="1" x14ac:dyDescent="0.15">
      <c r="B38" s="4"/>
      <c r="C38" s="55" t="s">
        <v>67</v>
      </c>
      <c r="D38" s="25">
        <v>1235</v>
      </c>
      <c r="E38" s="18">
        <v>613</v>
      </c>
      <c r="F38" s="11">
        <v>164</v>
      </c>
      <c r="G38" s="11">
        <v>408</v>
      </c>
      <c r="H38" s="11">
        <v>50</v>
      </c>
    </row>
    <row r="39" spans="2:8" ht="15" customHeight="1" x14ac:dyDescent="0.15">
      <c r="B39" s="5"/>
      <c r="C39" s="59"/>
      <c r="D39" s="28">
        <v>100</v>
      </c>
      <c r="E39" s="20">
        <v>49.6</v>
      </c>
      <c r="F39" s="15">
        <v>13.3</v>
      </c>
      <c r="G39" s="15">
        <v>33</v>
      </c>
      <c r="H39" s="15">
        <v>4</v>
      </c>
    </row>
    <row r="40" spans="2:8" ht="15" customHeight="1" x14ac:dyDescent="0.15">
      <c r="B40" s="3" t="s">
        <v>83</v>
      </c>
      <c r="C40" s="53" t="s">
        <v>400</v>
      </c>
      <c r="D40" s="27">
        <v>3459</v>
      </c>
      <c r="E40" s="21">
        <v>2969</v>
      </c>
      <c r="F40" s="13">
        <v>379</v>
      </c>
      <c r="G40" s="13">
        <v>71</v>
      </c>
      <c r="H40" s="13">
        <v>40</v>
      </c>
    </row>
    <row r="41" spans="2:8" ht="15" customHeight="1" x14ac:dyDescent="0.15">
      <c r="B41" s="4"/>
      <c r="C41" s="54"/>
      <c r="D41" s="30">
        <v>100</v>
      </c>
      <c r="E41" s="31">
        <v>85.8</v>
      </c>
      <c r="F41" s="32">
        <v>11</v>
      </c>
      <c r="G41" s="32">
        <v>2.1</v>
      </c>
      <c r="H41" s="32">
        <v>1.2</v>
      </c>
    </row>
    <row r="42" spans="2:8" ht="15" customHeight="1" x14ac:dyDescent="0.15">
      <c r="B42" s="4"/>
      <c r="C42" s="55" t="s">
        <v>408</v>
      </c>
      <c r="D42" s="25">
        <v>18074</v>
      </c>
      <c r="E42" s="18">
        <v>14815</v>
      </c>
      <c r="F42" s="11">
        <v>2414</v>
      </c>
      <c r="G42" s="11">
        <v>554</v>
      </c>
      <c r="H42" s="11">
        <v>291</v>
      </c>
    </row>
    <row r="43" spans="2:8" ht="15" customHeight="1" x14ac:dyDescent="0.15">
      <c r="B43" s="4"/>
      <c r="C43" s="56"/>
      <c r="D43" s="30">
        <v>100</v>
      </c>
      <c r="E43" s="31">
        <v>82</v>
      </c>
      <c r="F43" s="32">
        <v>13.4</v>
      </c>
      <c r="G43" s="32">
        <v>3.1</v>
      </c>
      <c r="H43" s="32">
        <v>1.6</v>
      </c>
    </row>
    <row r="44" spans="2:8" ht="15" customHeight="1" x14ac:dyDescent="0.15">
      <c r="B44" s="4"/>
      <c r="C44" s="51" t="s">
        <v>402</v>
      </c>
      <c r="D44" s="25">
        <v>4115</v>
      </c>
      <c r="E44" s="18">
        <v>3024</v>
      </c>
      <c r="F44" s="11">
        <v>653</v>
      </c>
      <c r="G44" s="11">
        <v>350</v>
      </c>
      <c r="H44" s="11">
        <v>88</v>
      </c>
    </row>
    <row r="45" spans="2:8" ht="15" customHeight="1" x14ac:dyDescent="0.15">
      <c r="B45" s="4"/>
      <c r="C45" s="54"/>
      <c r="D45" s="30">
        <v>100</v>
      </c>
      <c r="E45" s="31">
        <v>73.5</v>
      </c>
      <c r="F45" s="32">
        <v>15.9</v>
      </c>
      <c r="G45" s="32">
        <v>8.5</v>
      </c>
      <c r="H45" s="32">
        <v>2.1</v>
      </c>
    </row>
    <row r="46" spans="2:8" ht="15" customHeight="1" x14ac:dyDescent="0.15">
      <c r="B46" s="4"/>
      <c r="C46" s="51" t="s">
        <v>91</v>
      </c>
      <c r="D46" s="25">
        <v>659</v>
      </c>
      <c r="E46" s="18">
        <v>387</v>
      </c>
      <c r="F46" s="11">
        <v>102</v>
      </c>
      <c r="G46" s="11">
        <v>153</v>
      </c>
      <c r="H46" s="11">
        <v>17</v>
      </c>
    </row>
    <row r="47" spans="2:8" ht="15" customHeight="1" x14ac:dyDescent="0.15">
      <c r="B47" s="5"/>
      <c r="C47" s="52"/>
      <c r="D47" s="28">
        <v>100</v>
      </c>
      <c r="E47" s="20">
        <v>58.7</v>
      </c>
      <c r="F47" s="15">
        <v>15.5</v>
      </c>
      <c r="G47" s="15">
        <v>23.2</v>
      </c>
      <c r="H47" s="15">
        <v>2.6</v>
      </c>
    </row>
    <row r="48" spans="2:8" ht="15" customHeight="1" x14ac:dyDescent="0.15">
      <c r="B48" s="3" t="s">
        <v>68</v>
      </c>
      <c r="C48" s="53" t="s">
        <v>69</v>
      </c>
      <c r="D48" s="27">
        <v>3572</v>
      </c>
      <c r="E48" s="21">
        <v>2898</v>
      </c>
      <c r="F48" s="13">
        <v>511</v>
      </c>
      <c r="G48" s="13">
        <v>109</v>
      </c>
      <c r="H48" s="13">
        <v>54</v>
      </c>
    </row>
    <row r="49" spans="2:8" ht="15" customHeight="1" x14ac:dyDescent="0.15">
      <c r="B49" s="4"/>
      <c r="C49" s="54"/>
      <c r="D49" s="30">
        <v>100</v>
      </c>
      <c r="E49" s="31">
        <v>81.099999999999994</v>
      </c>
      <c r="F49" s="32">
        <v>14.3</v>
      </c>
      <c r="G49" s="32">
        <v>3.1</v>
      </c>
      <c r="H49" s="32">
        <v>1.5</v>
      </c>
    </row>
    <row r="50" spans="2:8" ht="15" customHeight="1" x14ac:dyDescent="0.15">
      <c r="B50" s="4"/>
      <c r="C50" s="57" t="s">
        <v>70</v>
      </c>
      <c r="D50" s="33">
        <v>2055</v>
      </c>
      <c r="E50" s="34">
        <v>1684</v>
      </c>
      <c r="F50" s="35">
        <v>298</v>
      </c>
      <c r="G50" s="35">
        <v>47</v>
      </c>
      <c r="H50" s="35">
        <v>26</v>
      </c>
    </row>
    <row r="51" spans="2:8" ht="15" customHeight="1" x14ac:dyDescent="0.15">
      <c r="B51" s="4"/>
      <c r="C51" s="54"/>
      <c r="D51" s="30">
        <v>100</v>
      </c>
      <c r="E51" s="31">
        <v>81.900000000000006</v>
      </c>
      <c r="F51" s="32">
        <v>14.5</v>
      </c>
      <c r="G51" s="32">
        <v>2.2999999999999998</v>
      </c>
      <c r="H51" s="32">
        <v>1.3</v>
      </c>
    </row>
    <row r="52" spans="2:8" ht="15" customHeight="1" x14ac:dyDescent="0.15">
      <c r="B52" s="4"/>
      <c r="C52" s="51" t="s">
        <v>71</v>
      </c>
      <c r="D52" s="25">
        <v>1640</v>
      </c>
      <c r="E52" s="18">
        <v>1365</v>
      </c>
      <c r="F52" s="11">
        <v>196</v>
      </c>
      <c r="G52" s="11">
        <v>31</v>
      </c>
      <c r="H52" s="11">
        <v>48</v>
      </c>
    </row>
    <row r="53" spans="2:8" ht="15" customHeight="1" x14ac:dyDescent="0.15">
      <c r="B53" s="4"/>
      <c r="C53" s="54"/>
      <c r="D53" s="30">
        <v>100</v>
      </c>
      <c r="E53" s="31">
        <v>83.2</v>
      </c>
      <c r="F53" s="32">
        <v>12</v>
      </c>
      <c r="G53" s="32">
        <v>1.9</v>
      </c>
      <c r="H53" s="32">
        <v>2.9</v>
      </c>
    </row>
    <row r="54" spans="2:8" ht="15" customHeight="1" x14ac:dyDescent="0.15">
      <c r="B54" s="4"/>
      <c r="C54" s="51" t="s">
        <v>72</v>
      </c>
      <c r="D54" s="25">
        <v>1560</v>
      </c>
      <c r="E54" s="18">
        <v>1240</v>
      </c>
      <c r="F54" s="11">
        <v>189</v>
      </c>
      <c r="G54" s="11">
        <v>100</v>
      </c>
      <c r="H54" s="11">
        <v>31</v>
      </c>
    </row>
    <row r="55" spans="2:8" ht="15" customHeight="1" x14ac:dyDescent="0.15">
      <c r="B55" s="4"/>
      <c r="C55" s="54"/>
      <c r="D55" s="30">
        <v>100</v>
      </c>
      <c r="E55" s="31">
        <v>79.5</v>
      </c>
      <c r="F55" s="32">
        <v>12.1</v>
      </c>
      <c r="G55" s="32">
        <v>6.4</v>
      </c>
      <c r="H55" s="32">
        <v>2</v>
      </c>
    </row>
    <row r="56" spans="2:8" ht="15" customHeight="1" x14ac:dyDescent="0.15">
      <c r="B56" s="4"/>
      <c r="C56" s="51" t="s">
        <v>73</v>
      </c>
      <c r="D56" s="25">
        <v>2382</v>
      </c>
      <c r="E56" s="18">
        <v>1963</v>
      </c>
      <c r="F56" s="11">
        <v>298</v>
      </c>
      <c r="G56" s="11">
        <v>61</v>
      </c>
      <c r="H56" s="11">
        <v>60</v>
      </c>
    </row>
    <row r="57" spans="2:8" ht="15" customHeight="1" x14ac:dyDescent="0.15">
      <c r="B57" s="4"/>
      <c r="C57" s="54"/>
      <c r="D57" s="30">
        <v>100</v>
      </c>
      <c r="E57" s="31">
        <v>82.4</v>
      </c>
      <c r="F57" s="32">
        <v>12.5</v>
      </c>
      <c r="G57" s="32">
        <v>2.6</v>
      </c>
      <c r="H57" s="32">
        <v>2.5</v>
      </c>
    </row>
    <row r="58" spans="2:8" ht="15" customHeight="1" x14ac:dyDescent="0.15">
      <c r="B58" s="4"/>
      <c r="C58" s="51" t="s">
        <v>74</v>
      </c>
      <c r="D58" s="25">
        <v>1538</v>
      </c>
      <c r="E58" s="18">
        <v>1314</v>
      </c>
      <c r="F58" s="11">
        <v>185</v>
      </c>
      <c r="G58" s="11">
        <v>16</v>
      </c>
      <c r="H58" s="11">
        <v>23</v>
      </c>
    </row>
    <row r="59" spans="2:8" ht="15" customHeight="1" x14ac:dyDescent="0.15">
      <c r="B59" s="4"/>
      <c r="C59" s="54"/>
      <c r="D59" s="30">
        <v>100</v>
      </c>
      <c r="E59" s="31">
        <v>85.4</v>
      </c>
      <c r="F59" s="32">
        <v>12</v>
      </c>
      <c r="G59" s="32">
        <v>1</v>
      </c>
      <c r="H59" s="32">
        <v>1.5</v>
      </c>
    </row>
    <row r="60" spans="2:8" ht="15" customHeight="1" x14ac:dyDescent="0.15">
      <c r="B60" s="4"/>
      <c r="C60" s="51" t="s">
        <v>75</v>
      </c>
      <c r="D60" s="25">
        <v>5096</v>
      </c>
      <c r="E60" s="18">
        <v>4052</v>
      </c>
      <c r="F60" s="11">
        <v>700</v>
      </c>
      <c r="G60" s="11">
        <v>222</v>
      </c>
      <c r="H60" s="11">
        <v>122</v>
      </c>
    </row>
    <row r="61" spans="2:8" ht="15" customHeight="1" x14ac:dyDescent="0.15">
      <c r="B61" s="4"/>
      <c r="C61" s="54"/>
      <c r="D61" s="30">
        <v>100</v>
      </c>
      <c r="E61" s="31">
        <v>79.5</v>
      </c>
      <c r="F61" s="32">
        <v>13.7</v>
      </c>
      <c r="G61" s="32">
        <v>4.4000000000000004</v>
      </c>
      <c r="H61" s="32">
        <v>2.4</v>
      </c>
    </row>
    <row r="62" spans="2:8" ht="15" customHeight="1" x14ac:dyDescent="0.15">
      <c r="B62" s="4"/>
      <c r="C62" s="51" t="s">
        <v>76</v>
      </c>
      <c r="D62" s="25">
        <v>2807</v>
      </c>
      <c r="E62" s="18">
        <v>2240</v>
      </c>
      <c r="F62" s="11">
        <v>377</v>
      </c>
      <c r="G62" s="11">
        <v>132</v>
      </c>
      <c r="H62" s="11">
        <v>58</v>
      </c>
    </row>
    <row r="63" spans="2:8" ht="15" customHeight="1" x14ac:dyDescent="0.15">
      <c r="B63" s="4"/>
      <c r="C63" s="54"/>
      <c r="D63" s="30">
        <v>100</v>
      </c>
      <c r="E63" s="31">
        <v>79.8</v>
      </c>
      <c r="F63" s="32">
        <v>13.4</v>
      </c>
      <c r="G63" s="32">
        <v>4.7</v>
      </c>
      <c r="H63" s="32">
        <v>2.1</v>
      </c>
    </row>
    <row r="64" spans="2:8" ht="15" customHeight="1" x14ac:dyDescent="0.15">
      <c r="B64" s="4"/>
      <c r="C64" s="51" t="s">
        <v>77</v>
      </c>
      <c r="D64" s="25">
        <v>6516</v>
      </c>
      <c r="E64" s="18">
        <v>5028</v>
      </c>
      <c r="F64" s="11">
        <v>882</v>
      </c>
      <c r="G64" s="11">
        <v>453</v>
      </c>
      <c r="H64" s="11">
        <v>153</v>
      </c>
    </row>
    <row r="65" spans="2:8" ht="15" customHeight="1" x14ac:dyDescent="0.15">
      <c r="B65" s="5"/>
      <c r="C65" s="52"/>
      <c r="D65" s="28">
        <v>100</v>
      </c>
      <c r="E65" s="20">
        <v>77.2</v>
      </c>
      <c r="F65" s="15">
        <v>13.5</v>
      </c>
      <c r="G65" s="15">
        <v>7</v>
      </c>
      <c r="H65" s="15">
        <v>2.2999999999999998</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H9">
    <cfRule type="top10" dxfId="1797" priority="983" rank="1"/>
  </conditionalFormatting>
  <conditionalFormatting sqref="E11:H11">
    <cfRule type="top10" dxfId="1796" priority="984" rank="1"/>
  </conditionalFormatting>
  <conditionalFormatting sqref="E13:H13">
    <cfRule type="top10" dxfId="1795" priority="985" rank="1"/>
  </conditionalFormatting>
  <conditionalFormatting sqref="E15:H15">
    <cfRule type="top10" dxfId="1794" priority="986" rank="1"/>
  </conditionalFormatting>
  <conditionalFormatting sqref="E17:H17">
    <cfRule type="top10" dxfId="1793" priority="987" rank="1"/>
  </conditionalFormatting>
  <conditionalFormatting sqref="E19:H19">
    <cfRule type="top10" dxfId="1792" priority="988" rank="1"/>
  </conditionalFormatting>
  <conditionalFormatting sqref="E21:H21">
    <cfRule type="top10" dxfId="1791" priority="989" rank="1"/>
  </conditionalFormatting>
  <conditionalFormatting sqref="E23:H23">
    <cfRule type="top10" dxfId="1790" priority="990" rank="1"/>
  </conditionalFormatting>
  <conditionalFormatting sqref="E25:H25">
    <cfRule type="top10" dxfId="1789" priority="991" rank="1"/>
  </conditionalFormatting>
  <conditionalFormatting sqref="E27:H27">
    <cfRule type="top10" dxfId="1788" priority="992" rank="1"/>
  </conditionalFormatting>
  <conditionalFormatting sqref="E29:H29">
    <cfRule type="top10" dxfId="1787" priority="993" rank="1"/>
  </conditionalFormatting>
  <conditionalFormatting sqref="E31:H31">
    <cfRule type="top10" dxfId="1786" priority="994" rank="1"/>
  </conditionalFormatting>
  <conditionalFormatting sqref="E33:H33">
    <cfRule type="top10" dxfId="1785" priority="995" rank="1"/>
  </conditionalFormatting>
  <conditionalFormatting sqref="E35:H35">
    <cfRule type="top10" dxfId="1784" priority="996" rank="1"/>
  </conditionalFormatting>
  <conditionalFormatting sqref="E37:H37">
    <cfRule type="top10" dxfId="1783" priority="997" rank="1"/>
  </conditionalFormatting>
  <conditionalFormatting sqref="E39:H39">
    <cfRule type="top10" dxfId="1782" priority="998" rank="1"/>
  </conditionalFormatting>
  <conditionalFormatting sqref="E41:H41">
    <cfRule type="top10" dxfId="1781" priority="999" rank="1"/>
  </conditionalFormatting>
  <conditionalFormatting sqref="E43:H43">
    <cfRule type="top10" dxfId="1780" priority="1000" rank="1"/>
  </conditionalFormatting>
  <conditionalFormatting sqref="E45:H45">
    <cfRule type="top10" dxfId="1779" priority="1001" rank="1"/>
  </conditionalFormatting>
  <conditionalFormatting sqref="E47:H47">
    <cfRule type="top10" dxfId="1778" priority="1002" rank="1"/>
  </conditionalFormatting>
  <conditionalFormatting sqref="E49:H49">
    <cfRule type="top10" dxfId="1777" priority="1003" rank="1"/>
  </conditionalFormatting>
  <conditionalFormatting sqref="E51:H51">
    <cfRule type="top10" dxfId="1776" priority="1004" rank="1"/>
  </conditionalFormatting>
  <conditionalFormatting sqref="E53:H53">
    <cfRule type="top10" dxfId="1775" priority="1005" rank="1"/>
  </conditionalFormatting>
  <conditionalFormatting sqref="E55:H55">
    <cfRule type="top10" dxfId="1774" priority="1006" rank="1"/>
  </conditionalFormatting>
  <conditionalFormatting sqref="E57:H57">
    <cfRule type="top10" dxfId="1773" priority="1007" rank="1"/>
  </conditionalFormatting>
  <conditionalFormatting sqref="E59:H59">
    <cfRule type="top10" dxfId="1772" priority="1008" rank="1"/>
  </conditionalFormatting>
  <conditionalFormatting sqref="E61:H61">
    <cfRule type="top10" dxfId="1771" priority="1009" rank="1"/>
  </conditionalFormatting>
  <conditionalFormatting sqref="E63:H63">
    <cfRule type="top10" dxfId="1770" priority="1010" rank="1"/>
  </conditionalFormatting>
  <conditionalFormatting sqref="E65:H65">
    <cfRule type="top10" dxfId="1769" priority="1011" rank="1"/>
  </conditionalFormatting>
  <pageMargins left="0.7" right="0.7" top="0.75" bottom="0.75" header="0.3" footer="0.3"/>
  <pageSetup paperSize="9" scale="76" orientation="portrait" r:id="rId1"/>
  <headerFoot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0" width="8.625" style="9" customWidth="1"/>
    <col min="91" max="16384" width="6.125" style="9"/>
  </cols>
  <sheetData>
    <row r="2" spans="2:43" x14ac:dyDescent="0.15">
      <c r="B2" s="9" t="s">
        <v>600</v>
      </c>
    </row>
    <row r="3" spans="2:43" x14ac:dyDescent="0.15">
      <c r="B3" s="9" t="s">
        <v>483</v>
      </c>
    </row>
    <row r="4" spans="2:43" x14ac:dyDescent="0.15">
      <c r="B4" s="9" t="s">
        <v>486</v>
      </c>
    </row>
    <row r="6" spans="2:43" ht="3" customHeight="1" x14ac:dyDescent="0.15">
      <c r="B6" s="16"/>
      <c r="C6" s="23"/>
      <c r="D6" s="24"/>
      <c r="E6" s="22"/>
      <c r="F6" s="17"/>
      <c r="G6" s="17"/>
      <c r="H6" s="17"/>
    </row>
    <row r="7" spans="2:43" s="10" customFormat="1" ht="122.25" customHeight="1" thickBot="1" x14ac:dyDescent="0.2">
      <c r="B7" s="1"/>
      <c r="C7" s="2" t="s">
        <v>52</v>
      </c>
      <c r="D7" s="29" t="s">
        <v>103</v>
      </c>
      <c r="E7" s="46" t="s">
        <v>342</v>
      </c>
      <c r="F7" s="47" t="s">
        <v>20</v>
      </c>
      <c r="G7" s="47" t="s">
        <v>343</v>
      </c>
      <c r="H7" s="47" t="s">
        <v>104</v>
      </c>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21241</v>
      </c>
      <c r="F8" s="11">
        <v>4044</v>
      </c>
      <c r="G8" s="11">
        <v>1409</v>
      </c>
      <c r="H8" s="11">
        <v>472</v>
      </c>
    </row>
    <row r="9" spans="2:43" ht="15" customHeight="1" x14ac:dyDescent="0.15">
      <c r="B9" s="62"/>
      <c r="C9" s="52"/>
      <c r="D9" s="26">
        <v>100</v>
      </c>
      <c r="E9" s="19">
        <v>78.2</v>
      </c>
      <c r="F9" s="12">
        <v>14.9</v>
      </c>
      <c r="G9" s="12">
        <v>5.2</v>
      </c>
      <c r="H9" s="12">
        <v>1.7</v>
      </c>
    </row>
    <row r="10" spans="2:43" ht="15" customHeight="1" x14ac:dyDescent="0.15">
      <c r="B10" s="3" t="s">
        <v>54</v>
      </c>
      <c r="C10" s="63" t="s">
        <v>55</v>
      </c>
      <c r="D10" s="27">
        <v>12478</v>
      </c>
      <c r="E10" s="21">
        <v>8456</v>
      </c>
      <c r="F10" s="13">
        <v>3014</v>
      </c>
      <c r="G10" s="13">
        <v>780</v>
      </c>
      <c r="H10" s="13">
        <v>228</v>
      </c>
    </row>
    <row r="11" spans="2:43" ht="15" customHeight="1" x14ac:dyDescent="0.15">
      <c r="B11" s="4"/>
      <c r="C11" s="56"/>
      <c r="D11" s="30">
        <v>100</v>
      </c>
      <c r="E11" s="31">
        <v>67.8</v>
      </c>
      <c r="F11" s="32">
        <v>24.2</v>
      </c>
      <c r="G11" s="32">
        <v>6.3</v>
      </c>
      <c r="H11" s="32">
        <v>1.8</v>
      </c>
    </row>
    <row r="12" spans="2:43" ht="15" customHeight="1" x14ac:dyDescent="0.15">
      <c r="B12" s="4"/>
      <c r="C12" s="55" t="s">
        <v>56</v>
      </c>
      <c r="D12" s="25">
        <v>14458</v>
      </c>
      <c r="E12" s="18">
        <v>12612</v>
      </c>
      <c r="F12" s="11">
        <v>993</v>
      </c>
      <c r="G12" s="11">
        <v>621</v>
      </c>
      <c r="H12" s="11">
        <v>232</v>
      </c>
    </row>
    <row r="13" spans="2:43" ht="15" customHeight="1" x14ac:dyDescent="0.15">
      <c r="B13" s="4"/>
      <c r="C13" s="59"/>
      <c r="D13" s="26">
        <v>100</v>
      </c>
      <c r="E13" s="19">
        <v>87.2</v>
      </c>
      <c r="F13" s="12">
        <v>6.9</v>
      </c>
      <c r="G13" s="12">
        <v>4.3</v>
      </c>
      <c r="H13" s="12">
        <v>1.6</v>
      </c>
    </row>
    <row r="14" spans="2:43" ht="15" customHeight="1" x14ac:dyDescent="0.15">
      <c r="B14" s="3" t="s">
        <v>57</v>
      </c>
      <c r="C14" s="63" t="s">
        <v>78</v>
      </c>
      <c r="D14" s="27">
        <v>7667</v>
      </c>
      <c r="E14" s="21">
        <v>6356</v>
      </c>
      <c r="F14" s="13">
        <v>1032</v>
      </c>
      <c r="G14" s="13">
        <v>194</v>
      </c>
      <c r="H14" s="13">
        <v>85</v>
      </c>
    </row>
    <row r="15" spans="2:43" ht="15" customHeight="1" x14ac:dyDescent="0.15">
      <c r="B15" s="4"/>
      <c r="C15" s="56"/>
      <c r="D15" s="30">
        <v>100</v>
      </c>
      <c r="E15" s="31">
        <v>82.9</v>
      </c>
      <c r="F15" s="32">
        <v>13.5</v>
      </c>
      <c r="G15" s="32">
        <v>2.5</v>
      </c>
      <c r="H15" s="32">
        <v>1.1000000000000001</v>
      </c>
    </row>
    <row r="16" spans="2:43" ht="15" customHeight="1" x14ac:dyDescent="0.15">
      <c r="B16" s="4"/>
      <c r="C16" s="51" t="s">
        <v>79</v>
      </c>
      <c r="D16" s="25">
        <v>6710</v>
      </c>
      <c r="E16" s="18">
        <v>5498</v>
      </c>
      <c r="F16" s="11">
        <v>947</v>
      </c>
      <c r="G16" s="11">
        <v>174</v>
      </c>
      <c r="H16" s="11">
        <v>91</v>
      </c>
    </row>
    <row r="17" spans="2:8" ht="15" customHeight="1" x14ac:dyDescent="0.15">
      <c r="B17" s="4"/>
      <c r="C17" s="51"/>
      <c r="D17" s="30">
        <v>100</v>
      </c>
      <c r="E17" s="31">
        <v>81.900000000000006</v>
      </c>
      <c r="F17" s="32">
        <v>14.1</v>
      </c>
      <c r="G17" s="32">
        <v>2.6</v>
      </c>
      <c r="H17" s="32">
        <v>1.4</v>
      </c>
    </row>
    <row r="18" spans="2:8" ht="15" customHeight="1" x14ac:dyDescent="0.15">
      <c r="B18" s="4"/>
      <c r="C18" s="58" t="s">
        <v>80</v>
      </c>
      <c r="D18" s="25">
        <v>5148</v>
      </c>
      <c r="E18" s="18">
        <v>4047</v>
      </c>
      <c r="F18" s="11">
        <v>777</v>
      </c>
      <c r="G18" s="11">
        <v>234</v>
      </c>
      <c r="H18" s="11">
        <v>90</v>
      </c>
    </row>
    <row r="19" spans="2:8" ht="15" customHeight="1" x14ac:dyDescent="0.15">
      <c r="B19" s="4"/>
      <c r="C19" s="56"/>
      <c r="D19" s="30">
        <v>100</v>
      </c>
      <c r="E19" s="31">
        <v>78.599999999999994</v>
      </c>
      <c r="F19" s="32">
        <v>15.1</v>
      </c>
      <c r="G19" s="32">
        <v>4.5</v>
      </c>
      <c r="H19" s="32">
        <v>1.7</v>
      </c>
    </row>
    <row r="20" spans="2:8" ht="15" customHeight="1" x14ac:dyDescent="0.15">
      <c r="B20" s="4"/>
      <c r="C20" s="55" t="s">
        <v>81</v>
      </c>
      <c r="D20" s="25">
        <v>4095</v>
      </c>
      <c r="E20" s="18">
        <v>3052</v>
      </c>
      <c r="F20" s="11">
        <v>642</v>
      </c>
      <c r="G20" s="11">
        <v>294</v>
      </c>
      <c r="H20" s="11">
        <v>107</v>
      </c>
    </row>
    <row r="21" spans="2:8" ht="15" customHeight="1" x14ac:dyDescent="0.15">
      <c r="B21" s="4"/>
      <c r="C21" s="56"/>
      <c r="D21" s="30">
        <v>100</v>
      </c>
      <c r="E21" s="31">
        <v>74.5</v>
      </c>
      <c r="F21" s="32">
        <v>15.7</v>
      </c>
      <c r="G21" s="32">
        <v>7.2</v>
      </c>
      <c r="H21" s="32">
        <v>2.6</v>
      </c>
    </row>
    <row r="22" spans="2:8" ht="15" customHeight="1" x14ac:dyDescent="0.15">
      <c r="B22" s="4"/>
      <c r="C22" s="51" t="s">
        <v>82</v>
      </c>
      <c r="D22" s="25">
        <v>3242</v>
      </c>
      <c r="E22" s="18">
        <v>2059</v>
      </c>
      <c r="F22" s="11">
        <v>602</v>
      </c>
      <c r="G22" s="11">
        <v>497</v>
      </c>
      <c r="H22" s="11">
        <v>84</v>
      </c>
    </row>
    <row r="23" spans="2:8" ht="15" customHeight="1" x14ac:dyDescent="0.15">
      <c r="B23" s="5"/>
      <c r="C23" s="52"/>
      <c r="D23" s="28">
        <v>100</v>
      </c>
      <c r="E23" s="20">
        <v>63.5</v>
      </c>
      <c r="F23" s="15">
        <v>18.600000000000001</v>
      </c>
      <c r="G23" s="15">
        <v>15.3</v>
      </c>
      <c r="H23" s="15">
        <v>2.6</v>
      </c>
    </row>
    <row r="24" spans="2:8" ht="15" customHeight="1" x14ac:dyDescent="0.15">
      <c r="B24" s="3" t="s">
        <v>58</v>
      </c>
      <c r="C24" s="53" t="s">
        <v>59</v>
      </c>
      <c r="D24" s="27">
        <v>6176</v>
      </c>
      <c r="E24" s="21">
        <v>5459</v>
      </c>
      <c r="F24" s="13">
        <v>364</v>
      </c>
      <c r="G24" s="13">
        <v>244</v>
      </c>
      <c r="H24" s="13">
        <v>109</v>
      </c>
    </row>
    <row r="25" spans="2:8" ht="15" customHeight="1" x14ac:dyDescent="0.15">
      <c r="B25" s="4"/>
      <c r="C25" s="51"/>
      <c r="D25" s="30">
        <v>100</v>
      </c>
      <c r="E25" s="31">
        <v>88.4</v>
      </c>
      <c r="F25" s="32">
        <v>5.9</v>
      </c>
      <c r="G25" s="32">
        <v>4</v>
      </c>
      <c r="H25" s="32">
        <v>1.8</v>
      </c>
    </row>
    <row r="26" spans="2:8" ht="15" customHeight="1" x14ac:dyDescent="0.15">
      <c r="B26" s="4"/>
      <c r="C26" s="58" t="s">
        <v>60</v>
      </c>
      <c r="D26" s="25">
        <v>12578</v>
      </c>
      <c r="E26" s="18">
        <v>9716</v>
      </c>
      <c r="F26" s="11">
        <v>2156</v>
      </c>
      <c r="G26" s="11">
        <v>534</v>
      </c>
      <c r="H26" s="11">
        <v>172</v>
      </c>
    </row>
    <row r="27" spans="2:8" ht="15" customHeight="1" x14ac:dyDescent="0.15">
      <c r="B27" s="4"/>
      <c r="C27" s="56"/>
      <c r="D27" s="30">
        <v>100</v>
      </c>
      <c r="E27" s="31">
        <v>77.2</v>
      </c>
      <c r="F27" s="32">
        <v>17.100000000000001</v>
      </c>
      <c r="G27" s="32">
        <v>4.2</v>
      </c>
      <c r="H27" s="32">
        <v>1.4</v>
      </c>
    </row>
    <row r="28" spans="2:8" ht="15" customHeight="1" x14ac:dyDescent="0.15">
      <c r="B28" s="4"/>
      <c r="C28" s="55" t="s">
        <v>61</v>
      </c>
      <c r="D28" s="25">
        <v>1614</v>
      </c>
      <c r="E28" s="18">
        <v>1076</v>
      </c>
      <c r="F28" s="11">
        <v>437</v>
      </c>
      <c r="G28" s="11">
        <v>66</v>
      </c>
      <c r="H28" s="11">
        <v>35</v>
      </c>
    </row>
    <row r="29" spans="2:8" ht="15" customHeight="1" x14ac:dyDescent="0.15">
      <c r="B29" s="4"/>
      <c r="C29" s="56"/>
      <c r="D29" s="30">
        <v>100</v>
      </c>
      <c r="E29" s="31">
        <v>66.7</v>
      </c>
      <c r="F29" s="32">
        <v>27.1</v>
      </c>
      <c r="G29" s="32">
        <v>4.0999999999999996</v>
      </c>
      <c r="H29" s="32">
        <v>2.2000000000000002</v>
      </c>
    </row>
    <row r="30" spans="2:8" ht="15" customHeight="1" x14ac:dyDescent="0.15">
      <c r="B30" s="4"/>
      <c r="C30" s="51" t="s">
        <v>62</v>
      </c>
      <c r="D30" s="25">
        <v>2525</v>
      </c>
      <c r="E30" s="18">
        <v>1770</v>
      </c>
      <c r="F30" s="11">
        <v>459</v>
      </c>
      <c r="G30" s="11">
        <v>246</v>
      </c>
      <c r="H30" s="11">
        <v>50</v>
      </c>
    </row>
    <row r="31" spans="2:8" ht="15" customHeight="1" x14ac:dyDescent="0.15">
      <c r="B31" s="4"/>
      <c r="C31" s="51"/>
      <c r="D31" s="30">
        <v>100</v>
      </c>
      <c r="E31" s="31">
        <v>70.099999999999994</v>
      </c>
      <c r="F31" s="32">
        <v>18.2</v>
      </c>
      <c r="G31" s="32">
        <v>9.6999999999999993</v>
      </c>
      <c r="H31" s="32">
        <v>2</v>
      </c>
    </row>
    <row r="32" spans="2:8" ht="15" customHeight="1" x14ac:dyDescent="0.15">
      <c r="B32" s="6"/>
      <c r="C32" s="58" t="s">
        <v>63</v>
      </c>
      <c r="D32" s="25">
        <v>3276</v>
      </c>
      <c r="E32" s="18">
        <v>2469</v>
      </c>
      <c r="F32" s="11">
        <v>481</v>
      </c>
      <c r="G32" s="11">
        <v>275</v>
      </c>
      <c r="H32" s="11">
        <v>51</v>
      </c>
    </row>
    <row r="33" spans="2:8" ht="15" customHeight="1" x14ac:dyDescent="0.15">
      <c r="B33" s="7"/>
      <c r="C33" s="59"/>
      <c r="D33" s="28">
        <v>100</v>
      </c>
      <c r="E33" s="20">
        <v>75.400000000000006</v>
      </c>
      <c r="F33" s="15">
        <v>14.7</v>
      </c>
      <c r="G33" s="15">
        <v>8.4</v>
      </c>
      <c r="H33" s="15">
        <v>1.6</v>
      </c>
    </row>
    <row r="34" spans="2:8" ht="15" customHeight="1" x14ac:dyDescent="0.15">
      <c r="B34" s="3" t="s">
        <v>64</v>
      </c>
      <c r="C34" s="53" t="s">
        <v>65</v>
      </c>
      <c r="D34" s="27">
        <v>22228</v>
      </c>
      <c r="E34" s="21">
        <v>18125</v>
      </c>
      <c r="F34" s="13">
        <v>3226</v>
      </c>
      <c r="G34" s="13">
        <v>598</v>
      </c>
      <c r="H34" s="13">
        <v>279</v>
      </c>
    </row>
    <row r="35" spans="2:8" ht="15" customHeight="1" x14ac:dyDescent="0.15">
      <c r="B35" s="4"/>
      <c r="C35" s="54"/>
      <c r="D35" s="30">
        <v>100</v>
      </c>
      <c r="E35" s="31">
        <v>81.5</v>
      </c>
      <c r="F35" s="32">
        <v>14.5</v>
      </c>
      <c r="G35" s="32">
        <v>2.7</v>
      </c>
      <c r="H35" s="32">
        <v>1.3</v>
      </c>
    </row>
    <row r="36" spans="2:8" ht="15" customHeight="1" x14ac:dyDescent="0.15">
      <c r="B36" s="4"/>
      <c r="C36" s="60" t="s">
        <v>66</v>
      </c>
      <c r="D36" s="25">
        <v>2573</v>
      </c>
      <c r="E36" s="18">
        <v>1721</v>
      </c>
      <c r="F36" s="11">
        <v>468</v>
      </c>
      <c r="G36" s="11">
        <v>317</v>
      </c>
      <c r="H36" s="11">
        <v>67</v>
      </c>
    </row>
    <row r="37" spans="2:8" ht="15" customHeight="1" x14ac:dyDescent="0.15">
      <c r="B37" s="4"/>
      <c r="C37" s="56"/>
      <c r="D37" s="30">
        <v>100</v>
      </c>
      <c r="E37" s="31">
        <v>66.900000000000006</v>
      </c>
      <c r="F37" s="32">
        <v>18.2</v>
      </c>
      <c r="G37" s="32">
        <v>12.3</v>
      </c>
      <c r="H37" s="32">
        <v>2.6</v>
      </c>
    </row>
    <row r="38" spans="2:8" ht="15" customHeight="1" x14ac:dyDescent="0.15">
      <c r="B38" s="4"/>
      <c r="C38" s="55" t="s">
        <v>67</v>
      </c>
      <c r="D38" s="25">
        <v>1235</v>
      </c>
      <c r="E38" s="18">
        <v>563</v>
      </c>
      <c r="F38" s="11">
        <v>197</v>
      </c>
      <c r="G38" s="11">
        <v>427</v>
      </c>
      <c r="H38" s="11">
        <v>48</v>
      </c>
    </row>
    <row r="39" spans="2:8" ht="15" customHeight="1" x14ac:dyDescent="0.15">
      <c r="B39" s="5"/>
      <c r="C39" s="59"/>
      <c r="D39" s="28">
        <v>100</v>
      </c>
      <c r="E39" s="20">
        <v>45.6</v>
      </c>
      <c r="F39" s="15">
        <v>16</v>
      </c>
      <c r="G39" s="15">
        <v>34.6</v>
      </c>
      <c r="H39" s="15">
        <v>3.9</v>
      </c>
    </row>
    <row r="40" spans="2:8" ht="15" customHeight="1" x14ac:dyDescent="0.15">
      <c r="B40" s="3" t="s">
        <v>83</v>
      </c>
      <c r="C40" s="53" t="s">
        <v>98</v>
      </c>
      <c r="D40" s="27">
        <v>3459</v>
      </c>
      <c r="E40" s="21">
        <v>2863</v>
      </c>
      <c r="F40" s="13">
        <v>466</v>
      </c>
      <c r="G40" s="13">
        <v>97</v>
      </c>
      <c r="H40" s="13">
        <v>33</v>
      </c>
    </row>
    <row r="41" spans="2:8" ht="15" customHeight="1" x14ac:dyDescent="0.15">
      <c r="B41" s="4"/>
      <c r="C41" s="54"/>
      <c r="D41" s="30">
        <v>100</v>
      </c>
      <c r="E41" s="31">
        <v>82.8</v>
      </c>
      <c r="F41" s="32">
        <v>13.5</v>
      </c>
      <c r="G41" s="32">
        <v>2.8</v>
      </c>
      <c r="H41" s="32">
        <v>1</v>
      </c>
    </row>
    <row r="42" spans="2:8" ht="15" customHeight="1" x14ac:dyDescent="0.15">
      <c r="B42" s="4"/>
      <c r="C42" s="55" t="s">
        <v>96</v>
      </c>
      <c r="D42" s="25">
        <v>18074</v>
      </c>
      <c r="E42" s="18">
        <v>14451</v>
      </c>
      <c r="F42" s="11">
        <v>2693</v>
      </c>
      <c r="G42" s="11">
        <v>686</v>
      </c>
      <c r="H42" s="11">
        <v>244</v>
      </c>
    </row>
    <row r="43" spans="2:8" ht="15" customHeight="1" x14ac:dyDescent="0.15">
      <c r="B43" s="4"/>
      <c r="C43" s="56"/>
      <c r="D43" s="30">
        <v>100</v>
      </c>
      <c r="E43" s="31">
        <v>80</v>
      </c>
      <c r="F43" s="32">
        <v>14.9</v>
      </c>
      <c r="G43" s="32">
        <v>3.8</v>
      </c>
      <c r="H43" s="32">
        <v>1.4</v>
      </c>
    </row>
    <row r="44" spans="2:8" ht="15" customHeight="1" x14ac:dyDescent="0.15">
      <c r="B44" s="4"/>
      <c r="C44" s="51" t="s">
        <v>406</v>
      </c>
      <c r="D44" s="25">
        <v>4115</v>
      </c>
      <c r="E44" s="18">
        <v>2962</v>
      </c>
      <c r="F44" s="11">
        <v>686</v>
      </c>
      <c r="G44" s="11">
        <v>405</v>
      </c>
      <c r="H44" s="11">
        <v>62</v>
      </c>
    </row>
    <row r="45" spans="2:8" ht="15" customHeight="1" x14ac:dyDescent="0.15">
      <c r="B45" s="4"/>
      <c r="C45" s="54"/>
      <c r="D45" s="30">
        <v>100</v>
      </c>
      <c r="E45" s="31">
        <v>72</v>
      </c>
      <c r="F45" s="32">
        <v>16.7</v>
      </c>
      <c r="G45" s="32">
        <v>9.8000000000000007</v>
      </c>
      <c r="H45" s="32">
        <v>1.5</v>
      </c>
    </row>
    <row r="46" spans="2:8" ht="15" customHeight="1" x14ac:dyDescent="0.15">
      <c r="B46" s="4"/>
      <c r="C46" s="51" t="s">
        <v>411</v>
      </c>
      <c r="D46" s="25">
        <v>659</v>
      </c>
      <c r="E46" s="18">
        <v>371</v>
      </c>
      <c r="F46" s="11">
        <v>107</v>
      </c>
      <c r="G46" s="11">
        <v>167</v>
      </c>
      <c r="H46" s="11">
        <v>14</v>
      </c>
    </row>
    <row r="47" spans="2:8" ht="15" customHeight="1" x14ac:dyDescent="0.15">
      <c r="B47" s="5"/>
      <c r="C47" s="52"/>
      <c r="D47" s="28">
        <v>100</v>
      </c>
      <c r="E47" s="20">
        <v>56.3</v>
      </c>
      <c r="F47" s="15">
        <v>16.2</v>
      </c>
      <c r="G47" s="15">
        <v>25.3</v>
      </c>
      <c r="H47" s="15">
        <v>2.1</v>
      </c>
    </row>
    <row r="48" spans="2:8" ht="15" customHeight="1" x14ac:dyDescent="0.15">
      <c r="B48" s="3" t="s">
        <v>68</v>
      </c>
      <c r="C48" s="53" t="s">
        <v>69</v>
      </c>
      <c r="D48" s="27">
        <v>3572</v>
      </c>
      <c r="E48" s="21">
        <v>2868</v>
      </c>
      <c r="F48" s="13">
        <v>528</v>
      </c>
      <c r="G48" s="13">
        <v>126</v>
      </c>
      <c r="H48" s="13">
        <v>50</v>
      </c>
    </row>
    <row r="49" spans="2:8" ht="15" customHeight="1" x14ac:dyDescent="0.15">
      <c r="B49" s="4"/>
      <c r="C49" s="54"/>
      <c r="D49" s="30">
        <v>100</v>
      </c>
      <c r="E49" s="31">
        <v>80.3</v>
      </c>
      <c r="F49" s="32">
        <v>14.8</v>
      </c>
      <c r="G49" s="32">
        <v>3.5</v>
      </c>
      <c r="H49" s="32">
        <v>1.4</v>
      </c>
    </row>
    <row r="50" spans="2:8" ht="15" customHeight="1" x14ac:dyDescent="0.15">
      <c r="B50" s="4"/>
      <c r="C50" s="57" t="s">
        <v>70</v>
      </c>
      <c r="D50" s="33">
        <v>2055</v>
      </c>
      <c r="E50" s="34">
        <v>1613</v>
      </c>
      <c r="F50" s="35">
        <v>361</v>
      </c>
      <c r="G50" s="35">
        <v>61</v>
      </c>
      <c r="H50" s="35">
        <v>20</v>
      </c>
    </row>
    <row r="51" spans="2:8" ht="15" customHeight="1" x14ac:dyDescent="0.15">
      <c r="B51" s="4"/>
      <c r="C51" s="54"/>
      <c r="D51" s="30">
        <v>100</v>
      </c>
      <c r="E51" s="31">
        <v>78.5</v>
      </c>
      <c r="F51" s="32">
        <v>17.600000000000001</v>
      </c>
      <c r="G51" s="32">
        <v>3</v>
      </c>
      <c r="H51" s="32">
        <v>1</v>
      </c>
    </row>
    <row r="52" spans="2:8" ht="15" customHeight="1" x14ac:dyDescent="0.15">
      <c r="B52" s="4"/>
      <c r="C52" s="51" t="s">
        <v>71</v>
      </c>
      <c r="D52" s="25">
        <v>1640</v>
      </c>
      <c r="E52" s="18">
        <v>1330</v>
      </c>
      <c r="F52" s="11">
        <v>219</v>
      </c>
      <c r="G52" s="11">
        <v>51</v>
      </c>
      <c r="H52" s="11">
        <v>40</v>
      </c>
    </row>
    <row r="53" spans="2:8" ht="15" customHeight="1" x14ac:dyDescent="0.15">
      <c r="B53" s="4"/>
      <c r="C53" s="54"/>
      <c r="D53" s="30">
        <v>100</v>
      </c>
      <c r="E53" s="31">
        <v>81.099999999999994</v>
      </c>
      <c r="F53" s="32">
        <v>13.4</v>
      </c>
      <c r="G53" s="32">
        <v>3.1</v>
      </c>
      <c r="H53" s="32">
        <v>2.4</v>
      </c>
    </row>
    <row r="54" spans="2:8" ht="15" customHeight="1" x14ac:dyDescent="0.15">
      <c r="B54" s="4"/>
      <c r="C54" s="51" t="s">
        <v>72</v>
      </c>
      <c r="D54" s="25">
        <v>1560</v>
      </c>
      <c r="E54" s="18">
        <v>1206</v>
      </c>
      <c r="F54" s="11">
        <v>221</v>
      </c>
      <c r="G54" s="11">
        <v>110</v>
      </c>
      <c r="H54" s="11">
        <v>23</v>
      </c>
    </row>
    <row r="55" spans="2:8" ht="15" customHeight="1" x14ac:dyDescent="0.15">
      <c r="B55" s="4"/>
      <c r="C55" s="54"/>
      <c r="D55" s="30">
        <v>100</v>
      </c>
      <c r="E55" s="31">
        <v>77.3</v>
      </c>
      <c r="F55" s="32">
        <v>14.2</v>
      </c>
      <c r="G55" s="32">
        <v>7.1</v>
      </c>
      <c r="H55" s="32">
        <v>1.5</v>
      </c>
    </row>
    <row r="56" spans="2:8" ht="15" customHeight="1" x14ac:dyDescent="0.15">
      <c r="B56" s="4"/>
      <c r="C56" s="51" t="s">
        <v>73</v>
      </c>
      <c r="D56" s="25">
        <v>2382</v>
      </c>
      <c r="E56" s="18">
        <v>1891</v>
      </c>
      <c r="F56" s="11">
        <v>348</v>
      </c>
      <c r="G56" s="11">
        <v>90</v>
      </c>
      <c r="H56" s="11">
        <v>53</v>
      </c>
    </row>
    <row r="57" spans="2:8" ht="15" customHeight="1" x14ac:dyDescent="0.15">
      <c r="B57" s="4"/>
      <c r="C57" s="54"/>
      <c r="D57" s="30">
        <v>100</v>
      </c>
      <c r="E57" s="31">
        <v>79.400000000000006</v>
      </c>
      <c r="F57" s="32">
        <v>14.6</v>
      </c>
      <c r="G57" s="32">
        <v>3.8</v>
      </c>
      <c r="H57" s="32">
        <v>2.2000000000000002</v>
      </c>
    </row>
    <row r="58" spans="2:8" ht="15" customHeight="1" x14ac:dyDescent="0.15">
      <c r="B58" s="4"/>
      <c r="C58" s="51" t="s">
        <v>74</v>
      </c>
      <c r="D58" s="25">
        <v>1538</v>
      </c>
      <c r="E58" s="18">
        <v>1290</v>
      </c>
      <c r="F58" s="11">
        <v>207</v>
      </c>
      <c r="G58" s="11">
        <v>26</v>
      </c>
      <c r="H58" s="11">
        <v>15</v>
      </c>
    </row>
    <row r="59" spans="2:8" ht="15" customHeight="1" x14ac:dyDescent="0.15">
      <c r="B59" s="4"/>
      <c r="C59" s="54"/>
      <c r="D59" s="30">
        <v>100</v>
      </c>
      <c r="E59" s="31">
        <v>83.9</v>
      </c>
      <c r="F59" s="32">
        <v>13.5</v>
      </c>
      <c r="G59" s="32">
        <v>1.7</v>
      </c>
      <c r="H59" s="32">
        <v>1</v>
      </c>
    </row>
    <row r="60" spans="2:8" ht="15" customHeight="1" x14ac:dyDescent="0.15">
      <c r="B60" s="4"/>
      <c r="C60" s="51" t="s">
        <v>75</v>
      </c>
      <c r="D60" s="25">
        <v>5096</v>
      </c>
      <c r="E60" s="18">
        <v>3941</v>
      </c>
      <c r="F60" s="11">
        <v>765</v>
      </c>
      <c r="G60" s="11">
        <v>291</v>
      </c>
      <c r="H60" s="11">
        <v>99</v>
      </c>
    </row>
    <row r="61" spans="2:8" ht="15" customHeight="1" x14ac:dyDescent="0.15">
      <c r="B61" s="4"/>
      <c r="C61" s="54"/>
      <c r="D61" s="30">
        <v>100</v>
      </c>
      <c r="E61" s="31">
        <v>77.3</v>
      </c>
      <c r="F61" s="32">
        <v>15</v>
      </c>
      <c r="G61" s="32">
        <v>5.7</v>
      </c>
      <c r="H61" s="32">
        <v>1.9</v>
      </c>
    </row>
    <row r="62" spans="2:8" ht="15" customHeight="1" x14ac:dyDescent="0.15">
      <c r="B62" s="4"/>
      <c r="C62" s="51" t="s">
        <v>76</v>
      </c>
      <c r="D62" s="25">
        <v>2807</v>
      </c>
      <c r="E62" s="18">
        <v>2167</v>
      </c>
      <c r="F62" s="11">
        <v>435</v>
      </c>
      <c r="G62" s="11">
        <v>160</v>
      </c>
      <c r="H62" s="11">
        <v>45</v>
      </c>
    </row>
    <row r="63" spans="2:8" ht="15" customHeight="1" x14ac:dyDescent="0.15">
      <c r="B63" s="4"/>
      <c r="C63" s="54"/>
      <c r="D63" s="30">
        <v>100</v>
      </c>
      <c r="E63" s="31">
        <v>77.2</v>
      </c>
      <c r="F63" s="32">
        <v>15.5</v>
      </c>
      <c r="G63" s="32">
        <v>5.7</v>
      </c>
      <c r="H63" s="32">
        <v>1.6</v>
      </c>
    </row>
    <row r="64" spans="2:8" ht="15" customHeight="1" x14ac:dyDescent="0.15">
      <c r="B64" s="4"/>
      <c r="C64" s="51" t="s">
        <v>77</v>
      </c>
      <c r="D64" s="25">
        <v>6516</v>
      </c>
      <c r="E64" s="18">
        <v>4935</v>
      </c>
      <c r="F64" s="11">
        <v>960</v>
      </c>
      <c r="G64" s="11">
        <v>494</v>
      </c>
      <c r="H64" s="11">
        <v>127</v>
      </c>
    </row>
    <row r="65" spans="2:8" ht="15" customHeight="1" x14ac:dyDescent="0.15">
      <c r="B65" s="5"/>
      <c r="C65" s="52"/>
      <c r="D65" s="28">
        <v>100</v>
      </c>
      <c r="E65" s="20">
        <v>75.7</v>
      </c>
      <c r="F65" s="15">
        <v>14.7</v>
      </c>
      <c r="G65" s="15">
        <v>7.6</v>
      </c>
      <c r="H65" s="15">
        <v>1.9</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H9">
    <cfRule type="top10" dxfId="1768" priority="1012" rank="1"/>
  </conditionalFormatting>
  <conditionalFormatting sqref="E11:H11">
    <cfRule type="top10" dxfId="1767" priority="1013" rank="1"/>
  </conditionalFormatting>
  <conditionalFormatting sqref="E13:H13">
    <cfRule type="top10" dxfId="1766" priority="1014" rank="1"/>
  </conditionalFormatting>
  <conditionalFormatting sqref="E15:H15">
    <cfRule type="top10" dxfId="1765" priority="1015" rank="1"/>
  </conditionalFormatting>
  <conditionalFormatting sqref="E17:H17">
    <cfRule type="top10" dxfId="1764" priority="1016" rank="1"/>
  </conditionalFormatting>
  <conditionalFormatting sqref="E19:H19">
    <cfRule type="top10" dxfId="1763" priority="1017" rank="1"/>
  </conditionalFormatting>
  <conditionalFormatting sqref="E21:H21">
    <cfRule type="top10" dxfId="1762" priority="1018" rank="1"/>
  </conditionalFormatting>
  <conditionalFormatting sqref="E23:H23">
    <cfRule type="top10" dxfId="1761" priority="1019" rank="1"/>
  </conditionalFormatting>
  <conditionalFormatting sqref="E25:H25">
    <cfRule type="top10" dxfId="1760" priority="1020" rank="1"/>
  </conditionalFormatting>
  <conditionalFormatting sqref="E27:H27">
    <cfRule type="top10" dxfId="1759" priority="1021" rank="1"/>
  </conditionalFormatting>
  <conditionalFormatting sqref="E29:H29">
    <cfRule type="top10" dxfId="1758" priority="1022" rank="1"/>
  </conditionalFormatting>
  <conditionalFormatting sqref="E31:H31">
    <cfRule type="top10" dxfId="1757" priority="1023" rank="1"/>
  </conditionalFormatting>
  <conditionalFormatting sqref="E33:H33">
    <cfRule type="top10" dxfId="1756" priority="1024" rank="1"/>
  </conditionalFormatting>
  <conditionalFormatting sqref="E35:H35">
    <cfRule type="top10" dxfId="1755" priority="1025" rank="1"/>
  </conditionalFormatting>
  <conditionalFormatting sqref="E37:H37">
    <cfRule type="top10" dxfId="1754" priority="1026" rank="1"/>
  </conditionalFormatting>
  <conditionalFormatting sqref="E39:H39">
    <cfRule type="top10" dxfId="1753" priority="1027" rank="1"/>
  </conditionalFormatting>
  <conditionalFormatting sqref="E41:H41">
    <cfRule type="top10" dxfId="1752" priority="1028" rank="1"/>
  </conditionalFormatting>
  <conditionalFormatting sqref="E43:H43">
    <cfRule type="top10" dxfId="1751" priority="1029" rank="1"/>
  </conditionalFormatting>
  <conditionalFormatting sqref="E45:H45">
    <cfRule type="top10" dxfId="1750" priority="1030" rank="1"/>
  </conditionalFormatting>
  <conditionalFormatting sqref="E47:H47">
    <cfRule type="top10" dxfId="1749" priority="1031" rank="1"/>
  </conditionalFormatting>
  <conditionalFormatting sqref="E49:H49">
    <cfRule type="top10" dxfId="1748" priority="1032" rank="1"/>
  </conditionalFormatting>
  <conditionalFormatting sqref="E51:H51">
    <cfRule type="top10" dxfId="1747" priority="1033" rank="1"/>
  </conditionalFormatting>
  <conditionalFormatting sqref="E53:H53">
    <cfRule type="top10" dxfId="1746" priority="1034" rank="1"/>
  </conditionalFormatting>
  <conditionalFormatting sqref="E55:H55">
    <cfRule type="top10" dxfId="1745" priority="1035" rank="1"/>
  </conditionalFormatting>
  <conditionalFormatting sqref="E57:H57">
    <cfRule type="top10" dxfId="1744" priority="1036" rank="1"/>
  </conditionalFormatting>
  <conditionalFormatting sqref="E59:H59">
    <cfRule type="top10" dxfId="1743" priority="1037" rank="1"/>
  </conditionalFormatting>
  <conditionalFormatting sqref="E61:H61">
    <cfRule type="top10" dxfId="1742" priority="1038" rank="1"/>
  </conditionalFormatting>
  <conditionalFormatting sqref="E63:H63">
    <cfRule type="top10" dxfId="1741" priority="1039" rank="1"/>
  </conditionalFormatting>
  <conditionalFormatting sqref="E65:H65">
    <cfRule type="top10" dxfId="1740" priority="1040" rank="1"/>
  </conditionalFormatting>
  <pageMargins left="0.7" right="0.7" top="0.75" bottom="0.75" header="0.3" footer="0.3"/>
  <pageSetup paperSize="9" scale="76" orientation="portrait" r:id="rId1"/>
  <headerFoot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89" width="8.625" style="9" customWidth="1"/>
    <col min="90" max="16384" width="6.125" style="9"/>
  </cols>
  <sheetData>
    <row r="2" spans="2:43" x14ac:dyDescent="0.15">
      <c r="B2" s="9" t="s">
        <v>600</v>
      </c>
    </row>
    <row r="3" spans="2:43" x14ac:dyDescent="0.15">
      <c r="B3" s="9" t="s">
        <v>481</v>
      </c>
    </row>
    <row r="4" spans="2:43" x14ac:dyDescent="0.15">
      <c r="B4" s="9" t="s">
        <v>487</v>
      </c>
    </row>
    <row r="6" spans="2:43" ht="3" customHeight="1" x14ac:dyDescent="0.15">
      <c r="B6" s="16"/>
      <c r="C6" s="23"/>
      <c r="D6" s="24"/>
      <c r="E6" s="22"/>
      <c r="F6" s="17"/>
      <c r="G6" s="17"/>
    </row>
    <row r="7" spans="2:43" s="10" customFormat="1" ht="122.25" customHeight="1" thickBot="1" x14ac:dyDescent="0.2">
      <c r="B7" s="1"/>
      <c r="C7" s="2" t="s">
        <v>52</v>
      </c>
      <c r="D7" s="29" t="s">
        <v>103</v>
      </c>
      <c r="E7" s="46" t="s">
        <v>133</v>
      </c>
      <c r="F7" s="47" t="s">
        <v>134</v>
      </c>
      <c r="G7" s="47" t="s">
        <v>104</v>
      </c>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23217</v>
      </c>
      <c r="F8" s="11">
        <v>2886</v>
      </c>
      <c r="G8" s="11">
        <v>1063</v>
      </c>
    </row>
    <row r="9" spans="2:43" ht="15" customHeight="1" x14ac:dyDescent="0.15">
      <c r="B9" s="62"/>
      <c r="C9" s="52"/>
      <c r="D9" s="26">
        <v>100</v>
      </c>
      <c r="E9" s="19">
        <v>85.5</v>
      </c>
      <c r="F9" s="12">
        <v>10.6</v>
      </c>
      <c r="G9" s="12">
        <v>3.9</v>
      </c>
    </row>
    <row r="10" spans="2:43" ht="15" customHeight="1" x14ac:dyDescent="0.15">
      <c r="B10" s="3" t="s">
        <v>54</v>
      </c>
      <c r="C10" s="63" t="s">
        <v>55</v>
      </c>
      <c r="D10" s="27">
        <v>12478</v>
      </c>
      <c r="E10" s="21">
        <v>10736</v>
      </c>
      <c r="F10" s="13">
        <v>1229</v>
      </c>
      <c r="G10" s="13">
        <v>513</v>
      </c>
    </row>
    <row r="11" spans="2:43" ht="15" customHeight="1" x14ac:dyDescent="0.15">
      <c r="B11" s="4"/>
      <c r="C11" s="56"/>
      <c r="D11" s="30">
        <v>100</v>
      </c>
      <c r="E11" s="31">
        <v>86</v>
      </c>
      <c r="F11" s="32">
        <v>9.8000000000000007</v>
      </c>
      <c r="G11" s="32">
        <v>4.0999999999999996</v>
      </c>
    </row>
    <row r="12" spans="2:43" ht="15" customHeight="1" x14ac:dyDescent="0.15">
      <c r="B12" s="4"/>
      <c r="C12" s="55" t="s">
        <v>56</v>
      </c>
      <c r="D12" s="25">
        <v>14458</v>
      </c>
      <c r="E12" s="18">
        <v>12284</v>
      </c>
      <c r="F12" s="11">
        <v>1634</v>
      </c>
      <c r="G12" s="11">
        <v>540</v>
      </c>
    </row>
    <row r="13" spans="2:43" ht="15" customHeight="1" x14ac:dyDescent="0.15">
      <c r="B13" s="4"/>
      <c r="C13" s="59"/>
      <c r="D13" s="26">
        <v>100</v>
      </c>
      <c r="E13" s="19">
        <v>85</v>
      </c>
      <c r="F13" s="12">
        <v>11.3</v>
      </c>
      <c r="G13" s="12">
        <v>3.7</v>
      </c>
    </row>
    <row r="14" spans="2:43" ht="15" customHeight="1" x14ac:dyDescent="0.15">
      <c r="B14" s="3" t="s">
        <v>57</v>
      </c>
      <c r="C14" s="63" t="s">
        <v>78</v>
      </c>
      <c r="D14" s="27">
        <v>7667</v>
      </c>
      <c r="E14" s="21">
        <v>7135</v>
      </c>
      <c r="F14" s="13">
        <v>317</v>
      </c>
      <c r="G14" s="13">
        <v>215</v>
      </c>
    </row>
    <row r="15" spans="2:43" ht="15" customHeight="1" x14ac:dyDescent="0.15">
      <c r="B15" s="4"/>
      <c r="C15" s="56"/>
      <c r="D15" s="30">
        <v>100</v>
      </c>
      <c r="E15" s="31">
        <v>93.1</v>
      </c>
      <c r="F15" s="32">
        <v>4.0999999999999996</v>
      </c>
      <c r="G15" s="32">
        <v>2.8</v>
      </c>
    </row>
    <row r="16" spans="2:43" ht="15" customHeight="1" x14ac:dyDescent="0.15">
      <c r="B16" s="4"/>
      <c r="C16" s="51" t="s">
        <v>79</v>
      </c>
      <c r="D16" s="25">
        <v>6710</v>
      </c>
      <c r="E16" s="18">
        <v>6161</v>
      </c>
      <c r="F16" s="11">
        <v>328</v>
      </c>
      <c r="G16" s="11">
        <v>221</v>
      </c>
    </row>
    <row r="17" spans="2:7" ht="15" customHeight="1" x14ac:dyDescent="0.15">
      <c r="B17" s="4"/>
      <c r="C17" s="51"/>
      <c r="D17" s="30">
        <v>100</v>
      </c>
      <c r="E17" s="31">
        <v>91.8</v>
      </c>
      <c r="F17" s="32">
        <v>4.9000000000000004</v>
      </c>
      <c r="G17" s="32">
        <v>3.3</v>
      </c>
    </row>
    <row r="18" spans="2:7" ht="15" customHeight="1" x14ac:dyDescent="0.15">
      <c r="B18" s="4"/>
      <c r="C18" s="58" t="s">
        <v>80</v>
      </c>
      <c r="D18" s="25">
        <v>5148</v>
      </c>
      <c r="E18" s="18">
        <v>4437</v>
      </c>
      <c r="F18" s="11">
        <v>484</v>
      </c>
      <c r="G18" s="11">
        <v>227</v>
      </c>
    </row>
    <row r="19" spans="2:7" ht="15" customHeight="1" x14ac:dyDescent="0.15">
      <c r="B19" s="4"/>
      <c r="C19" s="56"/>
      <c r="D19" s="30">
        <v>100</v>
      </c>
      <c r="E19" s="31">
        <v>86.2</v>
      </c>
      <c r="F19" s="32">
        <v>9.4</v>
      </c>
      <c r="G19" s="32">
        <v>4.4000000000000004</v>
      </c>
    </row>
    <row r="20" spans="2:7" ht="15" customHeight="1" x14ac:dyDescent="0.15">
      <c r="B20" s="4"/>
      <c r="C20" s="55" t="s">
        <v>81</v>
      </c>
      <c r="D20" s="25">
        <v>4095</v>
      </c>
      <c r="E20" s="18">
        <v>3173</v>
      </c>
      <c r="F20" s="11">
        <v>707</v>
      </c>
      <c r="G20" s="11">
        <v>215</v>
      </c>
    </row>
    <row r="21" spans="2:7" ht="15" customHeight="1" x14ac:dyDescent="0.15">
      <c r="B21" s="4"/>
      <c r="C21" s="56"/>
      <c r="D21" s="30">
        <v>100</v>
      </c>
      <c r="E21" s="31">
        <v>77.5</v>
      </c>
      <c r="F21" s="32">
        <v>17.3</v>
      </c>
      <c r="G21" s="32">
        <v>5.3</v>
      </c>
    </row>
    <row r="22" spans="2:7" ht="15" customHeight="1" x14ac:dyDescent="0.15">
      <c r="B22" s="4"/>
      <c r="C22" s="51" t="s">
        <v>82</v>
      </c>
      <c r="D22" s="25">
        <v>3242</v>
      </c>
      <c r="E22" s="18">
        <v>2059</v>
      </c>
      <c r="F22" s="11">
        <v>1015</v>
      </c>
      <c r="G22" s="11">
        <v>168</v>
      </c>
    </row>
    <row r="23" spans="2:7" ht="15" customHeight="1" x14ac:dyDescent="0.15">
      <c r="B23" s="5"/>
      <c r="C23" s="52"/>
      <c r="D23" s="28">
        <v>100</v>
      </c>
      <c r="E23" s="20">
        <v>63.5</v>
      </c>
      <c r="F23" s="15">
        <v>31.3</v>
      </c>
      <c r="G23" s="15">
        <v>5.2</v>
      </c>
    </row>
    <row r="24" spans="2:7" ht="15" customHeight="1" x14ac:dyDescent="0.15">
      <c r="B24" s="3" t="s">
        <v>58</v>
      </c>
      <c r="C24" s="53" t="s">
        <v>59</v>
      </c>
      <c r="D24" s="27">
        <v>6176</v>
      </c>
      <c r="E24" s="21">
        <v>5145</v>
      </c>
      <c r="F24" s="13">
        <v>780</v>
      </c>
      <c r="G24" s="13">
        <v>251</v>
      </c>
    </row>
    <row r="25" spans="2:7" ht="15" customHeight="1" x14ac:dyDescent="0.15">
      <c r="B25" s="4"/>
      <c r="C25" s="51"/>
      <c r="D25" s="30">
        <v>100</v>
      </c>
      <c r="E25" s="31">
        <v>83.3</v>
      </c>
      <c r="F25" s="32">
        <v>12.6</v>
      </c>
      <c r="G25" s="32">
        <v>4.0999999999999996</v>
      </c>
    </row>
    <row r="26" spans="2:7" ht="15" customHeight="1" x14ac:dyDescent="0.15">
      <c r="B26" s="4"/>
      <c r="C26" s="58" t="s">
        <v>60</v>
      </c>
      <c r="D26" s="25">
        <v>12578</v>
      </c>
      <c r="E26" s="18">
        <v>11141</v>
      </c>
      <c r="F26" s="11">
        <v>967</v>
      </c>
      <c r="G26" s="11">
        <v>470</v>
      </c>
    </row>
    <row r="27" spans="2:7" ht="15" customHeight="1" x14ac:dyDescent="0.15">
      <c r="B27" s="4"/>
      <c r="C27" s="56"/>
      <c r="D27" s="30">
        <v>100</v>
      </c>
      <c r="E27" s="31">
        <v>88.6</v>
      </c>
      <c r="F27" s="32">
        <v>7.7</v>
      </c>
      <c r="G27" s="32">
        <v>3.7</v>
      </c>
    </row>
    <row r="28" spans="2:7" ht="15" customHeight="1" x14ac:dyDescent="0.15">
      <c r="B28" s="4"/>
      <c r="C28" s="55" t="s">
        <v>61</v>
      </c>
      <c r="D28" s="25">
        <v>1614</v>
      </c>
      <c r="E28" s="18">
        <v>1431</v>
      </c>
      <c r="F28" s="11">
        <v>108</v>
      </c>
      <c r="G28" s="11">
        <v>75</v>
      </c>
    </row>
    <row r="29" spans="2:7" ht="15" customHeight="1" x14ac:dyDescent="0.15">
      <c r="B29" s="4"/>
      <c r="C29" s="56"/>
      <c r="D29" s="30">
        <v>100</v>
      </c>
      <c r="E29" s="31">
        <v>88.7</v>
      </c>
      <c r="F29" s="32">
        <v>6.7</v>
      </c>
      <c r="G29" s="32">
        <v>4.5999999999999996</v>
      </c>
    </row>
    <row r="30" spans="2:7" ht="15" customHeight="1" x14ac:dyDescent="0.15">
      <c r="B30" s="4"/>
      <c r="C30" s="51" t="s">
        <v>62</v>
      </c>
      <c r="D30" s="25">
        <v>2525</v>
      </c>
      <c r="E30" s="18">
        <v>1964</v>
      </c>
      <c r="F30" s="11">
        <v>464</v>
      </c>
      <c r="G30" s="11">
        <v>97</v>
      </c>
    </row>
    <row r="31" spans="2:7" ht="15" customHeight="1" x14ac:dyDescent="0.15">
      <c r="B31" s="4"/>
      <c r="C31" s="51"/>
      <c r="D31" s="30">
        <v>100</v>
      </c>
      <c r="E31" s="31">
        <v>77.8</v>
      </c>
      <c r="F31" s="32">
        <v>18.399999999999999</v>
      </c>
      <c r="G31" s="32">
        <v>3.8</v>
      </c>
    </row>
    <row r="32" spans="2:7" ht="15" customHeight="1" x14ac:dyDescent="0.15">
      <c r="B32" s="6"/>
      <c r="C32" s="58" t="s">
        <v>63</v>
      </c>
      <c r="D32" s="25">
        <v>3276</v>
      </c>
      <c r="E32" s="18">
        <v>2725</v>
      </c>
      <c r="F32" s="11">
        <v>444</v>
      </c>
      <c r="G32" s="11">
        <v>107</v>
      </c>
    </row>
    <row r="33" spans="2:7" ht="15" customHeight="1" x14ac:dyDescent="0.15">
      <c r="B33" s="7"/>
      <c r="C33" s="59"/>
      <c r="D33" s="28">
        <v>100</v>
      </c>
      <c r="E33" s="20">
        <v>83.2</v>
      </c>
      <c r="F33" s="15">
        <v>13.6</v>
      </c>
      <c r="G33" s="15">
        <v>3.3</v>
      </c>
    </row>
    <row r="34" spans="2:7" ht="15" customHeight="1" x14ac:dyDescent="0.15">
      <c r="B34" s="3" t="s">
        <v>64</v>
      </c>
      <c r="C34" s="53" t="s">
        <v>65</v>
      </c>
      <c r="D34" s="27">
        <v>22228</v>
      </c>
      <c r="E34" s="21">
        <v>19917</v>
      </c>
      <c r="F34" s="13">
        <v>1521</v>
      </c>
      <c r="G34" s="13">
        <v>790</v>
      </c>
    </row>
    <row r="35" spans="2:7" ht="15" customHeight="1" x14ac:dyDescent="0.15">
      <c r="B35" s="4"/>
      <c r="C35" s="54"/>
      <c r="D35" s="30">
        <v>100</v>
      </c>
      <c r="E35" s="31">
        <v>89.6</v>
      </c>
      <c r="F35" s="32">
        <v>6.8</v>
      </c>
      <c r="G35" s="32">
        <v>3.6</v>
      </c>
    </row>
    <row r="36" spans="2:7" ht="15" customHeight="1" x14ac:dyDescent="0.15">
      <c r="B36" s="4"/>
      <c r="C36" s="60" t="s">
        <v>66</v>
      </c>
      <c r="D36" s="25">
        <v>2573</v>
      </c>
      <c r="E36" s="18">
        <v>1817</v>
      </c>
      <c r="F36" s="11">
        <v>643</v>
      </c>
      <c r="G36" s="11">
        <v>113</v>
      </c>
    </row>
    <row r="37" spans="2:7" ht="15" customHeight="1" x14ac:dyDescent="0.15">
      <c r="B37" s="4"/>
      <c r="C37" s="56"/>
      <c r="D37" s="30">
        <v>100</v>
      </c>
      <c r="E37" s="31">
        <v>70.599999999999994</v>
      </c>
      <c r="F37" s="32">
        <v>25</v>
      </c>
      <c r="G37" s="32">
        <v>4.4000000000000004</v>
      </c>
    </row>
    <row r="38" spans="2:7" ht="15" customHeight="1" x14ac:dyDescent="0.15">
      <c r="B38" s="4"/>
      <c r="C38" s="55" t="s">
        <v>67</v>
      </c>
      <c r="D38" s="25">
        <v>1235</v>
      </c>
      <c r="E38" s="18">
        <v>608</v>
      </c>
      <c r="F38" s="11">
        <v>572</v>
      </c>
      <c r="G38" s="11">
        <v>55</v>
      </c>
    </row>
    <row r="39" spans="2:7" ht="15" customHeight="1" x14ac:dyDescent="0.15">
      <c r="B39" s="5"/>
      <c r="C39" s="59"/>
      <c r="D39" s="28">
        <v>100</v>
      </c>
      <c r="E39" s="20">
        <v>49.2</v>
      </c>
      <c r="F39" s="15">
        <v>46.3</v>
      </c>
      <c r="G39" s="15">
        <v>4.5</v>
      </c>
    </row>
    <row r="40" spans="2:7" ht="15" customHeight="1" x14ac:dyDescent="0.15">
      <c r="B40" s="3" t="s">
        <v>83</v>
      </c>
      <c r="C40" s="53" t="s">
        <v>88</v>
      </c>
      <c r="D40" s="27">
        <v>3459</v>
      </c>
      <c r="E40" s="21">
        <v>3159</v>
      </c>
      <c r="F40" s="13">
        <v>174</v>
      </c>
      <c r="G40" s="13">
        <v>126</v>
      </c>
    </row>
    <row r="41" spans="2:7" ht="15" customHeight="1" x14ac:dyDescent="0.15">
      <c r="B41" s="4"/>
      <c r="C41" s="54"/>
      <c r="D41" s="30">
        <v>100</v>
      </c>
      <c r="E41" s="31">
        <v>91.3</v>
      </c>
      <c r="F41" s="32">
        <v>5</v>
      </c>
      <c r="G41" s="32">
        <v>3.6</v>
      </c>
    </row>
    <row r="42" spans="2:7" ht="15" customHeight="1" x14ac:dyDescent="0.15">
      <c r="B42" s="4"/>
      <c r="C42" s="55" t="s">
        <v>89</v>
      </c>
      <c r="D42" s="25">
        <v>18074</v>
      </c>
      <c r="E42" s="18">
        <v>15872</v>
      </c>
      <c r="F42" s="11">
        <v>1574</v>
      </c>
      <c r="G42" s="11">
        <v>628</v>
      </c>
    </row>
    <row r="43" spans="2:7" ht="15" customHeight="1" x14ac:dyDescent="0.15">
      <c r="B43" s="4"/>
      <c r="C43" s="56"/>
      <c r="D43" s="30">
        <v>100</v>
      </c>
      <c r="E43" s="31">
        <v>87.8</v>
      </c>
      <c r="F43" s="32">
        <v>8.6999999999999993</v>
      </c>
      <c r="G43" s="32">
        <v>3.5</v>
      </c>
    </row>
    <row r="44" spans="2:7" ht="15" customHeight="1" x14ac:dyDescent="0.15">
      <c r="B44" s="4"/>
      <c r="C44" s="51" t="s">
        <v>90</v>
      </c>
      <c r="D44" s="25">
        <v>4115</v>
      </c>
      <c r="E44" s="18">
        <v>3165</v>
      </c>
      <c r="F44" s="11">
        <v>804</v>
      </c>
      <c r="G44" s="11">
        <v>146</v>
      </c>
    </row>
    <row r="45" spans="2:7" ht="15" customHeight="1" x14ac:dyDescent="0.15">
      <c r="B45" s="4"/>
      <c r="C45" s="54"/>
      <c r="D45" s="30">
        <v>100</v>
      </c>
      <c r="E45" s="31">
        <v>76.900000000000006</v>
      </c>
      <c r="F45" s="32">
        <v>19.5</v>
      </c>
      <c r="G45" s="32">
        <v>3.5</v>
      </c>
    </row>
    <row r="46" spans="2:7" ht="15" customHeight="1" x14ac:dyDescent="0.15">
      <c r="B46" s="4"/>
      <c r="C46" s="51" t="s">
        <v>91</v>
      </c>
      <c r="D46" s="25">
        <v>659</v>
      </c>
      <c r="E46" s="18">
        <v>406</v>
      </c>
      <c r="F46" s="11">
        <v>225</v>
      </c>
      <c r="G46" s="11">
        <v>28</v>
      </c>
    </row>
    <row r="47" spans="2:7" ht="15" customHeight="1" x14ac:dyDescent="0.15">
      <c r="B47" s="5"/>
      <c r="C47" s="52"/>
      <c r="D47" s="28">
        <v>100</v>
      </c>
      <c r="E47" s="20">
        <v>61.6</v>
      </c>
      <c r="F47" s="15">
        <v>34.1</v>
      </c>
      <c r="G47" s="15">
        <v>4.2</v>
      </c>
    </row>
    <row r="48" spans="2:7" ht="15" customHeight="1" x14ac:dyDescent="0.15">
      <c r="B48" s="3" t="s">
        <v>68</v>
      </c>
      <c r="C48" s="53" t="s">
        <v>69</v>
      </c>
      <c r="D48" s="27">
        <v>3572</v>
      </c>
      <c r="E48" s="21">
        <v>3222</v>
      </c>
      <c r="F48" s="13">
        <v>286</v>
      </c>
      <c r="G48" s="13">
        <v>64</v>
      </c>
    </row>
    <row r="49" spans="2:7" ht="15" customHeight="1" x14ac:dyDescent="0.15">
      <c r="B49" s="4"/>
      <c r="C49" s="54"/>
      <c r="D49" s="30">
        <v>100</v>
      </c>
      <c r="E49" s="31">
        <v>90.2</v>
      </c>
      <c r="F49" s="32">
        <v>8</v>
      </c>
      <c r="G49" s="32">
        <v>1.8</v>
      </c>
    </row>
    <row r="50" spans="2:7" ht="15" customHeight="1" x14ac:dyDescent="0.15">
      <c r="B50" s="4"/>
      <c r="C50" s="57" t="s">
        <v>70</v>
      </c>
      <c r="D50" s="33">
        <v>2055</v>
      </c>
      <c r="E50" s="34">
        <v>1432</v>
      </c>
      <c r="F50" s="35">
        <v>111</v>
      </c>
      <c r="G50" s="35">
        <v>512</v>
      </c>
    </row>
    <row r="51" spans="2:7" ht="15" customHeight="1" x14ac:dyDescent="0.15">
      <c r="B51" s="4"/>
      <c r="C51" s="54"/>
      <c r="D51" s="30">
        <v>100</v>
      </c>
      <c r="E51" s="31">
        <v>69.7</v>
      </c>
      <c r="F51" s="32">
        <v>5.4</v>
      </c>
      <c r="G51" s="32">
        <v>24.9</v>
      </c>
    </row>
    <row r="52" spans="2:7" ht="15" customHeight="1" x14ac:dyDescent="0.15">
      <c r="B52" s="4"/>
      <c r="C52" s="51" t="s">
        <v>71</v>
      </c>
      <c r="D52" s="25">
        <v>1640</v>
      </c>
      <c r="E52" s="18">
        <v>1483</v>
      </c>
      <c r="F52" s="11">
        <v>110</v>
      </c>
      <c r="G52" s="11">
        <v>47</v>
      </c>
    </row>
    <row r="53" spans="2:7" ht="15" customHeight="1" x14ac:dyDescent="0.15">
      <c r="B53" s="4"/>
      <c r="C53" s="54"/>
      <c r="D53" s="30">
        <v>100</v>
      </c>
      <c r="E53" s="31">
        <v>90.4</v>
      </c>
      <c r="F53" s="32">
        <v>6.7</v>
      </c>
      <c r="G53" s="32">
        <v>2.9</v>
      </c>
    </row>
    <row r="54" spans="2:7" ht="15" customHeight="1" x14ac:dyDescent="0.15">
      <c r="B54" s="4"/>
      <c r="C54" s="51" t="s">
        <v>72</v>
      </c>
      <c r="D54" s="25">
        <v>1560</v>
      </c>
      <c r="E54" s="18">
        <v>1335</v>
      </c>
      <c r="F54" s="11">
        <v>197</v>
      </c>
      <c r="G54" s="11">
        <v>28</v>
      </c>
    </row>
    <row r="55" spans="2:7" ht="15" customHeight="1" x14ac:dyDescent="0.15">
      <c r="B55" s="4"/>
      <c r="C55" s="54"/>
      <c r="D55" s="30">
        <v>100</v>
      </c>
      <c r="E55" s="31">
        <v>85.6</v>
      </c>
      <c r="F55" s="32">
        <v>12.6</v>
      </c>
      <c r="G55" s="32">
        <v>1.8</v>
      </c>
    </row>
    <row r="56" spans="2:7" ht="15" customHeight="1" x14ac:dyDescent="0.15">
      <c r="B56" s="4"/>
      <c r="C56" s="51" t="s">
        <v>73</v>
      </c>
      <c r="D56" s="25">
        <v>2382</v>
      </c>
      <c r="E56" s="18">
        <v>2132</v>
      </c>
      <c r="F56" s="11">
        <v>193</v>
      </c>
      <c r="G56" s="11">
        <v>57</v>
      </c>
    </row>
    <row r="57" spans="2:7" ht="15" customHeight="1" x14ac:dyDescent="0.15">
      <c r="B57" s="4"/>
      <c r="C57" s="54"/>
      <c r="D57" s="30">
        <v>100</v>
      </c>
      <c r="E57" s="31">
        <v>89.5</v>
      </c>
      <c r="F57" s="32">
        <v>8.1</v>
      </c>
      <c r="G57" s="32">
        <v>2.4</v>
      </c>
    </row>
    <row r="58" spans="2:7" ht="15" customHeight="1" x14ac:dyDescent="0.15">
      <c r="B58" s="4"/>
      <c r="C58" s="51" t="s">
        <v>74</v>
      </c>
      <c r="D58" s="25">
        <v>1538</v>
      </c>
      <c r="E58" s="18">
        <v>1458</v>
      </c>
      <c r="F58" s="11">
        <v>64</v>
      </c>
      <c r="G58" s="11">
        <v>16</v>
      </c>
    </row>
    <row r="59" spans="2:7" ht="15" customHeight="1" x14ac:dyDescent="0.15">
      <c r="B59" s="4"/>
      <c r="C59" s="54"/>
      <c r="D59" s="30">
        <v>100</v>
      </c>
      <c r="E59" s="31">
        <v>94.8</v>
      </c>
      <c r="F59" s="32">
        <v>4.2</v>
      </c>
      <c r="G59" s="32">
        <v>1</v>
      </c>
    </row>
    <row r="60" spans="2:7" ht="15" customHeight="1" x14ac:dyDescent="0.15">
      <c r="B60" s="4"/>
      <c r="C60" s="51" t="s">
        <v>75</v>
      </c>
      <c r="D60" s="25">
        <v>5096</v>
      </c>
      <c r="E60" s="18">
        <v>4395</v>
      </c>
      <c r="F60" s="11">
        <v>581</v>
      </c>
      <c r="G60" s="11">
        <v>120</v>
      </c>
    </row>
    <row r="61" spans="2:7" ht="15" customHeight="1" x14ac:dyDescent="0.15">
      <c r="B61" s="4"/>
      <c r="C61" s="54"/>
      <c r="D61" s="30">
        <v>100</v>
      </c>
      <c r="E61" s="31">
        <v>86.2</v>
      </c>
      <c r="F61" s="32">
        <v>11.4</v>
      </c>
      <c r="G61" s="32">
        <v>2.4</v>
      </c>
    </row>
    <row r="62" spans="2:7" ht="15" customHeight="1" x14ac:dyDescent="0.15">
      <c r="B62" s="4"/>
      <c r="C62" s="51" t="s">
        <v>76</v>
      </c>
      <c r="D62" s="25">
        <v>2807</v>
      </c>
      <c r="E62" s="18">
        <v>2428</v>
      </c>
      <c r="F62" s="11">
        <v>326</v>
      </c>
      <c r="G62" s="11">
        <v>53</v>
      </c>
    </row>
    <row r="63" spans="2:7" ht="15" customHeight="1" x14ac:dyDescent="0.15">
      <c r="B63" s="4"/>
      <c r="C63" s="54"/>
      <c r="D63" s="30">
        <v>100</v>
      </c>
      <c r="E63" s="31">
        <v>86.5</v>
      </c>
      <c r="F63" s="32">
        <v>11.6</v>
      </c>
      <c r="G63" s="32">
        <v>1.9</v>
      </c>
    </row>
    <row r="64" spans="2:7" ht="15" customHeight="1" x14ac:dyDescent="0.15">
      <c r="B64" s="4"/>
      <c r="C64" s="51" t="s">
        <v>77</v>
      </c>
      <c r="D64" s="25">
        <v>6516</v>
      </c>
      <c r="E64" s="18">
        <v>5332</v>
      </c>
      <c r="F64" s="11">
        <v>1018</v>
      </c>
      <c r="G64" s="11">
        <v>166</v>
      </c>
    </row>
    <row r="65" spans="2:7" ht="15" customHeight="1" x14ac:dyDescent="0.15">
      <c r="B65" s="5"/>
      <c r="C65" s="52"/>
      <c r="D65" s="28">
        <v>100</v>
      </c>
      <c r="E65" s="20">
        <v>81.8</v>
      </c>
      <c r="F65" s="15">
        <v>15.6</v>
      </c>
      <c r="G65" s="15">
        <v>2.5</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G9">
    <cfRule type="top10" dxfId="1739" priority="1041" rank="1"/>
  </conditionalFormatting>
  <conditionalFormatting sqref="E11:G11">
    <cfRule type="top10" dxfId="1738" priority="1042" rank="1"/>
  </conditionalFormatting>
  <conditionalFormatting sqref="E13:G13">
    <cfRule type="top10" dxfId="1737" priority="1043" rank="1"/>
  </conditionalFormatting>
  <conditionalFormatting sqref="E15:G15">
    <cfRule type="top10" dxfId="1736" priority="1044" rank="1"/>
  </conditionalFormatting>
  <conditionalFormatting sqref="E17:G17">
    <cfRule type="top10" dxfId="1735" priority="1045" rank="1"/>
  </conditionalFormatting>
  <conditionalFormatting sqref="E19:G19">
    <cfRule type="top10" dxfId="1734" priority="1046" rank="1"/>
  </conditionalFormatting>
  <conditionalFormatting sqref="E21:G21">
    <cfRule type="top10" dxfId="1733" priority="1047" rank="1"/>
  </conditionalFormatting>
  <conditionalFormatting sqref="E23:G23">
    <cfRule type="top10" dxfId="1732" priority="1048" rank="1"/>
  </conditionalFormatting>
  <conditionalFormatting sqref="E25:G25">
    <cfRule type="top10" dxfId="1731" priority="1049" rank="1"/>
  </conditionalFormatting>
  <conditionalFormatting sqref="E27:G27">
    <cfRule type="top10" dxfId="1730" priority="1050" rank="1"/>
  </conditionalFormatting>
  <conditionalFormatting sqref="E29:G29">
    <cfRule type="top10" dxfId="1729" priority="1051" rank="1"/>
  </conditionalFormatting>
  <conditionalFormatting sqref="E31:G31">
    <cfRule type="top10" dxfId="1728" priority="1052" rank="1"/>
  </conditionalFormatting>
  <conditionalFormatting sqref="E33:G33">
    <cfRule type="top10" dxfId="1727" priority="1053" rank="1"/>
  </conditionalFormatting>
  <conditionalFormatting sqref="E35:G35">
    <cfRule type="top10" dxfId="1726" priority="1054" rank="1"/>
  </conditionalFormatting>
  <conditionalFormatting sqref="E37:G37">
    <cfRule type="top10" dxfId="1725" priority="1055" rank="1"/>
  </conditionalFormatting>
  <conditionalFormatting sqref="E39:G39">
    <cfRule type="top10" dxfId="1724" priority="1056" rank="1"/>
  </conditionalFormatting>
  <conditionalFormatting sqref="E41:G41">
    <cfRule type="top10" dxfId="1723" priority="1057" rank="1"/>
  </conditionalFormatting>
  <conditionalFormatting sqref="E43:G43">
    <cfRule type="top10" dxfId="1722" priority="1058" rank="1"/>
  </conditionalFormatting>
  <conditionalFormatting sqref="E45:G45">
    <cfRule type="top10" dxfId="1721" priority="1059" rank="1"/>
  </conditionalFormatting>
  <conditionalFormatting sqref="E47:G47">
    <cfRule type="top10" dxfId="1720" priority="1060" rank="1"/>
  </conditionalFormatting>
  <conditionalFormatting sqref="E49:G49">
    <cfRule type="top10" dxfId="1719" priority="1061" rank="1"/>
  </conditionalFormatting>
  <conditionalFormatting sqref="E51:G51">
    <cfRule type="top10" dxfId="1718" priority="1062" rank="1"/>
  </conditionalFormatting>
  <conditionalFormatting sqref="E53:G53">
    <cfRule type="top10" dxfId="1717" priority="1063" rank="1"/>
  </conditionalFormatting>
  <conditionalFormatting sqref="E55:G55">
    <cfRule type="top10" dxfId="1716" priority="1064" rank="1"/>
  </conditionalFormatting>
  <conditionalFormatting sqref="E57:G57">
    <cfRule type="top10" dxfId="1715" priority="1065" rank="1"/>
  </conditionalFormatting>
  <conditionalFormatting sqref="E59:G59">
    <cfRule type="top10" dxfId="1714" priority="1066" rank="1"/>
  </conditionalFormatting>
  <conditionalFormatting sqref="E61:G61">
    <cfRule type="top10" dxfId="1713" priority="1067" rank="1"/>
  </conditionalFormatting>
  <conditionalFormatting sqref="E63:G63">
    <cfRule type="top10" dxfId="1712" priority="1068" rank="1"/>
  </conditionalFormatting>
  <conditionalFormatting sqref="E65:G65">
    <cfRule type="top10" dxfId="1711" priority="1069" rank="1"/>
  </conditionalFormatting>
  <pageMargins left="0.7" right="0.7" top="0.75" bottom="0.75" header="0.3" footer="0.3"/>
  <pageSetup paperSize="9" scale="76" orientation="portrait" r:id="rId1"/>
  <headerFoot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89" width="8.625" style="9" customWidth="1"/>
    <col min="90" max="16384" width="6.125" style="9"/>
  </cols>
  <sheetData>
    <row r="2" spans="2:43" x14ac:dyDescent="0.15">
      <c r="B2" s="9" t="s">
        <v>600</v>
      </c>
    </row>
    <row r="3" spans="2:43" x14ac:dyDescent="0.15">
      <c r="B3" s="9" t="s">
        <v>481</v>
      </c>
    </row>
    <row r="4" spans="2:43" x14ac:dyDescent="0.15">
      <c r="B4" s="9" t="s">
        <v>488</v>
      </c>
    </row>
    <row r="6" spans="2:43" ht="3" customHeight="1" x14ac:dyDescent="0.15">
      <c r="B6" s="16"/>
      <c r="C6" s="23"/>
      <c r="D6" s="24"/>
      <c r="E6" s="22"/>
      <c r="F6" s="17"/>
      <c r="G6" s="17"/>
    </row>
    <row r="7" spans="2:43" s="10" customFormat="1" ht="122.25" customHeight="1" thickBot="1" x14ac:dyDescent="0.2">
      <c r="B7" s="1"/>
      <c r="C7" s="2" t="s">
        <v>52</v>
      </c>
      <c r="D7" s="29" t="s">
        <v>103</v>
      </c>
      <c r="E7" s="46" t="s">
        <v>341</v>
      </c>
      <c r="F7" s="47" t="s">
        <v>340</v>
      </c>
      <c r="G7" s="47" t="s">
        <v>104</v>
      </c>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17705</v>
      </c>
      <c r="F8" s="11">
        <v>6276</v>
      </c>
      <c r="G8" s="11">
        <v>3185</v>
      </c>
    </row>
    <row r="9" spans="2:43" ht="15" customHeight="1" x14ac:dyDescent="0.15">
      <c r="B9" s="62"/>
      <c r="C9" s="52"/>
      <c r="D9" s="26">
        <v>100</v>
      </c>
      <c r="E9" s="19">
        <v>65.2</v>
      </c>
      <c r="F9" s="12">
        <v>23.1</v>
      </c>
      <c r="G9" s="12">
        <v>11.7</v>
      </c>
    </row>
    <row r="10" spans="2:43" ht="15" customHeight="1" x14ac:dyDescent="0.15">
      <c r="B10" s="3" t="s">
        <v>54</v>
      </c>
      <c r="C10" s="63" t="s">
        <v>55</v>
      </c>
      <c r="D10" s="27">
        <v>12478</v>
      </c>
      <c r="E10" s="21">
        <v>8248</v>
      </c>
      <c r="F10" s="13">
        <v>2874</v>
      </c>
      <c r="G10" s="13">
        <v>1356</v>
      </c>
    </row>
    <row r="11" spans="2:43" ht="15" customHeight="1" x14ac:dyDescent="0.15">
      <c r="B11" s="4"/>
      <c r="C11" s="56"/>
      <c r="D11" s="30">
        <v>100</v>
      </c>
      <c r="E11" s="31">
        <v>66.099999999999994</v>
      </c>
      <c r="F11" s="32">
        <v>23</v>
      </c>
      <c r="G11" s="32">
        <v>10.9</v>
      </c>
    </row>
    <row r="12" spans="2:43" ht="15" customHeight="1" x14ac:dyDescent="0.15">
      <c r="B12" s="4"/>
      <c r="C12" s="55" t="s">
        <v>56</v>
      </c>
      <c r="D12" s="25">
        <v>14458</v>
      </c>
      <c r="E12" s="18">
        <v>9319</v>
      </c>
      <c r="F12" s="11">
        <v>3351</v>
      </c>
      <c r="G12" s="11">
        <v>1788</v>
      </c>
    </row>
    <row r="13" spans="2:43" ht="15" customHeight="1" x14ac:dyDescent="0.15">
      <c r="B13" s="4"/>
      <c r="C13" s="59"/>
      <c r="D13" s="26">
        <v>100</v>
      </c>
      <c r="E13" s="19">
        <v>64.5</v>
      </c>
      <c r="F13" s="12">
        <v>23.2</v>
      </c>
      <c r="G13" s="12">
        <v>12.4</v>
      </c>
    </row>
    <row r="14" spans="2:43" ht="15" customHeight="1" x14ac:dyDescent="0.15">
      <c r="B14" s="3" t="s">
        <v>57</v>
      </c>
      <c r="C14" s="63" t="s">
        <v>78</v>
      </c>
      <c r="D14" s="27">
        <v>7667</v>
      </c>
      <c r="E14" s="21">
        <v>5192</v>
      </c>
      <c r="F14" s="13">
        <v>1863</v>
      </c>
      <c r="G14" s="13">
        <v>612</v>
      </c>
    </row>
    <row r="15" spans="2:43" ht="15" customHeight="1" x14ac:dyDescent="0.15">
      <c r="B15" s="4"/>
      <c r="C15" s="56"/>
      <c r="D15" s="30">
        <v>100</v>
      </c>
      <c r="E15" s="31">
        <v>67.7</v>
      </c>
      <c r="F15" s="32">
        <v>24.3</v>
      </c>
      <c r="G15" s="32">
        <v>8</v>
      </c>
    </row>
    <row r="16" spans="2:43" ht="15" customHeight="1" x14ac:dyDescent="0.15">
      <c r="B16" s="4"/>
      <c r="C16" s="51" t="s">
        <v>79</v>
      </c>
      <c r="D16" s="25">
        <v>6710</v>
      </c>
      <c r="E16" s="18">
        <v>4661</v>
      </c>
      <c r="F16" s="11">
        <v>1382</v>
      </c>
      <c r="G16" s="11">
        <v>667</v>
      </c>
    </row>
    <row r="17" spans="2:7" ht="15" customHeight="1" x14ac:dyDescent="0.15">
      <c r="B17" s="4"/>
      <c r="C17" s="51"/>
      <c r="D17" s="30">
        <v>100</v>
      </c>
      <c r="E17" s="31">
        <v>69.5</v>
      </c>
      <c r="F17" s="32">
        <v>20.6</v>
      </c>
      <c r="G17" s="32">
        <v>9.9</v>
      </c>
    </row>
    <row r="18" spans="2:7" ht="15" customHeight="1" x14ac:dyDescent="0.15">
      <c r="B18" s="4"/>
      <c r="C18" s="58" t="s">
        <v>80</v>
      </c>
      <c r="D18" s="25">
        <v>5148</v>
      </c>
      <c r="E18" s="18">
        <v>3477</v>
      </c>
      <c r="F18" s="11">
        <v>1003</v>
      </c>
      <c r="G18" s="11">
        <v>668</v>
      </c>
    </row>
    <row r="19" spans="2:7" ht="15" customHeight="1" x14ac:dyDescent="0.15">
      <c r="B19" s="4"/>
      <c r="C19" s="56"/>
      <c r="D19" s="30">
        <v>100</v>
      </c>
      <c r="E19" s="31">
        <v>67.5</v>
      </c>
      <c r="F19" s="32">
        <v>19.5</v>
      </c>
      <c r="G19" s="32">
        <v>13</v>
      </c>
    </row>
    <row r="20" spans="2:7" ht="15" customHeight="1" x14ac:dyDescent="0.15">
      <c r="B20" s="4"/>
      <c r="C20" s="55" t="s">
        <v>81</v>
      </c>
      <c r="D20" s="25">
        <v>4095</v>
      </c>
      <c r="E20" s="18">
        <v>2507</v>
      </c>
      <c r="F20" s="11">
        <v>965</v>
      </c>
      <c r="G20" s="11">
        <v>623</v>
      </c>
    </row>
    <row r="21" spans="2:7" ht="15" customHeight="1" x14ac:dyDescent="0.15">
      <c r="B21" s="4"/>
      <c r="C21" s="56"/>
      <c r="D21" s="30">
        <v>100</v>
      </c>
      <c r="E21" s="31">
        <v>61.2</v>
      </c>
      <c r="F21" s="32">
        <v>23.6</v>
      </c>
      <c r="G21" s="32">
        <v>15.2</v>
      </c>
    </row>
    <row r="22" spans="2:7" ht="15" customHeight="1" x14ac:dyDescent="0.15">
      <c r="B22" s="4"/>
      <c r="C22" s="51" t="s">
        <v>82</v>
      </c>
      <c r="D22" s="25">
        <v>3242</v>
      </c>
      <c r="E22" s="18">
        <v>1691</v>
      </c>
      <c r="F22" s="11">
        <v>993</v>
      </c>
      <c r="G22" s="11">
        <v>558</v>
      </c>
    </row>
    <row r="23" spans="2:7" ht="15" customHeight="1" x14ac:dyDescent="0.15">
      <c r="B23" s="5"/>
      <c r="C23" s="52"/>
      <c r="D23" s="28">
        <v>100</v>
      </c>
      <c r="E23" s="20">
        <v>52.2</v>
      </c>
      <c r="F23" s="15">
        <v>30.6</v>
      </c>
      <c r="G23" s="15">
        <v>17.2</v>
      </c>
    </row>
    <row r="24" spans="2:7" ht="15" customHeight="1" x14ac:dyDescent="0.15">
      <c r="B24" s="3" t="s">
        <v>58</v>
      </c>
      <c r="C24" s="53" t="s">
        <v>59</v>
      </c>
      <c r="D24" s="27">
        <v>6176</v>
      </c>
      <c r="E24" s="21">
        <v>3822</v>
      </c>
      <c r="F24" s="13">
        <v>1572</v>
      </c>
      <c r="G24" s="13">
        <v>782</v>
      </c>
    </row>
    <row r="25" spans="2:7" ht="15" customHeight="1" x14ac:dyDescent="0.15">
      <c r="B25" s="4"/>
      <c r="C25" s="51"/>
      <c r="D25" s="30">
        <v>100</v>
      </c>
      <c r="E25" s="31">
        <v>61.9</v>
      </c>
      <c r="F25" s="32">
        <v>25.5</v>
      </c>
      <c r="G25" s="32">
        <v>12.7</v>
      </c>
    </row>
    <row r="26" spans="2:7" ht="15" customHeight="1" x14ac:dyDescent="0.15">
      <c r="B26" s="4"/>
      <c r="C26" s="58" t="s">
        <v>60</v>
      </c>
      <c r="D26" s="25">
        <v>12578</v>
      </c>
      <c r="E26" s="18">
        <v>8599</v>
      </c>
      <c r="F26" s="11">
        <v>2554</v>
      </c>
      <c r="G26" s="11">
        <v>1425</v>
      </c>
    </row>
    <row r="27" spans="2:7" ht="15" customHeight="1" x14ac:dyDescent="0.15">
      <c r="B27" s="4"/>
      <c r="C27" s="56"/>
      <c r="D27" s="30">
        <v>100</v>
      </c>
      <c r="E27" s="31">
        <v>68.400000000000006</v>
      </c>
      <c r="F27" s="32">
        <v>20.3</v>
      </c>
      <c r="G27" s="32">
        <v>11.3</v>
      </c>
    </row>
    <row r="28" spans="2:7" ht="15" customHeight="1" x14ac:dyDescent="0.15">
      <c r="B28" s="4"/>
      <c r="C28" s="55" t="s">
        <v>61</v>
      </c>
      <c r="D28" s="25">
        <v>1614</v>
      </c>
      <c r="E28" s="18">
        <v>1068</v>
      </c>
      <c r="F28" s="11">
        <v>364</v>
      </c>
      <c r="G28" s="11">
        <v>182</v>
      </c>
    </row>
    <row r="29" spans="2:7" ht="15" customHeight="1" x14ac:dyDescent="0.15">
      <c r="B29" s="4"/>
      <c r="C29" s="56"/>
      <c r="D29" s="30">
        <v>100</v>
      </c>
      <c r="E29" s="31">
        <v>66.2</v>
      </c>
      <c r="F29" s="32">
        <v>22.6</v>
      </c>
      <c r="G29" s="32">
        <v>11.3</v>
      </c>
    </row>
    <row r="30" spans="2:7" ht="15" customHeight="1" x14ac:dyDescent="0.15">
      <c r="B30" s="4"/>
      <c r="C30" s="51" t="s">
        <v>62</v>
      </c>
      <c r="D30" s="25">
        <v>2525</v>
      </c>
      <c r="E30" s="18">
        <v>1550</v>
      </c>
      <c r="F30" s="11">
        <v>678</v>
      </c>
      <c r="G30" s="11">
        <v>297</v>
      </c>
    </row>
    <row r="31" spans="2:7" ht="15" customHeight="1" x14ac:dyDescent="0.15">
      <c r="B31" s="4"/>
      <c r="C31" s="51"/>
      <c r="D31" s="30">
        <v>100</v>
      </c>
      <c r="E31" s="31">
        <v>61.4</v>
      </c>
      <c r="F31" s="32">
        <v>26.9</v>
      </c>
      <c r="G31" s="32">
        <v>11.8</v>
      </c>
    </row>
    <row r="32" spans="2:7" ht="15" customHeight="1" x14ac:dyDescent="0.15">
      <c r="B32" s="6"/>
      <c r="C32" s="58" t="s">
        <v>63</v>
      </c>
      <c r="D32" s="25">
        <v>3276</v>
      </c>
      <c r="E32" s="18">
        <v>2104</v>
      </c>
      <c r="F32" s="11">
        <v>880</v>
      </c>
      <c r="G32" s="11">
        <v>292</v>
      </c>
    </row>
    <row r="33" spans="2:7" ht="15" customHeight="1" x14ac:dyDescent="0.15">
      <c r="B33" s="7"/>
      <c r="C33" s="59"/>
      <c r="D33" s="28">
        <v>100</v>
      </c>
      <c r="E33" s="20">
        <v>64.2</v>
      </c>
      <c r="F33" s="15">
        <v>26.9</v>
      </c>
      <c r="G33" s="15">
        <v>8.9</v>
      </c>
    </row>
    <row r="34" spans="2:7" ht="15" customHeight="1" x14ac:dyDescent="0.15">
      <c r="B34" s="3" t="s">
        <v>64</v>
      </c>
      <c r="C34" s="53" t="s">
        <v>65</v>
      </c>
      <c r="D34" s="27">
        <v>22228</v>
      </c>
      <c r="E34" s="21">
        <v>15282</v>
      </c>
      <c r="F34" s="13">
        <v>4687</v>
      </c>
      <c r="G34" s="13">
        <v>2259</v>
      </c>
    </row>
    <row r="35" spans="2:7" ht="15" customHeight="1" x14ac:dyDescent="0.15">
      <c r="B35" s="4"/>
      <c r="C35" s="54"/>
      <c r="D35" s="30">
        <v>100</v>
      </c>
      <c r="E35" s="31">
        <v>68.8</v>
      </c>
      <c r="F35" s="32">
        <v>21.1</v>
      </c>
      <c r="G35" s="32">
        <v>10.199999999999999</v>
      </c>
    </row>
    <row r="36" spans="2:7" ht="15" customHeight="1" x14ac:dyDescent="0.15">
      <c r="B36" s="4"/>
      <c r="C36" s="60" t="s">
        <v>66</v>
      </c>
      <c r="D36" s="25">
        <v>2573</v>
      </c>
      <c r="E36" s="18">
        <v>1283</v>
      </c>
      <c r="F36" s="11">
        <v>846</v>
      </c>
      <c r="G36" s="11">
        <v>444</v>
      </c>
    </row>
    <row r="37" spans="2:7" ht="15" customHeight="1" x14ac:dyDescent="0.15">
      <c r="B37" s="4"/>
      <c r="C37" s="56"/>
      <c r="D37" s="30">
        <v>100</v>
      </c>
      <c r="E37" s="31">
        <v>49.9</v>
      </c>
      <c r="F37" s="32">
        <v>32.9</v>
      </c>
      <c r="G37" s="32">
        <v>17.3</v>
      </c>
    </row>
    <row r="38" spans="2:7" ht="15" customHeight="1" x14ac:dyDescent="0.15">
      <c r="B38" s="4"/>
      <c r="C38" s="55" t="s">
        <v>67</v>
      </c>
      <c r="D38" s="25">
        <v>1235</v>
      </c>
      <c r="E38" s="18">
        <v>557</v>
      </c>
      <c r="F38" s="11">
        <v>507</v>
      </c>
      <c r="G38" s="11">
        <v>171</v>
      </c>
    </row>
    <row r="39" spans="2:7" ht="15" customHeight="1" x14ac:dyDescent="0.15">
      <c r="B39" s="5"/>
      <c r="C39" s="59"/>
      <c r="D39" s="28">
        <v>100</v>
      </c>
      <c r="E39" s="20">
        <v>45.1</v>
      </c>
      <c r="F39" s="15">
        <v>41.1</v>
      </c>
      <c r="G39" s="15">
        <v>13.8</v>
      </c>
    </row>
    <row r="40" spans="2:7" ht="15" customHeight="1" x14ac:dyDescent="0.15">
      <c r="B40" s="3" t="s">
        <v>83</v>
      </c>
      <c r="C40" s="53" t="s">
        <v>400</v>
      </c>
      <c r="D40" s="27">
        <v>3459</v>
      </c>
      <c r="E40" s="21">
        <v>2636</v>
      </c>
      <c r="F40" s="13">
        <v>466</v>
      </c>
      <c r="G40" s="13">
        <v>357</v>
      </c>
    </row>
    <row r="41" spans="2:7" ht="15" customHeight="1" x14ac:dyDescent="0.15">
      <c r="B41" s="4"/>
      <c r="C41" s="54"/>
      <c r="D41" s="30">
        <v>100</v>
      </c>
      <c r="E41" s="31">
        <v>76.2</v>
      </c>
      <c r="F41" s="32">
        <v>13.5</v>
      </c>
      <c r="G41" s="32">
        <v>10.3</v>
      </c>
    </row>
    <row r="42" spans="2:7" ht="15" customHeight="1" x14ac:dyDescent="0.15">
      <c r="B42" s="4"/>
      <c r="C42" s="55" t="s">
        <v>408</v>
      </c>
      <c r="D42" s="25">
        <v>18074</v>
      </c>
      <c r="E42" s="18">
        <v>12253</v>
      </c>
      <c r="F42" s="11">
        <v>3906</v>
      </c>
      <c r="G42" s="11">
        <v>1915</v>
      </c>
    </row>
    <row r="43" spans="2:7" ht="15" customHeight="1" x14ac:dyDescent="0.15">
      <c r="B43" s="4"/>
      <c r="C43" s="56"/>
      <c r="D43" s="30">
        <v>100</v>
      </c>
      <c r="E43" s="31">
        <v>67.8</v>
      </c>
      <c r="F43" s="32">
        <v>21.6</v>
      </c>
      <c r="G43" s="32">
        <v>10.6</v>
      </c>
    </row>
    <row r="44" spans="2:7" ht="15" customHeight="1" x14ac:dyDescent="0.15">
      <c r="B44" s="4"/>
      <c r="C44" s="51" t="s">
        <v>415</v>
      </c>
      <c r="D44" s="25">
        <v>4115</v>
      </c>
      <c r="E44" s="18">
        <v>2161</v>
      </c>
      <c r="F44" s="11">
        <v>1469</v>
      </c>
      <c r="G44" s="11">
        <v>485</v>
      </c>
    </row>
    <row r="45" spans="2:7" ht="15" customHeight="1" x14ac:dyDescent="0.15">
      <c r="B45" s="4"/>
      <c r="C45" s="54"/>
      <c r="D45" s="30">
        <v>100</v>
      </c>
      <c r="E45" s="31">
        <v>52.5</v>
      </c>
      <c r="F45" s="32">
        <v>35.700000000000003</v>
      </c>
      <c r="G45" s="32">
        <v>11.8</v>
      </c>
    </row>
    <row r="46" spans="2:7" ht="15" customHeight="1" x14ac:dyDescent="0.15">
      <c r="B46" s="4"/>
      <c r="C46" s="51" t="s">
        <v>94</v>
      </c>
      <c r="D46" s="25">
        <v>659</v>
      </c>
      <c r="E46" s="18">
        <v>280</v>
      </c>
      <c r="F46" s="11">
        <v>281</v>
      </c>
      <c r="G46" s="11">
        <v>98</v>
      </c>
    </row>
    <row r="47" spans="2:7" ht="15" customHeight="1" x14ac:dyDescent="0.15">
      <c r="B47" s="5"/>
      <c r="C47" s="52"/>
      <c r="D47" s="28">
        <v>100</v>
      </c>
      <c r="E47" s="20">
        <v>42.5</v>
      </c>
      <c r="F47" s="15">
        <v>42.6</v>
      </c>
      <c r="G47" s="15">
        <v>14.9</v>
      </c>
    </row>
    <row r="48" spans="2:7" ht="15" customHeight="1" x14ac:dyDescent="0.15">
      <c r="B48" s="3" t="s">
        <v>68</v>
      </c>
      <c r="C48" s="53" t="s">
        <v>69</v>
      </c>
      <c r="D48" s="27">
        <v>3572</v>
      </c>
      <c r="E48" s="21">
        <v>2609</v>
      </c>
      <c r="F48" s="13">
        <v>733</v>
      </c>
      <c r="G48" s="13">
        <v>230</v>
      </c>
    </row>
    <row r="49" spans="2:7" ht="15" customHeight="1" x14ac:dyDescent="0.15">
      <c r="B49" s="4"/>
      <c r="C49" s="54"/>
      <c r="D49" s="30">
        <v>100</v>
      </c>
      <c r="E49" s="31">
        <v>73</v>
      </c>
      <c r="F49" s="32">
        <v>20.5</v>
      </c>
      <c r="G49" s="32">
        <v>6.4</v>
      </c>
    </row>
    <row r="50" spans="2:7" ht="15" customHeight="1" x14ac:dyDescent="0.15">
      <c r="B50" s="4"/>
      <c r="C50" s="57" t="s">
        <v>70</v>
      </c>
      <c r="D50" s="33">
        <v>2055</v>
      </c>
      <c r="E50" s="34">
        <v>1193</v>
      </c>
      <c r="F50" s="35">
        <v>304</v>
      </c>
      <c r="G50" s="35">
        <v>558</v>
      </c>
    </row>
    <row r="51" spans="2:7" ht="15" customHeight="1" x14ac:dyDescent="0.15">
      <c r="B51" s="4"/>
      <c r="C51" s="54"/>
      <c r="D51" s="30">
        <v>100</v>
      </c>
      <c r="E51" s="31">
        <v>58.1</v>
      </c>
      <c r="F51" s="32">
        <v>14.8</v>
      </c>
      <c r="G51" s="32">
        <v>27.2</v>
      </c>
    </row>
    <row r="52" spans="2:7" ht="15" customHeight="1" x14ac:dyDescent="0.15">
      <c r="B52" s="4"/>
      <c r="C52" s="51" t="s">
        <v>71</v>
      </c>
      <c r="D52" s="25">
        <v>1640</v>
      </c>
      <c r="E52" s="18">
        <v>1183</v>
      </c>
      <c r="F52" s="11">
        <v>333</v>
      </c>
      <c r="G52" s="11">
        <v>124</v>
      </c>
    </row>
    <row r="53" spans="2:7" ht="15" customHeight="1" x14ac:dyDescent="0.15">
      <c r="B53" s="4"/>
      <c r="C53" s="54"/>
      <c r="D53" s="30">
        <v>100</v>
      </c>
      <c r="E53" s="31">
        <v>72.099999999999994</v>
      </c>
      <c r="F53" s="32">
        <v>20.3</v>
      </c>
      <c r="G53" s="32">
        <v>7.6</v>
      </c>
    </row>
    <row r="54" spans="2:7" ht="15" customHeight="1" x14ac:dyDescent="0.15">
      <c r="B54" s="4"/>
      <c r="C54" s="51" t="s">
        <v>72</v>
      </c>
      <c r="D54" s="25">
        <v>1560</v>
      </c>
      <c r="E54" s="18">
        <v>1017</v>
      </c>
      <c r="F54" s="11">
        <v>387</v>
      </c>
      <c r="G54" s="11">
        <v>156</v>
      </c>
    </row>
    <row r="55" spans="2:7" ht="15" customHeight="1" x14ac:dyDescent="0.15">
      <c r="B55" s="4"/>
      <c r="C55" s="54"/>
      <c r="D55" s="30">
        <v>100</v>
      </c>
      <c r="E55" s="31">
        <v>65.2</v>
      </c>
      <c r="F55" s="32">
        <v>24.8</v>
      </c>
      <c r="G55" s="32">
        <v>10</v>
      </c>
    </row>
    <row r="56" spans="2:7" ht="15" customHeight="1" x14ac:dyDescent="0.15">
      <c r="B56" s="4"/>
      <c r="C56" s="51" t="s">
        <v>73</v>
      </c>
      <c r="D56" s="25">
        <v>2382</v>
      </c>
      <c r="E56" s="18">
        <v>1666</v>
      </c>
      <c r="F56" s="11">
        <v>470</v>
      </c>
      <c r="G56" s="11">
        <v>246</v>
      </c>
    </row>
    <row r="57" spans="2:7" ht="15" customHeight="1" x14ac:dyDescent="0.15">
      <c r="B57" s="4"/>
      <c r="C57" s="54"/>
      <c r="D57" s="30">
        <v>100</v>
      </c>
      <c r="E57" s="31">
        <v>69.900000000000006</v>
      </c>
      <c r="F57" s="32">
        <v>19.7</v>
      </c>
      <c r="G57" s="32">
        <v>10.3</v>
      </c>
    </row>
    <row r="58" spans="2:7" ht="15" customHeight="1" x14ac:dyDescent="0.15">
      <c r="B58" s="4"/>
      <c r="C58" s="51" t="s">
        <v>74</v>
      </c>
      <c r="D58" s="25">
        <v>1538</v>
      </c>
      <c r="E58" s="18">
        <v>1124</v>
      </c>
      <c r="F58" s="11">
        <v>280</v>
      </c>
      <c r="G58" s="11">
        <v>134</v>
      </c>
    </row>
    <row r="59" spans="2:7" ht="15" customHeight="1" x14ac:dyDescent="0.15">
      <c r="B59" s="4"/>
      <c r="C59" s="54"/>
      <c r="D59" s="30">
        <v>100</v>
      </c>
      <c r="E59" s="31">
        <v>73.099999999999994</v>
      </c>
      <c r="F59" s="32">
        <v>18.2</v>
      </c>
      <c r="G59" s="32">
        <v>8.6999999999999993</v>
      </c>
    </row>
    <row r="60" spans="2:7" ht="15" customHeight="1" x14ac:dyDescent="0.15">
      <c r="B60" s="4"/>
      <c r="C60" s="51" t="s">
        <v>75</v>
      </c>
      <c r="D60" s="25">
        <v>5096</v>
      </c>
      <c r="E60" s="18">
        <v>3160</v>
      </c>
      <c r="F60" s="11">
        <v>1317</v>
      </c>
      <c r="G60" s="11">
        <v>619</v>
      </c>
    </row>
    <row r="61" spans="2:7" ht="15" customHeight="1" x14ac:dyDescent="0.15">
      <c r="B61" s="4"/>
      <c r="C61" s="54"/>
      <c r="D61" s="30">
        <v>100</v>
      </c>
      <c r="E61" s="31">
        <v>62</v>
      </c>
      <c r="F61" s="32">
        <v>25.8</v>
      </c>
      <c r="G61" s="32">
        <v>12.1</v>
      </c>
    </row>
    <row r="62" spans="2:7" ht="15" customHeight="1" x14ac:dyDescent="0.15">
      <c r="B62" s="4"/>
      <c r="C62" s="51" t="s">
        <v>76</v>
      </c>
      <c r="D62" s="25">
        <v>2807</v>
      </c>
      <c r="E62" s="18">
        <v>1674</v>
      </c>
      <c r="F62" s="11">
        <v>744</v>
      </c>
      <c r="G62" s="11">
        <v>389</v>
      </c>
    </row>
    <row r="63" spans="2:7" ht="15" customHeight="1" x14ac:dyDescent="0.15">
      <c r="B63" s="4"/>
      <c r="C63" s="54"/>
      <c r="D63" s="30">
        <v>100</v>
      </c>
      <c r="E63" s="31">
        <v>59.6</v>
      </c>
      <c r="F63" s="32">
        <v>26.5</v>
      </c>
      <c r="G63" s="32">
        <v>13.9</v>
      </c>
    </row>
    <row r="64" spans="2:7" ht="15" customHeight="1" x14ac:dyDescent="0.15">
      <c r="B64" s="4"/>
      <c r="C64" s="51" t="s">
        <v>77</v>
      </c>
      <c r="D64" s="25">
        <v>6516</v>
      </c>
      <c r="E64" s="18">
        <v>4079</v>
      </c>
      <c r="F64" s="11">
        <v>1708</v>
      </c>
      <c r="G64" s="11">
        <v>729</v>
      </c>
    </row>
    <row r="65" spans="2:7" ht="15" customHeight="1" x14ac:dyDescent="0.15">
      <c r="B65" s="5"/>
      <c r="C65" s="52"/>
      <c r="D65" s="28">
        <v>100</v>
      </c>
      <c r="E65" s="20">
        <v>62.6</v>
      </c>
      <c r="F65" s="15">
        <v>26.2</v>
      </c>
      <c r="G65" s="15">
        <v>11.2</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G9">
    <cfRule type="top10" dxfId="1710" priority="1070" rank="1"/>
  </conditionalFormatting>
  <conditionalFormatting sqref="E11:G11">
    <cfRule type="top10" dxfId="1709" priority="1071" rank="1"/>
  </conditionalFormatting>
  <conditionalFormatting sqref="E13:G13">
    <cfRule type="top10" dxfId="1708" priority="1072" rank="1"/>
  </conditionalFormatting>
  <conditionalFormatting sqref="E15:G15">
    <cfRule type="top10" dxfId="1707" priority="1073" rank="1"/>
  </conditionalFormatting>
  <conditionalFormatting sqref="E17:G17">
    <cfRule type="top10" dxfId="1706" priority="1074" rank="1"/>
  </conditionalFormatting>
  <conditionalFormatting sqref="E19:G19">
    <cfRule type="top10" dxfId="1705" priority="1075" rank="1"/>
  </conditionalFormatting>
  <conditionalFormatting sqref="E21:G21">
    <cfRule type="top10" dxfId="1704" priority="1076" rank="1"/>
  </conditionalFormatting>
  <conditionalFormatting sqref="E23:G23">
    <cfRule type="top10" dxfId="1703" priority="1077" rank="1"/>
  </conditionalFormatting>
  <conditionalFormatting sqref="E25:G25">
    <cfRule type="top10" dxfId="1702" priority="1078" rank="1"/>
  </conditionalFormatting>
  <conditionalFormatting sqref="E27:G27">
    <cfRule type="top10" dxfId="1701" priority="1079" rank="1"/>
  </conditionalFormatting>
  <conditionalFormatting sqref="E29:G29">
    <cfRule type="top10" dxfId="1700" priority="1080" rank="1"/>
  </conditionalFormatting>
  <conditionalFormatting sqref="E31:G31">
    <cfRule type="top10" dxfId="1699" priority="1081" rank="1"/>
  </conditionalFormatting>
  <conditionalFormatting sqref="E33:G33">
    <cfRule type="top10" dxfId="1698" priority="1082" rank="1"/>
  </conditionalFormatting>
  <conditionalFormatting sqref="E35:G35">
    <cfRule type="top10" dxfId="1697" priority="1083" rank="1"/>
  </conditionalFormatting>
  <conditionalFormatting sqref="E37:G37">
    <cfRule type="top10" dxfId="1696" priority="1084" rank="1"/>
  </conditionalFormatting>
  <conditionalFormatting sqref="E39:G39">
    <cfRule type="top10" dxfId="1695" priority="1085" rank="1"/>
  </conditionalFormatting>
  <conditionalFormatting sqref="E41:G41">
    <cfRule type="top10" dxfId="1694" priority="1086" rank="1"/>
  </conditionalFormatting>
  <conditionalFormatting sqref="E43:G43">
    <cfRule type="top10" dxfId="1693" priority="1087" rank="1"/>
  </conditionalFormatting>
  <conditionalFormatting sqref="E45:G45">
    <cfRule type="top10" dxfId="1692" priority="1088" rank="1"/>
  </conditionalFormatting>
  <conditionalFormatting sqref="E47:G47">
    <cfRule type="top10" dxfId="1691" priority="1089" rank="1"/>
  </conditionalFormatting>
  <conditionalFormatting sqref="E49:G49">
    <cfRule type="top10" dxfId="1690" priority="1090" rank="1"/>
  </conditionalFormatting>
  <conditionalFormatting sqref="E51:G51">
    <cfRule type="top10" dxfId="1689" priority="1091" rank="1"/>
  </conditionalFormatting>
  <conditionalFormatting sqref="E53:G53">
    <cfRule type="top10" dxfId="1688" priority="1092" rank="1"/>
  </conditionalFormatting>
  <conditionalFormatting sqref="E55:G55">
    <cfRule type="top10" dxfId="1687" priority="1093" rank="1"/>
  </conditionalFormatting>
  <conditionalFormatting sqref="E57:G57">
    <cfRule type="top10" dxfId="1686" priority="1094" rank="1"/>
  </conditionalFormatting>
  <conditionalFormatting sqref="E59:G59">
    <cfRule type="top10" dxfId="1685" priority="1095" rank="1"/>
  </conditionalFormatting>
  <conditionalFormatting sqref="E61:G61">
    <cfRule type="top10" dxfId="1684" priority="1096" rank="1"/>
  </conditionalFormatting>
  <conditionalFormatting sqref="E63:G63">
    <cfRule type="top10" dxfId="1683" priority="1097" rank="1"/>
  </conditionalFormatting>
  <conditionalFormatting sqref="E65:G65">
    <cfRule type="top10" dxfId="1682" priority="1098" rank="1"/>
  </conditionalFormatting>
  <pageMargins left="0.7" right="0.7" top="0.75" bottom="0.75" header="0.3" footer="0.3"/>
  <pageSetup paperSize="9" scale="76" orientation="portrait" r:id="rId1"/>
  <headerFoot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89" width="8.625" style="9" customWidth="1"/>
    <col min="90" max="16384" width="6.125" style="9"/>
  </cols>
  <sheetData>
    <row r="2" spans="2:43" x14ac:dyDescent="0.15">
      <c r="B2" s="9" t="s">
        <v>600</v>
      </c>
    </row>
    <row r="3" spans="2:43" x14ac:dyDescent="0.15">
      <c r="B3" s="9" t="s">
        <v>479</v>
      </c>
    </row>
    <row r="4" spans="2:43" x14ac:dyDescent="0.15">
      <c r="B4" s="9" t="s">
        <v>489</v>
      </c>
    </row>
    <row r="6" spans="2:43" ht="3" customHeight="1" x14ac:dyDescent="0.15">
      <c r="B6" s="16"/>
      <c r="C6" s="23"/>
      <c r="D6" s="24"/>
      <c r="E6" s="22"/>
      <c r="F6" s="17"/>
      <c r="G6" s="17"/>
    </row>
    <row r="7" spans="2:43" s="10" customFormat="1" ht="122.25" customHeight="1" thickBot="1" x14ac:dyDescent="0.2">
      <c r="B7" s="1"/>
      <c r="C7" s="2" t="s">
        <v>52</v>
      </c>
      <c r="D7" s="29" t="s">
        <v>103</v>
      </c>
      <c r="E7" s="46" t="s">
        <v>339</v>
      </c>
      <c r="F7" s="47" t="s">
        <v>340</v>
      </c>
      <c r="G7" s="47" t="s">
        <v>104</v>
      </c>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16050</v>
      </c>
      <c r="F8" s="11">
        <v>7399</v>
      </c>
      <c r="G8" s="11">
        <v>3717</v>
      </c>
    </row>
    <row r="9" spans="2:43" ht="15" customHeight="1" x14ac:dyDescent="0.15">
      <c r="B9" s="62"/>
      <c r="C9" s="52"/>
      <c r="D9" s="26">
        <v>100</v>
      </c>
      <c r="E9" s="19">
        <v>59.1</v>
      </c>
      <c r="F9" s="12">
        <v>27.2</v>
      </c>
      <c r="G9" s="12">
        <v>13.7</v>
      </c>
    </row>
    <row r="10" spans="2:43" ht="15" customHeight="1" x14ac:dyDescent="0.15">
      <c r="B10" s="3" t="s">
        <v>54</v>
      </c>
      <c r="C10" s="63" t="s">
        <v>55</v>
      </c>
      <c r="D10" s="27">
        <v>12478</v>
      </c>
      <c r="E10" s="21">
        <v>7076</v>
      </c>
      <c r="F10" s="13">
        <v>3779</v>
      </c>
      <c r="G10" s="13">
        <v>1623</v>
      </c>
    </row>
    <row r="11" spans="2:43" ht="15" customHeight="1" x14ac:dyDescent="0.15">
      <c r="B11" s="4"/>
      <c r="C11" s="56"/>
      <c r="D11" s="30">
        <v>100</v>
      </c>
      <c r="E11" s="31">
        <v>56.7</v>
      </c>
      <c r="F11" s="32">
        <v>30.3</v>
      </c>
      <c r="G11" s="32">
        <v>13</v>
      </c>
    </row>
    <row r="12" spans="2:43" ht="15" customHeight="1" x14ac:dyDescent="0.15">
      <c r="B12" s="4"/>
      <c r="C12" s="55" t="s">
        <v>56</v>
      </c>
      <c r="D12" s="25">
        <v>14458</v>
      </c>
      <c r="E12" s="18">
        <v>8860</v>
      </c>
      <c r="F12" s="11">
        <v>3556</v>
      </c>
      <c r="G12" s="11">
        <v>2042</v>
      </c>
    </row>
    <row r="13" spans="2:43" ht="15" customHeight="1" x14ac:dyDescent="0.15">
      <c r="B13" s="4"/>
      <c r="C13" s="59"/>
      <c r="D13" s="26">
        <v>100</v>
      </c>
      <c r="E13" s="19">
        <v>61.3</v>
      </c>
      <c r="F13" s="12">
        <v>24.6</v>
      </c>
      <c r="G13" s="12">
        <v>14.1</v>
      </c>
    </row>
    <row r="14" spans="2:43" ht="15" customHeight="1" x14ac:dyDescent="0.15">
      <c r="B14" s="3" t="s">
        <v>57</v>
      </c>
      <c r="C14" s="63" t="s">
        <v>78</v>
      </c>
      <c r="D14" s="27">
        <v>7667</v>
      </c>
      <c r="E14" s="21">
        <v>4680</v>
      </c>
      <c r="F14" s="13">
        <v>2232</v>
      </c>
      <c r="G14" s="13">
        <v>755</v>
      </c>
    </row>
    <row r="15" spans="2:43" ht="15" customHeight="1" x14ac:dyDescent="0.15">
      <c r="B15" s="4"/>
      <c r="C15" s="56"/>
      <c r="D15" s="30">
        <v>100</v>
      </c>
      <c r="E15" s="31">
        <v>61</v>
      </c>
      <c r="F15" s="32">
        <v>29.1</v>
      </c>
      <c r="G15" s="32">
        <v>9.8000000000000007</v>
      </c>
    </row>
    <row r="16" spans="2:43" ht="15" customHeight="1" x14ac:dyDescent="0.15">
      <c r="B16" s="4"/>
      <c r="C16" s="51" t="s">
        <v>79</v>
      </c>
      <c r="D16" s="25">
        <v>6710</v>
      </c>
      <c r="E16" s="18">
        <v>4115</v>
      </c>
      <c r="F16" s="11">
        <v>1783</v>
      </c>
      <c r="G16" s="11">
        <v>812</v>
      </c>
    </row>
    <row r="17" spans="2:7" ht="15" customHeight="1" x14ac:dyDescent="0.15">
      <c r="B17" s="4"/>
      <c r="C17" s="51"/>
      <c r="D17" s="30">
        <v>100</v>
      </c>
      <c r="E17" s="31">
        <v>61.3</v>
      </c>
      <c r="F17" s="32">
        <v>26.6</v>
      </c>
      <c r="G17" s="32">
        <v>12.1</v>
      </c>
    </row>
    <row r="18" spans="2:7" ht="15" customHeight="1" x14ac:dyDescent="0.15">
      <c r="B18" s="4"/>
      <c r="C18" s="58" t="s">
        <v>80</v>
      </c>
      <c r="D18" s="25">
        <v>5148</v>
      </c>
      <c r="E18" s="18">
        <v>3155</v>
      </c>
      <c r="F18" s="11">
        <v>1212</v>
      </c>
      <c r="G18" s="11">
        <v>781</v>
      </c>
    </row>
    <row r="19" spans="2:7" ht="15" customHeight="1" x14ac:dyDescent="0.15">
      <c r="B19" s="4"/>
      <c r="C19" s="56"/>
      <c r="D19" s="30">
        <v>100</v>
      </c>
      <c r="E19" s="31">
        <v>61.3</v>
      </c>
      <c r="F19" s="32">
        <v>23.5</v>
      </c>
      <c r="G19" s="32">
        <v>15.2</v>
      </c>
    </row>
    <row r="20" spans="2:7" ht="15" customHeight="1" x14ac:dyDescent="0.15">
      <c r="B20" s="4"/>
      <c r="C20" s="55" t="s">
        <v>81</v>
      </c>
      <c r="D20" s="25">
        <v>4095</v>
      </c>
      <c r="E20" s="18">
        <v>2300</v>
      </c>
      <c r="F20" s="11">
        <v>1066</v>
      </c>
      <c r="G20" s="11">
        <v>729</v>
      </c>
    </row>
    <row r="21" spans="2:7" ht="15" customHeight="1" x14ac:dyDescent="0.15">
      <c r="B21" s="4"/>
      <c r="C21" s="56"/>
      <c r="D21" s="30">
        <v>100</v>
      </c>
      <c r="E21" s="31">
        <v>56.2</v>
      </c>
      <c r="F21" s="32">
        <v>26</v>
      </c>
      <c r="G21" s="32">
        <v>17.8</v>
      </c>
    </row>
    <row r="22" spans="2:7" ht="15" customHeight="1" x14ac:dyDescent="0.15">
      <c r="B22" s="4"/>
      <c r="C22" s="51" t="s">
        <v>82</v>
      </c>
      <c r="D22" s="25">
        <v>3242</v>
      </c>
      <c r="E22" s="18">
        <v>1660</v>
      </c>
      <c r="F22" s="11">
        <v>1013</v>
      </c>
      <c r="G22" s="11">
        <v>569</v>
      </c>
    </row>
    <row r="23" spans="2:7" ht="15" customHeight="1" x14ac:dyDescent="0.15">
      <c r="B23" s="5"/>
      <c r="C23" s="52"/>
      <c r="D23" s="28">
        <v>100</v>
      </c>
      <c r="E23" s="20">
        <v>51.2</v>
      </c>
      <c r="F23" s="15">
        <v>31.2</v>
      </c>
      <c r="G23" s="15">
        <v>17.600000000000001</v>
      </c>
    </row>
    <row r="24" spans="2:7" ht="15" customHeight="1" x14ac:dyDescent="0.15">
      <c r="B24" s="3" t="s">
        <v>58</v>
      </c>
      <c r="C24" s="53" t="s">
        <v>59</v>
      </c>
      <c r="D24" s="27">
        <v>6176</v>
      </c>
      <c r="E24" s="21">
        <v>3432</v>
      </c>
      <c r="F24" s="13">
        <v>1855</v>
      </c>
      <c r="G24" s="13">
        <v>889</v>
      </c>
    </row>
    <row r="25" spans="2:7" ht="15" customHeight="1" x14ac:dyDescent="0.15">
      <c r="B25" s="4"/>
      <c r="C25" s="51"/>
      <c r="D25" s="30">
        <v>100</v>
      </c>
      <c r="E25" s="31">
        <v>55.6</v>
      </c>
      <c r="F25" s="32">
        <v>30</v>
      </c>
      <c r="G25" s="32">
        <v>14.4</v>
      </c>
    </row>
    <row r="26" spans="2:7" ht="15" customHeight="1" x14ac:dyDescent="0.15">
      <c r="B26" s="4"/>
      <c r="C26" s="58" t="s">
        <v>60</v>
      </c>
      <c r="D26" s="25">
        <v>12578</v>
      </c>
      <c r="E26" s="18">
        <v>7842</v>
      </c>
      <c r="F26" s="11">
        <v>3010</v>
      </c>
      <c r="G26" s="11">
        <v>1726</v>
      </c>
    </row>
    <row r="27" spans="2:7" ht="15" customHeight="1" x14ac:dyDescent="0.15">
      <c r="B27" s="4"/>
      <c r="C27" s="56"/>
      <c r="D27" s="30">
        <v>100</v>
      </c>
      <c r="E27" s="31">
        <v>62.3</v>
      </c>
      <c r="F27" s="32">
        <v>23.9</v>
      </c>
      <c r="G27" s="32">
        <v>13.7</v>
      </c>
    </row>
    <row r="28" spans="2:7" ht="15" customHeight="1" x14ac:dyDescent="0.15">
      <c r="B28" s="4"/>
      <c r="C28" s="55" t="s">
        <v>61</v>
      </c>
      <c r="D28" s="25">
        <v>1614</v>
      </c>
      <c r="E28" s="18">
        <v>971</v>
      </c>
      <c r="F28" s="11">
        <v>447</v>
      </c>
      <c r="G28" s="11">
        <v>196</v>
      </c>
    </row>
    <row r="29" spans="2:7" ht="15" customHeight="1" x14ac:dyDescent="0.15">
      <c r="B29" s="4"/>
      <c r="C29" s="56"/>
      <c r="D29" s="30">
        <v>100</v>
      </c>
      <c r="E29" s="31">
        <v>60.2</v>
      </c>
      <c r="F29" s="32">
        <v>27.7</v>
      </c>
      <c r="G29" s="32">
        <v>12.1</v>
      </c>
    </row>
    <row r="30" spans="2:7" ht="15" customHeight="1" x14ac:dyDescent="0.15">
      <c r="B30" s="4"/>
      <c r="C30" s="51" t="s">
        <v>62</v>
      </c>
      <c r="D30" s="25">
        <v>2525</v>
      </c>
      <c r="E30" s="18">
        <v>1483</v>
      </c>
      <c r="F30" s="11">
        <v>732</v>
      </c>
      <c r="G30" s="11">
        <v>310</v>
      </c>
    </row>
    <row r="31" spans="2:7" ht="15" customHeight="1" x14ac:dyDescent="0.15">
      <c r="B31" s="4"/>
      <c r="C31" s="51"/>
      <c r="D31" s="30">
        <v>100</v>
      </c>
      <c r="E31" s="31">
        <v>58.7</v>
      </c>
      <c r="F31" s="32">
        <v>29</v>
      </c>
      <c r="G31" s="32">
        <v>12.3</v>
      </c>
    </row>
    <row r="32" spans="2:7" ht="15" customHeight="1" x14ac:dyDescent="0.15">
      <c r="B32" s="6"/>
      <c r="C32" s="58" t="s">
        <v>63</v>
      </c>
      <c r="D32" s="25">
        <v>3276</v>
      </c>
      <c r="E32" s="18">
        <v>1823</v>
      </c>
      <c r="F32" s="11">
        <v>1084</v>
      </c>
      <c r="G32" s="11">
        <v>369</v>
      </c>
    </row>
    <row r="33" spans="2:7" ht="15" customHeight="1" x14ac:dyDescent="0.15">
      <c r="B33" s="7"/>
      <c r="C33" s="59"/>
      <c r="D33" s="28">
        <v>100</v>
      </c>
      <c r="E33" s="20">
        <v>55.6</v>
      </c>
      <c r="F33" s="15">
        <v>33.1</v>
      </c>
      <c r="G33" s="15">
        <v>11.3</v>
      </c>
    </row>
    <row r="34" spans="2:7" ht="15" customHeight="1" x14ac:dyDescent="0.15">
      <c r="B34" s="3" t="s">
        <v>64</v>
      </c>
      <c r="C34" s="53" t="s">
        <v>65</v>
      </c>
      <c r="D34" s="27">
        <v>22228</v>
      </c>
      <c r="E34" s="21">
        <v>13802</v>
      </c>
      <c r="F34" s="13">
        <v>5692</v>
      </c>
      <c r="G34" s="13">
        <v>2734</v>
      </c>
    </row>
    <row r="35" spans="2:7" ht="15" customHeight="1" x14ac:dyDescent="0.15">
      <c r="B35" s="4"/>
      <c r="C35" s="54"/>
      <c r="D35" s="30">
        <v>100</v>
      </c>
      <c r="E35" s="31">
        <v>62.1</v>
      </c>
      <c r="F35" s="32">
        <v>25.6</v>
      </c>
      <c r="G35" s="32">
        <v>12.3</v>
      </c>
    </row>
    <row r="36" spans="2:7" ht="15" customHeight="1" x14ac:dyDescent="0.15">
      <c r="B36" s="4"/>
      <c r="C36" s="60" t="s">
        <v>66</v>
      </c>
      <c r="D36" s="25">
        <v>2573</v>
      </c>
      <c r="E36" s="18">
        <v>1187</v>
      </c>
      <c r="F36" s="11">
        <v>919</v>
      </c>
      <c r="G36" s="11">
        <v>467</v>
      </c>
    </row>
    <row r="37" spans="2:7" ht="15" customHeight="1" x14ac:dyDescent="0.15">
      <c r="B37" s="4"/>
      <c r="C37" s="56"/>
      <c r="D37" s="30">
        <v>100</v>
      </c>
      <c r="E37" s="31">
        <v>46.1</v>
      </c>
      <c r="F37" s="32">
        <v>35.700000000000003</v>
      </c>
      <c r="G37" s="32">
        <v>18.2</v>
      </c>
    </row>
    <row r="38" spans="2:7" ht="15" customHeight="1" x14ac:dyDescent="0.15">
      <c r="B38" s="4"/>
      <c r="C38" s="55" t="s">
        <v>67</v>
      </c>
      <c r="D38" s="25">
        <v>1235</v>
      </c>
      <c r="E38" s="18">
        <v>514</v>
      </c>
      <c r="F38" s="11">
        <v>540</v>
      </c>
      <c r="G38" s="11">
        <v>181</v>
      </c>
    </row>
    <row r="39" spans="2:7" ht="15" customHeight="1" x14ac:dyDescent="0.15">
      <c r="B39" s="5"/>
      <c r="C39" s="59"/>
      <c r="D39" s="28">
        <v>100</v>
      </c>
      <c r="E39" s="20">
        <v>41.6</v>
      </c>
      <c r="F39" s="15">
        <v>43.7</v>
      </c>
      <c r="G39" s="15">
        <v>14.7</v>
      </c>
    </row>
    <row r="40" spans="2:7" ht="15" customHeight="1" x14ac:dyDescent="0.15">
      <c r="B40" s="3" t="s">
        <v>83</v>
      </c>
      <c r="C40" s="53" t="s">
        <v>85</v>
      </c>
      <c r="D40" s="27">
        <v>3459</v>
      </c>
      <c r="E40" s="21">
        <v>2539</v>
      </c>
      <c r="F40" s="13">
        <v>506</v>
      </c>
      <c r="G40" s="13">
        <v>414</v>
      </c>
    </row>
    <row r="41" spans="2:7" ht="15" customHeight="1" x14ac:dyDescent="0.15">
      <c r="B41" s="4"/>
      <c r="C41" s="54"/>
      <c r="D41" s="30">
        <v>100</v>
      </c>
      <c r="E41" s="31">
        <v>73.400000000000006</v>
      </c>
      <c r="F41" s="32">
        <v>14.6</v>
      </c>
      <c r="G41" s="32">
        <v>12</v>
      </c>
    </row>
    <row r="42" spans="2:7" ht="15" customHeight="1" x14ac:dyDescent="0.15">
      <c r="B42" s="4"/>
      <c r="C42" s="55" t="s">
        <v>416</v>
      </c>
      <c r="D42" s="25">
        <v>18074</v>
      </c>
      <c r="E42" s="18">
        <v>11124</v>
      </c>
      <c r="F42" s="11">
        <v>4636</v>
      </c>
      <c r="G42" s="11">
        <v>2314</v>
      </c>
    </row>
    <row r="43" spans="2:7" ht="15" customHeight="1" x14ac:dyDescent="0.15">
      <c r="B43" s="4"/>
      <c r="C43" s="56"/>
      <c r="D43" s="30">
        <v>100</v>
      </c>
      <c r="E43" s="31">
        <v>61.5</v>
      </c>
      <c r="F43" s="32">
        <v>25.7</v>
      </c>
      <c r="G43" s="32">
        <v>12.8</v>
      </c>
    </row>
    <row r="44" spans="2:7" ht="15" customHeight="1" x14ac:dyDescent="0.15">
      <c r="B44" s="4"/>
      <c r="C44" s="51" t="s">
        <v>90</v>
      </c>
      <c r="D44" s="25">
        <v>4115</v>
      </c>
      <c r="E44" s="18">
        <v>1845</v>
      </c>
      <c r="F44" s="11">
        <v>1720</v>
      </c>
      <c r="G44" s="11">
        <v>550</v>
      </c>
    </row>
    <row r="45" spans="2:7" ht="15" customHeight="1" x14ac:dyDescent="0.15">
      <c r="B45" s="4"/>
      <c r="C45" s="54"/>
      <c r="D45" s="30">
        <v>100</v>
      </c>
      <c r="E45" s="31">
        <v>44.8</v>
      </c>
      <c r="F45" s="32">
        <v>41.8</v>
      </c>
      <c r="G45" s="32">
        <v>13.4</v>
      </c>
    </row>
    <row r="46" spans="2:7" ht="15" customHeight="1" x14ac:dyDescent="0.15">
      <c r="B46" s="4"/>
      <c r="C46" s="51" t="s">
        <v>99</v>
      </c>
      <c r="D46" s="25">
        <v>659</v>
      </c>
      <c r="E46" s="18">
        <v>213</v>
      </c>
      <c r="F46" s="11">
        <v>346</v>
      </c>
      <c r="G46" s="11">
        <v>100</v>
      </c>
    </row>
    <row r="47" spans="2:7" ht="15" customHeight="1" x14ac:dyDescent="0.15">
      <c r="B47" s="5"/>
      <c r="C47" s="52"/>
      <c r="D47" s="28">
        <v>100</v>
      </c>
      <c r="E47" s="20">
        <v>32.299999999999997</v>
      </c>
      <c r="F47" s="15">
        <v>52.5</v>
      </c>
      <c r="G47" s="15">
        <v>15.2</v>
      </c>
    </row>
    <row r="48" spans="2:7" ht="15" customHeight="1" x14ac:dyDescent="0.15">
      <c r="B48" s="3" t="s">
        <v>68</v>
      </c>
      <c r="C48" s="53" t="s">
        <v>69</v>
      </c>
      <c r="D48" s="27">
        <v>3572</v>
      </c>
      <c r="E48" s="21">
        <v>2233</v>
      </c>
      <c r="F48" s="13">
        <v>1004</v>
      </c>
      <c r="G48" s="13">
        <v>335</v>
      </c>
    </row>
    <row r="49" spans="2:7" ht="15" customHeight="1" x14ac:dyDescent="0.15">
      <c r="B49" s="4"/>
      <c r="C49" s="54"/>
      <c r="D49" s="30">
        <v>100</v>
      </c>
      <c r="E49" s="31">
        <v>62.5</v>
      </c>
      <c r="F49" s="32">
        <v>28.1</v>
      </c>
      <c r="G49" s="32">
        <v>9.4</v>
      </c>
    </row>
    <row r="50" spans="2:7" ht="15" customHeight="1" x14ac:dyDescent="0.15">
      <c r="B50" s="4"/>
      <c r="C50" s="57" t="s">
        <v>70</v>
      </c>
      <c r="D50" s="33">
        <v>2055</v>
      </c>
      <c r="E50" s="34">
        <v>1079</v>
      </c>
      <c r="F50" s="35">
        <v>396</v>
      </c>
      <c r="G50" s="35">
        <v>580</v>
      </c>
    </row>
    <row r="51" spans="2:7" ht="15" customHeight="1" x14ac:dyDescent="0.15">
      <c r="B51" s="4"/>
      <c r="C51" s="54"/>
      <c r="D51" s="30">
        <v>100</v>
      </c>
      <c r="E51" s="31">
        <v>52.5</v>
      </c>
      <c r="F51" s="32">
        <v>19.3</v>
      </c>
      <c r="G51" s="32">
        <v>28.2</v>
      </c>
    </row>
    <row r="52" spans="2:7" ht="15" customHeight="1" x14ac:dyDescent="0.15">
      <c r="B52" s="4"/>
      <c r="C52" s="51" t="s">
        <v>71</v>
      </c>
      <c r="D52" s="25">
        <v>1640</v>
      </c>
      <c r="E52" s="18">
        <v>1070</v>
      </c>
      <c r="F52" s="11">
        <v>418</v>
      </c>
      <c r="G52" s="11">
        <v>152</v>
      </c>
    </row>
    <row r="53" spans="2:7" ht="15" customHeight="1" x14ac:dyDescent="0.15">
      <c r="B53" s="4"/>
      <c r="C53" s="54"/>
      <c r="D53" s="30">
        <v>100</v>
      </c>
      <c r="E53" s="31">
        <v>65.2</v>
      </c>
      <c r="F53" s="32">
        <v>25.5</v>
      </c>
      <c r="G53" s="32">
        <v>9.3000000000000007</v>
      </c>
    </row>
    <row r="54" spans="2:7" ht="15" customHeight="1" x14ac:dyDescent="0.15">
      <c r="B54" s="4"/>
      <c r="C54" s="51" t="s">
        <v>72</v>
      </c>
      <c r="D54" s="25">
        <v>1560</v>
      </c>
      <c r="E54" s="18">
        <v>949</v>
      </c>
      <c r="F54" s="11">
        <v>444</v>
      </c>
      <c r="G54" s="11">
        <v>167</v>
      </c>
    </row>
    <row r="55" spans="2:7" ht="15" customHeight="1" x14ac:dyDescent="0.15">
      <c r="B55" s="4"/>
      <c r="C55" s="54"/>
      <c r="D55" s="30">
        <v>100</v>
      </c>
      <c r="E55" s="31">
        <v>60.8</v>
      </c>
      <c r="F55" s="32">
        <v>28.5</v>
      </c>
      <c r="G55" s="32">
        <v>10.7</v>
      </c>
    </row>
    <row r="56" spans="2:7" ht="15" customHeight="1" x14ac:dyDescent="0.15">
      <c r="B56" s="4"/>
      <c r="C56" s="51" t="s">
        <v>73</v>
      </c>
      <c r="D56" s="25">
        <v>2382</v>
      </c>
      <c r="E56" s="18">
        <v>1490</v>
      </c>
      <c r="F56" s="11">
        <v>603</v>
      </c>
      <c r="G56" s="11">
        <v>289</v>
      </c>
    </row>
    <row r="57" spans="2:7" ht="15" customHeight="1" x14ac:dyDescent="0.15">
      <c r="B57" s="4"/>
      <c r="C57" s="54"/>
      <c r="D57" s="30">
        <v>100</v>
      </c>
      <c r="E57" s="31">
        <v>62.6</v>
      </c>
      <c r="F57" s="32">
        <v>25.3</v>
      </c>
      <c r="G57" s="32">
        <v>12.1</v>
      </c>
    </row>
    <row r="58" spans="2:7" ht="15" customHeight="1" x14ac:dyDescent="0.15">
      <c r="B58" s="4"/>
      <c r="C58" s="51" t="s">
        <v>74</v>
      </c>
      <c r="D58" s="25">
        <v>1538</v>
      </c>
      <c r="E58" s="18">
        <v>1034</v>
      </c>
      <c r="F58" s="11">
        <v>341</v>
      </c>
      <c r="G58" s="11">
        <v>163</v>
      </c>
    </row>
    <row r="59" spans="2:7" ht="15" customHeight="1" x14ac:dyDescent="0.15">
      <c r="B59" s="4"/>
      <c r="C59" s="54"/>
      <c r="D59" s="30">
        <v>100</v>
      </c>
      <c r="E59" s="31">
        <v>67.2</v>
      </c>
      <c r="F59" s="32">
        <v>22.2</v>
      </c>
      <c r="G59" s="32">
        <v>10.6</v>
      </c>
    </row>
    <row r="60" spans="2:7" ht="15" customHeight="1" x14ac:dyDescent="0.15">
      <c r="B60" s="4"/>
      <c r="C60" s="51" t="s">
        <v>75</v>
      </c>
      <c r="D60" s="25">
        <v>5096</v>
      </c>
      <c r="E60" s="18">
        <v>2898</v>
      </c>
      <c r="F60" s="11">
        <v>1488</v>
      </c>
      <c r="G60" s="11">
        <v>710</v>
      </c>
    </row>
    <row r="61" spans="2:7" ht="15" customHeight="1" x14ac:dyDescent="0.15">
      <c r="B61" s="4"/>
      <c r="C61" s="54"/>
      <c r="D61" s="30">
        <v>100</v>
      </c>
      <c r="E61" s="31">
        <v>56.9</v>
      </c>
      <c r="F61" s="32">
        <v>29.2</v>
      </c>
      <c r="G61" s="32">
        <v>13.9</v>
      </c>
    </row>
    <row r="62" spans="2:7" ht="15" customHeight="1" x14ac:dyDescent="0.15">
      <c r="B62" s="4"/>
      <c r="C62" s="51" t="s">
        <v>76</v>
      </c>
      <c r="D62" s="25">
        <v>2807</v>
      </c>
      <c r="E62" s="18">
        <v>1505</v>
      </c>
      <c r="F62" s="11">
        <v>845</v>
      </c>
      <c r="G62" s="11">
        <v>457</v>
      </c>
    </row>
    <row r="63" spans="2:7" ht="15" customHeight="1" x14ac:dyDescent="0.15">
      <c r="B63" s="4"/>
      <c r="C63" s="54"/>
      <c r="D63" s="30">
        <v>100</v>
      </c>
      <c r="E63" s="31">
        <v>53.6</v>
      </c>
      <c r="F63" s="32">
        <v>30.1</v>
      </c>
      <c r="G63" s="32">
        <v>16.3</v>
      </c>
    </row>
    <row r="64" spans="2:7" ht="15" customHeight="1" x14ac:dyDescent="0.15">
      <c r="B64" s="4"/>
      <c r="C64" s="51" t="s">
        <v>77</v>
      </c>
      <c r="D64" s="25">
        <v>6516</v>
      </c>
      <c r="E64" s="18">
        <v>3792</v>
      </c>
      <c r="F64" s="11">
        <v>1860</v>
      </c>
      <c r="G64" s="11">
        <v>864</v>
      </c>
    </row>
    <row r="65" spans="2:7" ht="15" customHeight="1" x14ac:dyDescent="0.15">
      <c r="B65" s="5"/>
      <c r="C65" s="52"/>
      <c r="D65" s="28">
        <v>100</v>
      </c>
      <c r="E65" s="20">
        <v>58.2</v>
      </c>
      <c r="F65" s="15">
        <v>28.5</v>
      </c>
      <c r="G65" s="15">
        <v>13.3</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G9">
    <cfRule type="top10" dxfId="1681" priority="1099" rank="1"/>
  </conditionalFormatting>
  <conditionalFormatting sqref="E11:G11">
    <cfRule type="top10" dxfId="1680" priority="1100" rank="1"/>
  </conditionalFormatting>
  <conditionalFormatting sqref="E13:G13">
    <cfRule type="top10" dxfId="1679" priority="1101" rank="1"/>
  </conditionalFormatting>
  <conditionalFormatting sqref="E15:G15">
    <cfRule type="top10" dxfId="1678" priority="1102" rank="1"/>
  </conditionalFormatting>
  <conditionalFormatting sqref="E17:G17">
    <cfRule type="top10" dxfId="1677" priority="1103" rank="1"/>
  </conditionalFormatting>
  <conditionalFormatting sqref="E19:G19">
    <cfRule type="top10" dxfId="1676" priority="1104" rank="1"/>
  </conditionalFormatting>
  <conditionalFormatting sqref="E21:G21">
    <cfRule type="top10" dxfId="1675" priority="1105" rank="1"/>
  </conditionalFormatting>
  <conditionalFormatting sqref="E23:G23">
    <cfRule type="top10" dxfId="1674" priority="1106" rank="1"/>
  </conditionalFormatting>
  <conditionalFormatting sqref="E25:G25">
    <cfRule type="top10" dxfId="1673" priority="1107" rank="1"/>
  </conditionalFormatting>
  <conditionalFormatting sqref="E27:G27">
    <cfRule type="top10" dxfId="1672" priority="1108" rank="1"/>
  </conditionalFormatting>
  <conditionalFormatting sqref="E29:G29">
    <cfRule type="top10" dxfId="1671" priority="1109" rank="1"/>
  </conditionalFormatting>
  <conditionalFormatting sqref="E31:G31">
    <cfRule type="top10" dxfId="1670" priority="1110" rank="1"/>
  </conditionalFormatting>
  <conditionalFormatting sqref="E33:G33">
    <cfRule type="top10" dxfId="1669" priority="1111" rank="1"/>
  </conditionalFormatting>
  <conditionalFormatting sqref="E35:G35">
    <cfRule type="top10" dxfId="1668" priority="1112" rank="1"/>
  </conditionalFormatting>
  <conditionalFormatting sqref="E37:G37">
    <cfRule type="top10" dxfId="1667" priority="1113" rank="1"/>
  </conditionalFormatting>
  <conditionalFormatting sqref="E39:G39">
    <cfRule type="top10" dxfId="1666" priority="1114" rank="1"/>
  </conditionalFormatting>
  <conditionalFormatting sqref="E41:G41">
    <cfRule type="top10" dxfId="1665" priority="1115" rank="1"/>
  </conditionalFormatting>
  <conditionalFormatting sqref="E43:G43">
    <cfRule type="top10" dxfId="1664" priority="1116" rank="1"/>
  </conditionalFormatting>
  <conditionalFormatting sqref="E45:G45">
    <cfRule type="top10" dxfId="1663" priority="1117" rank="1"/>
  </conditionalFormatting>
  <conditionalFormatting sqref="E47:G47">
    <cfRule type="top10" dxfId="1662" priority="1118" rank="1"/>
  </conditionalFormatting>
  <conditionalFormatting sqref="E49:G49">
    <cfRule type="top10" dxfId="1661" priority="1119" rank="1"/>
  </conditionalFormatting>
  <conditionalFormatting sqref="E51:G51">
    <cfRule type="top10" dxfId="1660" priority="1120" rank="1"/>
  </conditionalFormatting>
  <conditionalFormatting sqref="E53:G53">
    <cfRule type="top10" dxfId="1659" priority="1121" rank="1"/>
  </conditionalFormatting>
  <conditionalFormatting sqref="E55:G55">
    <cfRule type="top10" dxfId="1658" priority="1122" rank="1"/>
  </conditionalFormatting>
  <conditionalFormatting sqref="E57:G57">
    <cfRule type="top10" dxfId="1657" priority="1123" rank="1"/>
  </conditionalFormatting>
  <conditionalFormatting sqref="E59:G59">
    <cfRule type="top10" dxfId="1656" priority="1124" rank="1"/>
  </conditionalFormatting>
  <conditionalFormatting sqref="E61:G61">
    <cfRule type="top10" dxfId="1655" priority="1125" rank="1"/>
  </conditionalFormatting>
  <conditionalFormatting sqref="E63:G63">
    <cfRule type="top10" dxfId="1654" priority="1126" rank="1"/>
  </conditionalFormatting>
  <conditionalFormatting sqref="E65:G65">
    <cfRule type="top10" dxfId="1653" priority="1127" rank="1"/>
  </conditionalFormatting>
  <pageMargins left="0.7" right="0.7" top="0.75" bottom="0.75" header="0.3" footer="0.3"/>
  <pageSetup paperSize="9" scale="76" orientation="portrait" r:id="rId1"/>
  <headerFoot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3" width="8.625" style="9" customWidth="1"/>
    <col min="94" max="16384" width="6.125" style="9"/>
  </cols>
  <sheetData>
    <row r="2" spans="2:43" x14ac:dyDescent="0.15">
      <c r="B2" s="9" t="s">
        <v>600</v>
      </c>
    </row>
    <row r="3" spans="2:43" x14ac:dyDescent="0.15">
      <c r="B3" s="9" t="s">
        <v>491</v>
      </c>
    </row>
    <row r="4" spans="2:43" x14ac:dyDescent="0.15">
      <c r="B4" s="9" t="s">
        <v>605</v>
      </c>
    </row>
    <row r="6" spans="2:43" ht="3" customHeight="1" x14ac:dyDescent="0.15">
      <c r="B6" s="16"/>
      <c r="C6" s="23"/>
      <c r="D6" s="24"/>
      <c r="E6" s="22"/>
      <c r="F6" s="17"/>
      <c r="G6" s="17"/>
      <c r="H6" s="17"/>
      <c r="I6" s="17"/>
      <c r="J6" s="17"/>
      <c r="K6" s="17"/>
    </row>
    <row r="7" spans="2:43" s="10" customFormat="1" ht="122.25" customHeight="1" thickBot="1" x14ac:dyDescent="0.2">
      <c r="B7" s="1"/>
      <c r="C7" s="2" t="s">
        <v>52</v>
      </c>
      <c r="D7" s="29" t="s">
        <v>103</v>
      </c>
      <c r="E7" s="46" t="s">
        <v>333</v>
      </c>
      <c r="F7" s="47" t="s">
        <v>334</v>
      </c>
      <c r="G7" s="47" t="s">
        <v>335</v>
      </c>
      <c r="H7" s="47" t="s">
        <v>336</v>
      </c>
      <c r="I7" s="47" t="s">
        <v>337</v>
      </c>
      <c r="J7" s="47" t="s">
        <v>338</v>
      </c>
      <c r="K7" s="47" t="s">
        <v>104</v>
      </c>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212</v>
      </c>
      <c r="F8" s="11">
        <v>349</v>
      </c>
      <c r="G8" s="11">
        <v>367</v>
      </c>
      <c r="H8" s="11">
        <v>1307</v>
      </c>
      <c r="I8" s="11">
        <v>2943</v>
      </c>
      <c r="J8" s="11">
        <v>13185</v>
      </c>
      <c r="K8" s="11">
        <v>8803</v>
      </c>
    </row>
    <row r="9" spans="2:43" ht="15" customHeight="1" x14ac:dyDescent="0.15">
      <c r="B9" s="62"/>
      <c r="C9" s="52"/>
      <c r="D9" s="26">
        <v>100</v>
      </c>
      <c r="E9" s="19">
        <v>0.8</v>
      </c>
      <c r="F9" s="12">
        <v>1.3</v>
      </c>
      <c r="G9" s="12">
        <v>1.4</v>
      </c>
      <c r="H9" s="12">
        <v>4.8</v>
      </c>
      <c r="I9" s="12">
        <v>10.8</v>
      </c>
      <c r="J9" s="12">
        <v>48.5</v>
      </c>
      <c r="K9" s="12">
        <v>32.4</v>
      </c>
    </row>
    <row r="10" spans="2:43" ht="15" customHeight="1" x14ac:dyDescent="0.15">
      <c r="B10" s="3" t="s">
        <v>54</v>
      </c>
      <c r="C10" s="63" t="s">
        <v>55</v>
      </c>
      <c r="D10" s="27">
        <v>12478</v>
      </c>
      <c r="E10" s="21">
        <v>101</v>
      </c>
      <c r="F10" s="13">
        <v>158</v>
      </c>
      <c r="G10" s="13">
        <v>156</v>
      </c>
      <c r="H10" s="13">
        <v>634</v>
      </c>
      <c r="I10" s="13">
        <v>1820</v>
      </c>
      <c r="J10" s="13">
        <v>6064</v>
      </c>
      <c r="K10" s="13">
        <v>3545</v>
      </c>
    </row>
    <row r="11" spans="2:43" ht="15" customHeight="1" x14ac:dyDescent="0.15">
      <c r="B11" s="4"/>
      <c r="C11" s="56"/>
      <c r="D11" s="30">
        <v>100</v>
      </c>
      <c r="E11" s="31">
        <v>0.8</v>
      </c>
      <c r="F11" s="32">
        <v>1.3</v>
      </c>
      <c r="G11" s="32">
        <v>1.3</v>
      </c>
      <c r="H11" s="32">
        <v>5.0999999999999996</v>
      </c>
      <c r="I11" s="32">
        <v>14.6</v>
      </c>
      <c r="J11" s="32">
        <v>48.6</v>
      </c>
      <c r="K11" s="32">
        <v>28.4</v>
      </c>
    </row>
    <row r="12" spans="2:43" ht="15" customHeight="1" x14ac:dyDescent="0.15">
      <c r="B12" s="4"/>
      <c r="C12" s="55" t="s">
        <v>56</v>
      </c>
      <c r="D12" s="25">
        <v>14458</v>
      </c>
      <c r="E12" s="18">
        <v>110</v>
      </c>
      <c r="F12" s="11">
        <v>189</v>
      </c>
      <c r="G12" s="11">
        <v>208</v>
      </c>
      <c r="H12" s="11">
        <v>658</v>
      </c>
      <c r="I12" s="11">
        <v>1109</v>
      </c>
      <c r="J12" s="11">
        <v>7033</v>
      </c>
      <c r="K12" s="11">
        <v>5151</v>
      </c>
    </row>
    <row r="13" spans="2:43" ht="15" customHeight="1" x14ac:dyDescent="0.15">
      <c r="B13" s="4"/>
      <c r="C13" s="59"/>
      <c r="D13" s="26">
        <v>100</v>
      </c>
      <c r="E13" s="19">
        <v>0.8</v>
      </c>
      <c r="F13" s="12">
        <v>1.3</v>
      </c>
      <c r="G13" s="12">
        <v>1.4</v>
      </c>
      <c r="H13" s="12">
        <v>4.5999999999999996</v>
      </c>
      <c r="I13" s="12">
        <v>7.7</v>
      </c>
      <c r="J13" s="12">
        <v>48.6</v>
      </c>
      <c r="K13" s="12">
        <v>35.6</v>
      </c>
    </row>
    <row r="14" spans="2:43" ht="15" customHeight="1" x14ac:dyDescent="0.15">
      <c r="B14" s="3" t="s">
        <v>57</v>
      </c>
      <c r="C14" s="63" t="s">
        <v>78</v>
      </c>
      <c r="D14" s="27">
        <v>7667</v>
      </c>
      <c r="E14" s="21">
        <v>52</v>
      </c>
      <c r="F14" s="13">
        <v>81</v>
      </c>
      <c r="G14" s="13">
        <v>119</v>
      </c>
      <c r="H14" s="13">
        <v>419</v>
      </c>
      <c r="I14" s="13">
        <v>1064</v>
      </c>
      <c r="J14" s="13">
        <v>4239</v>
      </c>
      <c r="K14" s="13">
        <v>1693</v>
      </c>
    </row>
    <row r="15" spans="2:43" ht="15" customHeight="1" x14ac:dyDescent="0.15">
      <c r="B15" s="4"/>
      <c r="C15" s="56"/>
      <c r="D15" s="30">
        <v>100</v>
      </c>
      <c r="E15" s="31">
        <v>0.7</v>
      </c>
      <c r="F15" s="32">
        <v>1.1000000000000001</v>
      </c>
      <c r="G15" s="32">
        <v>1.6</v>
      </c>
      <c r="H15" s="32">
        <v>5.5</v>
      </c>
      <c r="I15" s="32">
        <v>13.9</v>
      </c>
      <c r="J15" s="32">
        <v>55.3</v>
      </c>
      <c r="K15" s="32">
        <v>22.1</v>
      </c>
    </row>
    <row r="16" spans="2:43" ht="15" customHeight="1" x14ac:dyDescent="0.15">
      <c r="B16" s="4"/>
      <c r="C16" s="51" t="s">
        <v>79</v>
      </c>
      <c r="D16" s="25">
        <v>6710</v>
      </c>
      <c r="E16" s="18">
        <v>50</v>
      </c>
      <c r="F16" s="11">
        <v>107</v>
      </c>
      <c r="G16" s="11">
        <v>102</v>
      </c>
      <c r="H16" s="11">
        <v>433</v>
      </c>
      <c r="I16" s="11">
        <v>907</v>
      </c>
      <c r="J16" s="11">
        <v>3320</v>
      </c>
      <c r="K16" s="11">
        <v>1791</v>
      </c>
    </row>
    <row r="17" spans="2:11" ht="15" customHeight="1" x14ac:dyDescent="0.15">
      <c r="B17" s="4"/>
      <c r="C17" s="51"/>
      <c r="D17" s="30">
        <v>100</v>
      </c>
      <c r="E17" s="31">
        <v>0.7</v>
      </c>
      <c r="F17" s="32">
        <v>1.6</v>
      </c>
      <c r="G17" s="32">
        <v>1.5</v>
      </c>
      <c r="H17" s="32">
        <v>6.5</v>
      </c>
      <c r="I17" s="32">
        <v>13.5</v>
      </c>
      <c r="J17" s="32">
        <v>49.5</v>
      </c>
      <c r="K17" s="32">
        <v>26.7</v>
      </c>
    </row>
    <row r="18" spans="2:11" ht="15" customHeight="1" x14ac:dyDescent="0.15">
      <c r="B18" s="4"/>
      <c r="C18" s="58" t="s">
        <v>80</v>
      </c>
      <c r="D18" s="25">
        <v>5148</v>
      </c>
      <c r="E18" s="18">
        <v>53</v>
      </c>
      <c r="F18" s="11">
        <v>78</v>
      </c>
      <c r="G18" s="11">
        <v>69</v>
      </c>
      <c r="H18" s="11">
        <v>249</v>
      </c>
      <c r="I18" s="11">
        <v>519</v>
      </c>
      <c r="J18" s="11">
        <v>2186</v>
      </c>
      <c r="K18" s="11">
        <v>1994</v>
      </c>
    </row>
    <row r="19" spans="2:11" ht="15" customHeight="1" x14ac:dyDescent="0.15">
      <c r="B19" s="4"/>
      <c r="C19" s="56"/>
      <c r="D19" s="30">
        <v>100</v>
      </c>
      <c r="E19" s="31">
        <v>1</v>
      </c>
      <c r="F19" s="32">
        <v>1.5</v>
      </c>
      <c r="G19" s="32">
        <v>1.3</v>
      </c>
      <c r="H19" s="32">
        <v>4.8</v>
      </c>
      <c r="I19" s="32">
        <v>10.1</v>
      </c>
      <c r="J19" s="32">
        <v>42.5</v>
      </c>
      <c r="K19" s="32">
        <v>38.700000000000003</v>
      </c>
    </row>
    <row r="20" spans="2:11" ht="15" customHeight="1" x14ac:dyDescent="0.15">
      <c r="B20" s="4"/>
      <c r="C20" s="55" t="s">
        <v>81</v>
      </c>
      <c r="D20" s="25">
        <v>4095</v>
      </c>
      <c r="E20" s="18">
        <v>33</v>
      </c>
      <c r="F20" s="11">
        <v>58</v>
      </c>
      <c r="G20" s="11">
        <v>46</v>
      </c>
      <c r="H20" s="11">
        <v>133</v>
      </c>
      <c r="I20" s="11">
        <v>293</v>
      </c>
      <c r="J20" s="11">
        <v>1701</v>
      </c>
      <c r="K20" s="11">
        <v>1831</v>
      </c>
    </row>
    <row r="21" spans="2:11" ht="15" customHeight="1" x14ac:dyDescent="0.15">
      <c r="B21" s="4"/>
      <c r="C21" s="56"/>
      <c r="D21" s="30">
        <v>100</v>
      </c>
      <c r="E21" s="31">
        <v>0.8</v>
      </c>
      <c r="F21" s="32">
        <v>1.4</v>
      </c>
      <c r="G21" s="32">
        <v>1.1000000000000001</v>
      </c>
      <c r="H21" s="32">
        <v>3.2</v>
      </c>
      <c r="I21" s="32">
        <v>7.2</v>
      </c>
      <c r="J21" s="32">
        <v>41.5</v>
      </c>
      <c r="K21" s="32">
        <v>44.7</v>
      </c>
    </row>
    <row r="22" spans="2:11" ht="15" customHeight="1" x14ac:dyDescent="0.15">
      <c r="B22" s="4"/>
      <c r="C22" s="51" t="s">
        <v>82</v>
      </c>
      <c r="D22" s="25">
        <v>3242</v>
      </c>
      <c r="E22" s="18">
        <v>21</v>
      </c>
      <c r="F22" s="11">
        <v>24</v>
      </c>
      <c r="G22" s="11">
        <v>27</v>
      </c>
      <c r="H22" s="11">
        <v>57</v>
      </c>
      <c r="I22" s="11">
        <v>138</v>
      </c>
      <c r="J22" s="11">
        <v>1615</v>
      </c>
      <c r="K22" s="11">
        <v>1360</v>
      </c>
    </row>
    <row r="23" spans="2:11" ht="15" customHeight="1" x14ac:dyDescent="0.15">
      <c r="B23" s="5"/>
      <c r="C23" s="52"/>
      <c r="D23" s="28">
        <v>100</v>
      </c>
      <c r="E23" s="20">
        <v>0.6</v>
      </c>
      <c r="F23" s="15">
        <v>0.7</v>
      </c>
      <c r="G23" s="15">
        <v>0.8</v>
      </c>
      <c r="H23" s="15">
        <v>1.8</v>
      </c>
      <c r="I23" s="15">
        <v>4.3</v>
      </c>
      <c r="J23" s="15">
        <v>49.8</v>
      </c>
      <c r="K23" s="15">
        <v>41.9</v>
      </c>
    </row>
    <row r="24" spans="2:11" ht="15" customHeight="1" x14ac:dyDescent="0.15">
      <c r="B24" s="3" t="s">
        <v>58</v>
      </c>
      <c r="C24" s="53" t="s">
        <v>59</v>
      </c>
      <c r="D24" s="27">
        <v>6176</v>
      </c>
      <c r="E24" s="21">
        <v>60</v>
      </c>
      <c r="F24" s="13">
        <v>69</v>
      </c>
      <c r="G24" s="13">
        <v>87</v>
      </c>
      <c r="H24" s="13">
        <v>229</v>
      </c>
      <c r="I24" s="13">
        <v>500</v>
      </c>
      <c r="J24" s="13">
        <v>2984</v>
      </c>
      <c r="K24" s="13">
        <v>2247</v>
      </c>
    </row>
    <row r="25" spans="2:11" ht="15" customHeight="1" x14ac:dyDescent="0.15">
      <c r="B25" s="4"/>
      <c r="C25" s="51"/>
      <c r="D25" s="30">
        <v>100</v>
      </c>
      <c r="E25" s="31">
        <v>1</v>
      </c>
      <c r="F25" s="32">
        <v>1.1000000000000001</v>
      </c>
      <c r="G25" s="32">
        <v>1.4</v>
      </c>
      <c r="H25" s="32">
        <v>3.7</v>
      </c>
      <c r="I25" s="32">
        <v>8.1</v>
      </c>
      <c r="J25" s="32">
        <v>48.3</v>
      </c>
      <c r="K25" s="32">
        <v>36.4</v>
      </c>
    </row>
    <row r="26" spans="2:11" ht="15" customHeight="1" x14ac:dyDescent="0.15">
      <c r="B26" s="4"/>
      <c r="C26" s="58" t="s">
        <v>60</v>
      </c>
      <c r="D26" s="25">
        <v>12578</v>
      </c>
      <c r="E26" s="18">
        <v>100</v>
      </c>
      <c r="F26" s="11">
        <v>191</v>
      </c>
      <c r="G26" s="11">
        <v>195</v>
      </c>
      <c r="H26" s="11">
        <v>712</v>
      </c>
      <c r="I26" s="11">
        <v>1538</v>
      </c>
      <c r="J26" s="11">
        <v>5853</v>
      </c>
      <c r="K26" s="11">
        <v>3989</v>
      </c>
    </row>
    <row r="27" spans="2:11" ht="15" customHeight="1" x14ac:dyDescent="0.15">
      <c r="B27" s="4"/>
      <c r="C27" s="56"/>
      <c r="D27" s="30">
        <v>100</v>
      </c>
      <c r="E27" s="31">
        <v>0.8</v>
      </c>
      <c r="F27" s="32">
        <v>1.5</v>
      </c>
      <c r="G27" s="32">
        <v>1.6</v>
      </c>
      <c r="H27" s="32">
        <v>5.7</v>
      </c>
      <c r="I27" s="32">
        <v>12.2</v>
      </c>
      <c r="J27" s="32">
        <v>46.5</v>
      </c>
      <c r="K27" s="32">
        <v>31.7</v>
      </c>
    </row>
    <row r="28" spans="2:11" ht="15" customHeight="1" x14ac:dyDescent="0.15">
      <c r="B28" s="4"/>
      <c r="C28" s="55" t="s">
        <v>61</v>
      </c>
      <c r="D28" s="25">
        <v>1614</v>
      </c>
      <c r="E28" s="18">
        <v>6</v>
      </c>
      <c r="F28" s="11">
        <v>19</v>
      </c>
      <c r="G28" s="11">
        <v>20</v>
      </c>
      <c r="H28" s="11">
        <v>79</v>
      </c>
      <c r="I28" s="11">
        <v>256</v>
      </c>
      <c r="J28" s="11">
        <v>783</v>
      </c>
      <c r="K28" s="11">
        <v>451</v>
      </c>
    </row>
    <row r="29" spans="2:11" ht="15" customHeight="1" x14ac:dyDescent="0.15">
      <c r="B29" s="4"/>
      <c r="C29" s="56"/>
      <c r="D29" s="30">
        <v>100</v>
      </c>
      <c r="E29" s="31">
        <v>0.4</v>
      </c>
      <c r="F29" s="32">
        <v>1.2</v>
      </c>
      <c r="G29" s="32">
        <v>1.2</v>
      </c>
      <c r="H29" s="32">
        <v>4.9000000000000004</v>
      </c>
      <c r="I29" s="32">
        <v>15.9</v>
      </c>
      <c r="J29" s="32">
        <v>48.5</v>
      </c>
      <c r="K29" s="32">
        <v>27.9</v>
      </c>
    </row>
    <row r="30" spans="2:11" ht="15" customHeight="1" x14ac:dyDescent="0.15">
      <c r="B30" s="4"/>
      <c r="C30" s="51" t="s">
        <v>62</v>
      </c>
      <c r="D30" s="25">
        <v>2525</v>
      </c>
      <c r="E30" s="18">
        <v>21</v>
      </c>
      <c r="F30" s="11">
        <v>22</v>
      </c>
      <c r="G30" s="11">
        <v>26</v>
      </c>
      <c r="H30" s="11">
        <v>98</v>
      </c>
      <c r="I30" s="11">
        <v>246</v>
      </c>
      <c r="J30" s="11">
        <v>1338</v>
      </c>
      <c r="K30" s="11">
        <v>774</v>
      </c>
    </row>
    <row r="31" spans="2:11" ht="15" customHeight="1" x14ac:dyDescent="0.15">
      <c r="B31" s="4"/>
      <c r="C31" s="51"/>
      <c r="D31" s="30">
        <v>100</v>
      </c>
      <c r="E31" s="31">
        <v>0.8</v>
      </c>
      <c r="F31" s="32">
        <v>0.9</v>
      </c>
      <c r="G31" s="32">
        <v>1</v>
      </c>
      <c r="H31" s="32">
        <v>3.9</v>
      </c>
      <c r="I31" s="32">
        <v>9.6999999999999993</v>
      </c>
      <c r="J31" s="32">
        <v>53</v>
      </c>
      <c r="K31" s="32">
        <v>30.7</v>
      </c>
    </row>
    <row r="32" spans="2:11" ht="15" customHeight="1" x14ac:dyDescent="0.15">
      <c r="B32" s="6"/>
      <c r="C32" s="58" t="s">
        <v>63</v>
      </c>
      <c r="D32" s="25">
        <v>3276</v>
      </c>
      <c r="E32" s="18">
        <v>19</v>
      </c>
      <c r="F32" s="11">
        <v>37</v>
      </c>
      <c r="G32" s="11">
        <v>33</v>
      </c>
      <c r="H32" s="11">
        <v>161</v>
      </c>
      <c r="I32" s="11">
        <v>334</v>
      </c>
      <c r="J32" s="11">
        <v>1853</v>
      </c>
      <c r="K32" s="11">
        <v>839</v>
      </c>
    </row>
    <row r="33" spans="2:11" ht="15" customHeight="1" x14ac:dyDescent="0.15">
      <c r="B33" s="7"/>
      <c r="C33" s="59"/>
      <c r="D33" s="28">
        <v>100</v>
      </c>
      <c r="E33" s="20">
        <v>0.6</v>
      </c>
      <c r="F33" s="15">
        <v>1.1000000000000001</v>
      </c>
      <c r="G33" s="15">
        <v>1</v>
      </c>
      <c r="H33" s="15">
        <v>4.9000000000000004</v>
      </c>
      <c r="I33" s="15">
        <v>10.199999999999999</v>
      </c>
      <c r="J33" s="15">
        <v>56.6</v>
      </c>
      <c r="K33" s="15">
        <v>25.6</v>
      </c>
    </row>
    <row r="34" spans="2:11" ht="15" customHeight="1" x14ac:dyDescent="0.15">
      <c r="B34" s="3" t="s">
        <v>64</v>
      </c>
      <c r="C34" s="53" t="s">
        <v>65</v>
      </c>
      <c r="D34" s="27">
        <v>22228</v>
      </c>
      <c r="E34" s="21">
        <v>176</v>
      </c>
      <c r="F34" s="13">
        <v>310</v>
      </c>
      <c r="G34" s="13">
        <v>334</v>
      </c>
      <c r="H34" s="13">
        <v>1210</v>
      </c>
      <c r="I34" s="13">
        <v>2689</v>
      </c>
      <c r="J34" s="13">
        <v>10913</v>
      </c>
      <c r="K34" s="13">
        <v>6596</v>
      </c>
    </row>
    <row r="35" spans="2:11" ht="15" customHeight="1" x14ac:dyDescent="0.15">
      <c r="B35" s="4"/>
      <c r="C35" s="54"/>
      <c r="D35" s="30">
        <v>100</v>
      </c>
      <c r="E35" s="31">
        <v>0.8</v>
      </c>
      <c r="F35" s="32">
        <v>1.4</v>
      </c>
      <c r="G35" s="32">
        <v>1.5</v>
      </c>
      <c r="H35" s="32">
        <v>5.4</v>
      </c>
      <c r="I35" s="32">
        <v>12.1</v>
      </c>
      <c r="J35" s="32">
        <v>49.1</v>
      </c>
      <c r="K35" s="32">
        <v>29.7</v>
      </c>
    </row>
    <row r="36" spans="2:11" ht="15" customHeight="1" x14ac:dyDescent="0.15">
      <c r="B36" s="4"/>
      <c r="C36" s="60" t="s">
        <v>66</v>
      </c>
      <c r="D36" s="25">
        <v>2573</v>
      </c>
      <c r="E36" s="18">
        <v>26</v>
      </c>
      <c r="F36" s="11">
        <v>18</v>
      </c>
      <c r="G36" s="11">
        <v>17</v>
      </c>
      <c r="H36" s="11">
        <v>51</v>
      </c>
      <c r="I36" s="11">
        <v>143</v>
      </c>
      <c r="J36" s="11">
        <v>1188</v>
      </c>
      <c r="K36" s="11">
        <v>1130</v>
      </c>
    </row>
    <row r="37" spans="2:11" ht="15" customHeight="1" x14ac:dyDescent="0.15">
      <c r="B37" s="4"/>
      <c r="C37" s="56"/>
      <c r="D37" s="30">
        <v>100</v>
      </c>
      <c r="E37" s="31">
        <v>1</v>
      </c>
      <c r="F37" s="32">
        <v>0.7</v>
      </c>
      <c r="G37" s="32">
        <v>0.7</v>
      </c>
      <c r="H37" s="32">
        <v>2</v>
      </c>
      <c r="I37" s="32">
        <v>5.6</v>
      </c>
      <c r="J37" s="32">
        <v>46.2</v>
      </c>
      <c r="K37" s="32">
        <v>43.9</v>
      </c>
    </row>
    <row r="38" spans="2:11" ht="15" customHeight="1" x14ac:dyDescent="0.15">
      <c r="B38" s="4"/>
      <c r="C38" s="55" t="s">
        <v>67</v>
      </c>
      <c r="D38" s="25">
        <v>1235</v>
      </c>
      <c r="E38" s="18">
        <v>5</v>
      </c>
      <c r="F38" s="11">
        <v>10</v>
      </c>
      <c r="G38" s="11">
        <v>8</v>
      </c>
      <c r="H38" s="11">
        <v>19</v>
      </c>
      <c r="I38" s="11">
        <v>44</v>
      </c>
      <c r="J38" s="11">
        <v>740</v>
      </c>
      <c r="K38" s="11">
        <v>409</v>
      </c>
    </row>
    <row r="39" spans="2:11" ht="15" customHeight="1" x14ac:dyDescent="0.15">
      <c r="B39" s="5"/>
      <c r="C39" s="59"/>
      <c r="D39" s="28">
        <v>100</v>
      </c>
      <c r="E39" s="20">
        <v>0.4</v>
      </c>
      <c r="F39" s="15">
        <v>0.8</v>
      </c>
      <c r="G39" s="15">
        <v>0.6</v>
      </c>
      <c r="H39" s="15">
        <v>1.5</v>
      </c>
      <c r="I39" s="15">
        <v>3.6</v>
      </c>
      <c r="J39" s="15">
        <v>59.9</v>
      </c>
      <c r="K39" s="15">
        <v>33.1</v>
      </c>
    </row>
    <row r="40" spans="2:11" ht="15" customHeight="1" x14ac:dyDescent="0.15">
      <c r="B40" s="3" t="s">
        <v>83</v>
      </c>
      <c r="C40" s="53" t="s">
        <v>400</v>
      </c>
      <c r="D40" s="27">
        <v>3459</v>
      </c>
      <c r="E40" s="21">
        <v>48</v>
      </c>
      <c r="F40" s="13">
        <v>81</v>
      </c>
      <c r="G40" s="13">
        <v>74</v>
      </c>
      <c r="H40" s="13">
        <v>219</v>
      </c>
      <c r="I40" s="13">
        <v>462</v>
      </c>
      <c r="J40" s="13">
        <v>1458</v>
      </c>
      <c r="K40" s="13">
        <v>1117</v>
      </c>
    </row>
    <row r="41" spans="2:11" ht="15" customHeight="1" x14ac:dyDescent="0.15">
      <c r="B41" s="4"/>
      <c r="C41" s="54"/>
      <c r="D41" s="30">
        <v>100</v>
      </c>
      <c r="E41" s="31">
        <v>1.4</v>
      </c>
      <c r="F41" s="32">
        <v>2.2999999999999998</v>
      </c>
      <c r="G41" s="32">
        <v>2.1</v>
      </c>
      <c r="H41" s="32">
        <v>6.3</v>
      </c>
      <c r="I41" s="32">
        <v>13.4</v>
      </c>
      <c r="J41" s="32">
        <v>42.2</v>
      </c>
      <c r="K41" s="32">
        <v>32.299999999999997</v>
      </c>
    </row>
    <row r="42" spans="2:11" ht="15" customHeight="1" x14ac:dyDescent="0.15">
      <c r="B42" s="4"/>
      <c r="C42" s="55" t="s">
        <v>413</v>
      </c>
      <c r="D42" s="25">
        <v>18074</v>
      </c>
      <c r="E42" s="18">
        <v>133</v>
      </c>
      <c r="F42" s="11">
        <v>231</v>
      </c>
      <c r="G42" s="11">
        <v>251</v>
      </c>
      <c r="H42" s="11">
        <v>926</v>
      </c>
      <c r="I42" s="11">
        <v>2103</v>
      </c>
      <c r="J42" s="11">
        <v>8730</v>
      </c>
      <c r="K42" s="11">
        <v>5700</v>
      </c>
    </row>
    <row r="43" spans="2:11" ht="15" customHeight="1" x14ac:dyDescent="0.15">
      <c r="B43" s="4"/>
      <c r="C43" s="56"/>
      <c r="D43" s="30">
        <v>100</v>
      </c>
      <c r="E43" s="31">
        <v>0.7</v>
      </c>
      <c r="F43" s="32">
        <v>1.3</v>
      </c>
      <c r="G43" s="32">
        <v>1.4</v>
      </c>
      <c r="H43" s="32">
        <v>5.0999999999999996</v>
      </c>
      <c r="I43" s="32">
        <v>11.6</v>
      </c>
      <c r="J43" s="32">
        <v>48.3</v>
      </c>
      <c r="K43" s="32">
        <v>31.5</v>
      </c>
    </row>
    <row r="44" spans="2:11" ht="15" customHeight="1" x14ac:dyDescent="0.15">
      <c r="B44" s="4"/>
      <c r="C44" s="51" t="s">
        <v>402</v>
      </c>
      <c r="D44" s="25">
        <v>4115</v>
      </c>
      <c r="E44" s="18">
        <v>23</v>
      </c>
      <c r="F44" s="11">
        <v>25</v>
      </c>
      <c r="G44" s="11">
        <v>30</v>
      </c>
      <c r="H44" s="11">
        <v>125</v>
      </c>
      <c r="I44" s="11">
        <v>299</v>
      </c>
      <c r="J44" s="11">
        <v>2350</v>
      </c>
      <c r="K44" s="11">
        <v>1263</v>
      </c>
    </row>
    <row r="45" spans="2:11" ht="15" customHeight="1" x14ac:dyDescent="0.15">
      <c r="B45" s="4"/>
      <c r="C45" s="54"/>
      <c r="D45" s="30">
        <v>100</v>
      </c>
      <c r="E45" s="31">
        <v>0.6</v>
      </c>
      <c r="F45" s="32">
        <v>0.6</v>
      </c>
      <c r="G45" s="32">
        <v>0.7</v>
      </c>
      <c r="H45" s="32">
        <v>3</v>
      </c>
      <c r="I45" s="32">
        <v>7.3</v>
      </c>
      <c r="J45" s="32">
        <v>57.1</v>
      </c>
      <c r="K45" s="32">
        <v>30.7</v>
      </c>
    </row>
    <row r="46" spans="2:11" ht="15" customHeight="1" x14ac:dyDescent="0.15">
      <c r="B46" s="4"/>
      <c r="C46" s="51" t="s">
        <v>411</v>
      </c>
      <c r="D46" s="25">
        <v>659</v>
      </c>
      <c r="E46" s="18">
        <v>2</v>
      </c>
      <c r="F46" s="11">
        <v>3</v>
      </c>
      <c r="G46" s="11">
        <v>4</v>
      </c>
      <c r="H46" s="11">
        <v>14</v>
      </c>
      <c r="I46" s="11">
        <v>27</v>
      </c>
      <c r="J46" s="11">
        <v>405</v>
      </c>
      <c r="K46" s="11">
        <v>204</v>
      </c>
    </row>
    <row r="47" spans="2:11" ht="15" customHeight="1" x14ac:dyDescent="0.15">
      <c r="B47" s="5"/>
      <c r="C47" s="52"/>
      <c r="D47" s="28">
        <v>100</v>
      </c>
      <c r="E47" s="20">
        <v>0.3</v>
      </c>
      <c r="F47" s="15">
        <v>0.5</v>
      </c>
      <c r="G47" s="15">
        <v>0.6</v>
      </c>
      <c r="H47" s="15">
        <v>2.1</v>
      </c>
      <c r="I47" s="15">
        <v>4.0999999999999996</v>
      </c>
      <c r="J47" s="15">
        <v>61.5</v>
      </c>
      <c r="K47" s="15">
        <v>31</v>
      </c>
    </row>
    <row r="48" spans="2:11" ht="15" customHeight="1" x14ac:dyDescent="0.15">
      <c r="B48" s="3" t="s">
        <v>68</v>
      </c>
      <c r="C48" s="53" t="s">
        <v>69</v>
      </c>
      <c r="D48" s="27">
        <v>3572</v>
      </c>
      <c r="E48" s="21">
        <v>39</v>
      </c>
      <c r="F48" s="13">
        <v>35</v>
      </c>
      <c r="G48" s="13">
        <v>33</v>
      </c>
      <c r="H48" s="13">
        <v>122</v>
      </c>
      <c r="I48" s="13">
        <v>313</v>
      </c>
      <c r="J48" s="13">
        <v>1896</v>
      </c>
      <c r="K48" s="13">
        <v>1134</v>
      </c>
    </row>
    <row r="49" spans="2:11" ht="15" customHeight="1" x14ac:dyDescent="0.15">
      <c r="B49" s="4"/>
      <c r="C49" s="54"/>
      <c r="D49" s="30">
        <v>100</v>
      </c>
      <c r="E49" s="31">
        <v>1.1000000000000001</v>
      </c>
      <c r="F49" s="32">
        <v>1</v>
      </c>
      <c r="G49" s="32">
        <v>0.9</v>
      </c>
      <c r="H49" s="32">
        <v>3.4</v>
      </c>
      <c r="I49" s="32">
        <v>8.8000000000000007</v>
      </c>
      <c r="J49" s="32">
        <v>53.1</v>
      </c>
      <c r="K49" s="32">
        <v>31.7</v>
      </c>
    </row>
    <row r="50" spans="2:11" ht="15" customHeight="1" x14ac:dyDescent="0.15">
      <c r="B50" s="4"/>
      <c r="C50" s="57" t="s">
        <v>70</v>
      </c>
      <c r="D50" s="33">
        <v>2055</v>
      </c>
      <c r="E50" s="34">
        <v>20</v>
      </c>
      <c r="F50" s="35">
        <v>32</v>
      </c>
      <c r="G50" s="35">
        <v>36</v>
      </c>
      <c r="H50" s="35">
        <v>156</v>
      </c>
      <c r="I50" s="35">
        <v>310</v>
      </c>
      <c r="J50" s="35">
        <v>1129</v>
      </c>
      <c r="K50" s="35">
        <v>372</v>
      </c>
    </row>
    <row r="51" spans="2:11" ht="15" customHeight="1" x14ac:dyDescent="0.15">
      <c r="B51" s="4"/>
      <c r="C51" s="54"/>
      <c r="D51" s="30">
        <v>100</v>
      </c>
      <c r="E51" s="31">
        <v>1</v>
      </c>
      <c r="F51" s="32">
        <v>1.6</v>
      </c>
      <c r="G51" s="32">
        <v>1.8</v>
      </c>
      <c r="H51" s="32">
        <v>7.6</v>
      </c>
      <c r="I51" s="32">
        <v>15.1</v>
      </c>
      <c r="J51" s="32">
        <v>54.9</v>
      </c>
      <c r="K51" s="32">
        <v>18.100000000000001</v>
      </c>
    </row>
    <row r="52" spans="2:11" ht="15" customHeight="1" x14ac:dyDescent="0.15">
      <c r="B52" s="4"/>
      <c r="C52" s="51" t="s">
        <v>71</v>
      </c>
      <c r="D52" s="25">
        <v>1640</v>
      </c>
      <c r="E52" s="18">
        <v>18</v>
      </c>
      <c r="F52" s="11">
        <v>28</v>
      </c>
      <c r="G52" s="11">
        <v>18</v>
      </c>
      <c r="H52" s="11">
        <v>90</v>
      </c>
      <c r="I52" s="11">
        <v>178</v>
      </c>
      <c r="J52" s="11">
        <v>693</v>
      </c>
      <c r="K52" s="11">
        <v>615</v>
      </c>
    </row>
    <row r="53" spans="2:11" ht="15" customHeight="1" x14ac:dyDescent="0.15">
      <c r="B53" s="4"/>
      <c r="C53" s="54"/>
      <c r="D53" s="30">
        <v>100</v>
      </c>
      <c r="E53" s="31">
        <v>1.1000000000000001</v>
      </c>
      <c r="F53" s="32">
        <v>1.7</v>
      </c>
      <c r="G53" s="32">
        <v>1.1000000000000001</v>
      </c>
      <c r="H53" s="32">
        <v>5.5</v>
      </c>
      <c r="I53" s="32">
        <v>10.9</v>
      </c>
      <c r="J53" s="32">
        <v>42.3</v>
      </c>
      <c r="K53" s="32">
        <v>37.5</v>
      </c>
    </row>
    <row r="54" spans="2:11" ht="15" customHeight="1" x14ac:dyDescent="0.15">
      <c r="B54" s="4"/>
      <c r="C54" s="51" t="s">
        <v>72</v>
      </c>
      <c r="D54" s="25">
        <v>1560</v>
      </c>
      <c r="E54" s="18">
        <v>11</v>
      </c>
      <c r="F54" s="11">
        <v>16</v>
      </c>
      <c r="G54" s="11">
        <v>18</v>
      </c>
      <c r="H54" s="11">
        <v>62</v>
      </c>
      <c r="I54" s="11">
        <v>167</v>
      </c>
      <c r="J54" s="11">
        <v>758</v>
      </c>
      <c r="K54" s="11">
        <v>528</v>
      </c>
    </row>
    <row r="55" spans="2:11" ht="15" customHeight="1" x14ac:dyDescent="0.15">
      <c r="B55" s="4"/>
      <c r="C55" s="54"/>
      <c r="D55" s="30">
        <v>100</v>
      </c>
      <c r="E55" s="31">
        <v>0.7</v>
      </c>
      <c r="F55" s="32">
        <v>1</v>
      </c>
      <c r="G55" s="32">
        <v>1.2</v>
      </c>
      <c r="H55" s="32">
        <v>4</v>
      </c>
      <c r="I55" s="32">
        <v>10.7</v>
      </c>
      <c r="J55" s="32">
        <v>48.6</v>
      </c>
      <c r="K55" s="32">
        <v>33.799999999999997</v>
      </c>
    </row>
    <row r="56" spans="2:11" ht="15" customHeight="1" x14ac:dyDescent="0.15">
      <c r="B56" s="4"/>
      <c r="C56" s="51" t="s">
        <v>73</v>
      </c>
      <c r="D56" s="25">
        <v>2382</v>
      </c>
      <c r="E56" s="18">
        <v>18</v>
      </c>
      <c r="F56" s="11">
        <v>33</v>
      </c>
      <c r="G56" s="11">
        <v>24</v>
      </c>
      <c r="H56" s="11">
        <v>99</v>
      </c>
      <c r="I56" s="11">
        <v>223</v>
      </c>
      <c r="J56" s="11">
        <v>1124</v>
      </c>
      <c r="K56" s="11">
        <v>861</v>
      </c>
    </row>
    <row r="57" spans="2:11" ht="15" customHeight="1" x14ac:dyDescent="0.15">
      <c r="B57" s="4"/>
      <c r="C57" s="54"/>
      <c r="D57" s="30">
        <v>100</v>
      </c>
      <c r="E57" s="31">
        <v>0.8</v>
      </c>
      <c r="F57" s="32">
        <v>1.4</v>
      </c>
      <c r="G57" s="32">
        <v>1</v>
      </c>
      <c r="H57" s="32">
        <v>4.2</v>
      </c>
      <c r="I57" s="32">
        <v>9.4</v>
      </c>
      <c r="J57" s="32">
        <v>47.2</v>
      </c>
      <c r="K57" s="32">
        <v>36.1</v>
      </c>
    </row>
    <row r="58" spans="2:11" ht="15" customHeight="1" x14ac:dyDescent="0.15">
      <c r="B58" s="4"/>
      <c r="C58" s="51" t="s">
        <v>74</v>
      </c>
      <c r="D58" s="25">
        <v>1538</v>
      </c>
      <c r="E58" s="18">
        <v>16</v>
      </c>
      <c r="F58" s="11">
        <v>22</v>
      </c>
      <c r="G58" s="11">
        <v>33</v>
      </c>
      <c r="H58" s="11">
        <v>123</v>
      </c>
      <c r="I58" s="11">
        <v>252</v>
      </c>
      <c r="J58" s="11">
        <v>575</v>
      </c>
      <c r="K58" s="11">
        <v>517</v>
      </c>
    </row>
    <row r="59" spans="2:11" ht="15" customHeight="1" x14ac:dyDescent="0.15">
      <c r="B59" s="4"/>
      <c r="C59" s="54"/>
      <c r="D59" s="30">
        <v>100</v>
      </c>
      <c r="E59" s="31">
        <v>1</v>
      </c>
      <c r="F59" s="32">
        <v>1.4</v>
      </c>
      <c r="G59" s="32">
        <v>2.1</v>
      </c>
      <c r="H59" s="32">
        <v>8</v>
      </c>
      <c r="I59" s="32">
        <v>16.399999999999999</v>
      </c>
      <c r="J59" s="32">
        <v>37.4</v>
      </c>
      <c r="K59" s="32">
        <v>33.6</v>
      </c>
    </row>
    <row r="60" spans="2:11" ht="15" customHeight="1" x14ac:dyDescent="0.15">
      <c r="B60" s="4"/>
      <c r="C60" s="51" t="s">
        <v>75</v>
      </c>
      <c r="D60" s="25">
        <v>5096</v>
      </c>
      <c r="E60" s="18">
        <v>22</v>
      </c>
      <c r="F60" s="11">
        <v>53</v>
      </c>
      <c r="G60" s="11">
        <v>49</v>
      </c>
      <c r="H60" s="11">
        <v>161</v>
      </c>
      <c r="I60" s="11">
        <v>476</v>
      </c>
      <c r="J60" s="11">
        <v>2614</v>
      </c>
      <c r="K60" s="11">
        <v>1721</v>
      </c>
    </row>
    <row r="61" spans="2:11" ht="15" customHeight="1" x14ac:dyDescent="0.15">
      <c r="B61" s="4"/>
      <c r="C61" s="54"/>
      <c r="D61" s="30">
        <v>100</v>
      </c>
      <c r="E61" s="31">
        <v>0.4</v>
      </c>
      <c r="F61" s="32">
        <v>1</v>
      </c>
      <c r="G61" s="32">
        <v>1</v>
      </c>
      <c r="H61" s="32">
        <v>3.2</v>
      </c>
      <c r="I61" s="32">
        <v>9.3000000000000007</v>
      </c>
      <c r="J61" s="32">
        <v>51.3</v>
      </c>
      <c r="K61" s="32">
        <v>33.799999999999997</v>
      </c>
    </row>
    <row r="62" spans="2:11" ht="15" customHeight="1" x14ac:dyDescent="0.15">
      <c r="B62" s="4"/>
      <c r="C62" s="51" t="s">
        <v>76</v>
      </c>
      <c r="D62" s="25">
        <v>2807</v>
      </c>
      <c r="E62" s="18">
        <v>13</v>
      </c>
      <c r="F62" s="11">
        <v>25</v>
      </c>
      <c r="G62" s="11">
        <v>34</v>
      </c>
      <c r="H62" s="11">
        <v>110</v>
      </c>
      <c r="I62" s="11">
        <v>255</v>
      </c>
      <c r="J62" s="11">
        <v>1416</v>
      </c>
      <c r="K62" s="11">
        <v>954</v>
      </c>
    </row>
    <row r="63" spans="2:11" ht="15" customHeight="1" x14ac:dyDescent="0.15">
      <c r="B63" s="4"/>
      <c r="C63" s="54"/>
      <c r="D63" s="30">
        <v>100</v>
      </c>
      <c r="E63" s="31">
        <v>0.5</v>
      </c>
      <c r="F63" s="32">
        <v>0.9</v>
      </c>
      <c r="G63" s="32">
        <v>1.2</v>
      </c>
      <c r="H63" s="32">
        <v>3.9</v>
      </c>
      <c r="I63" s="32">
        <v>9.1</v>
      </c>
      <c r="J63" s="32">
        <v>50.4</v>
      </c>
      <c r="K63" s="32">
        <v>34</v>
      </c>
    </row>
    <row r="64" spans="2:11" ht="15" customHeight="1" x14ac:dyDescent="0.15">
      <c r="B64" s="4"/>
      <c r="C64" s="51" t="s">
        <v>77</v>
      </c>
      <c r="D64" s="25">
        <v>6516</v>
      </c>
      <c r="E64" s="18">
        <v>55</v>
      </c>
      <c r="F64" s="11">
        <v>105</v>
      </c>
      <c r="G64" s="11">
        <v>122</v>
      </c>
      <c r="H64" s="11">
        <v>384</v>
      </c>
      <c r="I64" s="11">
        <v>769</v>
      </c>
      <c r="J64" s="11">
        <v>2980</v>
      </c>
      <c r="K64" s="11">
        <v>2101</v>
      </c>
    </row>
    <row r="65" spans="2:11" ht="15" customHeight="1" x14ac:dyDescent="0.15">
      <c r="B65" s="5"/>
      <c r="C65" s="52"/>
      <c r="D65" s="28">
        <v>100</v>
      </c>
      <c r="E65" s="20">
        <v>0.8</v>
      </c>
      <c r="F65" s="15">
        <v>1.6</v>
      </c>
      <c r="G65" s="15">
        <v>1.9</v>
      </c>
      <c r="H65" s="15">
        <v>5.9</v>
      </c>
      <c r="I65" s="15">
        <v>11.8</v>
      </c>
      <c r="J65" s="15">
        <v>45.7</v>
      </c>
      <c r="K65" s="15">
        <v>32.200000000000003</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K9">
    <cfRule type="top10" dxfId="1652" priority="1128" rank="1"/>
  </conditionalFormatting>
  <conditionalFormatting sqref="E11:K11">
    <cfRule type="top10" dxfId="1651" priority="1129" rank="1"/>
  </conditionalFormatting>
  <conditionalFormatting sqref="E13:K13">
    <cfRule type="top10" dxfId="1650" priority="1130" rank="1"/>
  </conditionalFormatting>
  <conditionalFormatting sqref="E15:K15">
    <cfRule type="top10" dxfId="1649" priority="1131" rank="1"/>
  </conditionalFormatting>
  <conditionalFormatting sqref="E17:K17">
    <cfRule type="top10" dxfId="1648" priority="1132" rank="1"/>
  </conditionalFormatting>
  <conditionalFormatting sqref="E19:K19">
    <cfRule type="top10" dxfId="1647" priority="1133" rank="1"/>
  </conditionalFormatting>
  <conditionalFormatting sqref="E21:K21">
    <cfRule type="top10" dxfId="1646" priority="1134" rank="1"/>
  </conditionalFormatting>
  <conditionalFormatting sqref="E23:K23">
    <cfRule type="top10" dxfId="1645" priority="1135" rank="1"/>
  </conditionalFormatting>
  <conditionalFormatting sqref="E25:K25">
    <cfRule type="top10" dxfId="1644" priority="1136" rank="1"/>
  </conditionalFormatting>
  <conditionalFormatting sqref="E27:K27">
    <cfRule type="top10" dxfId="1643" priority="1137" rank="1"/>
  </conditionalFormatting>
  <conditionalFormatting sqref="E29:K29">
    <cfRule type="top10" dxfId="1642" priority="1138" rank="1"/>
  </conditionalFormatting>
  <conditionalFormatting sqref="E31:K31">
    <cfRule type="top10" dxfId="1641" priority="1139" rank="1"/>
  </conditionalFormatting>
  <conditionalFormatting sqref="E33:K33">
    <cfRule type="top10" dxfId="1640" priority="1140" rank="1"/>
  </conditionalFormatting>
  <conditionalFormatting sqref="E35:K35">
    <cfRule type="top10" dxfId="1639" priority="1141" rank="1"/>
  </conditionalFormatting>
  <conditionalFormatting sqref="E37:K37">
    <cfRule type="top10" dxfId="1638" priority="1142" rank="1"/>
  </conditionalFormatting>
  <conditionalFormatting sqref="E39:K39">
    <cfRule type="top10" dxfId="1637" priority="1143" rank="1"/>
  </conditionalFormatting>
  <conditionalFormatting sqref="E41:K41">
    <cfRule type="top10" dxfId="1636" priority="1144" rank="1"/>
  </conditionalFormatting>
  <conditionalFormatting sqref="E43:K43">
    <cfRule type="top10" dxfId="1635" priority="1145" rank="1"/>
  </conditionalFormatting>
  <conditionalFormatting sqref="E45:K45">
    <cfRule type="top10" dxfId="1634" priority="1146" rank="1"/>
  </conditionalFormatting>
  <conditionalFormatting sqref="E47:K47">
    <cfRule type="top10" dxfId="1633" priority="1147" rank="1"/>
  </conditionalFormatting>
  <conditionalFormatting sqref="E49:K49">
    <cfRule type="top10" dxfId="1632" priority="1148" rank="1"/>
  </conditionalFormatting>
  <conditionalFormatting sqref="E51:K51">
    <cfRule type="top10" dxfId="1631" priority="1149" rank="1"/>
  </conditionalFormatting>
  <conditionalFormatting sqref="E53:K53">
    <cfRule type="top10" dxfId="1630" priority="1150" rank="1"/>
  </conditionalFormatting>
  <conditionalFormatting sqref="E55:K55">
    <cfRule type="top10" dxfId="1629" priority="1151" rank="1"/>
  </conditionalFormatting>
  <conditionalFormatting sqref="E57:K57">
    <cfRule type="top10" dxfId="1628" priority="1152" rank="1"/>
  </conditionalFormatting>
  <conditionalFormatting sqref="E59:K59">
    <cfRule type="top10" dxfId="1627" priority="1153" rank="1"/>
  </conditionalFormatting>
  <conditionalFormatting sqref="E61:K61">
    <cfRule type="top10" dxfId="1626" priority="1154" rank="1"/>
  </conditionalFormatting>
  <conditionalFormatting sqref="E63:K63">
    <cfRule type="top10" dxfId="1625" priority="1155" rank="1"/>
  </conditionalFormatting>
  <conditionalFormatting sqref="E65:K65">
    <cfRule type="top10" dxfId="1624" priority="1156" rank="1"/>
  </conditionalFormatting>
  <pageMargins left="0.7" right="0.7" top="0.75" bottom="0.75" header="0.3" footer="0.3"/>
  <pageSetup paperSize="9" scale="76"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6" width="8.625" style="9" customWidth="1"/>
    <col min="97" max="16384" width="6.125" style="9"/>
  </cols>
  <sheetData>
    <row r="3" spans="2:43" x14ac:dyDescent="0.15">
      <c r="B3" s="9" t="s">
        <v>9</v>
      </c>
    </row>
    <row r="4" spans="2:43" x14ac:dyDescent="0.15">
      <c r="B4" s="36"/>
    </row>
    <row r="6" spans="2:43" ht="3" customHeight="1" x14ac:dyDescent="0.15">
      <c r="B6" s="16"/>
      <c r="C6" s="23"/>
      <c r="D6" s="24"/>
      <c r="E6" s="22"/>
      <c r="F6" s="17"/>
      <c r="G6" s="17"/>
      <c r="H6" s="17"/>
      <c r="I6" s="17"/>
      <c r="J6" s="17"/>
      <c r="K6" s="17"/>
      <c r="L6" s="17"/>
      <c r="M6" s="17"/>
      <c r="N6" s="17"/>
    </row>
    <row r="7" spans="2:43" s="10" customFormat="1" ht="122.25" customHeight="1" thickBot="1" x14ac:dyDescent="0.2">
      <c r="B7" s="1"/>
      <c r="C7" s="2" t="s">
        <v>52</v>
      </c>
      <c r="D7" s="29" t="s">
        <v>103</v>
      </c>
      <c r="E7" s="46" t="s">
        <v>10</v>
      </c>
      <c r="F7" s="47" t="s">
        <v>11</v>
      </c>
      <c r="G7" s="47" t="s">
        <v>12</v>
      </c>
      <c r="H7" s="47" t="s">
        <v>13</v>
      </c>
      <c r="I7" s="47" t="s">
        <v>14</v>
      </c>
      <c r="J7" s="47" t="s">
        <v>15</v>
      </c>
      <c r="K7" s="47" t="s">
        <v>16</v>
      </c>
      <c r="L7" s="47" t="s">
        <v>17</v>
      </c>
      <c r="M7" s="47" t="s">
        <v>18</v>
      </c>
      <c r="N7" s="47" t="s">
        <v>104</v>
      </c>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3572</v>
      </c>
      <c r="F8" s="11">
        <v>2055</v>
      </c>
      <c r="G8" s="11">
        <v>1640</v>
      </c>
      <c r="H8" s="11">
        <v>1560</v>
      </c>
      <c r="I8" s="11">
        <v>2382</v>
      </c>
      <c r="J8" s="11">
        <v>1538</v>
      </c>
      <c r="K8" s="11">
        <v>5096</v>
      </c>
      <c r="L8" s="11">
        <v>2807</v>
      </c>
      <c r="M8" s="11">
        <v>6516</v>
      </c>
      <c r="N8" s="11">
        <v>0</v>
      </c>
    </row>
    <row r="9" spans="2:43" ht="15" customHeight="1" x14ac:dyDescent="0.15">
      <c r="B9" s="62"/>
      <c r="C9" s="52"/>
      <c r="D9" s="26">
        <v>100</v>
      </c>
      <c r="E9" s="19">
        <v>13.1</v>
      </c>
      <c r="F9" s="12">
        <v>7.6</v>
      </c>
      <c r="G9" s="12">
        <v>6</v>
      </c>
      <c r="H9" s="12">
        <v>5.7</v>
      </c>
      <c r="I9" s="12">
        <v>8.8000000000000007</v>
      </c>
      <c r="J9" s="12">
        <v>5.7</v>
      </c>
      <c r="K9" s="12">
        <v>18.8</v>
      </c>
      <c r="L9" s="12">
        <v>10.3</v>
      </c>
      <c r="M9" s="12">
        <v>24</v>
      </c>
      <c r="N9" s="12">
        <v>0</v>
      </c>
    </row>
    <row r="10" spans="2:43" ht="15" customHeight="1" x14ac:dyDescent="0.15">
      <c r="B10" s="3" t="s">
        <v>54</v>
      </c>
      <c r="C10" s="63" t="s">
        <v>55</v>
      </c>
      <c r="D10" s="27">
        <v>12478</v>
      </c>
      <c r="E10" s="21">
        <v>1632</v>
      </c>
      <c r="F10" s="13">
        <v>1016</v>
      </c>
      <c r="G10" s="13">
        <v>750</v>
      </c>
      <c r="H10" s="13">
        <v>674</v>
      </c>
      <c r="I10" s="13">
        <v>1048</v>
      </c>
      <c r="J10" s="13">
        <v>779</v>
      </c>
      <c r="K10" s="13">
        <v>2274</v>
      </c>
      <c r="L10" s="13">
        <v>1277</v>
      </c>
      <c r="M10" s="13">
        <v>3028</v>
      </c>
      <c r="N10" s="13">
        <v>0</v>
      </c>
    </row>
    <row r="11" spans="2:43" ht="15" customHeight="1" x14ac:dyDescent="0.15">
      <c r="B11" s="4"/>
      <c r="C11" s="56"/>
      <c r="D11" s="30">
        <v>100</v>
      </c>
      <c r="E11" s="31">
        <v>13.1</v>
      </c>
      <c r="F11" s="32">
        <v>8.1</v>
      </c>
      <c r="G11" s="32">
        <v>6</v>
      </c>
      <c r="H11" s="32">
        <v>5.4</v>
      </c>
      <c r="I11" s="32">
        <v>8.4</v>
      </c>
      <c r="J11" s="32">
        <v>6.2</v>
      </c>
      <c r="K11" s="32">
        <v>18.2</v>
      </c>
      <c r="L11" s="32">
        <v>10.199999999999999</v>
      </c>
      <c r="M11" s="32">
        <v>24.3</v>
      </c>
      <c r="N11" s="32">
        <v>0</v>
      </c>
    </row>
    <row r="12" spans="2:43" ht="15" customHeight="1" x14ac:dyDescent="0.15">
      <c r="B12" s="4"/>
      <c r="C12" s="55" t="s">
        <v>56</v>
      </c>
      <c r="D12" s="25">
        <v>14458</v>
      </c>
      <c r="E12" s="18">
        <v>1909</v>
      </c>
      <c r="F12" s="11">
        <v>1038</v>
      </c>
      <c r="G12" s="11">
        <v>889</v>
      </c>
      <c r="H12" s="11">
        <v>877</v>
      </c>
      <c r="I12" s="11">
        <v>1254</v>
      </c>
      <c r="J12" s="11">
        <v>744</v>
      </c>
      <c r="K12" s="11">
        <v>2762</v>
      </c>
      <c r="L12" s="11">
        <v>1526</v>
      </c>
      <c r="M12" s="11">
        <v>3459</v>
      </c>
      <c r="N12" s="11">
        <v>0</v>
      </c>
    </row>
    <row r="13" spans="2:43" ht="15" customHeight="1" x14ac:dyDescent="0.15">
      <c r="B13" s="4"/>
      <c r="C13" s="59"/>
      <c r="D13" s="26">
        <v>100</v>
      </c>
      <c r="E13" s="19">
        <v>13.2</v>
      </c>
      <c r="F13" s="12">
        <v>7.2</v>
      </c>
      <c r="G13" s="12">
        <v>6.1</v>
      </c>
      <c r="H13" s="12">
        <v>6.1</v>
      </c>
      <c r="I13" s="12">
        <v>8.6999999999999993</v>
      </c>
      <c r="J13" s="12">
        <v>5.0999999999999996</v>
      </c>
      <c r="K13" s="12">
        <v>19.100000000000001</v>
      </c>
      <c r="L13" s="12">
        <v>10.6</v>
      </c>
      <c r="M13" s="12">
        <v>23.9</v>
      </c>
      <c r="N13" s="12">
        <v>0</v>
      </c>
    </row>
    <row r="14" spans="2:43" ht="15" customHeight="1" x14ac:dyDescent="0.15">
      <c r="B14" s="3" t="s">
        <v>57</v>
      </c>
      <c r="C14" s="63" t="s">
        <v>78</v>
      </c>
      <c r="D14" s="27">
        <v>7667</v>
      </c>
      <c r="E14" s="21">
        <v>1042</v>
      </c>
      <c r="F14" s="13">
        <v>635</v>
      </c>
      <c r="G14" s="13">
        <v>403</v>
      </c>
      <c r="H14" s="13">
        <v>449</v>
      </c>
      <c r="I14" s="13">
        <v>626</v>
      </c>
      <c r="J14" s="13">
        <v>419</v>
      </c>
      <c r="K14" s="13">
        <v>1412</v>
      </c>
      <c r="L14" s="13">
        <v>770</v>
      </c>
      <c r="M14" s="13">
        <v>1911</v>
      </c>
      <c r="N14" s="13">
        <v>0</v>
      </c>
    </row>
    <row r="15" spans="2:43" ht="15" customHeight="1" x14ac:dyDescent="0.15">
      <c r="B15" s="4"/>
      <c r="C15" s="56"/>
      <c r="D15" s="30">
        <v>100</v>
      </c>
      <c r="E15" s="31">
        <v>13.6</v>
      </c>
      <c r="F15" s="32">
        <v>8.3000000000000007</v>
      </c>
      <c r="G15" s="32">
        <v>5.3</v>
      </c>
      <c r="H15" s="32">
        <v>5.9</v>
      </c>
      <c r="I15" s="32">
        <v>8.1999999999999993</v>
      </c>
      <c r="J15" s="32">
        <v>5.5</v>
      </c>
      <c r="K15" s="32">
        <v>18.399999999999999</v>
      </c>
      <c r="L15" s="32">
        <v>10</v>
      </c>
      <c r="M15" s="32">
        <v>24.9</v>
      </c>
      <c r="N15" s="32">
        <v>0</v>
      </c>
    </row>
    <row r="16" spans="2:43" ht="15" customHeight="1" x14ac:dyDescent="0.15">
      <c r="B16" s="4"/>
      <c r="C16" s="51" t="s">
        <v>79</v>
      </c>
      <c r="D16" s="25">
        <v>6710</v>
      </c>
      <c r="E16" s="18">
        <v>994</v>
      </c>
      <c r="F16" s="11">
        <v>560</v>
      </c>
      <c r="G16" s="11">
        <v>453</v>
      </c>
      <c r="H16" s="11">
        <v>364</v>
      </c>
      <c r="I16" s="11">
        <v>597</v>
      </c>
      <c r="J16" s="11">
        <v>396</v>
      </c>
      <c r="K16" s="11">
        <v>1234</v>
      </c>
      <c r="L16" s="11">
        <v>634</v>
      </c>
      <c r="M16" s="11">
        <v>1478</v>
      </c>
      <c r="N16" s="11">
        <v>0</v>
      </c>
    </row>
    <row r="17" spans="2:14" ht="15" customHeight="1" x14ac:dyDescent="0.15">
      <c r="B17" s="4"/>
      <c r="C17" s="51"/>
      <c r="D17" s="30">
        <v>100</v>
      </c>
      <c r="E17" s="31">
        <v>14.8</v>
      </c>
      <c r="F17" s="32">
        <v>8.3000000000000007</v>
      </c>
      <c r="G17" s="32">
        <v>6.8</v>
      </c>
      <c r="H17" s="32">
        <v>5.4</v>
      </c>
      <c r="I17" s="32">
        <v>8.9</v>
      </c>
      <c r="J17" s="32">
        <v>5.9</v>
      </c>
      <c r="K17" s="32">
        <v>18.399999999999999</v>
      </c>
      <c r="L17" s="32">
        <v>9.4</v>
      </c>
      <c r="M17" s="32">
        <v>22</v>
      </c>
      <c r="N17" s="32">
        <v>0</v>
      </c>
    </row>
    <row r="18" spans="2:14" ht="15" customHeight="1" x14ac:dyDescent="0.15">
      <c r="B18" s="4"/>
      <c r="C18" s="58" t="s">
        <v>80</v>
      </c>
      <c r="D18" s="25">
        <v>5148</v>
      </c>
      <c r="E18" s="18">
        <v>764</v>
      </c>
      <c r="F18" s="11">
        <v>381</v>
      </c>
      <c r="G18" s="11">
        <v>312</v>
      </c>
      <c r="H18" s="11">
        <v>298</v>
      </c>
      <c r="I18" s="11">
        <v>471</v>
      </c>
      <c r="J18" s="11">
        <v>294</v>
      </c>
      <c r="K18" s="11">
        <v>925</v>
      </c>
      <c r="L18" s="11">
        <v>558</v>
      </c>
      <c r="M18" s="11">
        <v>1145</v>
      </c>
      <c r="N18" s="11">
        <v>0</v>
      </c>
    </row>
    <row r="19" spans="2:14" ht="15" customHeight="1" x14ac:dyDescent="0.15">
      <c r="B19" s="4"/>
      <c r="C19" s="56"/>
      <c r="D19" s="30">
        <v>100</v>
      </c>
      <c r="E19" s="31">
        <v>14.8</v>
      </c>
      <c r="F19" s="32">
        <v>7.4</v>
      </c>
      <c r="G19" s="32">
        <v>6.1</v>
      </c>
      <c r="H19" s="32">
        <v>5.8</v>
      </c>
      <c r="I19" s="32">
        <v>9.1</v>
      </c>
      <c r="J19" s="32">
        <v>5.7</v>
      </c>
      <c r="K19" s="32">
        <v>18</v>
      </c>
      <c r="L19" s="32">
        <v>10.8</v>
      </c>
      <c r="M19" s="32">
        <v>22.2</v>
      </c>
      <c r="N19" s="32">
        <v>0</v>
      </c>
    </row>
    <row r="20" spans="2:14" ht="15" customHeight="1" x14ac:dyDescent="0.15">
      <c r="B20" s="4"/>
      <c r="C20" s="55" t="s">
        <v>81</v>
      </c>
      <c r="D20" s="25">
        <v>4095</v>
      </c>
      <c r="E20" s="18">
        <v>431</v>
      </c>
      <c r="F20" s="11">
        <v>274</v>
      </c>
      <c r="G20" s="11">
        <v>289</v>
      </c>
      <c r="H20" s="11">
        <v>242</v>
      </c>
      <c r="I20" s="11">
        <v>342</v>
      </c>
      <c r="J20" s="11">
        <v>246</v>
      </c>
      <c r="K20" s="11">
        <v>852</v>
      </c>
      <c r="L20" s="11">
        <v>492</v>
      </c>
      <c r="M20" s="11">
        <v>927</v>
      </c>
      <c r="N20" s="11">
        <v>0</v>
      </c>
    </row>
    <row r="21" spans="2:14" ht="15" customHeight="1" x14ac:dyDescent="0.15">
      <c r="B21" s="4"/>
      <c r="C21" s="56"/>
      <c r="D21" s="30">
        <v>100</v>
      </c>
      <c r="E21" s="31">
        <v>10.5</v>
      </c>
      <c r="F21" s="32">
        <v>6.7</v>
      </c>
      <c r="G21" s="32">
        <v>7.1</v>
      </c>
      <c r="H21" s="32">
        <v>5.9</v>
      </c>
      <c r="I21" s="32">
        <v>8.4</v>
      </c>
      <c r="J21" s="32">
        <v>6</v>
      </c>
      <c r="K21" s="32">
        <v>20.8</v>
      </c>
      <c r="L21" s="32">
        <v>12</v>
      </c>
      <c r="M21" s="32">
        <v>22.6</v>
      </c>
      <c r="N21" s="32">
        <v>0</v>
      </c>
    </row>
    <row r="22" spans="2:14" ht="15" customHeight="1" x14ac:dyDescent="0.15">
      <c r="B22" s="4"/>
      <c r="C22" s="51" t="s">
        <v>82</v>
      </c>
      <c r="D22" s="25">
        <v>3242</v>
      </c>
      <c r="E22" s="18">
        <v>300</v>
      </c>
      <c r="F22" s="11">
        <v>204</v>
      </c>
      <c r="G22" s="11">
        <v>182</v>
      </c>
      <c r="H22" s="11">
        <v>196</v>
      </c>
      <c r="I22" s="11">
        <v>265</v>
      </c>
      <c r="J22" s="11">
        <v>162</v>
      </c>
      <c r="K22" s="11">
        <v>608</v>
      </c>
      <c r="L22" s="11">
        <v>345</v>
      </c>
      <c r="M22" s="11">
        <v>980</v>
      </c>
      <c r="N22" s="11">
        <v>0</v>
      </c>
    </row>
    <row r="23" spans="2:14" ht="15" customHeight="1" x14ac:dyDescent="0.15">
      <c r="B23" s="5"/>
      <c r="C23" s="52"/>
      <c r="D23" s="28">
        <v>100</v>
      </c>
      <c r="E23" s="20">
        <v>9.3000000000000007</v>
      </c>
      <c r="F23" s="15">
        <v>6.3</v>
      </c>
      <c r="G23" s="15">
        <v>5.6</v>
      </c>
      <c r="H23" s="15">
        <v>6</v>
      </c>
      <c r="I23" s="15">
        <v>8.1999999999999993</v>
      </c>
      <c r="J23" s="15">
        <v>5</v>
      </c>
      <c r="K23" s="15">
        <v>18.8</v>
      </c>
      <c r="L23" s="15">
        <v>10.6</v>
      </c>
      <c r="M23" s="15">
        <v>30.2</v>
      </c>
      <c r="N23" s="15">
        <v>0</v>
      </c>
    </row>
    <row r="24" spans="2:14" ht="15" customHeight="1" x14ac:dyDescent="0.15">
      <c r="B24" s="3" t="s">
        <v>58</v>
      </c>
      <c r="C24" s="53" t="s">
        <v>59</v>
      </c>
      <c r="D24" s="27">
        <v>6176</v>
      </c>
      <c r="E24" s="21">
        <v>738</v>
      </c>
      <c r="F24" s="13">
        <v>435</v>
      </c>
      <c r="G24" s="13">
        <v>354</v>
      </c>
      <c r="H24" s="13">
        <v>313</v>
      </c>
      <c r="I24" s="13">
        <v>525</v>
      </c>
      <c r="J24" s="13">
        <v>339</v>
      </c>
      <c r="K24" s="13">
        <v>1121</v>
      </c>
      <c r="L24" s="13">
        <v>692</v>
      </c>
      <c r="M24" s="13">
        <v>1659</v>
      </c>
      <c r="N24" s="13">
        <v>0</v>
      </c>
    </row>
    <row r="25" spans="2:14" ht="15" customHeight="1" x14ac:dyDescent="0.15">
      <c r="B25" s="4"/>
      <c r="C25" s="51"/>
      <c r="D25" s="30">
        <v>100</v>
      </c>
      <c r="E25" s="31">
        <v>11.9</v>
      </c>
      <c r="F25" s="32">
        <v>7</v>
      </c>
      <c r="G25" s="32">
        <v>5.7</v>
      </c>
      <c r="H25" s="32">
        <v>5.0999999999999996</v>
      </c>
      <c r="I25" s="32">
        <v>8.5</v>
      </c>
      <c r="J25" s="32">
        <v>5.5</v>
      </c>
      <c r="K25" s="32">
        <v>18.2</v>
      </c>
      <c r="L25" s="32">
        <v>11.2</v>
      </c>
      <c r="M25" s="32">
        <v>26.9</v>
      </c>
      <c r="N25" s="32">
        <v>0</v>
      </c>
    </row>
    <row r="26" spans="2:14" ht="15" customHeight="1" x14ac:dyDescent="0.15">
      <c r="B26" s="4"/>
      <c r="C26" s="58" t="s">
        <v>60</v>
      </c>
      <c r="D26" s="25">
        <v>12578</v>
      </c>
      <c r="E26" s="18">
        <v>1667</v>
      </c>
      <c r="F26" s="11">
        <v>1042</v>
      </c>
      <c r="G26" s="11">
        <v>766</v>
      </c>
      <c r="H26" s="11">
        <v>681</v>
      </c>
      <c r="I26" s="11">
        <v>1210</v>
      </c>
      <c r="J26" s="11">
        <v>819</v>
      </c>
      <c r="K26" s="11">
        <v>2384</v>
      </c>
      <c r="L26" s="11">
        <v>1329</v>
      </c>
      <c r="M26" s="11">
        <v>2680</v>
      </c>
      <c r="N26" s="11">
        <v>0</v>
      </c>
    </row>
    <row r="27" spans="2:14" ht="15" customHeight="1" x14ac:dyDescent="0.15">
      <c r="B27" s="4"/>
      <c r="C27" s="56"/>
      <c r="D27" s="30">
        <v>100</v>
      </c>
      <c r="E27" s="31">
        <v>13.3</v>
      </c>
      <c r="F27" s="32">
        <v>8.3000000000000007</v>
      </c>
      <c r="G27" s="32">
        <v>6.1</v>
      </c>
      <c r="H27" s="32">
        <v>5.4</v>
      </c>
      <c r="I27" s="32">
        <v>9.6</v>
      </c>
      <c r="J27" s="32">
        <v>6.5</v>
      </c>
      <c r="K27" s="32">
        <v>19</v>
      </c>
      <c r="L27" s="32">
        <v>10.6</v>
      </c>
      <c r="M27" s="32">
        <v>21.3</v>
      </c>
      <c r="N27" s="32">
        <v>0</v>
      </c>
    </row>
    <row r="28" spans="2:14" ht="15" customHeight="1" x14ac:dyDescent="0.15">
      <c r="B28" s="4"/>
      <c r="C28" s="55" t="s">
        <v>61</v>
      </c>
      <c r="D28" s="25">
        <v>1614</v>
      </c>
      <c r="E28" s="18">
        <v>196</v>
      </c>
      <c r="F28" s="11">
        <v>147</v>
      </c>
      <c r="G28" s="11">
        <v>93</v>
      </c>
      <c r="H28" s="11">
        <v>112</v>
      </c>
      <c r="I28" s="11">
        <v>121</v>
      </c>
      <c r="J28" s="11">
        <v>88</v>
      </c>
      <c r="K28" s="11">
        <v>298</v>
      </c>
      <c r="L28" s="11">
        <v>158</v>
      </c>
      <c r="M28" s="11">
        <v>401</v>
      </c>
      <c r="N28" s="11">
        <v>0</v>
      </c>
    </row>
    <row r="29" spans="2:14" ht="15" customHeight="1" x14ac:dyDescent="0.15">
      <c r="B29" s="4"/>
      <c r="C29" s="56"/>
      <c r="D29" s="30">
        <v>100</v>
      </c>
      <c r="E29" s="31">
        <v>12.1</v>
      </c>
      <c r="F29" s="32">
        <v>9.1</v>
      </c>
      <c r="G29" s="32">
        <v>5.8</v>
      </c>
      <c r="H29" s="32">
        <v>6.9</v>
      </c>
      <c r="I29" s="32">
        <v>7.5</v>
      </c>
      <c r="J29" s="32">
        <v>5.5</v>
      </c>
      <c r="K29" s="32">
        <v>18.5</v>
      </c>
      <c r="L29" s="32">
        <v>9.8000000000000007</v>
      </c>
      <c r="M29" s="32">
        <v>24.8</v>
      </c>
      <c r="N29" s="32">
        <v>0</v>
      </c>
    </row>
    <row r="30" spans="2:14" ht="15" customHeight="1" x14ac:dyDescent="0.15">
      <c r="B30" s="4"/>
      <c r="C30" s="51" t="s">
        <v>62</v>
      </c>
      <c r="D30" s="25">
        <v>2525</v>
      </c>
      <c r="E30" s="18">
        <v>339</v>
      </c>
      <c r="F30" s="11">
        <v>152</v>
      </c>
      <c r="G30" s="11">
        <v>150</v>
      </c>
      <c r="H30" s="11">
        <v>179</v>
      </c>
      <c r="I30" s="11">
        <v>180</v>
      </c>
      <c r="J30" s="11">
        <v>109</v>
      </c>
      <c r="K30" s="11">
        <v>492</v>
      </c>
      <c r="L30" s="11">
        <v>245</v>
      </c>
      <c r="M30" s="11">
        <v>679</v>
      </c>
      <c r="N30" s="11">
        <v>0</v>
      </c>
    </row>
    <row r="31" spans="2:14" ht="15" customHeight="1" x14ac:dyDescent="0.15">
      <c r="B31" s="4"/>
      <c r="C31" s="51"/>
      <c r="D31" s="30">
        <v>100</v>
      </c>
      <c r="E31" s="31">
        <v>13.4</v>
      </c>
      <c r="F31" s="32">
        <v>6</v>
      </c>
      <c r="G31" s="32">
        <v>5.9</v>
      </c>
      <c r="H31" s="32">
        <v>7.1</v>
      </c>
      <c r="I31" s="32">
        <v>7.1</v>
      </c>
      <c r="J31" s="32">
        <v>4.3</v>
      </c>
      <c r="K31" s="32">
        <v>19.5</v>
      </c>
      <c r="L31" s="32">
        <v>9.6999999999999993</v>
      </c>
      <c r="M31" s="32">
        <v>26.9</v>
      </c>
      <c r="N31" s="32">
        <v>0</v>
      </c>
    </row>
    <row r="32" spans="2:14" ht="15" customHeight="1" x14ac:dyDescent="0.15">
      <c r="B32" s="6"/>
      <c r="C32" s="58" t="s">
        <v>63</v>
      </c>
      <c r="D32" s="25">
        <v>3276</v>
      </c>
      <c r="E32" s="18">
        <v>485</v>
      </c>
      <c r="F32" s="11">
        <v>254</v>
      </c>
      <c r="G32" s="11">
        <v>223</v>
      </c>
      <c r="H32" s="11">
        <v>210</v>
      </c>
      <c r="I32" s="11">
        <v>226</v>
      </c>
      <c r="J32" s="11">
        <v>135</v>
      </c>
      <c r="K32" s="11">
        <v>614</v>
      </c>
      <c r="L32" s="11">
        <v>278</v>
      </c>
      <c r="M32" s="11">
        <v>851</v>
      </c>
      <c r="N32" s="11">
        <v>0</v>
      </c>
    </row>
    <row r="33" spans="2:14" ht="15" customHeight="1" x14ac:dyDescent="0.15">
      <c r="B33" s="7"/>
      <c r="C33" s="59"/>
      <c r="D33" s="28">
        <v>100</v>
      </c>
      <c r="E33" s="20">
        <v>14.8</v>
      </c>
      <c r="F33" s="15">
        <v>7.8</v>
      </c>
      <c r="G33" s="15">
        <v>6.8</v>
      </c>
      <c r="H33" s="15">
        <v>6.4</v>
      </c>
      <c r="I33" s="15">
        <v>6.9</v>
      </c>
      <c r="J33" s="15">
        <v>4.0999999999999996</v>
      </c>
      <c r="K33" s="15">
        <v>18.7</v>
      </c>
      <c r="L33" s="15">
        <v>8.5</v>
      </c>
      <c r="M33" s="15">
        <v>26</v>
      </c>
      <c r="N33" s="15">
        <v>0</v>
      </c>
    </row>
    <row r="34" spans="2:14" ht="15" customHeight="1" x14ac:dyDescent="0.15">
      <c r="B34" s="3" t="s">
        <v>64</v>
      </c>
      <c r="C34" s="53" t="s">
        <v>65</v>
      </c>
      <c r="D34" s="27">
        <v>22228</v>
      </c>
      <c r="E34" s="21">
        <v>3040</v>
      </c>
      <c r="F34" s="13">
        <v>1821</v>
      </c>
      <c r="G34" s="13">
        <v>1382</v>
      </c>
      <c r="H34" s="13">
        <v>1249</v>
      </c>
      <c r="I34" s="13">
        <v>1960</v>
      </c>
      <c r="J34" s="13">
        <v>1366</v>
      </c>
      <c r="K34" s="13">
        <v>4101</v>
      </c>
      <c r="L34" s="13">
        <v>2252</v>
      </c>
      <c r="M34" s="13">
        <v>5057</v>
      </c>
      <c r="N34" s="13">
        <v>0</v>
      </c>
    </row>
    <row r="35" spans="2:14" ht="15" customHeight="1" x14ac:dyDescent="0.15">
      <c r="B35" s="4"/>
      <c r="C35" s="54"/>
      <c r="D35" s="30">
        <v>100</v>
      </c>
      <c r="E35" s="31">
        <v>13.7</v>
      </c>
      <c r="F35" s="32">
        <v>8.1999999999999993</v>
      </c>
      <c r="G35" s="32">
        <v>6.2</v>
      </c>
      <c r="H35" s="32">
        <v>5.6</v>
      </c>
      <c r="I35" s="32">
        <v>8.8000000000000007</v>
      </c>
      <c r="J35" s="32">
        <v>6.1</v>
      </c>
      <c r="K35" s="32">
        <v>18.399999999999999</v>
      </c>
      <c r="L35" s="32">
        <v>10.1</v>
      </c>
      <c r="M35" s="32">
        <v>22.8</v>
      </c>
      <c r="N35" s="32">
        <v>0</v>
      </c>
    </row>
    <row r="36" spans="2:14" ht="15" customHeight="1" x14ac:dyDescent="0.15">
      <c r="B36" s="4"/>
      <c r="C36" s="60" t="s">
        <v>66</v>
      </c>
      <c r="D36" s="25">
        <v>2573</v>
      </c>
      <c r="E36" s="18">
        <v>245</v>
      </c>
      <c r="F36" s="11">
        <v>139</v>
      </c>
      <c r="G36" s="11">
        <v>136</v>
      </c>
      <c r="H36" s="11">
        <v>132</v>
      </c>
      <c r="I36" s="11">
        <v>236</v>
      </c>
      <c r="J36" s="11">
        <v>95</v>
      </c>
      <c r="K36" s="11">
        <v>533</v>
      </c>
      <c r="L36" s="11">
        <v>301</v>
      </c>
      <c r="M36" s="11">
        <v>756</v>
      </c>
      <c r="N36" s="11">
        <v>0</v>
      </c>
    </row>
    <row r="37" spans="2:14" ht="15" customHeight="1" x14ac:dyDescent="0.15">
      <c r="B37" s="4"/>
      <c r="C37" s="56"/>
      <c r="D37" s="30">
        <v>100</v>
      </c>
      <c r="E37" s="31">
        <v>9.5</v>
      </c>
      <c r="F37" s="32">
        <v>5.4</v>
      </c>
      <c r="G37" s="32">
        <v>5.3</v>
      </c>
      <c r="H37" s="32">
        <v>5.0999999999999996</v>
      </c>
      <c r="I37" s="32">
        <v>9.1999999999999993</v>
      </c>
      <c r="J37" s="32">
        <v>3.7</v>
      </c>
      <c r="K37" s="32">
        <v>20.7</v>
      </c>
      <c r="L37" s="32">
        <v>11.7</v>
      </c>
      <c r="M37" s="32">
        <v>29.4</v>
      </c>
      <c r="N37" s="32">
        <v>0</v>
      </c>
    </row>
    <row r="38" spans="2:14" ht="15" customHeight="1" x14ac:dyDescent="0.15">
      <c r="B38" s="4"/>
      <c r="C38" s="55" t="s">
        <v>67</v>
      </c>
      <c r="D38" s="25">
        <v>1235</v>
      </c>
      <c r="E38" s="18">
        <v>115</v>
      </c>
      <c r="F38" s="11">
        <v>58</v>
      </c>
      <c r="G38" s="11">
        <v>56</v>
      </c>
      <c r="H38" s="11">
        <v>110</v>
      </c>
      <c r="I38" s="11">
        <v>103</v>
      </c>
      <c r="J38" s="11">
        <v>28</v>
      </c>
      <c r="K38" s="11">
        <v>227</v>
      </c>
      <c r="L38" s="11">
        <v>140</v>
      </c>
      <c r="M38" s="11">
        <v>398</v>
      </c>
      <c r="N38" s="11">
        <v>0</v>
      </c>
    </row>
    <row r="39" spans="2:14" ht="15" customHeight="1" x14ac:dyDescent="0.15">
      <c r="B39" s="5"/>
      <c r="C39" s="59"/>
      <c r="D39" s="28">
        <v>100</v>
      </c>
      <c r="E39" s="20">
        <v>9.3000000000000007</v>
      </c>
      <c r="F39" s="15">
        <v>4.7</v>
      </c>
      <c r="G39" s="15">
        <v>4.5</v>
      </c>
      <c r="H39" s="15">
        <v>8.9</v>
      </c>
      <c r="I39" s="15">
        <v>8.3000000000000007</v>
      </c>
      <c r="J39" s="15">
        <v>2.2999999999999998</v>
      </c>
      <c r="K39" s="15">
        <v>18.399999999999999</v>
      </c>
      <c r="L39" s="15">
        <v>11.3</v>
      </c>
      <c r="M39" s="15">
        <v>32.200000000000003</v>
      </c>
      <c r="N39" s="15">
        <v>0</v>
      </c>
    </row>
    <row r="40" spans="2:14" ht="15" customHeight="1" x14ac:dyDescent="0.15">
      <c r="B40" s="3" t="s">
        <v>83</v>
      </c>
      <c r="C40" s="53" t="s">
        <v>85</v>
      </c>
      <c r="D40" s="27">
        <v>3459</v>
      </c>
      <c r="E40" s="21">
        <v>471</v>
      </c>
      <c r="F40" s="13">
        <v>262</v>
      </c>
      <c r="G40" s="13">
        <v>190</v>
      </c>
      <c r="H40" s="13">
        <v>172</v>
      </c>
      <c r="I40" s="13">
        <v>314</v>
      </c>
      <c r="J40" s="13">
        <v>200</v>
      </c>
      <c r="K40" s="13">
        <v>576</v>
      </c>
      <c r="L40" s="13">
        <v>318</v>
      </c>
      <c r="M40" s="13">
        <v>956</v>
      </c>
      <c r="N40" s="13">
        <v>0</v>
      </c>
    </row>
    <row r="41" spans="2:14" ht="15" customHeight="1" x14ac:dyDescent="0.15">
      <c r="B41" s="4"/>
      <c r="C41" s="54"/>
      <c r="D41" s="30">
        <v>100</v>
      </c>
      <c r="E41" s="31">
        <v>13.6</v>
      </c>
      <c r="F41" s="32">
        <v>7.6</v>
      </c>
      <c r="G41" s="32">
        <v>5.5</v>
      </c>
      <c r="H41" s="32">
        <v>5</v>
      </c>
      <c r="I41" s="32">
        <v>9.1</v>
      </c>
      <c r="J41" s="32">
        <v>5.8</v>
      </c>
      <c r="K41" s="32">
        <v>16.7</v>
      </c>
      <c r="L41" s="32">
        <v>9.1999999999999993</v>
      </c>
      <c r="M41" s="32">
        <v>27.6</v>
      </c>
      <c r="N41" s="32">
        <v>0</v>
      </c>
    </row>
    <row r="42" spans="2:14" ht="15" customHeight="1" x14ac:dyDescent="0.15">
      <c r="B42" s="4"/>
      <c r="C42" s="55" t="s">
        <v>86</v>
      </c>
      <c r="D42" s="25">
        <v>18074</v>
      </c>
      <c r="E42" s="18">
        <v>2474</v>
      </c>
      <c r="F42" s="11">
        <v>1431</v>
      </c>
      <c r="G42" s="11">
        <v>1150</v>
      </c>
      <c r="H42" s="11">
        <v>1007</v>
      </c>
      <c r="I42" s="11">
        <v>1626</v>
      </c>
      <c r="J42" s="11">
        <v>1109</v>
      </c>
      <c r="K42" s="11">
        <v>3491</v>
      </c>
      <c r="L42" s="11">
        <v>1824</v>
      </c>
      <c r="M42" s="11">
        <v>3962</v>
      </c>
      <c r="N42" s="11">
        <v>0</v>
      </c>
    </row>
    <row r="43" spans="2:14" ht="15" customHeight="1" x14ac:dyDescent="0.15">
      <c r="B43" s="4"/>
      <c r="C43" s="56"/>
      <c r="D43" s="30">
        <v>100</v>
      </c>
      <c r="E43" s="31">
        <v>13.7</v>
      </c>
      <c r="F43" s="32">
        <v>7.9</v>
      </c>
      <c r="G43" s="32">
        <v>6.4</v>
      </c>
      <c r="H43" s="32">
        <v>5.6</v>
      </c>
      <c r="I43" s="32">
        <v>9</v>
      </c>
      <c r="J43" s="32">
        <v>6.1</v>
      </c>
      <c r="K43" s="32">
        <v>19.3</v>
      </c>
      <c r="L43" s="32">
        <v>10.1</v>
      </c>
      <c r="M43" s="32">
        <v>21.9</v>
      </c>
      <c r="N43" s="32">
        <v>0</v>
      </c>
    </row>
    <row r="44" spans="2:14" ht="15" customHeight="1" x14ac:dyDescent="0.15">
      <c r="B44" s="4"/>
      <c r="C44" s="51" t="s">
        <v>84</v>
      </c>
      <c r="D44" s="25">
        <v>4115</v>
      </c>
      <c r="E44" s="18">
        <v>454</v>
      </c>
      <c r="F44" s="11">
        <v>274</v>
      </c>
      <c r="G44" s="11">
        <v>215</v>
      </c>
      <c r="H44" s="11">
        <v>277</v>
      </c>
      <c r="I44" s="11">
        <v>319</v>
      </c>
      <c r="J44" s="11">
        <v>170</v>
      </c>
      <c r="K44" s="11">
        <v>747</v>
      </c>
      <c r="L44" s="11">
        <v>469</v>
      </c>
      <c r="M44" s="11">
        <v>1190</v>
      </c>
      <c r="N44" s="11">
        <v>0</v>
      </c>
    </row>
    <row r="45" spans="2:14" ht="15" customHeight="1" x14ac:dyDescent="0.15">
      <c r="B45" s="4"/>
      <c r="C45" s="54"/>
      <c r="D45" s="30">
        <v>100</v>
      </c>
      <c r="E45" s="31">
        <v>11</v>
      </c>
      <c r="F45" s="32">
        <v>6.7</v>
      </c>
      <c r="G45" s="32">
        <v>5.2</v>
      </c>
      <c r="H45" s="32">
        <v>6.7</v>
      </c>
      <c r="I45" s="32">
        <v>7.8</v>
      </c>
      <c r="J45" s="32">
        <v>4.0999999999999996</v>
      </c>
      <c r="K45" s="32">
        <v>18.2</v>
      </c>
      <c r="L45" s="32">
        <v>11.4</v>
      </c>
      <c r="M45" s="32">
        <v>28.9</v>
      </c>
      <c r="N45" s="32">
        <v>0</v>
      </c>
    </row>
    <row r="46" spans="2:14" ht="15" customHeight="1" x14ac:dyDescent="0.15">
      <c r="B46" s="4"/>
      <c r="C46" s="51" t="s">
        <v>87</v>
      </c>
      <c r="D46" s="25">
        <v>659</v>
      </c>
      <c r="E46" s="18">
        <v>70</v>
      </c>
      <c r="F46" s="11">
        <v>47</v>
      </c>
      <c r="G46" s="11">
        <v>22</v>
      </c>
      <c r="H46" s="11">
        <v>60</v>
      </c>
      <c r="I46" s="11">
        <v>49</v>
      </c>
      <c r="J46" s="11">
        <v>21</v>
      </c>
      <c r="K46" s="11">
        <v>117</v>
      </c>
      <c r="L46" s="11">
        <v>74</v>
      </c>
      <c r="M46" s="11">
        <v>199</v>
      </c>
      <c r="N46" s="11">
        <v>0</v>
      </c>
    </row>
    <row r="47" spans="2:14" ht="15" customHeight="1" x14ac:dyDescent="0.15">
      <c r="B47" s="5"/>
      <c r="C47" s="52"/>
      <c r="D47" s="28">
        <v>100</v>
      </c>
      <c r="E47" s="20">
        <v>10.6</v>
      </c>
      <c r="F47" s="15">
        <v>7.1</v>
      </c>
      <c r="G47" s="15">
        <v>3.3</v>
      </c>
      <c r="H47" s="15">
        <v>9.1</v>
      </c>
      <c r="I47" s="15">
        <v>7.4</v>
      </c>
      <c r="J47" s="15">
        <v>3.2</v>
      </c>
      <c r="K47" s="15">
        <v>17.8</v>
      </c>
      <c r="L47" s="15">
        <v>11.2</v>
      </c>
      <c r="M47" s="15">
        <v>30.2</v>
      </c>
      <c r="N47" s="15">
        <v>0</v>
      </c>
    </row>
    <row r="48" spans="2:14" ht="15" customHeight="1" x14ac:dyDescent="0.15">
      <c r="B48" s="3" t="s">
        <v>68</v>
      </c>
      <c r="C48" s="53" t="s">
        <v>69</v>
      </c>
      <c r="D48" s="27">
        <v>3572</v>
      </c>
      <c r="E48" s="21">
        <v>3572</v>
      </c>
      <c r="F48" s="13">
        <v>0</v>
      </c>
      <c r="G48" s="13">
        <v>0</v>
      </c>
      <c r="H48" s="13">
        <v>0</v>
      </c>
      <c r="I48" s="13">
        <v>0</v>
      </c>
      <c r="J48" s="13">
        <v>0</v>
      </c>
      <c r="K48" s="13">
        <v>0</v>
      </c>
      <c r="L48" s="13">
        <v>0</v>
      </c>
      <c r="M48" s="13">
        <v>0</v>
      </c>
      <c r="N48" s="13">
        <v>0</v>
      </c>
    </row>
    <row r="49" spans="2:14" ht="15" customHeight="1" x14ac:dyDescent="0.15">
      <c r="B49" s="4"/>
      <c r="C49" s="54"/>
      <c r="D49" s="30">
        <v>100</v>
      </c>
      <c r="E49" s="31">
        <v>100</v>
      </c>
      <c r="F49" s="32">
        <v>0</v>
      </c>
      <c r="G49" s="32">
        <v>0</v>
      </c>
      <c r="H49" s="32">
        <v>0</v>
      </c>
      <c r="I49" s="32">
        <v>0</v>
      </c>
      <c r="J49" s="32">
        <v>0</v>
      </c>
      <c r="K49" s="32">
        <v>0</v>
      </c>
      <c r="L49" s="32">
        <v>0</v>
      </c>
      <c r="M49" s="32">
        <v>0</v>
      </c>
      <c r="N49" s="32">
        <v>0</v>
      </c>
    </row>
    <row r="50" spans="2:14" ht="15" customHeight="1" x14ac:dyDescent="0.15">
      <c r="B50" s="4"/>
      <c r="C50" s="57" t="s">
        <v>70</v>
      </c>
      <c r="D50" s="33">
        <v>2055</v>
      </c>
      <c r="E50" s="34">
        <v>0</v>
      </c>
      <c r="F50" s="35">
        <v>2055</v>
      </c>
      <c r="G50" s="35">
        <v>0</v>
      </c>
      <c r="H50" s="35">
        <v>0</v>
      </c>
      <c r="I50" s="35">
        <v>0</v>
      </c>
      <c r="J50" s="35">
        <v>0</v>
      </c>
      <c r="K50" s="35">
        <v>0</v>
      </c>
      <c r="L50" s="35">
        <v>0</v>
      </c>
      <c r="M50" s="35">
        <v>0</v>
      </c>
      <c r="N50" s="35">
        <v>0</v>
      </c>
    </row>
    <row r="51" spans="2:14" ht="15" customHeight="1" x14ac:dyDescent="0.15">
      <c r="B51" s="4"/>
      <c r="C51" s="54"/>
      <c r="D51" s="30">
        <v>100</v>
      </c>
      <c r="E51" s="31">
        <v>0</v>
      </c>
      <c r="F51" s="32">
        <v>100</v>
      </c>
      <c r="G51" s="32">
        <v>0</v>
      </c>
      <c r="H51" s="32">
        <v>0</v>
      </c>
      <c r="I51" s="32">
        <v>0</v>
      </c>
      <c r="J51" s="32">
        <v>0</v>
      </c>
      <c r="K51" s="32">
        <v>0</v>
      </c>
      <c r="L51" s="32">
        <v>0</v>
      </c>
      <c r="M51" s="32">
        <v>0</v>
      </c>
      <c r="N51" s="32">
        <v>0</v>
      </c>
    </row>
    <row r="52" spans="2:14" ht="15" customHeight="1" x14ac:dyDescent="0.15">
      <c r="B52" s="4"/>
      <c r="C52" s="51" t="s">
        <v>71</v>
      </c>
      <c r="D52" s="25">
        <v>1640</v>
      </c>
      <c r="E52" s="18">
        <v>0</v>
      </c>
      <c r="F52" s="11">
        <v>0</v>
      </c>
      <c r="G52" s="11">
        <v>1640</v>
      </c>
      <c r="H52" s="11">
        <v>0</v>
      </c>
      <c r="I52" s="11">
        <v>0</v>
      </c>
      <c r="J52" s="11">
        <v>0</v>
      </c>
      <c r="K52" s="11">
        <v>0</v>
      </c>
      <c r="L52" s="11">
        <v>0</v>
      </c>
      <c r="M52" s="11">
        <v>0</v>
      </c>
      <c r="N52" s="11">
        <v>0</v>
      </c>
    </row>
    <row r="53" spans="2:14" ht="15" customHeight="1" x14ac:dyDescent="0.15">
      <c r="B53" s="4"/>
      <c r="C53" s="54"/>
      <c r="D53" s="30">
        <v>100</v>
      </c>
      <c r="E53" s="31">
        <v>0</v>
      </c>
      <c r="F53" s="32">
        <v>0</v>
      </c>
      <c r="G53" s="32">
        <v>100</v>
      </c>
      <c r="H53" s="32">
        <v>0</v>
      </c>
      <c r="I53" s="32">
        <v>0</v>
      </c>
      <c r="J53" s="32">
        <v>0</v>
      </c>
      <c r="K53" s="32">
        <v>0</v>
      </c>
      <c r="L53" s="32">
        <v>0</v>
      </c>
      <c r="M53" s="32">
        <v>0</v>
      </c>
      <c r="N53" s="32">
        <v>0</v>
      </c>
    </row>
    <row r="54" spans="2:14" ht="15" customHeight="1" x14ac:dyDescent="0.15">
      <c r="B54" s="4"/>
      <c r="C54" s="51" t="s">
        <v>72</v>
      </c>
      <c r="D54" s="25">
        <v>1560</v>
      </c>
      <c r="E54" s="18">
        <v>0</v>
      </c>
      <c r="F54" s="11">
        <v>0</v>
      </c>
      <c r="G54" s="11">
        <v>0</v>
      </c>
      <c r="H54" s="11">
        <v>1560</v>
      </c>
      <c r="I54" s="11">
        <v>0</v>
      </c>
      <c r="J54" s="11">
        <v>0</v>
      </c>
      <c r="K54" s="11">
        <v>0</v>
      </c>
      <c r="L54" s="11">
        <v>0</v>
      </c>
      <c r="M54" s="11">
        <v>0</v>
      </c>
      <c r="N54" s="11">
        <v>0</v>
      </c>
    </row>
    <row r="55" spans="2:14" ht="15" customHeight="1" x14ac:dyDescent="0.15">
      <c r="B55" s="4"/>
      <c r="C55" s="54"/>
      <c r="D55" s="30">
        <v>100</v>
      </c>
      <c r="E55" s="31">
        <v>0</v>
      </c>
      <c r="F55" s="32">
        <v>0</v>
      </c>
      <c r="G55" s="32">
        <v>0</v>
      </c>
      <c r="H55" s="32">
        <v>100</v>
      </c>
      <c r="I55" s="32">
        <v>0</v>
      </c>
      <c r="J55" s="32">
        <v>0</v>
      </c>
      <c r="K55" s="32">
        <v>0</v>
      </c>
      <c r="L55" s="32">
        <v>0</v>
      </c>
      <c r="M55" s="32">
        <v>0</v>
      </c>
      <c r="N55" s="32">
        <v>0</v>
      </c>
    </row>
    <row r="56" spans="2:14" ht="15" customHeight="1" x14ac:dyDescent="0.15">
      <c r="B56" s="4"/>
      <c r="C56" s="51" t="s">
        <v>73</v>
      </c>
      <c r="D56" s="25">
        <v>2382</v>
      </c>
      <c r="E56" s="18">
        <v>0</v>
      </c>
      <c r="F56" s="11">
        <v>0</v>
      </c>
      <c r="G56" s="11">
        <v>0</v>
      </c>
      <c r="H56" s="11">
        <v>0</v>
      </c>
      <c r="I56" s="11">
        <v>2382</v>
      </c>
      <c r="J56" s="11">
        <v>0</v>
      </c>
      <c r="K56" s="11">
        <v>0</v>
      </c>
      <c r="L56" s="11">
        <v>0</v>
      </c>
      <c r="M56" s="11">
        <v>0</v>
      </c>
      <c r="N56" s="11">
        <v>0</v>
      </c>
    </row>
    <row r="57" spans="2:14" ht="15" customHeight="1" x14ac:dyDescent="0.15">
      <c r="B57" s="4"/>
      <c r="C57" s="54"/>
      <c r="D57" s="30">
        <v>100</v>
      </c>
      <c r="E57" s="31">
        <v>0</v>
      </c>
      <c r="F57" s="32">
        <v>0</v>
      </c>
      <c r="G57" s="32">
        <v>0</v>
      </c>
      <c r="H57" s="32">
        <v>0</v>
      </c>
      <c r="I57" s="32">
        <v>100</v>
      </c>
      <c r="J57" s="32">
        <v>0</v>
      </c>
      <c r="K57" s="32">
        <v>0</v>
      </c>
      <c r="L57" s="32">
        <v>0</v>
      </c>
      <c r="M57" s="32">
        <v>0</v>
      </c>
      <c r="N57" s="32">
        <v>0</v>
      </c>
    </row>
    <row r="58" spans="2:14" ht="15" customHeight="1" x14ac:dyDescent="0.15">
      <c r="B58" s="4"/>
      <c r="C58" s="51" t="s">
        <v>74</v>
      </c>
      <c r="D58" s="25">
        <v>1538</v>
      </c>
      <c r="E58" s="18">
        <v>0</v>
      </c>
      <c r="F58" s="11">
        <v>0</v>
      </c>
      <c r="G58" s="11">
        <v>0</v>
      </c>
      <c r="H58" s="11">
        <v>0</v>
      </c>
      <c r="I58" s="11">
        <v>0</v>
      </c>
      <c r="J58" s="11">
        <v>1538</v>
      </c>
      <c r="K58" s="11">
        <v>0</v>
      </c>
      <c r="L58" s="11">
        <v>0</v>
      </c>
      <c r="M58" s="11">
        <v>0</v>
      </c>
      <c r="N58" s="11">
        <v>0</v>
      </c>
    </row>
    <row r="59" spans="2:14" ht="15" customHeight="1" x14ac:dyDescent="0.15">
      <c r="B59" s="4"/>
      <c r="C59" s="54"/>
      <c r="D59" s="30">
        <v>100</v>
      </c>
      <c r="E59" s="31">
        <v>0</v>
      </c>
      <c r="F59" s="32">
        <v>0</v>
      </c>
      <c r="G59" s="32">
        <v>0</v>
      </c>
      <c r="H59" s="32">
        <v>0</v>
      </c>
      <c r="I59" s="32">
        <v>0</v>
      </c>
      <c r="J59" s="32">
        <v>100</v>
      </c>
      <c r="K59" s="32">
        <v>0</v>
      </c>
      <c r="L59" s="32">
        <v>0</v>
      </c>
      <c r="M59" s="32">
        <v>0</v>
      </c>
      <c r="N59" s="32">
        <v>0</v>
      </c>
    </row>
    <row r="60" spans="2:14" ht="15" customHeight="1" x14ac:dyDescent="0.15">
      <c r="B60" s="4"/>
      <c r="C60" s="51" t="s">
        <v>75</v>
      </c>
      <c r="D60" s="25">
        <v>5096</v>
      </c>
      <c r="E60" s="18">
        <v>0</v>
      </c>
      <c r="F60" s="11">
        <v>0</v>
      </c>
      <c r="G60" s="11">
        <v>0</v>
      </c>
      <c r="H60" s="11">
        <v>0</v>
      </c>
      <c r="I60" s="11">
        <v>0</v>
      </c>
      <c r="J60" s="11">
        <v>0</v>
      </c>
      <c r="K60" s="11">
        <v>5096</v>
      </c>
      <c r="L60" s="11">
        <v>0</v>
      </c>
      <c r="M60" s="11">
        <v>0</v>
      </c>
      <c r="N60" s="11">
        <v>0</v>
      </c>
    </row>
    <row r="61" spans="2:14" ht="15" customHeight="1" x14ac:dyDescent="0.15">
      <c r="B61" s="4"/>
      <c r="C61" s="54"/>
      <c r="D61" s="30">
        <v>100</v>
      </c>
      <c r="E61" s="31">
        <v>0</v>
      </c>
      <c r="F61" s="32">
        <v>0</v>
      </c>
      <c r="G61" s="32">
        <v>0</v>
      </c>
      <c r="H61" s="32">
        <v>0</v>
      </c>
      <c r="I61" s="32">
        <v>0</v>
      </c>
      <c r="J61" s="32">
        <v>0</v>
      </c>
      <c r="K61" s="32">
        <v>100</v>
      </c>
      <c r="L61" s="32">
        <v>0</v>
      </c>
      <c r="M61" s="32">
        <v>0</v>
      </c>
      <c r="N61" s="32">
        <v>0</v>
      </c>
    </row>
    <row r="62" spans="2:14" ht="15" customHeight="1" x14ac:dyDescent="0.15">
      <c r="B62" s="4"/>
      <c r="C62" s="51" t="s">
        <v>76</v>
      </c>
      <c r="D62" s="25">
        <v>2807</v>
      </c>
      <c r="E62" s="18">
        <v>0</v>
      </c>
      <c r="F62" s="11">
        <v>0</v>
      </c>
      <c r="G62" s="11">
        <v>0</v>
      </c>
      <c r="H62" s="11">
        <v>0</v>
      </c>
      <c r="I62" s="11">
        <v>0</v>
      </c>
      <c r="J62" s="11">
        <v>0</v>
      </c>
      <c r="K62" s="11">
        <v>0</v>
      </c>
      <c r="L62" s="11">
        <v>2807</v>
      </c>
      <c r="M62" s="11">
        <v>0</v>
      </c>
      <c r="N62" s="11">
        <v>0</v>
      </c>
    </row>
    <row r="63" spans="2:14" ht="15" customHeight="1" x14ac:dyDescent="0.15">
      <c r="B63" s="4"/>
      <c r="C63" s="54"/>
      <c r="D63" s="30">
        <v>100</v>
      </c>
      <c r="E63" s="31">
        <v>0</v>
      </c>
      <c r="F63" s="32">
        <v>0</v>
      </c>
      <c r="G63" s="32">
        <v>0</v>
      </c>
      <c r="H63" s="32">
        <v>0</v>
      </c>
      <c r="I63" s="32">
        <v>0</v>
      </c>
      <c r="J63" s="32">
        <v>0</v>
      </c>
      <c r="K63" s="32">
        <v>0</v>
      </c>
      <c r="L63" s="32">
        <v>100</v>
      </c>
      <c r="M63" s="32">
        <v>0</v>
      </c>
      <c r="N63" s="32">
        <v>0</v>
      </c>
    </row>
    <row r="64" spans="2:14" ht="15" customHeight="1" x14ac:dyDescent="0.15">
      <c r="B64" s="4"/>
      <c r="C64" s="51" t="s">
        <v>77</v>
      </c>
      <c r="D64" s="25">
        <v>6516</v>
      </c>
      <c r="E64" s="18">
        <v>0</v>
      </c>
      <c r="F64" s="11">
        <v>0</v>
      </c>
      <c r="G64" s="11">
        <v>0</v>
      </c>
      <c r="H64" s="11">
        <v>0</v>
      </c>
      <c r="I64" s="11">
        <v>0</v>
      </c>
      <c r="J64" s="11">
        <v>0</v>
      </c>
      <c r="K64" s="11">
        <v>0</v>
      </c>
      <c r="L64" s="11">
        <v>0</v>
      </c>
      <c r="M64" s="11">
        <v>6516</v>
      </c>
      <c r="N64" s="11">
        <v>0</v>
      </c>
    </row>
    <row r="65" spans="2:14" ht="15" customHeight="1" x14ac:dyDescent="0.15">
      <c r="B65" s="5"/>
      <c r="C65" s="52"/>
      <c r="D65" s="28">
        <v>100</v>
      </c>
      <c r="E65" s="20">
        <v>0</v>
      </c>
      <c r="F65" s="15">
        <v>0</v>
      </c>
      <c r="G65" s="15">
        <v>0</v>
      </c>
      <c r="H65" s="15">
        <v>0</v>
      </c>
      <c r="I65" s="15">
        <v>0</v>
      </c>
      <c r="J65" s="15">
        <v>0</v>
      </c>
      <c r="K65" s="15">
        <v>0</v>
      </c>
      <c r="L65" s="15">
        <v>0</v>
      </c>
      <c r="M65" s="15">
        <v>100</v>
      </c>
      <c r="N65" s="15">
        <v>0</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N9">
    <cfRule type="top10" dxfId="2667" priority="113" rank="1"/>
  </conditionalFormatting>
  <conditionalFormatting sqref="E11:N11">
    <cfRule type="top10" dxfId="2666" priority="114" rank="1"/>
  </conditionalFormatting>
  <conditionalFormatting sqref="E13:N13">
    <cfRule type="top10" dxfId="2665" priority="115" rank="1"/>
  </conditionalFormatting>
  <conditionalFormatting sqref="E15:N15">
    <cfRule type="top10" dxfId="2664" priority="116" rank="1"/>
  </conditionalFormatting>
  <conditionalFormatting sqref="E17:N17">
    <cfRule type="top10" dxfId="2663" priority="117" rank="1"/>
  </conditionalFormatting>
  <conditionalFormatting sqref="E19:N19">
    <cfRule type="top10" dxfId="2662" priority="118" rank="1"/>
  </conditionalFormatting>
  <conditionalFormatting sqref="E21:N21">
    <cfRule type="top10" dxfId="2661" priority="119" rank="1"/>
  </conditionalFormatting>
  <conditionalFormatting sqref="E23:N23">
    <cfRule type="top10" dxfId="2660" priority="120" rank="1"/>
  </conditionalFormatting>
  <conditionalFormatting sqref="E25:N25">
    <cfRule type="top10" dxfId="2659" priority="121" rank="1"/>
  </conditionalFormatting>
  <conditionalFormatting sqref="E27:N27">
    <cfRule type="top10" dxfId="2658" priority="122" rank="1"/>
  </conditionalFormatting>
  <conditionalFormatting sqref="E29:N29">
    <cfRule type="top10" dxfId="2657" priority="123" rank="1"/>
  </conditionalFormatting>
  <conditionalFormatting sqref="E31:N31">
    <cfRule type="top10" dxfId="2656" priority="124" rank="1"/>
  </conditionalFormatting>
  <conditionalFormatting sqref="E33:N33">
    <cfRule type="top10" dxfId="2655" priority="125" rank="1"/>
  </conditionalFormatting>
  <conditionalFormatting sqref="E35:N35">
    <cfRule type="top10" dxfId="2654" priority="126" rank="1"/>
  </conditionalFormatting>
  <conditionalFormatting sqref="E37:N37">
    <cfRule type="top10" dxfId="2653" priority="127" rank="1"/>
  </conditionalFormatting>
  <conditionalFormatting sqref="E39:N39">
    <cfRule type="top10" dxfId="2652" priority="128" rank="1"/>
  </conditionalFormatting>
  <conditionalFormatting sqref="E41:N41">
    <cfRule type="top10" dxfId="2651" priority="129" rank="1"/>
  </conditionalFormatting>
  <conditionalFormatting sqref="E43:N43">
    <cfRule type="top10" dxfId="2650" priority="130" rank="1"/>
  </conditionalFormatting>
  <conditionalFormatting sqref="E45:N45">
    <cfRule type="top10" dxfId="2649" priority="131" rank="1"/>
  </conditionalFormatting>
  <conditionalFormatting sqref="E47:N47">
    <cfRule type="top10" dxfId="2648" priority="132" rank="1"/>
  </conditionalFormatting>
  <conditionalFormatting sqref="E49:N49">
    <cfRule type="top10" dxfId="2647" priority="133" rank="1"/>
  </conditionalFormatting>
  <conditionalFormatting sqref="E51:N51">
    <cfRule type="top10" dxfId="2646" priority="134" rank="1"/>
  </conditionalFormatting>
  <conditionalFormatting sqref="E53:N53">
    <cfRule type="top10" dxfId="2645" priority="135" rank="1"/>
  </conditionalFormatting>
  <conditionalFormatting sqref="E55:N55">
    <cfRule type="top10" dxfId="2644" priority="136" rank="1"/>
  </conditionalFormatting>
  <conditionalFormatting sqref="E57:N57">
    <cfRule type="top10" dxfId="2643" priority="137" rank="1"/>
  </conditionalFormatting>
  <conditionalFormatting sqref="E59:N59">
    <cfRule type="top10" dxfId="2642" priority="138" rank="1"/>
  </conditionalFormatting>
  <conditionalFormatting sqref="E61:N61">
    <cfRule type="top10" dxfId="2641" priority="139" rank="1"/>
  </conditionalFormatting>
  <conditionalFormatting sqref="E63:N63">
    <cfRule type="top10" dxfId="2640" priority="140" rank="1"/>
  </conditionalFormatting>
  <conditionalFormatting sqref="E65:N65">
    <cfRule type="top10" dxfId="2639" priority="141" rank="1"/>
  </conditionalFormatting>
  <pageMargins left="0.7" right="0.7" top="0.75" bottom="0.75" header="0.3" footer="0.3"/>
  <pageSetup paperSize="9" scale="74" orientation="portrait" r:id="rId1"/>
  <headerFoot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3" width="8.625" style="9" customWidth="1"/>
    <col min="94" max="16384" width="6.125" style="9"/>
  </cols>
  <sheetData>
    <row r="2" spans="2:43" x14ac:dyDescent="0.15">
      <c r="B2" s="8" t="s">
        <v>600</v>
      </c>
    </row>
    <row r="3" spans="2:43" x14ac:dyDescent="0.15">
      <c r="B3" s="9" t="s">
        <v>492</v>
      </c>
    </row>
    <row r="4" spans="2:43" x14ac:dyDescent="0.15">
      <c r="B4" s="36" t="s">
        <v>606</v>
      </c>
    </row>
    <row r="6" spans="2:43" ht="3" customHeight="1" x14ac:dyDescent="0.15">
      <c r="B6" s="16"/>
      <c r="C6" s="23"/>
      <c r="D6" s="24"/>
      <c r="E6" s="22"/>
      <c r="F6" s="17"/>
      <c r="G6" s="17"/>
      <c r="H6" s="17"/>
      <c r="I6" s="17"/>
      <c r="J6" s="17"/>
      <c r="K6" s="17"/>
    </row>
    <row r="7" spans="2:43" s="10" customFormat="1" ht="122.25" customHeight="1" thickBot="1" x14ac:dyDescent="0.2">
      <c r="B7" s="1"/>
      <c r="C7" s="2" t="s">
        <v>52</v>
      </c>
      <c r="D7" s="29" t="s">
        <v>103</v>
      </c>
      <c r="E7" s="46" t="s">
        <v>333</v>
      </c>
      <c r="F7" s="47" t="s">
        <v>334</v>
      </c>
      <c r="G7" s="47" t="s">
        <v>335</v>
      </c>
      <c r="H7" s="47" t="s">
        <v>336</v>
      </c>
      <c r="I7" s="47" t="s">
        <v>337</v>
      </c>
      <c r="J7" s="47" t="s">
        <v>338</v>
      </c>
      <c r="K7" s="47" t="s">
        <v>104</v>
      </c>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809</v>
      </c>
      <c r="F8" s="11">
        <v>1717</v>
      </c>
      <c r="G8" s="11">
        <v>1104</v>
      </c>
      <c r="H8" s="11">
        <v>1363</v>
      </c>
      <c r="I8" s="11">
        <v>1548</v>
      </c>
      <c r="J8" s="11">
        <v>12535</v>
      </c>
      <c r="K8" s="11">
        <v>8090</v>
      </c>
    </row>
    <row r="9" spans="2:43" ht="15" customHeight="1" x14ac:dyDescent="0.15">
      <c r="B9" s="62"/>
      <c r="C9" s="52"/>
      <c r="D9" s="26">
        <v>100</v>
      </c>
      <c r="E9" s="19">
        <v>3</v>
      </c>
      <c r="F9" s="12">
        <v>6.3</v>
      </c>
      <c r="G9" s="12">
        <v>4.0999999999999996</v>
      </c>
      <c r="H9" s="12">
        <v>5</v>
      </c>
      <c r="I9" s="12">
        <v>5.7</v>
      </c>
      <c r="J9" s="12">
        <v>46.1</v>
      </c>
      <c r="K9" s="12">
        <v>29.8</v>
      </c>
    </row>
    <row r="10" spans="2:43" ht="15" customHeight="1" x14ac:dyDescent="0.15">
      <c r="B10" s="3" t="s">
        <v>54</v>
      </c>
      <c r="C10" s="63" t="s">
        <v>55</v>
      </c>
      <c r="D10" s="27">
        <v>12478</v>
      </c>
      <c r="E10" s="21">
        <v>363</v>
      </c>
      <c r="F10" s="13">
        <v>783</v>
      </c>
      <c r="G10" s="13">
        <v>437</v>
      </c>
      <c r="H10" s="13">
        <v>730</v>
      </c>
      <c r="I10" s="13">
        <v>1036</v>
      </c>
      <c r="J10" s="13">
        <v>5876</v>
      </c>
      <c r="K10" s="13">
        <v>3253</v>
      </c>
    </row>
    <row r="11" spans="2:43" ht="15" customHeight="1" x14ac:dyDescent="0.15">
      <c r="B11" s="4"/>
      <c r="C11" s="56"/>
      <c r="D11" s="30">
        <v>100</v>
      </c>
      <c r="E11" s="31">
        <v>2.9</v>
      </c>
      <c r="F11" s="32">
        <v>6.3</v>
      </c>
      <c r="G11" s="32">
        <v>3.5</v>
      </c>
      <c r="H11" s="32">
        <v>5.9</v>
      </c>
      <c r="I11" s="32">
        <v>8.3000000000000007</v>
      </c>
      <c r="J11" s="32">
        <v>47.1</v>
      </c>
      <c r="K11" s="32">
        <v>26.1</v>
      </c>
    </row>
    <row r="12" spans="2:43" ht="15" customHeight="1" x14ac:dyDescent="0.15">
      <c r="B12" s="4"/>
      <c r="C12" s="55" t="s">
        <v>56</v>
      </c>
      <c r="D12" s="25">
        <v>14458</v>
      </c>
      <c r="E12" s="18">
        <v>441</v>
      </c>
      <c r="F12" s="11">
        <v>916</v>
      </c>
      <c r="G12" s="11">
        <v>658</v>
      </c>
      <c r="H12" s="11">
        <v>621</v>
      </c>
      <c r="I12" s="11">
        <v>502</v>
      </c>
      <c r="J12" s="11">
        <v>6581</v>
      </c>
      <c r="K12" s="11">
        <v>4739</v>
      </c>
    </row>
    <row r="13" spans="2:43" ht="15" customHeight="1" x14ac:dyDescent="0.15">
      <c r="B13" s="4"/>
      <c r="C13" s="59"/>
      <c r="D13" s="26">
        <v>100</v>
      </c>
      <c r="E13" s="19">
        <v>3.1</v>
      </c>
      <c r="F13" s="12">
        <v>6.3</v>
      </c>
      <c r="G13" s="12">
        <v>4.5999999999999996</v>
      </c>
      <c r="H13" s="12">
        <v>4.3</v>
      </c>
      <c r="I13" s="12">
        <v>3.5</v>
      </c>
      <c r="J13" s="12">
        <v>45.5</v>
      </c>
      <c r="K13" s="12">
        <v>32.799999999999997</v>
      </c>
    </row>
    <row r="14" spans="2:43" ht="15" customHeight="1" x14ac:dyDescent="0.15">
      <c r="B14" s="3" t="s">
        <v>57</v>
      </c>
      <c r="C14" s="63" t="s">
        <v>78</v>
      </c>
      <c r="D14" s="27">
        <v>7667</v>
      </c>
      <c r="E14" s="21">
        <v>149</v>
      </c>
      <c r="F14" s="13">
        <v>350</v>
      </c>
      <c r="G14" s="13">
        <v>297</v>
      </c>
      <c r="H14" s="13">
        <v>356</v>
      </c>
      <c r="I14" s="13">
        <v>587</v>
      </c>
      <c r="J14" s="13">
        <v>4273</v>
      </c>
      <c r="K14" s="13">
        <v>1655</v>
      </c>
    </row>
    <row r="15" spans="2:43" ht="15" customHeight="1" x14ac:dyDescent="0.15">
      <c r="B15" s="4"/>
      <c r="C15" s="56"/>
      <c r="D15" s="30">
        <v>100</v>
      </c>
      <c r="E15" s="31">
        <v>1.9</v>
      </c>
      <c r="F15" s="32">
        <v>4.5999999999999996</v>
      </c>
      <c r="G15" s="32">
        <v>3.9</v>
      </c>
      <c r="H15" s="32">
        <v>4.5999999999999996</v>
      </c>
      <c r="I15" s="32">
        <v>7.7</v>
      </c>
      <c r="J15" s="32">
        <v>55.7</v>
      </c>
      <c r="K15" s="32">
        <v>21.6</v>
      </c>
    </row>
    <row r="16" spans="2:43" ht="15" customHeight="1" x14ac:dyDescent="0.15">
      <c r="B16" s="4"/>
      <c r="C16" s="51" t="s">
        <v>79</v>
      </c>
      <c r="D16" s="25">
        <v>6710</v>
      </c>
      <c r="E16" s="18">
        <v>211</v>
      </c>
      <c r="F16" s="11">
        <v>501</v>
      </c>
      <c r="G16" s="11">
        <v>324</v>
      </c>
      <c r="H16" s="11">
        <v>405</v>
      </c>
      <c r="I16" s="11">
        <v>483</v>
      </c>
      <c r="J16" s="11">
        <v>3126</v>
      </c>
      <c r="K16" s="11">
        <v>1660</v>
      </c>
    </row>
    <row r="17" spans="2:11" ht="15" customHeight="1" x14ac:dyDescent="0.15">
      <c r="B17" s="4"/>
      <c r="C17" s="51"/>
      <c r="D17" s="30">
        <v>100</v>
      </c>
      <c r="E17" s="31">
        <v>3.1</v>
      </c>
      <c r="F17" s="32">
        <v>7.5</v>
      </c>
      <c r="G17" s="32">
        <v>4.8</v>
      </c>
      <c r="H17" s="32">
        <v>6</v>
      </c>
      <c r="I17" s="32">
        <v>7.2</v>
      </c>
      <c r="J17" s="32">
        <v>46.6</v>
      </c>
      <c r="K17" s="32">
        <v>24.7</v>
      </c>
    </row>
    <row r="18" spans="2:11" ht="15" customHeight="1" x14ac:dyDescent="0.15">
      <c r="B18" s="4"/>
      <c r="C18" s="58" t="s">
        <v>80</v>
      </c>
      <c r="D18" s="25">
        <v>5148</v>
      </c>
      <c r="E18" s="18">
        <v>221</v>
      </c>
      <c r="F18" s="11">
        <v>440</v>
      </c>
      <c r="G18" s="11">
        <v>214</v>
      </c>
      <c r="H18" s="11">
        <v>310</v>
      </c>
      <c r="I18" s="11">
        <v>241</v>
      </c>
      <c r="J18" s="11">
        <v>1934</v>
      </c>
      <c r="K18" s="11">
        <v>1788</v>
      </c>
    </row>
    <row r="19" spans="2:11" ht="15" customHeight="1" x14ac:dyDescent="0.15">
      <c r="B19" s="4"/>
      <c r="C19" s="56"/>
      <c r="D19" s="30">
        <v>100</v>
      </c>
      <c r="E19" s="31">
        <v>4.3</v>
      </c>
      <c r="F19" s="32">
        <v>8.5</v>
      </c>
      <c r="G19" s="32">
        <v>4.2</v>
      </c>
      <c r="H19" s="32">
        <v>6</v>
      </c>
      <c r="I19" s="32">
        <v>4.7</v>
      </c>
      <c r="J19" s="32">
        <v>37.6</v>
      </c>
      <c r="K19" s="32">
        <v>34.700000000000003</v>
      </c>
    </row>
    <row r="20" spans="2:11" ht="15" customHeight="1" x14ac:dyDescent="0.15">
      <c r="B20" s="4"/>
      <c r="C20" s="55" t="s">
        <v>81</v>
      </c>
      <c r="D20" s="25">
        <v>4095</v>
      </c>
      <c r="E20" s="18">
        <v>154</v>
      </c>
      <c r="F20" s="11">
        <v>264</v>
      </c>
      <c r="G20" s="11">
        <v>176</v>
      </c>
      <c r="H20" s="11">
        <v>182</v>
      </c>
      <c r="I20" s="11">
        <v>152</v>
      </c>
      <c r="J20" s="11">
        <v>1554</v>
      </c>
      <c r="K20" s="11">
        <v>1613</v>
      </c>
    </row>
    <row r="21" spans="2:11" ht="15" customHeight="1" x14ac:dyDescent="0.15">
      <c r="B21" s="4"/>
      <c r="C21" s="56"/>
      <c r="D21" s="30">
        <v>100</v>
      </c>
      <c r="E21" s="31">
        <v>3.8</v>
      </c>
      <c r="F21" s="32">
        <v>6.4</v>
      </c>
      <c r="G21" s="32">
        <v>4.3</v>
      </c>
      <c r="H21" s="32">
        <v>4.4000000000000004</v>
      </c>
      <c r="I21" s="32">
        <v>3.7</v>
      </c>
      <c r="J21" s="32">
        <v>37.9</v>
      </c>
      <c r="K21" s="32">
        <v>39.4</v>
      </c>
    </row>
    <row r="22" spans="2:11" ht="15" customHeight="1" x14ac:dyDescent="0.15">
      <c r="B22" s="4"/>
      <c r="C22" s="51" t="s">
        <v>82</v>
      </c>
      <c r="D22" s="25">
        <v>3242</v>
      </c>
      <c r="E22" s="18">
        <v>69</v>
      </c>
      <c r="F22" s="11">
        <v>139</v>
      </c>
      <c r="G22" s="11">
        <v>83</v>
      </c>
      <c r="H22" s="11">
        <v>97</v>
      </c>
      <c r="I22" s="11">
        <v>70</v>
      </c>
      <c r="J22" s="11">
        <v>1530</v>
      </c>
      <c r="K22" s="11">
        <v>1254</v>
      </c>
    </row>
    <row r="23" spans="2:11" ht="15" customHeight="1" x14ac:dyDescent="0.15">
      <c r="B23" s="5"/>
      <c r="C23" s="52"/>
      <c r="D23" s="28">
        <v>100</v>
      </c>
      <c r="E23" s="20">
        <v>2.1</v>
      </c>
      <c r="F23" s="15">
        <v>4.3</v>
      </c>
      <c r="G23" s="15">
        <v>2.6</v>
      </c>
      <c r="H23" s="15">
        <v>3</v>
      </c>
      <c r="I23" s="15">
        <v>2.2000000000000002</v>
      </c>
      <c r="J23" s="15">
        <v>47.2</v>
      </c>
      <c r="K23" s="15">
        <v>38.700000000000003</v>
      </c>
    </row>
    <row r="24" spans="2:11" ht="15" customHeight="1" x14ac:dyDescent="0.15">
      <c r="B24" s="3" t="s">
        <v>58</v>
      </c>
      <c r="C24" s="53" t="s">
        <v>59</v>
      </c>
      <c r="D24" s="27">
        <v>6176</v>
      </c>
      <c r="E24" s="21">
        <v>178</v>
      </c>
      <c r="F24" s="13">
        <v>348</v>
      </c>
      <c r="G24" s="13">
        <v>243</v>
      </c>
      <c r="H24" s="13">
        <v>263</v>
      </c>
      <c r="I24" s="13">
        <v>252</v>
      </c>
      <c r="J24" s="13">
        <v>2810</v>
      </c>
      <c r="K24" s="13">
        <v>2082</v>
      </c>
    </row>
    <row r="25" spans="2:11" ht="15" customHeight="1" x14ac:dyDescent="0.15">
      <c r="B25" s="4"/>
      <c r="C25" s="51"/>
      <c r="D25" s="30">
        <v>100</v>
      </c>
      <c r="E25" s="31">
        <v>2.9</v>
      </c>
      <c r="F25" s="32">
        <v>5.6</v>
      </c>
      <c r="G25" s="32">
        <v>3.9</v>
      </c>
      <c r="H25" s="32">
        <v>4.3</v>
      </c>
      <c r="I25" s="32">
        <v>4.0999999999999996</v>
      </c>
      <c r="J25" s="32">
        <v>45.5</v>
      </c>
      <c r="K25" s="32">
        <v>33.700000000000003</v>
      </c>
    </row>
    <row r="26" spans="2:11" ht="15" customHeight="1" x14ac:dyDescent="0.15">
      <c r="B26" s="4"/>
      <c r="C26" s="58" t="s">
        <v>60</v>
      </c>
      <c r="D26" s="25">
        <v>12578</v>
      </c>
      <c r="E26" s="18">
        <v>437</v>
      </c>
      <c r="F26" s="11">
        <v>961</v>
      </c>
      <c r="G26" s="11">
        <v>597</v>
      </c>
      <c r="H26" s="11">
        <v>724</v>
      </c>
      <c r="I26" s="11">
        <v>809</v>
      </c>
      <c r="J26" s="11">
        <v>5439</v>
      </c>
      <c r="K26" s="11">
        <v>3611</v>
      </c>
    </row>
    <row r="27" spans="2:11" ht="15" customHeight="1" x14ac:dyDescent="0.15">
      <c r="B27" s="4"/>
      <c r="C27" s="56"/>
      <c r="D27" s="30">
        <v>100</v>
      </c>
      <c r="E27" s="31">
        <v>3.5</v>
      </c>
      <c r="F27" s="32">
        <v>7.6</v>
      </c>
      <c r="G27" s="32">
        <v>4.7</v>
      </c>
      <c r="H27" s="32">
        <v>5.8</v>
      </c>
      <c r="I27" s="32">
        <v>6.4</v>
      </c>
      <c r="J27" s="32">
        <v>43.2</v>
      </c>
      <c r="K27" s="32">
        <v>28.7</v>
      </c>
    </row>
    <row r="28" spans="2:11" ht="15" customHeight="1" x14ac:dyDescent="0.15">
      <c r="B28" s="4"/>
      <c r="C28" s="55" t="s">
        <v>61</v>
      </c>
      <c r="D28" s="25">
        <v>1614</v>
      </c>
      <c r="E28" s="18">
        <v>39</v>
      </c>
      <c r="F28" s="11">
        <v>73</v>
      </c>
      <c r="G28" s="11">
        <v>50</v>
      </c>
      <c r="H28" s="11">
        <v>80</v>
      </c>
      <c r="I28" s="11">
        <v>141</v>
      </c>
      <c r="J28" s="11">
        <v>803</v>
      </c>
      <c r="K28" s="11">
        <v>428</v>
      </c>
    </row>
    <row r="29" spans="2:11" ht="15" customHeight="1" x14ac:dyDescent="0.15">
      <c r="B29" s="4"/>
      <c r="C29" s="56"/>
      <c r="D29" s="30">
        <v>100</v>
      </c>
      <c r="E29" s="31">
        <v>2.4</v>
      </c>
      <c r="F29" s="32">
        <v>4.5</v>
      </c>
      <c r="G29" s="32">
        <v>3.1</v>
      </c>
      <c r="H29" s="32">
        <v>5</v>
      </c>
      <c r="I29" s="32">
        <v>8.6999999999999993</v>
      </c>
      <c r="J29" s="32">
        <v>49.8</v>
      </c>
      <c r="K29" s="32">
        <v>26.5</v>
      </c>
    </row>
    <row r="30" spans="2:11" ht="15" customHeight="1" x14ac:dyDescent="0.15">
      <c r="B30" s="4"/>
      <c r="C30" s="51" t="s">
        <v>62</v>
      </c>
      <c r="D30" s="25">
        <v>2525</v>
      </c>
      <c r="E30" s="18">
        <v>67</v>
      </c>
      <c r="F30" s="11">
        <v>127</v>
      </c>
      <c r="G30" s="11">
        <v>75</v>
      </c>
      <c r="H30" s="11">
        <v>102</v>
      </c>
      <c r="I30" s="11">
        <v>127</v>
      </c>
      <c r="J30" s="11">
        <v>1310</v>
      </c>
      <c r="K30" s="11">
        <v>717</v>
      </c>
    </row>
    <row r="31" spans="2:11" ht="15" customHeight="1" x14ac:dyDescent="0.15">
      <c r="B31" s="4"/>
      <c r="C31" s="51"/>
      <c r="D31" s="30">
        <v>100</v>
      </c>
      <c r="E31" s="31">
        <v>2.7</v>
      </c>
      <c r="F31" s="32">
        <v>5</v>
      </c>
      <c r="G31" s="32">
        <v>3</v>
      </c>
      <c r="H31" s="32">
        <v>4</v>
      </c>
      <c r="I31" s="32">
        <v>5</v>
      </c>
      <c r="J31" s="32">
        <v>51.9</v>
      </c>
      <c r="K31" s="32">
        <v>28.4</v>
      </c>
    </row>
    <row r="32" spans="2:11" ht="15" customHeight="1" x14ac:dyDescent="0.15">
      <c r="B32" s="6"/>
      <c r="C32" s="58" t="s">
        <v>63</v>
      </c>
      <c r="D32" s="25">
        <v>3276</v>
      </c>
      <c r="E32" s="18">
        <v>59</v>
      </c>
      <c r="F32" s="11">
        <v>172</v>
      </c>
      <c r="G32" s="11">
        <v>115</v>
      </c>
      <c r="H32" s="11">
        <v>154</v>
      </c>
      <c r="I32" s="11">
        <v>177</v>
      </c>
      <c r="J32" s="11">
        <v>1812</v>
      </c>
      <c r="K32" s="11">
        <v>787</v>
      </c>
    </row>
    <row r="33" spans="2:11" ht="15" customHeight="1" x14ac:dyDescent="0.15">
      <c r="B33" s="7"/>
      <c r="C33" s="59"/>
      <c r="D33" s="28">
        <v>100</v>
      </c>
      <c r="E33" s="20">
        <v>1.8</v>
      </c>
      <c r="F33" s="15">
        <v>5.3</v>
      </c>
      <c r="G33" s="15">
        <v>3.5</v>
      </c>
      <c r="H33" s="15">
        <v>4.7</v>
      </c>
      <c r="I33" s="15">
        <v>5.4</v>
      </c>
      <c r="J33" s="15">
        <v>55.3</v>
      </c>
      <c r="K33" s="15">
        <v>24</v>
      </c>
    </row>
    <row r="34" spans="2:11" ht="15" customHeight="1" x14ac:dyDescent="0.15">
      <c r="B34" s="3" t="s">
        <v>64</v>
      </c>
      <c r="C34" s="53" t="s">
        <v>65</v>
      </c>
      <c r="D34" s="27">
        <v>22228</v>
      </c>
      <c r="E34" s="21">
        <v>726</v>
      </c>
      <c r="F34" s="13">
        <v>1567</v>
      </c>
      <c r="G34" s="13">
        <v>985</v>
      </c>
      <c r="H34" s="13">
        <v>1234</v>
      </c>
      <c r="I34" s="13">
        <v>1412</v>
      </c>
      <c r="J34" s="13">
        <v>10316</v>
      </c>
      <c r="K34" s="13">
        <v>5988</v>
      </c>
    </row>
    <row r="35" spans="2:11" ht="15" customHeight="1" x14ac:dyDescent="0.15">
      <c r="B35" s="4"/>
      <c r="C35" s="54"/>
      <c r="D35" s="30">
        <v>100</v>
      </c>
      <c r="E35" s="31">
        <v>3.3</v>
      </c>
      <c r="F35" s="32">
        <v>7</v>
      </c>
      <c r="G35" s="32">
        <v>4.4000000000000004</v>
      </c>
      <c r="H35" s="32">
        <v>5.6</v>
      </c>
      <c r="I35" s="32">
        <v>6.4</v>
      </c>
      <c r="J35" s="32">
        <v>46.4</v>
      </c>
      <c r="K35" s="32">
        <v>26.9</v>
      </c>
    </row>
    <row r="36" spans="2:11" ht="15" customHeight="1" x14ac:dyDescent="0.15">
      <c r="B36" s="4"/>
      <c r="C36" s="60" t="s">
        <v>66</v>
      </c>
      <c r="D36" s="25">
        <v>2573</v>
      </c>
      <c r="E36" s="18">
        <v>44</v>
      </c>
      <c r="F36" s="11">
        <v>87</v>
      </c>
      <c r="G36" s="11">
        <v>73</v>
      </c>
      <c r="H36" s="11">
        <v>71</v>
      </c>
      <c r="I36" s="11">
        <v>79</v>
      </c>
      <c r="J36" s="11">
        <v>1158</v>
      </c>
      <c r="K36" s="11">
        <v>1061</v>
      </c>
    </row>
    <row r="37" spans="2:11" ht="15" customHeight="1" x14ac:dyDescent="0.15">
      <c r="B37" s="4"/>
      <c r="C37" s="56"/>
      <c r="D37" s="30">
        <v>100</v>
      </c>
      <c r="E37" s="31">
        <v>1.7</v>
      </c>
      <c r="F37" s="32">
        <v>3.4</v>
      </c>
      <c r="G37" s="32">
        <v>2.8</v>
      </c>
      <c r="H37" s="32">
        <v>2.8</v>
      </c>
      <c r="I37" s="32">
        <v>3.1</v>
      </c>
      <c r="J37" s="32">
        <v>45</v>
      </c>
      <c r="K37" s="32">
        <v>41.2</v>
      </c>
    </row>
    <row r="38" spans="2:11" ht="15" customHeight="1" x14ac:dyDescent="0.15">
      <c r="B38" s="4"/>
      <c r="C38" s="55" t="s">
        <v>67</v>
      </c>
      <c r="D38" s="25">
        <v>1235</v>
      </c>
      <c r="E38" s="18">
        <v>12</v>
      </c>
      <c r="F38" s="11">
        <v>31</v>
      </c>
      <c r="G38" s="11">
        <v>20</v>
      </c>
      <c r="H38" s="11">
        <v>17</v>
      </c>
      <c r="I38" s="11">
        <v>20</v>
      </c>
      <c r="J38" s="11">
        <v>730</v>
      </c>
      <c r="K38" s="11">
        <v>405</v>
      </c>
    </row>
    <row r="39" spans="2:11" ht="15" customHeight="1" x14ac:dyDescent="0.15">
      <c r="B39" s="5"/>
      <c r="C39" s="59"/>
      <c r="D39" s="28">
        <v>100</v>
      </c>
      <c r="E39" s="20">
        <v>1</v>
      </c>
      <c r="F39" s="15">
        <v>2.5</v>
      </c>
      <c r="G39" s="15">
        <v>1.6</v>
      </c>
      <c r="H39" s="15">
        <v>1.4</v>
      </c>
      <c r="I39" s="15">
        <v>1.6</v>
      </c>
      <c r="J39" s="15">
        <v>59.1</v>
      </c>
      <c r="K39" s="15">
        <v>32.799999999999997</v>
      </c>
    </row>
    <row r="40" spans="2:11" ht="15" customHeight="1" x14ac:dyDescent="0.15">
      <c r="B40" s="3" t="s">
        <v>83</v>
      </c>
      <c r="C40" s="53" t="s">
        <v>88</v>
      </c>
      <c r="D40" s="27">
        <v>3459</v>
      </c>
      <c r="E40" s="21">
        <v>164</v>
      </c>
      <c r="F40" s="13">
        <v>279</v>
      </c>
      <c r="G40" s="13">
        <v>197</v>
      </c>
      <c r="H40" s="13">
        <v>226</v>
      </c>
      <c r="I40" s="13">
        <v>225</v>
      </c>
      <c r="J40" s="13">
        <v>1352</v>
      </c>
      <c r="K40" s="13">
        <v>1016</v>
      </c>
    </row>
    <row r="41" spans="2:11" ht="15" customHeight="1" x14ac:dyDescent="0.15">
      <c r="B41" s="4"/>
      <c r="C41" s="54"/>
      <c r="D41" s="30">
        <v>100</v>
      </c>
      <c r="E41" s="31">
        <v>4.7</v>
      </c>
      <c r="F41" s="32">
        <v>8.1</v>
      </c>
      <c r="G41" s="32">
        <v>5.7</v>
      </c>
      <c r="H41" s="32">
        <v>6.5</v>
      </c>
      <c r="I41" s="32">
        <v>6.5</v>
      </c>
      <c r="J41" s="32">
        <v>39.1</v>
      </c>
      <c r="K41" s="32">
        <v>29.4</v>
      </c>
    </row>
    <row r="42" spans="2:11" ht="15" customHeight="1" x14ac:dyDescent="0.15">
      <c r="B42" s="4"/>
      <c r="C42" s="55" t="s">
        <v>89</v>
      </c>
      <c r="D42" s="25">
        <v>18074</v>
      </c>
      <c r="E42" s="18">
        <v>553</v>
      </c>
      <c r="F42" s="11">
        <v>1243</v>
      </c>
      <c r="G42" s="11">
        <v>768</v>
      </c>
      <c r="H42" s="11">
        <v>993</v>
      </c>
      <c r="I42" s="11">
        <v>1132</v>
      </c>
      <c r="J42" s="11">
        <v>8243</v>
      </c>
      <c r="K42" s="11">
        <v>5142</v>
      </c>
    </row>
    <row r="43" spans="2:11" ht="15" customHeight="1" x14ac:dyDescent="0.15">
      <c r="B43" s="4"/>
      <c r="C43" s="56"/>
      <c r="D43" s="30">
        <v>100</v>
      </c>
      <c r="E43" s="31">
        <v>3.1</v>
      </c>
      <c r="F43" s="32">
        <v>6.9</v>
      </c>
      <c r="G43" s="32">
        <v>4.2</v>
      </c>
      <c r="H43" s="32">
        <v>5.5</v>
      </c>
      <c r="I43" s="32">
        <v>6.3</v>
      </c>
      <c r="J43" s="32">
        <v>45.6</v>
      </c>
      <c r="K43" s="32">
        <v>28.4</v>
      </c>
    </row>
    <row r="44" spans="2:11" ht="15" customHeight="1" x14ac:dyDescent="0.15">
      <c r="B44" s="4"/>
      <c r="C44" s="51" t="s">
        <v>90</v>
      </c>
      <c r="D44" s="25">
        <v>4115</v>
      </c>
      <c r="E44" s="18">
        <v>68</v>
      </c>
      <c r="F44" s="11">
        <v>151</v>
      </c>
      <c r="G44" s="11">
        <v>113</v>
      </c>
      <c r="H44" s="11">
        <v>112</v>
      </c>
      <c r="I44" s="11">
        <v>149</v>
      </c>
      <c r="J44" s="11">
        <v>2296</v>
      </c>
      <c r="K44" s="11">
        <v>1226</v>
      </c>
    </row>
    <row r="45" spans="2:11" ht="15" customHeight="1" x14ac:dyDescent="0.15">
      <c r="B45" s="4"/>
      <c r="C45" s="54"/>
      <c r="D45" s="30">
        <v>100</v>
      </c>
      <c r="E45" s="31">
        <v>1.7</v>
      </c>
      <c r="F45" s="32">
        <v>3.7</v>
      </c>
      <c r="G45" s="32">
        <v>2.7</v>
      </c>
      <c r="H45" s="32">
        <v>2.7</v>
      </c>
      <c r="I45" s="32">
        <v>3.6</v>
      </c>
      <c r="J45" s="32">
        <v>55.8</v>
      </c>
      <c r="K45" s="32">
        <v>29.8</v>
      </c>
    </row>
    <row r="46" spans="2:11" ht="15" customHeight="1" x14ac:dyDescent="0.15">
      <c r="B46" s="4"/>
      <c r="C46" s="51" t="s">
        <v>91</v>
      </c>
      <c r="D46" s="25">
        <v>659</v>
      </c>
      <c r="E46" s="18">
        <v>4</v>
      </c>
      <c r="F46" s="11">
        <v>10</v>
      </c>
      <c r="G46" s="11">
        <v>10</v>
      </c>
      <c r="H46" s="11">
        <v>9</v>
      </c>
      <c r="I46" s="11">
        <v>16</v>
      </c>
      <c r="J46" s="11">
        <v>409</v>
      </c>
      <c r="K46" s="11">
        <v>201</v>
      </c>
    </row>
    <row r="47" spans="2:11" ht="15" customHeight="1" x14ac:dyDescent="0.15">
      <c r="B47" s="5"/>
      <c r="C47" s="52"/>
      <c r="D47" s="28">
        <v>100</v>
      </c>
      <c r="E47" s="20">
        <v>0.6</v>
      </c>
      <c r="F47" s="15">
        <v>1.5</v>
      </c>
      <c r="G47" s="15">
        <v>1.5</v>
      </c>
      <c r="H47" s="15">
        <v>1.4</v>
      </c>
      <c r="I47" s="15">
        <v>2.4</v>
      </c>
      <c r="J47" s="15">
        <v>62.1</v>
      </c>
      <c r="K47" s="15">
        <v>30.5</v>
      </c>
    </row>
    <row r="48" spans="2:11" ht="15" customHeight="1" x14ac:dyDescent="0.15">
      <c r="B48" s="3" t="s">
        <v>68</v>
      </c>
      <c r="C48" s="53" t="s">
        <v>69</v>
      </c>
      <c r="D48" s="27">
        <v>3572</v>
      </c>
      <c r="E48" s="21">
        <v>120</v>
      </c>
      <c r="F48" s="13">
        <v>260</v>
      </c>
      <c r="G48" s="13">
        <v>157</v>
      </c>
      <c r="H48" s="13">
        <v>168</v>
      </c>
      <c r="I48" s="13">
        <v>166</v>
      </c>
      <c r="J48" s="13">
        <v>1711</v>
      </c>
      <c r="K48" s="13">
        <v>990</v>
      </c>
    </row>
    <row r="49" spans="2:11" ht="15" customHeight="1" x14ac:dyDescent="0.15">
      <c r="B49" s="4"/>
      <c r="C49" s="54"/>
      <c r="D49" s="30">
        <v>100</v>
      </c>
      <c r="E49" s="31">
        <v>3.4</v>
      </c>
      <c r="F49" s="32">
        <v>7.3</v>
      </c>
      <c r="G49" s="32">
        <v>4.4000000000000004</v>
      </c>
      <c r="H49" s="32">
        <v>4.7</v>
      </c>
      <c r="I49" s="32">
        <v>4.5999999999999996</v>
      </c>
      <c r="J49" s="32">
        <v>47.9</v>
      </c>
      <c r="K49" s="32">
        <v>27.7</v>
      </c>
    </row>
    <row r="50" spans="2:11" ht="15" customHeight="1" x14ac:dyDescent="0.15">
      <c r="B50" s="4"/>
      <c r="C50" s="57" t="s">
        <v>70</v>
      </c>
      <c r="D50" s="33">
        <v>2055</v>
      </c>
      <c r="E50" s="34">
        <v>83</v>
      </c>
      <c r="F50" s="35">
        <v>193</v>
      </c>
      <c r="G50" s="35">
        <v>116</v>
      </c>
      <c r="H50" s="35">
        <v>152</v>
      </c>
      <c r="I50" s="35">
        <v>178</v>
      </c>
      <c r="J50" s="35">
        <v>995</v>
      </c>
      <c r="K50" s="35">
        <v>338</v>
      </c>
    </row>
    <row r="51" spans="2:11" ht="15" customHeight="1" x14ac:dyDescent="0.15">
      <c r="B51" s="4"/>
      <c r="C51" s="54"/>
      <c r="D51" s="30">
        <v>100</v>
      </c>
      <c r="E51" s="31">
        <v>4</v>
      </c>
      <c r="F51" s="32">
        <v>9.4</v>
      </c>
      <c r="G51" s="32">
        <v>5.6</v>
      </c>
      <c r="H51" s="32">
        <v>7.4</v>
      </c>
      <c r="I51" s="32">
        <v>8.6999999999999993</v>
      </c>
      <c r="J51" s="32">
        <v>48.4</v>
      </c>
      <c r="K51" s="32">
        <v>16.399999999999999</v>
      </c>
    </row>
    <row r="52" spans="2:11" ht="15" customHeight="1" x14ac:dyDescent="0.15">
      <c r="B52" s="4"/>
      <c r="C52" s="51" t="s">
        <v>71</v>
      </c>
      <c r="D52" s="25">
        <v>1640</v>
      </c>
      <c r="E52" s="18">
        <v>58</v>
      </c>
      <c r="F52" s="11">
        <v>133</v>
      </c>
      <c r="G52" s="11">
        <v>74</v>
      </c>
      <c r="H52" s="11">
        <v>74</v>
      </c>
      <c r="I52" s="11">
        <v>90</v>
      </c>
      <c r="J52" s="11">
        <v>664</v>
      </c>
      <c r="K52" s="11">
        <v>547</v>
      </c>
    </row>
    <row r="53" spans="2:11" ht="15" customHeight="1" x14ac:dyDescent="0.15">
      <c r="B53" s="4"/>
      <c r="C53" s="54"/>
      <c r="D53" s="30">
        <v>100</v>
      </c>
      <c r="E53" s="31">
        <v>3.5</v>
      </c>
      <c r="F53" s="32">
        <v>8.1</v>
      </c>
      <c r="G53" s="32">
        <v>4.5</v>
      </c>
      <c r="H53" s="32">
        <v>4.5</v>
      </c>
      <c r="I53" s="32">
        <v>5.5</v>
      </c>
      <c r="J53" s="32">
        <v>40.5</v>
      </c>
      <c r="K53" s="32">
        <v>33.4</v>
      </c>
    </row>
    <row r="54" spans="2:11" ht="15" customHeight="1" x14ac:dyDescent="0.15">
      <c r="B54" s="4"/>
      <c r="C54" s="51" t="s">
        <v>72</v>
      </c>
      <c r="D54" s="25">
        <v>1560</v>
      </c>
      <c r="E54" s="18">
        <v>49</v>
      </c>
      <c r="F54" s="11">
        <v>100</v>
      </c>
      <c r="G54" s="11">
        <v>57</v>
      </c>
      <c r="H54" s="11">
        <v>39</v>
      </c>
      <c r="I54" s="11">
        <v>86</v>
      </c>
      <c r="J54" s="11">
        <v>749</v>
      </c>
      <c r="K54" s="11">
        <v>480</v>
      </c>
    </row>
    <row r="55" spans="2:11" ht="15" customHeight="1" x14ac:dyDescent="0.15">
      <c r="B55" s="4"/>
      <c r="C55" s="54"/>
      <c r="D55" s="30">
        <v>100</v>
      </c>
      <c r="E55" s="31">
        <v>3.1</v>
      </c>
      <c r="F55" s="32">
        <v>6.4</v>
      </c>
      <c r="G55" s="32">
        <v>3.7</v>
      </c>
      <c r="H55" s="32">
        <v>2.5</v>
      </c>
      <c r="I55" s="32">
        <v>5.5</v>
      </c>
      <c r="J55" s="32">
        <v>48</v>
      </c>
      <c r="K55" s="32">
        <v>30.8</v>
      </c>
    </row>
    <row r="56" spans="2:11" ht="15" customHeight="1" x14ac:dyDescent="0.15">
      <c r="B56" s="4"/>
      <c r="C56" s="51" t="s">
        <v>73</v>
      </c>
      <c r="D56" s="25">
        <v>2382</v>
      </c>
      <c r="E56" s="18">
        <v>108</v>
      </c>
      <c r="F56" s="11">
        <v>167</v>
      </c>
      <c r="G56" s="11">
        <v>97</v>
      </c>
      <c r="H56" s="11">
        <v>134</v>
      </c>
      <c r="I56" s="11">
        <v>105</v>
      </c>
      <c r="J56" s="11">
        <v>1025</v>
      </c>
      <c r="K56" s="11">
        <v>746</v>
      </c>
    </row>
    <row r="57" spans="2:11" ht="15" customHeight="1" x14ac:dyDescent="0.15">
      <c r="B57" s="4"/>
      <c r="C57" s="54"/>
      <c r="D57" s="30">
        <v>100</v>
      </c>
      <c r="E57" s="31">
        <v>4.5</v>
      </c>
      <c r="F57" s="32">
        <v>7</v>
      </c>
      <c r="G57" s="32">
        <v>4.0999999999999996</v>
      </c>
      <c r="H57" s="32">
        <v>5.6</v>
      </c>
      <c r="I57" s="32">
        <v>4.4000000000000004</v>
      </c>
      <c r="J57" s="32">
        <v>43</v>
      </c>
      <c r="K57" s="32">
        <v>31.3</v>
      </c>
    </row>
    <row r="58" spans="2:11" ht="15" customHeight="1" x14ac:dyDescent="0.15">
      <c r="B58" s="4"/>
      <c r="C58" s="51" t="s">
        <v>74</v>
      </c>
      <c r="D58" s="25">
        <v>1538</v>
      </c>
      <c r="E58" s="18">
        <v>50</v>
      </c>
      <c r="F58" s="11">
        <v>130</v>
      </c>
      <c r="G58" s="11">
        <v>87</v>
      </c>
      <c r="H58" s="11">
        <v>142</v>
      </c>
      <c r="I58" s="11">
        <v>140</v>
      </c>
      <c r="J58" s="11">
        <v>543</v>
      </c>
      <c r="K58" s="11">
        <v>446</v>
      </c>
    </row>
    <row r="59" spans="2:11" ht="15" customHeight="1" x14ac:dyDescent="0.15">
      <c r="B59" s="4"/>
      <c r="C59" s="54"/>
      <c r="D59" s="30">
        <v>100</v>
      </c>
      <c r="E59" s="31">
        <v>3.3</v>
      </c>
      <c r="F59" s="32">
        <v>8.5</v>
      </c>
      <c r="G59" s="32">
        <v>5.7</v>
      </c>
      <c r="H59" s="32">
        <v>9.1999999999999993</v>
      </c>
      <c r="I59" s="32">
        <v>9.1</v>
      </c>
      <c r="J59" s="32">
        <v>35.299999999999997</v>
      </c>
      <c r="K59" s="32">
        <v>29</v>
      </c>
    </row>
    <row r="60" spans="2:11" ht="15" customHeight="1" x14ac:dyDescent="0.15">
      <c r="B60" s="4"/>
      <c r="C60" s="51" t="s">
        <v>75</v>
      </c>
      <c r="D60" s="25">
        <v>5096</v>
      </c>
      <c r="E60" s="18">
        <v>105</v>
      </c>
      <c r="F60" s="11">
        <v>239</v>
      </c>
      <c r="G60" s="11">
        <v>144</v>
      </c>
      <c r="H60" s="11">
        <v>221</v>
      </c>
      <c r="I60" s="11">
        <v>261</v>
      </c>
      <c r="J60" s="11">
        <v>2481</v>
      </c>
      <c r="K60" s="11">
        <v>1645</v>
      </c>
    </row>
    <row r="61" spans="2:11" ht="15" customHeight="1" x14ac:dyDescent="0.15">
      <c r="B61" s="4"/>
      <c r="C61" s="54"/>
      <c r="D61" s="30">
        <v>100</v>
      </c>
      <c r="E61" s="31">
        <v>2.1</v>
      </c>
      <c r="F61" s="32">
        <v>4.7</v>
      </c>
      <c r="G61" s="32">
        <v>2.8</v>
      </c>
      <c r="H61" s="32">
        <v>4.3</v>
      </c>
      <c r="I61" s="32">
        <v>5.0999999999999996</v>
      </c>
      <c r="J61" s="32">
        <v>48.7</v>
      </c>
      <c r="K61" s="32">
        <v>32.299999999999997</v>
      </c>
    </row>
    <row r="62" spans="2:11" ht="15" customHeight="1" x14ac:dyDescent="0.15">
      <c r="B62" s="4"/>
      <c r="C62" s="51" t="s">
        <v>76</v>
      </c>
      <c r="D62" s="25">
        <v>2807</v>
      </c>
      <c r="E62" s="18">
        <v>61</v>
      </c>
      <c r="F62" s="11">
        <v>153</v>
      </c>
      <c r="G62" s="11">
        <v>128</v>
      </c>
      <c r="H62" s="11">
        <v>160</v>
      </c>
      <c r="I62" s="11">
        <v>117</v>
      </c>
      <c r="J62" s="11">
        <v>1336</v>
      </c>
      <c r="K62" s="11">
        <v>852</v>
      </c>
    </row>
    <row r="63" spans="2:11" ht="15" customHeight="1" x14ac:dyDescent="0.15">
      <c r="B63" s="4"/>
      <c r="C63" s="54"/>
      <c r="D63" s="30">
        <v>100</v>
      </c>
      <c r="E63" s="31">
        <v>2.2000000000000002</v>
      </c>
      <c r="F63" s="32">
        <v>5.5</v>
      </c>
      <c r="G63" s="32">
        <v>4.5999999999999996</v>
      </c>
      <c r="H63" s="32">
        <v>5.7</v>
      </c>
      <c r="I63" s="32">
        <v>4.2</v>
      </c>
      <c r="J63" s="32">
        <v>47.6</v>
      </c>
      <c r="K63" s="32">
        <v>30.4</v>
      </c>
    </row>
    <row r="64" spans="2:11" ht="15" customHeight="1" x14ac:dyDescent="0.15">
      <c r="B64" s="4"/>
      <c r="C64" s="51" t="s">
        <v>77</v>
      </c>
      <c r="D64" s="25">
        <v>6516</v>
      </c>
      <c r="E64" s="18">
        <v>175</v>
      </c>
      <c r="F64" s="11">
        <v>342</v>
      </c>
      <c r="G64" s="11">
        <v>244</v>
      </c>
      <c r="H64" s="11">
        <v>273</v>
      </c>
      <c r="I64" s="11">
        <v>405</v>
      </c>
      <c r="J64" s="11">
        <v>3031</v>
      </c>
      <c r="K64" s="11">
        <v>2046</v>
      </c>
    </row>
    <row r="65" spans="2:11" ht="15" customHeight="1" x14ac:dyDescent="0.15">
      <c r="B65" s="5"/>
      <c r="C65" s="52"/>
      <c r="D65" s="28">
        <v>100</v>
      </c>
      <c r="E65" s="20">
        <v>2.7</v>
      </c>
      <c r="F65" s="15">
        <v>5.2</v>
      </c>
      <c r="G65" s="15">
        <v>3.7</v>
      </c>
      <c r="H65" s="15">
        <v>4.2</v>
      </c>
      <c r="I65" s="15">
        <v>6.2</v>
      </c>
      <c r="J65" s="15">
        <v>46.5</v>
      </c>
      <c r="K65" s="15">
        <v>31.4</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K9">
    <cfRule type="top10" dxfId="1623" priority="1157" rank="1"/>
  </conditionalFormatting>
  <conditionalFormatting sqref="E11:K11">
    <cfRule type="top10" dxfId="1622" priority="1158" rank="1"/>
  </conditionalFormatting>
  <conditionalFormatting sqref="E13:K13">
    <cfRule type="top10" dxfId="1621" priority="1159" rank="1"/>
  </conditionalFormatting>
  <conditionalFormatting sqref="E15:K15">
    <cfRule type="top10" dxfId="1620" priority="1160" rank="1"/>
  </conditionalFormatting>
  <conditionalFormatting sqref="E17:K17">
    <cfRule type="top10" dxfId="1619" priority="1161" rank="1"/>
  </conditionalFormatting>
  <conditionalFormatting sqref="E19:K19">
    <cfRule type="top10" dxfId="1618" priority="1162" rank="1"/>
  </conditionalFormatting>
  <conditionalFormatting sqref="E21:K21">
    <cfRule type="top10" dxfId="1617" priority="1163" rank="1"/>
  </conditionalFormatting>
  <conditionalFormatting sqref="E23:K23">
    <cfRule type="top10" dxfId="1616" priority="1164" rank="1"/>
  </conditionalFormatting>
  <conditionalFormatting sqref="E25:K25">
    <cfRule type="top10" dxfId="1615" priority="1165" rank="1"/>
  </conditionalFormatting>
  <conditionalFormatting sqref="E27:K27">
    <cfRule type="top10" dxfId="1614" priority="1166" rank="1"/>
  </conditionalFormatting>
  <conditionalFormatting sqref="E29:K29">
    <cfRule type="top10" dxfId="1613" priority="1167" rank="1"/>
  </conditionalFormatting>
  <conditionalFormatting sqref="E31:K31">
    <cfRule type="top10" dxfId="1612" priority="1168" rank="1"/>
  </conditionalFormatting>
  <conditionalFormatting sqref="E33:K33">
    <cfRule type="top10" dxfId="1611" priority="1169" rank="1"/>
  </conditionalFormatting>
  <conditionalFormatting sqref="E35:K35">
    <cfRule type="top10" dxfId="1610" priority="1170" rank="1"/>
  </conditionalFormatting>
  <conditionalFormatting sqref="E37:K37">
    <cfRule type="top10" dxfId="1609" priority="1171" rank="1"/>
  </conditionalFormatting>
  <conditionalFormatting sqref="E39:K39">
    <cfRule type="top10" dxfId="1608" priority="1172" rank="1"/>
  </conditionalFormatting>
  <conditionalFormatting sqref="E41:K41">
    <cfRule type="top10" dxfId="1607" priority="1173" rank="1"/>
  </conditionalFormatting>
  <conditionalFormatting sqref="E43:K43">
    <cfRule type="top10" dxfId="1606" priority="1174" rank="1"/>
  </conditionalFormatting>
  <conditionalFormatting sqref="E45:K45">
    <cfRule type="top10" dxfId="1605" priority="1175" rank="1"/>
  </conditionalFormatting>
  <conditionalFormatting sqref="E47:K47">
    <cfRule type="top10" dxfId="1604" priority="1176" rank="1"/>
  </conditionalFormatting>
  <conditionalFormatting sqref="E49:K49">
    <cfRule type="top10" dxfId="1603" priority="1177" rank="1"/>
  </conditionalFormatting>
  <conditionalFormatting sqref="E51:K51">
    <cfRule type="top10" dxfId="1602" priority="1178" rank="1"/>
  </conditionalFormatting>
  <conditionalFormatting sqref="E53:K53">
    <cfRule type="top10" dxfId="1601" priority="1179" rank="1"/>
  </conditionalFormatting>
  <conditionalFormatting sqref="E55:K55">
    <cfRule type="top10" dxfId="1600" priority="1180" rank="1"/>
  </conditionalFormatting>
  <conditionalFormatting sqref="E57:K57">
    <cfRule type="top10" dxfId="1599" priority="1181" rank="1"/>
  </conditionalFormatting>
  <conditionalFormatting sqref="E59:K59">
    <cfRule type="top10" dxfId="1598" priority="1182" rank="1"/>
  </conditionalFormatting>
  <conditionalFormatting sqref="E61:K61">
    <cfRule type="top10" dxfId="1597" priority="1183" rank="1"/>
  </conditionalFormatting>
  <conditionalFormatting sqref="E63:K63">
    <cfRule type="top10" dxfId="1596" priority="1184" rank="1"/>
  </conditionalFormatting>
  <conditionalFormatting sqref="E65:K65">
    <cfRule type="top10" dxfId="1595" priority="1185" rank="1"/>
  </conditionalFormatting>
  <pageMargins left="0.7" right="0.7" top="0.75" bottom="0.75" header="0.3" footer="0.3"/>
  <pageSetup paperSize="9" scale="76" orientation="portrait" r:id="rId1"/>
  <headerFoot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3" width="8.625" style="9" customWidth="1"/>
    <col min="94" max="16384" width="6.125" style="9"/>
  </cols>
  <sheetData>
    <row r="2" spans="2:43" x14ac:dyDescent="0.15">
      <c r="B2" s="9" t="s">
        <v>600</v>
      </c>
    </row>
    <row r="3" spans="2:43" x14ac:dyDescent="0.15">
      <c r="B3" s="9" t="s">
        <v>491</v>
      </c>
    </row>
    <row r="4" spans="2:43" x14ac:dyDescent="0.15">
      <c r="B4" s="9" t="s">
        <v>607</v>
      </c>
    </row>
    <row r="6" spans="2:43" ht="3" customHeight="1" x14ac:dyDescent="0.15">
      <c r="B6" s="16"/>
      <c r="C6" s="23"/>
      <c r="D6" s="24"/>
      <c r="E6" s="22"/>
      <c r="F6" s="17"/>
      <c r="G6" s="17"/>
      <c r="H6" s="17"/>
      <c r="I6" s="17"/>
      <c r="J6" s="17"/>
      <c r="K6" s="17"/>
    </row>
    <row r="7" spans="2:43" s="10" customFormat="1" ht="122.25" customHeight="1" thickBot="1" x14ac:dyDescent="0.2">
      <c r="B7" s="1"/>
      <c r="C7" s="2" t="s">
        <v>52</v>
      </c>
      <c r="D7" s="29" t="s">
        <v>103</v>
      </c>
      <c r="E7" s="46" t="s">
        <v>333</v>
      </c>
      <c r="F7" s="47" t="s">
        <v>334</v>
      </c>
      <c r="G7" s="47" t="s">
        <v>335</v>
      </c>
      <c r="H7" s="47" t="s">
        <v>336</v>
      </c>
      <c r="I7" s="47" t="s">
        <v>337</v>
      </c>
      <c r="J7" s="47" t="s">
        <v>338</v>
      </c>
      <c r="K7" s="47" t="s">
        <v>104</v>
      </c>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392</v>
      </c>
      <c r="F8" s="11">
        <v>885</v>
      </c>
      <c r="G8" s="11">
        <v>956</v>
      </c>
      <c r="H8" s="11">
        <v>2194</v>
      </c>
      <c r="I8" s="11">
        <v>1664</v>
      </c>
      <c r="J8" s="11">
        <v>12451</v>
      </c>
      <c r="K8" s="11">
        <v>8624</v>
      </c>
    </row>
    <row r="9" spans="2:43" ht="15" customHeight="1" x14ac:dyDescent="0.15">
      <c r="B9" s="62"/>
      <c r="C9" s="52"/>
      <c r="D9" s="26">
        <v>100</v>
      </c>
      <c r="E9" s="19">
        <v>1.4</v>
      </c>
      <c r="F9" s="12">
        <v>3.3</v>
      </c>
      <c r="G9" s="12">
        <v>3.5</v>
      </c>
      <c r="H9" s="12">
        <v>8.1</v>
      </c>
      <c r="I9" s="12">
        <v>6.1</v>
      </c>
      <c r="J9" s="12">
        <v>45.8</v>
      </c>
      <c r="K9" s="12">
        <v>31.7</v>
      </c>
    </row>
    <row r="10" spans="2:43" ht="15" customHeight="1" x14ac:dyDescent="0.15">
      <c r="B10" s="3" t="s">
        <v>54</v>
      </c>
      <c r="C10" s="63" t="s">
        <v>55</v>
      </c>
      <c r="D10" s="27">
        <v>12478</v>
      </c>
      <c r="E10" s="21">
        <v>191</v>
      </c>
      <c r="F10" s="13">
        <v>372</v>
      </c>
      <c r="G10" s="13">
        <v>386</v>
      </c>
      <c r="H10" s="13">
        <v>889</v>
      </c>
      <c r="I10" s="13">
        <v>1027</v>
      </c>
      <c r="J10" s="13">
        <v>6026</v>
      </c>
      <c r="K10" s="13">
        <v>3587</v>
      </c>
    </row>
    <row r="11" spans="2:43" ht="15" customHeight="1" x14ac:dyDescent="0.15">
      <c r="B11" s="4"/>
      <c r="C11" s="56"/>
      <c r="D11" s="30">
        <v>100</v>
      </c>
      <c r="E11" s="31">
        <v>1.5</v>
      </c>
      <c r="F11" s="32">
        <v>3</v>
      </c>
      <c r="G11" s="32">
        <v>3.1</v>
      </c>
      <c r="H11" s="32">
        <v>7.1</v>
      </c>
      <c r="I11" s="32">
        <v>8.1999999999999993</v>
      </c>
      <c r="J11" s="32">
        <v>48.3</v>
      </c>
      <c r="K11" s="32">
        <v>28.7</v>
      </c>
    </row>
    <row r="12" spans="2:43" ht="15" customHeight="1" x14ac:dyDescent="0.15">
      <c r="B12" s="4"/>
      <c r="C12" s="55" t="s">
        <v>56</v>
      </c>
      <c r="D12" s="25">
        <v>14458</v>
      </c>
      <c r="E12" s="18">
        <v>197</v>
      </c>
      <c r="F12" s="11">
        <v>507</v>
      </c>
      <c r="G12" s="11">
        <v>560</v>
      </c>
      <c r="H12" s="11">
        <v>1290</v>
      </c>
      <c r="I12" s="11">
        <v>627</v>
      </c>
      <c r="J12" s="11">
        <v>6345</v>
      </c>
      <c r="K12" s="11">
        <v>4932</v>
      </c>
    </row>
    <row r="13" spans="2:43" ht="15" customHeight="1" x14ac:dyDescent="0.15">
      <c r="B13" s="4"/>
      <c r="C13" s="59"/>
      <c r="D13" s="26">
        <v>100</v>
      </c>
      <c r="E13" s="19">
        <v>1.4</v>
      </c>
      <c r="F13" s="12">
        <v>3.5</v>
      </c>
      <c r="G13" s="12">
        <v>3.9</v>
      </c>
      <c r="H13" s="12">
        <v>8.9</v>
      </c>
      <c r="I13" s="12">
        <v>4.3</v>
      </c>
      <c r="J13" s="12">
        <v>43.9</v>
      </c>
      <c r="K13" s="12">
        <v>34.1</v>
      </c>
    </row>
    <row r="14" spans="2:43" ht="15" customHeight="1" x14ac:dyDescent="0.15">
      <c r="B14" s="3" t="s">
        <v>57</v>
      </c>
      <c r="C14" s="63" t="s">
        <v>78</v>
      </c>
      <c r="D14" s="27">
        <v>7667</v>
      </c>
      <c r="E14" s="21">
        <v>86</v>
      </c>
      <c r="F14" s="13">
        <v>192</v>
      </c>
      <c r="G14" s="13">
        <v>288</v>
      </c>
      <c r="H14" s="13">
        <v>698</v>
      </c>
      <c r="I14" s="13">
        <v>623</v>
      </c>
      <c r="J14" s="13">
        <v>4121</v>
      </c>
      <c r="K14" s="13">
        <v>1659</v>
      </c>
    </row>
    <row r="15" spans="2:43" ht="15" customHeight="1" x14ac:dyDescent="0.15">
      <c r="B15" s="4"/>
      <c r="C15" s="56"/>
      <c r="D15" s="30">
        <v>100</v>
      </c>
      <c r="E15" s="31">
        <v>1.1000000000000001</v>
      </c>
      <c r="F15" s="32">
        <v>2.5</v>
      </c>
      <c r="G15" s="32">
        <v>3.8</v>
      </c>
      <c r="H15" s="32">
        <v>9.1</v>
      </c>
      <c r="I15" s="32">
        <v>8.1</v>
      </c>
      <c r="J15" s="32">
        <v>53.7</v>
      </c>
      <c r="K15" s="32">
        <v>21.6</v>
      </c>
    </row>
    <row r="16" spans="2:43" ht="15" customHeight="1" x14ac:dyDescent="0.15">
      <c r="B16" s="4"/>
      <c r="C16" s="51" t="s">
        <v>79</v>
      </c>
      <c r="D16" s="25">
        <v>6710</v>
      </c>
      <c r="E16" s="18">
        <v>108</v>
      </c>
      <c r="F16" s="11">
        <v>261</v>
      </c>
      <c r="G16" s="11">
        <v>299</v>
      </c>
      <c r="H16" s="11">
        <v>690</v>
      </c>
      <c r="I16" s="11">
        <v>494</v>
      </c>
      <c r="J16" s="11">
        <v>3108</v>
      </c>
      <c r="K16" s="11">
        <v>1750</v>
      </c>
    </row>
    <row r="17" spans="2:11" ht="15" customHeight="1" x14ac:dyDescent="0.15">
      <c r="B17" s="4"/>
      <c r="C17" s="51"/>
      <c r="D17" s="30">
        <v>100</v>
      </c>
      <c r="E17" s="31">
        <v>1.6</v>
      </c>
      <c r="F17" s="32">
        <v>3.9</v>
      </c>
      <c r="G17" s="32">
        <v>4.5</v>
      </c>
      <c r="H17" s="32">
        <v>10.3</v>
      </c>
      <c r="I17" s="32">
        <v>7.4</v>
      </c>
      <c r="J17" s="32">
        <v>46.3</v>
      </c>
      <c r="K17" s="32">
        <v>26.1</v>
      </c>
    </row>
    <row r="18" spans="2:11" ht="15" customHeight="1" x14ac:dyDescent="0.15">
      <c r="B18" s="4"/>
      <c r="C18" s="58" t="s">
        <v>80</v>
      </c>
      <c r="D18" s="25">
        <v>5148</v>
      </c>
      <c r="E18" s="18">
        <v>103</v>
      </c>
      <c r="F18" s="11">
        <v>223</v>
      </c>
      <c r="G18" s="11">
        <v>202</v>
      </c>
      <c r="H18" s="11">
        <v>409</v>
      </c>
      <c r="I18" s="11">
        <v>285</v>
      </c>
      <c r="J18" s="11">
        <v>1980</v>
      </c>
      <c r="K18" s="11">
        <v>1946</v>
      </c>
    </row>
    <row r="19" spans="2:11" ht="15" customHeight="1" x14ac:dyDescent="0.15">
      <c r="B19" s="4"/>
      <c r="C19" s="56"/>
      <c r="D19" s="30">
        <v>100</v>
      </c>
      <c r="E19" s="31">
        <v>2</v>
      </c>
      <c r="F19" s="32">
        <v>4.3</v>
      </c>
      <c r="G19" s="32">
        <v>3.9</v>
      </c>
      <c r="H19" s="32">
        <v>7.9</v>
      </c>
      <c r="I19" s="32">
        <v>5.5</v>
      </c>
      <c r="J19" s="32">
        <v>38.5</v>
      </c>
      <c r="K19" s="32">
        <v>37.799999999999997</v>
      </c>
    </row>
    <row r="20" spans="2:11" ht="15" customHeight="1" x14ac:dyDescent="0.15">
      <c r="B20" s="4"/>
      <c r="C20" s="55" t="s">
        <v>81</v>
      </c>
      <c r="D20" s="25">
        <v>4095</v>
      </c>
      <c r="E20" s="18">
        <v>69</v>
      </c>
      <c r="F20" s="11">
        <v>124</v>
      </c>
      <c r="G20" s="11">
        <v>99</v>
      </c>
      <c r="H20" s="11">
        <v>242</v>
      </c>
      <c r="I20" s="11">
        <v>167</v>
      </c>
      <c r="J20" s="11">
        <v>1577</v>
      </c>
      <c r="K20" s="11">
        <v>1817</v>
      </c>
    </row>
    <row r="21" spans="2:11" ht="15" customHeight="1" x14ac:dyDescent="0.15">
      <c r="B21" s="4"/>
      <c r="C21" s="56"/>
      <c r="D21" s="30">
        <v>100</v>
      </c>
      <c r="E21" s="31">
        <v>1.7</v>
      </c>
      <c r="F21" s="32">
        <v>3</v>
      </c>
      <c r="G21" s="32">
        <v>2.4</v>
      </c>
      <c r="H21" s="32">
        <v>5.9</v>
      </c>
      <c r="I21" s="32">
        <v>4.0999999999999996</v>
      </c>
      <c r="J21" s="32">
        <v>38.5</v>
      </c>
      <c r="K21" s="32">
        <v>44.4</v>
      </c>
    </row>
    <row r="22" spans="2:11" ht="15" customHeight="1" x14ac:dyDescent="0.15">
      <c r="B22" s="4"/>
      <c r="C22" s="51" t="s">
        <v>82</v>
      </c>
      <c r="D22" s="25">
        <v>3242</v>
      </c>
      <c r="E22" s="18">
        <v>22</v>
      </c>
      <c r="F22" s="11">
        <v>78</v>
      </c>
      <c r="G22" s="11">
        <v>58</v>
      </c>
      <c r="H22" s="11">
        <v>136</v>
      </c>
      <c r="I22" s="11">
        <v>81</v>
      </c>
      <c r="J22" s="11">
        <v>1543</v>
      </c>
      <c r="K22" s="11">
        <v>1324</v>
      </c>
    </row>
    <row r="23" spans="2:11" ht="15" customHeight="1" x14ac:dyDescent="0.15">
      <c r="B23" s="5"/>
      <c r="C23" s="52"/>
      <c r="D23" s="28">
        <v>100</v>
      </c>
      <c r="E23" s="20">
        <v>0.7</v>
      </c>
      <c r="F23" s="15">
        <v>2.4</v>
      </c>
      <c r="G23" s="15">
        <v>1.8</v>
      </c>
      <c r="H23" s="15">
        <v>4.2</v>
      </c>
      <c r="I23" s="15">
        <v>2.5</v>
      </c>
      <c r="J23" s="15">
        <v>47.6</v>
      </c>
      <c r="K23" s="15">
        <v>40.799999999999997</v>
      </c>
    </row>
    <row r="24" spans="2:11" ht="15" customHeight="1" x14ac:dyDescent="0.15">
      <c r="B24" s="3" t="s">
        <v>58</v>
      </c>
      <c r="C24" s="53" t="s">
        <v>59</v>
      </c>
      <c r="D24" s="27">
        <v>6176</v>
      </c>
      <c r="E24" s="21">
        <v>88</v>
      </c>
      <c r="F24" s="13">
        <v>197</v>
      </c>
      <c r="G24" s="13">
        <v>200</v>
      </c>
      <c r="H24" s="13">
        <v>465</v>
      </c>
      <c r="I24" s="13">
        <v>269</v>
      </c>
      <c r="J24" s="13">
        <v>2753</v>
      </c>
      <c r="K24" s="13">
        <v>2204</v>
      </c>
    </row>
    <row r="25" spans="2:11" ht="15" customHeight="1" x14ac:dyDescent="0.15">
      <c r="B25" s="4"/>
      <c r="C25" s="51"/>
      <c r="D25" s="30">
        <v>100</v>
      </c>
      <c r="E25" s="31">
        <v>1.4</v>
      </c>
      <c r="F25" s="32">
        <v>3.2</v>
      </c>
      <c r="G25" s="32">
        <v>3.2</v>
      </c>
      <c r="H25" s="32">
        <v>7.5</v>
      </c>
      <c r="I25" s="32">
        <v>4.4000000000000004</v>
      </c>
      <c r="J25" s="32">
        <v>44.6</v>
      </c>
      <c r="K25" s="32">
        <v>35.700000000000003</v>
      </c>
    </row>
    <row r="26" spans="2:11" ht="15" customHeight="1" x14ac:dyDescent="0.15">
      <c r="B26" s="4"/>
      <c r="C26" s="58" t="s">
        <v>60</v>
      </c>
      <c r="D26" s="25">
        <v>12578</v>
      </c>
      <c r="E26" s="18">
        <v>202</v>
      </c>
      <c r="F26" s="11">
        <v>463</v>
      </c>
      <c r="G26" s="11">
        <v>492</v>
      </c>
      <c r="H26" s="11">
        <v>1155</v>
      </c>
      <c r="I26" s="11">
        <v>885</v>
      </c>
      <c r="J26" s="11">
        <v>5488</v>
      </c>
      <c r="K26" s="11">
        <v>3893</v>
      </c>
    </row>
    <row r="27" spans="2:11" ht="15" customHeight="1" x14ac:dyDescent="0.15">
      <c r="B27" s="4"/>
      <c r="C27" s="56"/>
      <c r="D27" s="30">
        <v>100</v>
      </c>
      <c r="E27" s="31">
        <v>1.6</v>
      </c>
      <c r="F27" s="32">
        <v>3.7</v>
      </c>
      <c r="G27" s="32">
        <v>3.9</v>
      </c>
      <c r="H27" s="32">
        <v>9.1999999999999993</v>
      </c>
      <c r="I27" s="32">
        <v>7</v>
      </c>
      <c r="J27" s="32">
        <v>43.6</v>
      </c>
      <c r="K27" s="32">
        <v>31</v>
      </c>
    </row>
    <row r="28" spans="2:11" ht="15" customHeight="1" x14ac:dyDescent="0.15">
      <c r="B28" s="4"/>
      <c r="C28" s="55" t="s">
        <v>61</v>
      </c>
      <c r="D28" s="25">
        <v>1614</v>
      </c>
      <c r="E28" s="18">
        <v>19</v>
      </c>
      <c r="F28" s="11">
        <v>37</v>
      </c>
      <c r="G28" s="11">
        <v>56</v>
      </c>
      <c r="H28" s="11">
        <v>108</v>
      </c>
      <c r="I28" s="11">
        <v>141</v>
      </c>
      <c r="J28" s="11">
        <v>810</v>
      </c>
      <c r="K28" s="11">
        <v>443</v>
      </c>
    </row>
    <row r="29" spans="2:11" ht="15" customHeight="1" x14ac:dyDescent="0.15">
      <c r="B29" s="4"/>
      <c r="C29" s="56"/>
      <c r="D29" s="30">
        <v>100</v>
      </c>
      <c r="E29" s="31">
        <v>1.2</v>
      </c>
      <c r="F29" s="32">
        <v>2.2999999999999998</v>
      </c>
      <c r="G29" s="32">
        <v>3.5</v>
      </c>
      <c r="H29" s="32">
        <v>6.7</v>
      </c>
      <c r="I29" s="32">
        <v>8.6999999999999993</v>
      </c>
      <c r="J29" s="32">
        <v>50.2</v>
      </c>
      <c r="K29" s="32">
        <v>27.4</v>
      </c>
    </row>
    <row r="30" spans="2:11" ht="15" customHeight="1" x14ac:dyDescent="0.15">
      <c r="B30" s="4"/>
      <c r="C30" s="51" t="s">
        <v>62</v>
      </c>
      <c r="D30" s="25">
        <v>2525</v>
      </c>
      <c r="E30" s="18">
        <v>30</v>
      </c>
      <c r="F30" s="11">
        <v>67</v>
      </c>
      <c r="G30" s="11">
        <v>70</v>
      </c>
      <c r="H30" s="11">
        <v>167</v>
      </c>
      <c r="I30" s="11">
        <v>143</v>
      </c>
      <c r="J30" s="11">
        <v>1268</v>
      </c>
      <c r="K30" s="11">
        <v>780</v>
      </c>
    </row>
    <row r="31" spans="2:11" ht="15" customHeight="1" x14ac:dyDescent="0.15">
      <c r="B31" s="4"/>
      <c r="C31" s="51"/>
      <c r="D31" s="30">
        <v>100</v>
      </c>
      <c r="E31" s="31">
        <v>1.2</v>
      </c>
      <c r="F31" s="32">
        <v>2.7</v>
      </c>
      <c r="G31" s="32">
        <v>2.8</v>
      </c>
      <c r="H31" s="32">
        <v>6.6</v>
      </c>
      <c r="I31" s="32">
        <v>5.7</v>
      </c>
      <c r="J31" s="32">
        <v>50.2</v>
      </c>
      <c r="K31" s="32">
        <v>30.9</v>
      </c>
    </row>
    <row r="32" spans="2:11" ht="15" customHeight="1" x14ac:dyDescent="0.15">
      <c r="B32" s="6"/>
      <c r="C32" s="58" t="s">
        <v>63</v>
      </c>
      <c r="D32" s="25">
        <v>3276</v>
      </c>
      <c r="E32" s="18">
        <v>41</v>
      </c>
      <c r="F32" s="11">
        <v>91</v>
      </c>
      <c r="G32" s="11">
        <v>115</v>
      </c>
      <c r="H32" s="11">
        <v>244</v>
      </c>
      <c r="I32" s="11">
        <v>188</v>
      </c>
      <c r="J32" s="11">
        <v>1783</v>
      </c>
      <c r="K32" s="11">
        <v>814</v>
      </c>
    </row>
    <row r="33" spans="2:11" ht="15" customHeight="1" x14ac:dyDescent="0.15">
      <c r="B33" s="7"/>
      <c r="C33" s="59"/>
      <c r="D33" s="28">
        <v>100</v>
      </c>
      <c r="E33" s="20">
        <v>1.3</v>
      </c>
      <c r="F33" s="15">
        <v>2.8</v>
      </c>
      <c r="G33" s="15">
        <v>3.5</v>
      </c>
      <c r="H33" s="15">
        <v>7.4</v>
      </c>
      <c r="I33" s="15">
        <v>5.7</v>
      </c>
      <c r="J33" s="15">
        <v>54.4</v>
      </c>
      <c r="K33" s="15">
        <v>24.8</v>
      </c>
    </row>
    <row r="34" spans="2:11" ht="15" customHeight="1" x14ac:dyDescent="0.15">
      <c r="B34" s="3" t="s">
        <v>64</v>
      </c>
      <c r="C34" s="53" t="s">
        <v>65</v>
      </c>
      <c r="D34" s="27">
        <v>22228</v>
      </c>
      <c r="E34" s="21">
        <v>347</v>
      </c>
      <c r="F34" s="13">
        <v>793</v>
      </c>
      <c r="G34" s="13">
        <v>868</v>
      </c>
      <c r="H34" s="13">
        <v>2016</v>
      </c>
      <c r="I34" s="13">
        <v>1512</v>
      </c>
      <c r="J34" s="13">
        <v>10263</v>
      </c>
      <c r="K34" s="13">
        <v>6429</v>
      </c>
    </row>
    <row r="35" spans="2:11" ht="15" customHeight="1" x14ac:dyDescent="0.15">
      <c r="B35" s="4"/>
      <c r="C35" s="54"/>
      <c r="D35" s="30">
        <v>100</v>
      </c>
      <c r="E35" s="31">
        <v>1.6</v>
      </c>
      <c r="F35" s="32">
        <v>3.6</v>
      </c>
      <c r="G35" s="32">
        <v>3.9</v>
      </c>
      <c r="H35" s="32">
        <v>9.1</v>
      </c>
      <c r="I35" s="32">
        <v>6.8</v>
      </c>
      <c r="J35" s="32">
        <v>46.2</v>
      </c>
      <c r="K35" s="32">
        <v>28.9</v>
      </c>
    </row>
    <row r="36" spans="2:11" ht="15" customHeight="1" x14ac:dyDescent="0.15">
      <c r="B36" s="4"/>
      <c r="C36" s="60" t="s">
        <v>66</v>
      </c>
      <c r="D36" s="25">
        <v>2573</v>
      </c>
      <c r="E36" s="18">
        <v>25</v>
      </c>
      <c r="F36" s="11">
        <v>46</v>
      </c>
      <c r="G36" s="11">
        <v>46</v>
      </c>
      <c r="H36" s="11">
        <v>95</v>
      </c>
      <c r="I36" s="11">
        <v>85</v>
      </c>
      <c r="J36" s="11">
        <v>1154</v>
      </c>
      <c r="K36" s="11">
        <v>1122</v>
      </c>
    </row>
    <row r="37" spans="2:11" ht="15" customHeight="1" x14ac:dyDescent="0.15">
      <c r="B37" s="4"/>
      <c r="C37" s="56"/>
      <c r="D37" s="30">
        <v>100</v>
      </c>
      <c r="E37" s="31">
        <v>1</v>
      </c>
      <c r="F37" s="32">
        <v>1.8</v>
      </c>
      <c r="G37" s="32">
        <v>1.8</v>
      </c>
      <c r="H37" s="32">
        <v>3.7</v>
      </c>
      <c r="I37" s="32">
        <v>3.3</v>
      </c>
      <c r="J37" s="32">
        <v>44.9</v>
      </c>
      <c r="K37" s="32">
        <v>43.6</v>
      </c>
    </row>
    <row r="38" spans="2:11" ht="15" customHeight="1" x14ac:dyDescent="0.15">
      <c r="B38" s="4"/>
      <c r="C38" s="55" t="s">
        <v>67</v>
      </c>
      <c r="D38" s="25">
        <v>1235</v>
      </c>
      <c r="E38" s="18">
        <v>7</v>
      </c>
      <c r="F38" s="11">
        <v>13</v>
      </c>
      <c r="G38" s="11">
        <v>25</v>
      </c>
      <c r="H38" s="11">
        <v>43</v>
      </c>
      <c r="I38" s="11">
        <v>32</v>
      </c>
      <c r="J38" s="11">
        <v>710</v>
      </c>
      <c r="K38" s="11">
        <v>405</v>
      </c>
    </row>
    <row r="39" spans="2:11" ht="15" customHeight="1" x14ac:dyDescent="0.15">
      <c r="B39" s="5"/>
      <c r="C39" s="59"/>
      <c r="D39" s="28">
        <v>100</v>
      </c>
      <c r="E39" s="20">
        <v>0.6</v>
      </c>
      <c r="F39" s="15">
        <v>1.1000000000000001</v>
      </c>
      <c r="G39" s="15">
        <v>2</v>
      </c>
      <c r="H39" s="15">
        <v>3.5</v>
      </c>
      <c r="I39" s="15">
        <v>2.6</v>
      </c>
      <c r="J39" s="15">
        <v>57.5</v>
      </c>
      <c r="K39" s="15">
        <v>32.799999999999997</v>
      </c>
    </row>
    <row r="40" spans="2:11" ht="15" customHeight="1" x14ac:dyDescent="0.15">
      <c r="B40" s="3" t="s">
        <v>83</v>
      </c>
      <c r="C40" s="53" t="s">
        <v>400</v>
      </c>
      <c r="D40" s="27">
        <v>3459</v>
      </c>
      <c r="E40" s="21">
        <v>79</v>
      </c>
      <c r="F40" s="13">
        <v>185</v>
      </c>
      <c r="G40" s="13">
        <v>160</v>
      </c>
      <c r="H40" s="13">
        <v>329</v>
      </c>
      <c r="I40" s="13">
        <v>258</v>
      </c>
      <c r="J40" s="13">
        <v>1346</v>
      </c>
      <c r="K40" s="13">
        <v>1102</v>
      </c>
    </row>
    <row r="41" spans="2:11" ht="15" customHeight="1" x14ac:dyDescent="0.15">
      <c r="B41" s="4"/>
      <c r="C41" s="54"/>
      <c r="D41" s="30">
        <v>100</v>
      </c>
      <c r="E41" s="31">
        <v>2.2999999999999998</v>
      </c>
      <c r="F41" s="32">
        <v>5.3</v>
      </c>
      <c r="G41" s="32">
        <v>4.5999999999999996</v>
      </c>
      <c r="H41" s="32">
        <v>9.5</v>
      </c>
      <c r="I41" s="32">
        <v>7.5</v>
      </c>
      <c r="J41" s="32">
        <v>38.9</v>
      </c>
      <c r="K41" s="32">
        <v>31.9</v>
      </c>
    </row>
    <row r="42" spans="2:11" ht="15" customHeight="1" x14ac:dyDescent="0.15">
      <c r="B42" s="4"/>
      <c r="C42" s="55" t="s">
        <v>401</v>
      </c>
      <c r="D42" s="25">
        <v>18074</v>
      </c>
      <c r="E42" s="18">
        <v>265</v>
      </c>
      <c r="F42" s="11">
        <v>615</v>
      </c>
      <c r="G42" s="11">
        <v>680</v>
      </c>
      <c r="H42" s="11">
        <v>1615</v>
      </c>
      <c r="I42" s="11">
        <v>1184</v>
      </c>
      <c r="J42" s="11">
        <v>8214</v>
      </c>
      <c r="K42" s="11">
        <v>5501</v>
      </c>
    </row>
    <row r="43" spans="2:11" ht="15" customHeight="1" x14ac:dyDescent="0.15">
      <c r="B43" s="4"/>
      <c r="C43" s="56"/>
      <c r="D43" s="30">
        <v>100</v>
      </c>
      <c r="E43" s="31">
        <v>1.5</v>
      </c>
      <c r="F43" s="32">
        <v>3.4</v>
      </c>
      <c r="G43" s="32">
        <v>3.8</v>
      </c>
      <c r="H43" s="32">
        <v>8.9</v>
      </c>
      <c r="I43" s="32">
        <v>6.6</v>
      </c>
      <c r="J43" s="32">
        <v>45.4</v>
      </c>
      <c r="K43" s="32">
        <v>30.4</v>
      </c>
    </row>
    <row r="44" spans="2:11" ht="15" customHeight="1" x14ac:dyDescent="0.15">
      <c r="B44" s="4"/>
      <c r="C44" s="51" t="s">
        <v>84</v>
      </c>
      <c r="D44" s="25">
        <v>4115</v>
      </c>
      <c r="E44" s="18">
        <v>36</v>
      </c>
      <c r="F44" s="11">
        <v>68</v>
      </c>
      <c r="G44" s="11">
        <v>89</v>
      </c>
      <c r="H44" s="11">
        <v>200</v>
      </c>
      <c r="I44" s="11">
        <v>176</v>
      </c>
      <c r="J44" s="11">
        <v>2264</v>
      </c>
      <c r="K44" s="11">
        <v>1282</v>
      </c>
    </row>
    <row r="45" spans="2:11" ht="15" customHeight="1" x14ac:dyDescent="0.15">
      <c r="B45" s="4"/>
      <c r="C45" s="54"/>
      <c r="D45" s="30">
        <v>100</v>
      </c>
      <c r="E45" s="31">
        <v>0.9</v>
      </c>
      <c r="F45" s="32">
        <v>1.7</v>
      </c>
      <c r="G45" s="32">
        <v>2.2000000000000002</v>
      </c>
      <c r="H45" s="32">
        <v>4.9000000000000004</v>
      </c>
      <c r="I45" s="32">
        <v>4.3</v>
      </c>
      <c r="J45" s="32">
        <v>55</v>
      </c>
      <c r="K45" s="32">
        <v>31.2</v>
      </c>
    </row>
    <row r="46" spans="2:11" ht="15" customHeight="1" x14ac:dyDescent="0.15">
      <c r="B46" s="4"/>
      <c r="C46" s="51" t="s">
        <v>87</v>
      </c>
      <c r="D46" s="25">
        <v>659</v>
      </c>
      <c r="E46" s="18">
        <v>2</v>
      </c>
      <c r="F46" s="11">
        <v>6</v>
      </c>
      <c r="G46" s="11">
        <v>10</v>
      </c>
      <c r="H46" s="11">
        <v>14</v>
      </c>
      <c r="I46" s="11">
        <v>13</v>
      </c>
      <c r="J46" s="11">
        <v>406</v>
      </c>
      <c r="K46" s="11">
        <v>208</v>
      </c>
    </row>
    <row r="47" spans="2:11" ht="15" customHeight="1" x14ac:dyDescent="0.15">
      <c r="B47" s="5"/>
      <c r="C47" s="52"/>
      <c r="D47" s="28">
        <v>100</v>
      </c>
      <c r="E47" s="20">
        <v>0.3</v>
      </c>
      <c r="F47" s="15">
        <v>0.9</v>
      </c>
      <c r="G47" s="15">
        <v>1.5</v>
      </c>
      <c r="H47" s="15">
        <v>2.1</v>
      </c>
      <c r="I47" s="15">
        <v>2</v>
      </c>
      <c r="J47" s="15">
        <v>61.6</v>
      </c>
      <c r="K47" s="15">
        <v>31.6</v>
      </c>
    </row>
    <row r="48" spans="2:11" ht="15" customHeight="1" x14ac:dyDescent="0.15">
      <c r="B48" s="3" t="s">
        <v>68</v>
      </c>
      <c r="C48" s="53" t="s">
        <v>69</v>
      </c>
      <c r="D48" s="27">
        <v>3572</v>
      </c>
      <c r="E48" s="21">
        <v>48</v>
      </c>
      <c r="F48" s="13">
        <v>132</v>
      </c>
      <c r="G48" s="13">
        <v>131</v>
      </c>
      <c r="H48" s="13">
        <v>313</v>
      </c>
      <c r="I48" s="13">
        <v>206</v>
      </c>
      <c r="J48" s="13">
        <v>1697</v>
      </c>
      <c r="K48" s="13">
        <v>1045</v>
      </c>
    </row>
    <row r="49" spans="2:11" ht="15" customHeight="1" x14ac:dyDescent="0.15">
      <c r="B49" s="4"/>
      <c r="C49" s="54"/>
      <c r="D49" s="30">
        <v>100</v>
      </c>
      <c r="E49" s="31">
        <v>1.3</v>
      </c>
      <c r="F49" s="32">
        <v>3.7</v>
      </c>
      <c r="G49" s="32">
        <v>3.7</v>
      </c>
      <c r="H49" s="32">
        <v>8.8000000000000007</v>
      </c>
      <c r="I49" s="32">
        <v>5.8</v>
      </c>
      <c r="J49" s="32">
        <v>47.5</v>
      </c>
      <c r="K49" s="32">
        <v>29.3</v>
      </c>
    </row>
    <row r="50" spans="2:11" ht="15" customHeight="1" x14ac:dyDescent="0.15">
      <c r="B50" s="4"/>
      <c r="C50" s="57" t="s">
        <v>70</v>
      </c>
      <c r="D50" s="33">
        <v>2055</v>
      </c>
      <c r="E50" s="34">
        <v>34</v>
      </c>
      <c r="F50" s="35">
        <v>84</v>
      </c>
      <c r="G50" s="35">
        <v>86</v>
      </c>
      <c r="H50" s="35">
        <v>248</v>
      </c>
      <c r="I50" s="35">
        <v>201</v>
      </c>
      <c r="J50" s="35">
        <v>1036</v>
      </c>
      <c r="K50" s="35">
        <v>366</v>
      </c>
    </row>
    <row r="51" spans="2:11" ht="15" customHeight="1" x14ac:dyDescent="0.15">
      <c r="B51" s="4"/>
      <c r="C51" s="54"/>
      <c r="D51" s="30">
        <v>100</v>
      </c>
      <c r="E51" s="31">
        <v>1.7</v>
      </c>
      <c r="F51" s="32">
        <v>4.0999999999999996</v>
      </c>
      <c r="G51" s="32">
        <v>4.2</v>
      </c>
      <c r="H51" s="32">
        <v>12.1</v>
      </c>
      <c r="I51" s="32">
        <v>9.8000000000000007</v>
      </c>
      <c r="J51" s="32">
        <v>50.4</v>
      </c>
      <c r="K51" s="32">
        <v>17.8</v>
      </c>
    </row>
    <row r="52" spans="2:11" ht="15" customHeight="1" x14ac:dyDescent="0.15">
      <c r="B52" s="4"/>
      <c r="C52" s="51" t="s">
        <v>71</v>
      </c>
      <c r="D52" s="25">
        <v>1640</v>
      </c>
      <c r="E52" s="18">
        <v>22</v>
      </c>
      <c r="F52" s="11">
        <v>65</v>
      </c>
      <c r="G52" s="11">
        <v>51</v>
      </c>
      <c r="H52" s="11">
        <v>139</v>
      </c>
      <c r="I52" s="11">
        <v>91</v>
      </c>
      <c r="J52" s="11">
        <v>672</v>
      </c>
      <c r="K52" s="11">
        <v>600</v>
      </c>
    </row>
    <row r="53" spans="2:11" ht="15" customHeight="1" x14ac:dyDescent="0.15">
      <c r="B53" s="4"/>
      <c r="C53" s="54"/>
      <c r="D53" s="30">
        <v>100</v>
      </c>
      <c r="E53" s="31">
        <v>1.3</v>
      </c>
      <c r="F53" s="32">
        <v>4</v>
      </c>
      <c r="G53" s="32">
        <v>3.1</v>
      </c>
      <c r="H53" s="32">
        <v>8.5</v>
      </c>
      <c r="I53" s="32">
        <v>5.5</v>
      </c>
      <c r="J53" s="32">
        <v>41</v>
      </c>
      <c r="K53" s="32">
        <v>36.6</v>
      </c>
    </row>
    <row r="54" spans="2:11" ht="15" customHeight="1" x14ac:dyDescent="0.15">
      <c r="B54" s="4"/>
      <c r="C54" s="51" t="s">
        <v>72</v>
      </c>
      <c r="D54" s="25">
        <v>1560</v>
      </c>
      <c r="E54" s="18">
        <v>25</v>
      </c>
      <c r="F54" s="11">
        <v>48</v>
      </c>
      <c r="G54" s="11">
        <v>52</v>
      </c>
      <c r="H54" s="11">
        <v>126</v>
      </c>
      <c r="I54" s="11">
        <v>87</v>
      </c>
      <c r="J54" s="11">
        <v>724</v>
      </c>
      <c r="K54" s="11">
        <v>498</v>
      </c>
    </row>
    <row r="55" spans="2:11" ht="15" customHeight="1" x14ac:dyDescent="0.15">
      <c r="B55" s="4"/>
      <c r="C55" s="54"/>
      <c r="D55" s="30">
        <v>100</v>
      </c>
      <c r="E55" s="31">
        <v>1.6</v>
      </c>
      <c r="F55" s="32">
        <v>3.1</v>
      </c>
      <c r="G55" s="32">
        <v>3.3</v>
      </c>
      <c r="H55" s="32">
        <v>8.1</v>
      </c>
      <c r="I55" s="32">
        <v>5.6</v>
      </c>
      <c r="J55" s="32">
        <v>46.4</v>
      </c>
      <c r="K55" s="32">
        <v>31.9</v>
      </c>
    </row>
    <row r="56" spans="2:11" ht="15" customHeight="1" x14ac:dyDescent="0.15">
      <c r="B56" s="4"/>
      <c r="C56" s="51" t="s">
        <v>73</v>
      </c>
      <c r="D56" s="25">
        <v>2382</v>
      </c>
      <c r="E56" s="18">
        <v>30</v>
      </c>
      <c r="F56" s="11">
        <v>92</v>
      </c>
      <c r="G56" s="11">
        <v>102</v>
      </c>
      <c r="H56" s="11">
        <v>212</v>
      </c>
      <c r="I56" s="11">
        <v>142</v>
      </c>
      <c r="J56" s="11">
        <v>1011</v>
      </c>
      <c r="K56" s="11">
        <v>793</v>
      </c>
    </row>
    <row r="57" spans="2:11" ht="15" customHeight="1" x14ac:dyDescent="0.15">
      <c r="B57" s="4"/>
      <c r="C57" s="54"/>
      <c r="D57" s="30">
        <v>100</v>
      </c>
      <c r="E57" s="31">
        <v>1.3</v>
      </c>
      <c r="F57" s="32">
        <v>3.9</v>
      </c>
      <c r="G57" s="32">
        <v>4.3</v>
      </c>
      <c r="H57" s="32">
        <v>8.9</v>
      </c>
      <c r="I57" s="32">
        <v>6</v>
      </c>
      <c r="J57" s="32">
        <v>42.4</v>
      </c>
      <c r="K57" s="32">
        <v>33.299999999999997</v>
      </c>
    </row>
    <row r="58" spans="2:11" ht="15" customHeight="1" x14ac:dyDescent="0.15">
      <c r="B58" s="4"/>
      <c r="C58" s="51" t="s">
        <v>74</v>
      </c>
      <c r="D58" s="25">
        <v>1538</v>
      </c>
      <c r="E58" s="18">
        <v>30</v>
      </c>
      <c r="F58" s="11">
        <v>62</v>
      </c>
      <c r="G58" s="11">
        <v>72</v>
      </c>
      <c r="H58" s="11">
        <v>185</v>
      </c>
      <c r="I58" s="11">
        <v>143</v>
      </c>
      <c r="J58" s="11">
        <v>534</v>
      </c>
      <c r="K58" s="11">
        <v>512</v>
      </c>
    </row>
    <row r="59" spans="2:11" ht="15" customHeight="1" x14ac:dyDescent="0.15">
      <c r="B59" s="4"/>
      <c r="C59" s="54"/>
      <c r="D59" s="30">
        <v>100</v>
      </c>
      <c r="E59" s="31">
        <v>2</v>
      </c>
      <c r="F59" s="32">
        <v>4</v>
      </c>
      <c r="G59" s="32">
        <v>4.7</v>
      </c>
      <c r="H59" s="32">
        <v>12</v>
      </c>
      <c r="I59" s="32">
        <v>9.3000000000000007</v>
      </c>
      <c r="J59" s="32">
        <v>34.700000000000003</v>
      </c>
      <c r="K59" s="32">
        <v>33.299999999999997</v>
      </c>
    </row>
    <row r="60" spans="2:11" ht="15" customHeight="1" x14ac:dyDescent="0.15">
      <c r="B60" s="4"/>
      <c r="C60" s="51" t="s">
        <v>75</v>
      </c>
      <c r="D60" s="25">
        <v>5096</v>
      </c>
      <c r="E60" s="18">
        <v>57</v>
      </c>
      <c r="F60" s="11">
        <v>124</v>
      </c>
      <c r="G60" s="11">
        <v>128</v>
      </c>
      <c r="H60" s="11">
        <v>345</v>
      </c>
      <c r="I60" s="11">
        <v>301</v>
      </c>
      <c r="J60" s="11">
        <v>2415</v>
      </c>
      <c r="K60" s="11">
        <v>1726</v>
      </c>
    </row>
    <row r="61" spans="2:11" ht="15" customHeight="1" x14ac:dyDescent="0.15">
      <c r="B61" s="4"/>
      <c r="C61" s="54"/>
      <c r="D61" s="30">
        <v>100</v>
      </c>
      <c r="E61" s="31">
        <v>1.1000000000000001</v>
      </c>
      <c r="F61" s="32">
        <v>2.4</v>
      </c>
      <c r="G61" s="32">
        <v>2.5</v>
      </c>
      <c r="H61" s="32">
        <v>6.8</v>
      </c>
      <c r="I61" s="32">
        <v>5.9</v>
      </c>
      <c r="J61" s="32">
        <v>47.4</v>
      </c>
      <c r="K61" s="32">
        <v>33.9</v>
      </c>
    </row>
    <row r="62" spans="2:11" ht="15" customHeight="1" x14ac:dyDescent="0.15">
      <c r="B62" s="4"/>
      <c r="C62" s="51" t="s">
        <v>76</v>
      </c>
      <c r="D62" s="25">
        <v>2807</v>
      </c>
      <c r="E62" s="18">
        <v>29</v>
      </c>
      <c r="F62" s="11">
        <v>61</v>
      </c>
      <c r="G62" s="11">
        <v>73</v>
      </c>
      <c r="H62" s="11">
        <v>166</v>
      </c>
      <c r="I62" s="11">
        <v>120</v>
      </c>
      <c r="J62" s="11">
        <v>1398</v>
      </c>
      <c r="K62" s="11">
        <v>960</v>
      </c>
    </row>
    <row r="63" spans="2:11" ht="15" customHeight="1" x14ac:dyDescent="0.15">
      <c r="B63" s="4"/>
      <c r="C63" s="54"/>
      <c r="D63" s="30">
        <v>100</v>
      </c>
      <c r="E63" s="31">
        <v>1</v>
      </c>
      <c r="F63" s="32">
        <v>2.2000000000000002</v>
      </c>
      <c r="G63" s="32">
        <v>2.6</v>
      </c>
      <c r="H63" s="32">
        <v>5.9</v>
      </c>
      <c r="I63" s="32">
        <v>4.3</v>
      </c>
      <c r="J63" s="32">
        <v>49.8</v>
      </c>
      <c r="K63" s="32">
        <v>34.200000000000003</v>
      </c>
    </row>
    <row r="64" spans="2:11" ht="15" customHeight="1" x14ac:dyDescent="0.15">
      <c r="B64" s="4"/>
      <c r="C64" s="51" t="s">
        <v>77</v>
      </c>
      <c r="D64" s="25">
        <v>6516</v>
      </c>
      <c r="E64" s="18">
        <v>117</v>
      </c>
      <c r="F64" s="11">
        <v>217</v>
      </c>
      <c r="G64" s="11">
        <v>261</v>
      </c>
      <c r="H64" s="11">
        <v>460</v>
      </c>
      <c r="I64" s="11">
        <v>373</v>
      </c>
      <c r="J64" s="11">
        <v>2964</v>
      </c>
      <c r="K64" s="11">
        <v>2124</v>
      </c>
    </row>
    <row r="65" spans="2:11" ht="15" customHeight="1" x14ac:dyDescent="0.15">
      <c r="B65" s="5"/>
      <c r="C65" s="52"/>
      <c r="D65" s="28">
        <v>100</v>
      </c>
      <c r="E65" s="20">
        <v>1.8</v>
      </c>
      <c r="F65" s="15">
        <v>3.3</v>
      </c>
      <c r="G65" s="15">
        <v>4</v>
      </c>
      <c r="H65" s="15">
        <v>7.1</v>
      </c>
      <c r="I65" s="15">
        <v>5.7</v>
      </c>
      <c r="J65" s="15">
        <v>45.5</v>
      </c>
      <c r="K65" s="15">
        <v>32.6</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K9">
    <cfRule type="top10" dxfId="1594" priority="1186" rank="1"/>
  </conditionalFormatting>
  <conditionalFormatting sqref="E11:K11">
    <cfRule type="top10" dxfId="1593" priority="1187" rank="1"/>
  </conditionalFormatting>
  <conditionalFormatting sqref="E13:K13">
    <cfRule type="top10" dxfId="1592" priority="1188" rank="1"/>
  </conditionalFormatting>
  <conditionalFormatting sqref="E15:K15">
    <cfRule type="top10" dxfId="1591" priority="1189" rank="1"/>
  </conditionalFormatting>
  <conditionalFormatting sqref="E17:K17">
    <cfRule type="top10" dxfId="1590" priority="1190" rank="1"/>
  </conditionalFormatting>
  <conditionalFormatting sqref="E19:K19">
    <cfRule type="top10" dxfId="1589" priority="1191" rank="1"/>
  </conditionalFormatting>
  <conditionalFormatting sqref="E21:K21">
    <cfRule type="top10" dxfId="1588" priority="1192" rank="1"/>
  </conditionalFormatting>
  <conditionalFormatting sqref="E23:K23">
    <cfRule type="top10" dxfId="1587" priority="1193" rank="1"/>
  </conditionalFormatting>
  <conditionalFormatting sqref="E25:K25">
    <cfRule type="top10" dxfId="1586" priority="1194" rank="1"/>
  </conditionalFormatting>
  <conditionalFormatting sqref="E27:K27">
    <cfRule type="top10" dxfId="1585" priority="1195" rank="1"/>
  </conditionalFormatting>
  <conditionalFormatting sqref="E29:K29">
    <cfRule type="top10" dxfId="1584" priority="1196" rank="1"/>
  </conditionalFormatting>
  <conditionalFormatting sqref="E31:K31">
    <cfRule type="top10" dxfId="1583" priority="1197" rank="1"/>
  </conditionalFormatting>
  <conditionalFormatting sqref="E33:K33">
    <cfRule type="top10" dxfId="1582" priority="1198" rank="1"/>
  </conditionalFormatting>
  <conditionalFormatting sqref="E35:K35">
    <cfRule type="top10" dxfId="1581" priority="1199" rank="1"/>
  </conditionalFormatting>
  <conditionalFormatting sqref="E37:K37">
    <cfRule type="top10" dxfId="1580" priority="1200" rank="1"/>
  </conditionalFormatting>
  <conditionalFormatting sqref="E39:K39">
    <cfRule type="top10" dxfId="1579" priority="1201" rank="1"/>
  </conditionalFormatting>
  <conditionalFormatting sqref="E41:K41">
    <cfRule type="top10" dxfId="1578" priority="1202" rank="1"/>
  </conditionalFormatting>
  <conditionalFormatting sqref="E43:K43">
    <cfRule type="top10" dxfId="1577" priority="1203" rank="1"/>
  </conditionalFormatting>
  <conditionalFormatting sqref="E45:K45">
    <cfRule type="top10" dxfId="1576" priority="1204" rank="1"/>
  </conditionalFormatting>
  <conditionalFormatting sqref="E47:K47">
    <cfRule type="top10" dxfId="1575" priority="1205" rank="1"/>
  </conditionalFormatting>
  <conditionalFormatting sqref="E49:K49">
    <cfRule type="top10" dxfId="1574" priority="1206" rank="1"/>
  </conditionalFormatting>
  <conditionalFormatting sqref="E51:K51">
    <cfRule type="top10" dxfId="1573" priority="1207" rank="1"/>
  </conditionalFormatting>
  <conditionalFormatting sqref="E53:K53">
    <cfRule type="top10" dxfId="1572" priority="1208" rank="1"/>
  </conditionalFormatting>
  <conditionalFormatting sqref="E55:K55">
    <cfRule type="top10" dxfId="1571" priority="1209" rank="1"/>
  </conditionalFormatting>
  <conditionalFormatting sqref="E57:K57">
    <cfRule type="top10" dxfId="1570" priority="1210" rank="1"/>
  </conditionalFormatting>
  <conditionalFormatting sqref="E59:K59">
    <cfRule type="top10" dxfId="1569" priority="1211" rank="1"/>
  </conditionalFormatting>
  <conditionalFormatting sqref="E61:K61">
    <cfRule type="top10" dxfId="1568" priority="1212" rank="1"/>
  </conditionalFormatting>
  <conditionalFormatting sqref="E63:K63">
    <cfRule type="top10" dxfId="1567" priority="1213" rank="1"/>
  </conditionalFormatting>
  <conditionalFormatting sqref="E65:K65">
    <cfRule type="top10" dxfId="1566" priority="1214" rank="1"/>
  </conditionalFormatting>
  <pageMargins left="0.7" right="0.7" top="0.75" bottom="0.75" header="0.3" footer="0.3"/>
  <pageSetup paperSize="9" scale="76" orientation="portrait" r:id="rId1"/>
  <headerFoot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3" width="8.625" style="9" customWidth="1"/>
    <col min="94" max="16384" width="6.125" style="9"/>
  </cols>
  <sheetData>
    <row r="2" spans="2:43" x14ac:dyDescent="0.15">
      <c r="B2" s="8" t="s">
        <v>600</v>
      </c>
    </row>
    <row r="3" spans="2:43" x14ac:dyDescent="0.15">
      <c r="B3" s="9" t="s">
        <v>492</v>
      </c>
    </row>
    <row r="4" spans="2:43" x14ac:dyDescent="0.15">
      <c r="B4" s="36" t="s">
        <v>608</v>
      </c>
    </row>
    <row r="6" spans="2:43" ht="3" customHeight="1" x14ac:dyDescent="0.15">
      <c r="B6" s="16"/>
      <c r="C6" s="23"/>
      <c r="D6" s="24"/>
      <c r="E6" s="22"/>
      <c r="F6" s="17"/>
      <c r="G6" s="17"/>
      <c r="H6" s="17"/>
      <c r="I6" s="17"/>
      <c r="J6" s="17"/>
      <c r="K6" s="17"/>
    </row>
    <row r="7" spans="2:43" s="10" customFormat="1" ht="122.25" customHeight="1" thickBot="1" x14ac:dyDescent="0.2">
      <c r="B7" s="1"/>
      <c r="C7" s="2" t="s">
        <v>52</v>
      </c>
      <c r="D7" s="29" t="s">
        <v>103</v>
      </c>
      <c r="E7" s="46" t="s">
        <v>333</v>
      </c>
      <c r="F7" s="47" t="s">
        <v>334</v>
      </c>
      <c r="G7" s="47" t="s">
        <v>335</v>
      </c>
      <c r="H7" s="47" t="s">
        <v>336</v>
      </c>
      <c r="I7" s="47" t="s">
        <v>337</v>
      </c>
      <c r="J7" s="47" t="s">
        <v>338</v>
      </c>
      <c r="K7" s="47" t="s">
        <v>104</v>
      </c>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104</v>
      </c>
      <c r="F8" s="11">
        <v>144</v>
      </c>
      <c r="G8" s="11">
        <v>237</v>
      </c>
      <c r="H8" s="11">
        <v>974</v>
      </c>
      <c r="I8" s="11">
        <v>1203</v>
      </c>
      <c r="J8" s="11">
        <v>14879</v>
      </c>
      <c r="K8" s="11">
        <v>9625</v>
      </c>
    </row>
    <row r="9" spans="2:43" ht="15" customHeight="1" x14ac:dyDescent="0.15">
      <c r="B9" s="62"/>
      <c r="C9" s="52"/>
      <c r="D9" s="26">
        <v>100</v>
      </c>
      <c r="E9" s="19">
        <v>0.4</v>
      </c>
      <c r="F9" s="12">
        <v>0.5</v>
      </c>
      <c r="G9" s="12">
        <v>0.9</v>
      </c>
      <c r="H9" s="12">
        <v>3.6</v>
      </c>
      <c r="I9" s="12">
        <v>4.4000000000000004</v>
      </c>
      <c r="J9" s="12">
        <v>54.8</v>
      </c>
      <c r="K9" s="12">
        <v>35.4</v>
      </c>
    </row>
    <row r="10" spans="2:43" ht="15" customHeight="1" x14ac:dyDescent="0.15">
      <c r="B10" s="3" t="s">
        <v>54</v>
      </c>
      <c r="C10" s="63" t="s">
        <v>55</v>
      </c>
      <c r="D10" s="27">
        <v>12478</v>
      </c>
      <c r="E10" s="21">
        <v>36</v>
      </c>
      <c r="F10" s="13">
        <v>48</v>
      </c>
      <c r="G10" s="13">
        <v>79</v>
      </c>
      <c r="H10" s="13">
        <v>339</v>
      </c>
      <c r="I10" s="13">
        <v>579</v>
      </c>
      <c r="J10" s="13">
        <v>7415</v>
      </c>
      <c r="K10" s="13">
        <v>3982</v>
      </c>
    </row>
    <row r="11" spans="2:43" ht="15" customHeight="1" x14ac:dyDescent="0.15">
      <c r="B11" s="4"/>
      <c r="C11" s="56"/>
      <c r="D11" s="30">
        <v>100</v>
      </c>
      <c r="E11" s="31">
        <v>0.3</v>
      </c>
      <c r="F11" s="32">
        <v>0.4</v>
      </c>
      <c r="G11" s="32">
        <v>0.6</v>
      </c>
      <c r="H11" s="32">
        <v>2.7</v>
      </c>
      <c r="I11" s="32">
        <v>4.5999999999999996</v>
      </c>
      <c r="J11" s="32">
        <v>59.4</v>
      </c>
      <c r="K11" s="32">
        <v>31.9</v>
      </c>
    </row>
    <row r="12" spans="2:43" ht="15" customHeight="1" x14ac:dyDescent="0.15">
      <c r="B12" s="4"/>
      <c r="C12" s="55" t="s">
        <v>56</v>
      </c>
      <c r="D12" s="25">
        <v>14458</v>
      </c>
      <c r="E12" s="18">
        <v>68</v>
      </c>
      <c r="F12" s="11">
        <v>95</v>
      </c>
      <c r="G12" s="11">
        <v>157</v>
      </c>
      <c r="H12" s="11">
        <v>629</v>
      </c>
      <c r="I12" s="11">
        <v>616</v>
      </c>
      <c r="J12" s="11">
        <v>7365</v>
      </c>
      <c r="K12" s="11">
        <v>5528</v>
      </c>
    </row>
    <row r="13" spans="2:43" ht="15" customHeight="1" x14ac:dyDescent="0.15">
      <c r="B13" s="4"/>
      <c r="C13" s="59"/>
      <c r="D13" s="26">
        <v>100</v>
      </c>
      <c r="E13" s="19">
        <v>0.5</v>
      </c>
      <c r="F13" s="12">
        <v>0.7</v>
      </c>
      <c r="G13" s="12">
        <v>1.1000000000000001</v>
      </c>
      <c r="H13" s="12">
        <v>4.4000000000000004</v>
      </c>
      <c r="I13" s="12">
        <v>4.3</v>
      </c>
      <c r="J13" s="12">
        <v>50.9</v>
      </c>
      <c r="K13" s="12">
        <v>38.200000000000003</v>
      </c>
    </row>
    <row r="14" spans="2:43" ht="15" customHeight="1" x14ac:dyDescent="0.15">
      <c r="B14" s="3" t="s">
        <v>57</v>
      </c>
      <c r="C14" s="63" t="s">
        <v>78</v>
      </c>
      <c r="D14" s="27">
        <v>7667</v>
      </c>
      <c r="E14" s="21">
        <v>27</v>
      </c>
      <c r="F14" s="13">
        <v>39</v>
      </c>
      <c r="G14" s="13">
        <v>62</v>
      </c>
      <c r="H14" s="13">
        <v>257</v>
      </c>
      <c r="I14" s="13">
        <v>395</v>
      </c>
      <c r="J14" s="13">
        <v>4995</v>
      </c>
      <c r="K14" s="13">
        <v>1892</v>
      </c>
    </row>
    <row r="15" spans="2:43" ht="15" customHeight="1" x14ac:dyDescent="0.15">
      <c r="B15" s="4"/>
      <c r="C15" s="56"/>
      <c r="D15" s="30">
        <v>100</v>
      </c>
      <c r="E15" s="31">
        <v>0.4</v>
      </c>
      <c r="F15" s="32">
        <v>0.5</v>
      </c>
      <c r="G15" s="32">
        <v>0.8</v>
      </c>
      <c r="H15" s="32">
        <v>3.4</v>
      </c>
      <c r="I15" s="32">
        <v>5.2</v>
      </c>
      <c r="J15" s="32">
        <v>65.099999999999994</v>
      </c>
      <c r="K15" s="32">
        <v>24.7</v>
      </c>
    </row>
    <row r="16" spans="2:43" ht="15" customHeight="1" x14ac:dyDescent="0.15">
      <c r="B16" s="4"/>
      <c r="C16" s="51" t="s">
        <v>79</v>
      </c>
      <c r="D16" s="25">
        <v>6710</v>
      </c>
      <c r="E16" s="18">
        <v>30</v>
      </c>
      <c r="F16" s="11">
        <v>46</v>
      </c>
      <c r="G16" s="11">
        <v>65</v>
      </c>
      <c r="H16" s="11">
        <v>322</v>
      </c>
      <c r="I16" s="11">
        <v>362</v>
      </c>
      <c r="J16" s="11">
        <v>3870</v>
      </c>
      <c r="K16" s="11">
        <v>2015</v>
      </c>
    </row>
    <row r="17" spans="2:11" ht="15" customHeight="1" x14ac:dyDescent="0.15">
      <c r="B17" s="4"/>
      <c r="C17" s="51"/>
      <c r="D17" s="30">
        <v>100</v>
      </c>
      <c r="E17" s="31">
        <v>0.4</v>
      </c>
      <c r="F17" s="32">
        <v>0.7</v>
      </c>
      <c r="G17" s="32">
        <v>1</v>
      </c>
      <c r="H17" s="32">
        <v>4.8</v>
      </c>
      <c r="I17" s="32">
        <v>5.4</v>
      </c>
      <c r="J17" s="32">
        <v>57.7</v>
      </c>
      <c r="K17" s="32">
        <v>30</v>
      </c>
    </row>
    <row r="18" spans="2:11" ht="15" customHeight="1" x14ac:dyDescent="0.15">
      <c r="B18" s="4"/>
      <c r="C18" s="58" t="s">
        <v>80</v>
      </c>
      <c r="D18" s="25">
        <v>5148</v>
      </c>
      <c r="E18" s="18">
        <v>24</v>
      </c>
      <c r="F18" s="11">
        <v>31</v>
      </c>
      <c r="G18" s="11">
        <v>50</v>
      </c>
      <c r="H18" s="11">
        <v>211</v>
      </c>
      <c r="I18" s="11">
        <v>257</v>
      </c>
      <c r="J18" s="11">
        <v>2405</v>
      </c>
      <c r="K18" s="11">
        <v>2170</v>
      </c>
    </row>
    <row r="19" spans="2:11" ht="15" customHeight="1" x14ac:dyDescent="0.15">
      <c r="B19" s="4"/>
      <c r="C19" s="56"/>
      <c r="D19" s="30">
        <v>100</v>
      </c>
      <c r="E19" s="31">
        <v>0.5</v>
      </c>
      <c r="F19" s="32">
        <v>0.6</v>
      </c>
      <c r="G19" s="32">
        <v>1</v>
      </c>
      <c r="H19" s="32">
        <v>4.0999999999999996</v>
      </c>
      <c r="I19" s="32">
        <v>5</v>
      </c>
      <c r="J19" s="32">
        <v>46.7</v>
      </c>
      <c r="K19" s="32">
        <v>42.2</v>
      </c>
    </row>
    <row r="20" spans="2:11" ht="15" customHeight="1" x14ac:dyDescent="0.15">
      <c r="B20" s="4"/>
      <c r="C20" s="55" t="s">
        <v>81</v>
      </c>
      <c r="D20" s="25">
        <v>4095</v>
      </c>
      <c r="E20" s="18">
        <v>19</v>
      </c>
      <c r="F20" s="11">
        <v>16</v>
      </c>
      <c r="G20" s="11">
        <v>33</v>
      </c>
      <c r="H20" s="11">
        <v>115</v>
      </c>
      <c r="I20" s="11">
        <v>123</v>
      </c>
      <c r="J20" s="11">
        <v>1811</v>
      </c>
      <c r="K20" s="11">
        <v>1978</v>
      </c>
    </row>
    <row r="21" spans="2:11" ht="15" customHeight="1" x14ac:dyDescent="0.15">
      <c r="B21" s="4"/>
      <c r="C21" s="56"/>
      <c r="D21" s="30">
        <v>100</v>
      </c>
      <c r="E21" s="31">
        <v>0.5</v>
      </c>
      <c r="F21" s="32">
        <v>0.4</v>
      </c>
      <c r="G21" s="32">
        <v>0.8</v>
      </c>
      <c r="H21" s="32">
        <v>2.8</v>
      </c>
      <c r="I21" s="32">
        <v>3</v>
      </c>
      <c r="J21" s="32">
        <v>44.2</v>
      </c>
      <c r="K21" s="32">
        <v>48.3</v>
      </c>
    </row>
    <row r="22" spans="2:11" ht="15" customHeight="1" x14ac:dyDescent="0.15">
      <c r="B22" s="4"/>
      <c r="C22" s="51" t="s">
        <v>82</v>
      </c>
      <c r="D22" s="25">
        <v>3242</v>
      </c>
      <c r="E22" s="18">
        <v>4</v>
      </c>
      <c r="F22" s="11">
        <v>11</v>
      </c>
      <c r="G22" s="11">
        <v>24</v>
      </c>
      <c r="H22" s="11">
        <v>63</v>
      </c>
      <c r="I22" s="11">
        <v>56</v>
      </c>
      <c r="J22" s="11">
        <v>1653</v>
      </c>
      <c r="K22" s="11">
        <v>1431</v>
      </c>
    </row>
    <row r="23" spans="2:11" ht="15" customHeight="1" x14ac:dyDescent="0.15">
      <c r="B23" s="5"/>
      <c r="C23" s="52"/>
      <c r="D23" s="28">
        <v>100</v>
      </c>
      <c r="E23" s="20">
        <v>0.1</v>
      </c>
      <c r="F23" s="15">
        <v>0.3</v>
      </c>
      <c r="G23" s="15">
        <v>0.7</v>
      </c>
      <c r="H23" s="15">
        <v>1.9</v>
      </c>
      <c r="I23" s="15">
        <v>1.7</v>
      </c>
      <c r="J23" s="15">
        <v>51</v>
      </c>
      <c r="K23" s="15">
        <v>44.1</v>
      </c>
    </row>
    <row r="24" spans="2:11" ht="15" customHeight="1" x14ac:dyDescent="0.15">
      <c r="B24" s="3" t="s">
        <v>58</v>
      </c>
      <c r="C24" s="53" t="s">
        <v>59</v>
      </c>
      <c r="D24" s="27">
        <v>6176</v>
      </c>
      <c r="E24" s="21">
        <v>31</v>
      </c>
      <c r="F24" s="13">
        <v>37</v>
      </c>
      <c r="G24" s="13">
        <v>58</v>
      </c>
      <c r="H24" s="13">
        <v>220</v>
      </c>
      <c r="I24" s="13">
        <v>196</v>
      </c>
      <c r="J24" s="13">
        <v>3210</v>
      </c>
      <c r="K24" s="13">
        <v>2424</v>
      </c>
    </row>
    <row r="25" spans="2:11" ht="15" customHeight="1" x14ac:dyDescent="0.15">
      <c r="B25" s="4"/>
      <c r="C25" s="51"/>
      <c r="D25" s="30">
        <v>100</v>
      </c>
      <c r="E25" s="31">
        <v>0.5</v>
      </c>
      <c r="F25" s="32">
        <v>0.6</v>
      </c>
      <c r="G25" s="32">
        <v>0.9</v>
      </c>
      <c r="H25" s="32">
        <v>3.6</v>
      </c>
      <c r="I25" s="32">
        <v>3.2</v>
      </c>
      <c r="J25" s="32">
        <v>52</v>
      </c>
      <c r="K25" s="32">
        <v>39.200000000000003</v>
      </c>
    </row>
    <row r="26" spans="2:11" ht="15" customHeight="1" x14ac:dyDescent="0.15">
      <c r="B26" s="4"/>
      <c r="C26" s="58" t="s">
        <v>60</v>
      </c>
      <c r="D26" s="25">
        <v>12578</v>
      </c>
      <c r="E26" s="18">
        <v>49</v>
      </c>
      <c r="F26" s="11">
        <v>73</v>
      </c>
      <c r="G26" s="11">
        <v>120</v>
      </c>
      <c r="H26" s="11">
        <v>515</v>
      </c>
      <c r="I26" s="11">
        <v>673</v>
      </c>
      <c r="J26" s="11">
        <v>6739</v>
      </c>
      <c r="K26" s="11">
        <v>4409</v>
      </c>
    </row>
    <row r="27" spans="2:11" ht="15" customHeight="1" x14ac:dyDescent="0.15">
      <c r="B27" s="4"/>
      <c r="C27" s="56"/>
      <c r="D27" s="30">
        <v>100</v>
      </c>
      <c r="E27" s="31">
        <v>0.4</v>
      </c>
      <c r="F27" s="32">
        <v>0.6</v>
      </c>
      <c r="G27" s="32">
        <v>1</v>
      </c>
      <c r="H27" s="32">
        <v>4.0999999999999996</v>
      </c>
      <c r="I27" s="32">
        <v>5.4</v>
      </c>
      <c r="J27" s="32">
        <v>53.6</v>
      </c>
      <c r="K27" s="32">
        <v>35.1</v>
      </c>
    </row>
    <row r="28" spans="2:11" ht="15" customHeight="1" x14ac:dyDescent="0.15">
      <c r="B28" s="4"/>
      <c r="C28" s="55" t="s">
        <v>61</v>
      </c>
      <c r="D28" s="25">
        <v>1614</v>
      </c>
      <c r="E28" s="18">
        <v>3</v>
      </c>
      <c r="F28" s="11">
        <v>7</v>
      </c>
      <c r="G28" s="11">
        <v>9</v>
      </c>
      <c r="H28" s="11">
        <v>26</v>
      </c>
      <c r="I28" s="11">
        <v>76</v>
      </c>
      <c r="J28" s="11">
        <v>992</v>
      </c>
      <c r="K28" s="11">
        <v>501</v>
      </c>
    </row>
    <row r="29" spans="2:11" ht="15" customHeight="1" x14ac:dyDescent="0.15">
      <c r="B29" s="4"/>
      <c r="C29" s="56"/>
      <c r="D29" s="30">
        <v>100</v>
      </c>
      <c r="E29" s="31">
        <v>0.2</v>
      </c>
      <c r="F29" s="32">
        <v>0.4</v>
      </c>
      <c r="G29" s="32">
        <v>0.6</v>
      </c>
      <c r="H29" s="32">
        <v>1.6</v>
      </c>
      <c r="I29" s="32">
        <v>4.7</v>
      </c>
      <c r="J29" s="32">
        <v>61.5</v>
      </c>
      <c r="K29" s="32">
        <v>31</v>
      </c>
    </row>
    <row r="30" spans="2:11" ht="15" customHeight="1" x14ac:dyDescent="0.15">
      <c r="B30" s="4"/>
      <c r="C30" s="51" t="s">
        <v>62</v>
      </c>
      <c r="D30" s="25">
        <v>2525</v>
      </c>
      <c r="E30" s="18">
        <v>11</v>
      </c>
      <c r="F30" s="11">
        <v>7</v>
      </c>
      <c r="G30" s="11">
        <v>10</v>
      </c>
      <c r="H30" s="11">
        <v>66</v>
      </c>
      <c r="I30" s="11">
        <v>98</v>
      </c>
      <c r="J30" s="11">
        <v>1487</v>
      </c>
      <c r="K30" s="11">
        <v>846</v>
      </c>
    </row>
    <row r="31" spans="2:11" ht="15" customHeight="1" x14ac:dyDescent="0.15">
      <c r="B31" s="4"/>
      <c r="C31" s="51"/>
      <c r="D31" s="30">
        <v>100</v>
      </c>
      <c r="E31" s="31">
        <v>0.4</v>
      </c>
      <c r="F31" s="32">
        <v>0.3</v>
      </c>
      <c r="G31" s="32">
        <v>0.4</v>
      </c>
      <c r="H31" s="32">
        <v>2.6</v>
      </c>
      <c r="I31" s="32">
        <v>3.9</v>
      </c>
      <c r="J31" s="32">
        <v>58.9</v>
      </c>
      <c r="K31" s="32">
        <v>33.5</v>
      </c>
    </row>
    <row r="32" spans="2:11" ht="15" customHeight="1" x14ac:dyDescent="0.15">
      <c r="B32" s="6"/>
      <c r="C32" s="58" t="s">
        <v>63</v>
      </c>
      <c r="D32" s="25">
        <v>3276</v>
      </c>
      <c r="E32" s="18">
        <v>5</v>
      </c>
      <c r="F32" s="11">
        <v>17</v>
      </c>
      <c r="G32" s="11">
        <v>32</v>
      </c>
      <c r="H32" s="11">
        <v>124</v>
      </c>
      <c r="I32" s="11">
        <v>136</v>
      </c>
      <c r="J32" s="11">
        <v>2051</v>
      </c>
      <c r="K32" s="11">
        <v>911</v>
      </c>
    </row>
    <row r="33" spans="2:11" ht="15" customHeight="1" x14ac:dyDescent="0.15">
      <c r="B33" s="7"/>
      <c r="C33" s="59"/>
      <c r="D33" s="28">
        <v>100</v>
      </c>
      <c r="E33" s="20">
        <v>0.2</v>
      </c>
      <c r="F33" s="15">
        <v>0.5</v>
      </c>
      <c r="G33" s="15">
        <v>1</v>
      </c>
      <c r="H33" s="15">
        <v>3.8</v>
      </c>
      <c r="I33" s="15">
        <v>4.2</v>
      </c>
      <c r="J33" s="15">
        <v>62.6</v>
      </c>
      <c r="K33" s="15">
        <v>27.8</v>
      </c>
    </row>
    <row r="34" spans="2:11" ht="15" customHeight="1" x14ac:dyDescent="0.15">
      <c r="B34" s="3" t="s">
        <v>64</v>
      </c>
      <c r="C34" s="53" t="s">
        <v>65</v>
      </c>
      <c r="D34" s="27">
        <v>22228</v>
      </c>
      <c r="E34" s="21">
        <v>87</v>
      </c>
      <c r="F34" s="13">
        <v>124</v>
      </c>
      <c r="G34" s="13">
        <v>212</v>
      </c>
      <c r="H34" s="13">
        <v>907</v>
      </c>
      <c r="I34" s="13">
        <v>1113</v>
      </c>
      <c r="J34" s="13">
        <v>12510</v>
      </c>
      <c r="K34" s="13">
        <v>7275</v>
      </c>
    </row>
    <row r="35" spans="2:11" ht="15" customHeight="1" x14ac:dyDescent="0.15">
      <c r="B35" s="4"/>
      <c r="C35" s="54"/>
      <c r="D35" s="30">
        <v>100</v>
      </c>
      <c r="E35" s="31">
        <v>0.4</v>
      </c>
      <c r="F35" s="32">
        <v>0.6</v>
      </c>
      <c r="G35" s="32">
        <v>1</v>
      </c>
      <c r="H35" s="32">
        <v>4.0999999999999996</v>
      </c>
      <c r="I35" s="32">
        <v>5</v>
      </c>
      <c r="J35" s="32">
        <v>56.3</v>
      </c>
      <c r="K35" s="32">
        <v>32.700000000000003</v>
      </c>
    </row>
    <row r="36" spans="2:11" ht="15" customHeight="1" x14ac:dyDescent="0.15">
      <c r="B36" s="4"/>
      <c r="C36" s="60" t="s">
        <v>66</v>
      </c>
      <c r="D36" s="25">
        <v>2573</v>
      </c>
      <c r="E36" s="18">
        <v>11</v>
      </c>
      <c r="F36" s="11">
        <v>10</v>
      </c>
      <c r="G36" s="11">
        <v>13</v>
      </c>
      <c r="H36" s="11">
        <v>29</v>
      </c>
      <c r="I36" s="11">
        <v>54</v>
      </c>
      <c r="J36" s="11">
        <v>1250</v>
      </c>
      <c r="K36" s="11">
        <v>1206</v>
      </c>
    </row>
    <row r="37" spans="2:11" ht="15" customHeight="1" x14ac:dyDescent="0.15">
      <c r="B37" s="4"/>
      <c r="C37" s="56"/>
      <c r="D37" s="30">
        <v>100</v>
      </c>
      <c r="E37" s="31">
        <v>0.4</v>
      </c>
      <c r="F37" s="32">
        <v>0.4</v>
      </c>
      <c r="G37" s="32">
        <v>0.5</v>
      </c>
      <c r="H37" s="32">
        <v>1.1000000000000001</v>
      </c>
      <c r="I37" s="32">
        <v>2.1</v>
      </c>
      <c r="J37" s="32">
        <v>48.6</v>
      </c>
      <c r="K37" s="32">
        <v>46.9</v>
      </c>
    </row>
    <row r="38" spans="2:11" ht="15" customHeight="1" x14ac:dyDescent="0.15">
      <c r="B38" s="4"/>
      <c r="C38" s="55" t="s">
        <v>67</v>
      </c>
      <c r="D38" s="25">
        <v>1235</v>
      </c>
      <c r="E38" s="18">
        <v>3</v>
      </c>
      <c r="F38" s="11">
        <v>5</v>
      </c>
      <c r="G38" s="11">
        <v>9</v>
      </c>
      <c r="H38" s="11">
        <v>22</v>
      </c>
      <c r="I38" s="11">
        <v>13</v>
      </c>
      <c r="J38" s="11">
        <v>747</v>
      </c>
      <c r="K38" s="11">
        <v>436</v>
      </c>
    </row>
    <row r="39" spans="2:11" ht="15" customHeight="1" x14ac:dyDescent="0.15">
      <c r="B39" s="5"/>
      <c r="C39" s="59"/>
      <c r="D39" s="28">
        <v>100</v>
      </c>
      <c r="E39" s="20">
        <v>0.2</v>
      </c>
      <c r="F39" s="15">
        <v>0.4</v>
      </c>
      <c r="G39" s="15">
        <v>0.7</v>
      </c>
      <c r="H39" s="15">
        <v>1.8</v>
      </c>
      <c r="I39" s="15">
        <v>1.1000000000000001</v>
      </c>
      <c r="J39" s="15">
        <v>60.5</v>
      </c>
      <c r="K39" s="15">
        <v>35.299999999999997</v>
      </c>
    </row>
    <row r="40" spans="2:11" ht="15" customHeight="1" x14ac:dyDescent="0.15">
      <c r="B40" s="3" t="s">
        <v>83</v>
      </c>
      <c r="C40" s="53" t="s">
        <v>85</v>
      </c>
      <c r="D40" s="27">
        <v>3459</v>
      </c>
      <c r="E40" s="21">
        <v>23</v>
      </c>
      <c r="F40" s="13">
        <v>22</v>
      </c>
      <c r="G40" s="13">
        <v>43</v>
      </c>
      <c r="H40" s="13">
        <v>176</v>
      </c>
      <c r="I40" s="13">
        <v>202</v>
      </c>
      <c r="J40" s="13">
        <v>1717</v>
      </c>
      <c r="K40" s="13">
        <v>1276</v>
      </c>
    </row>
    <row r="41" spans="2:11" ht="15" customHeight="1" x14ac:dyDescent="0.15">
      <c r="B41" s="4"/>
      <c r="C41" s="54"/>
      <c r="D41" s="30">
        <v>100</v>
      </c>
      <c r="E41" s="31">
        <v>0.7</v>
      </c>
      <c r="F41" s="32">
        <v>0.6</v>
      </c>
      <c r="G41" s="32">
        <v>1.2</v>
      </c>
      <c r="H41" s="32">
        <v>5.0999999999999996</v>
      </c>
      <c r="I41" s="32">
        <v>5.8</v>
      </c>
      <c r="J41" s="32">
        <v>49.6</v>
      </c>
      <c r="K41" s="32">
        <v>36.9</v>
      </c>
    </row>
    <row r="42" spans="2:11" ht="15" customHeight="1" x14ac:dyDescent="0.15">
      <c r="B42" s="4"/>
      <c r="C42" s="55" t="s">
        <v>86</v>
      </c>
      <c r="D42" s="25">
        <v>18074</v>
      </c>
      <c r="E42" s="18">
        <v>68</v>
      </c>
      <c r="F42" s="11">
        <v>106</v>
      </c>
      <c r="G42" s="11">
        <v>167</v>
      </c>
      <c r="H42" s="11">
        <v>701</v>
      </c>
      <c r="I42" s="11">
        <v>876</v>
      </c>
      <c r="J42" s="11">
        <v>9950</v>
      </c>
      <c r="K42" s="11">
        <v>6206</v>
      </c>
    </row>
    <row r="43" spans="2:11" ht="15" customHeight="1" x14ac:dyDescent="0.15">
      <c r="B43" s="4"/>
      <c r="C43" s="56"/>
      <c r="D43" s="30">
        <v>100</v>
      </c>
      <c r="E43" s="31">
        <v>0.4</v>
      </c>
      <c r="F43" s="32">
        <v>0.6</v>
      </c>
      <c r="G43" s="32">
        <v>0.9</v>
      </c>
      <c r="H43" s="32">
        <v>3.9</v>
      </c>
      <c r="I43" s="32">
        <v>4.8</v>
      </c>
      <c r="J43" s="32">
        <v>55.1</v>
      </c>
      <c r="K43" s="32">
        <v>34.299999999999997</v>
      </c>
    </row>
    <row r="44" spans="2:11" ht="15" customHeight="1" x14ac:dyDescent="0.15">
      <c r="B44" s="4"/>
      <c r="C44" s="51" t="s">
        <v>84</v>
      </c>
      <c r="D44" s="25">
        <v>4115</v>
      </c>
      <c r="E44" s="18">
        <v>7</v>
      </c>
      <c r="F44" s="11">
        <v>14</v>
      </c>
      <c r="G44" s="11">
        <v>21</v>
      </c>
      <c r="H44" s="11">
        <v>80</v>
      </c>
      <c r="I44" s="11">
        <v>99</v>
      </c>
      <c r="J44" s="11">
        <v>2515</v>
      </c>
      <c r="K44" s="11">
        <v>1379</v>
      </c>
    </row>
    <row r="45" spans="2:11" ht="15" customHeight="1" x14ac:dyDescent="0.15">
      <c r="B45" s="4"/>
      <c r="C45" s="54"/>
      <c r="D45" s="30">
        <v>100</v>
      </c>
      <c r="E45" s="31">
        <v>0.2</v>
      </c>
      <c r="F45" s="32">
        <v>0.3</v>
      </c>
      <c r="G45" s="32">
        <v>0.5</v>
      </c>
      <c r="H45" s="32">
        <v>1.9</v>
      </c>
      <c r="I45" s="32">
        <v>2.4</v>
      </c>
      <c r="J45" s="32">
        <v>61.1</v>
      </c>
      <c r="K45" s="32">
        <v>33.5</v>
      </c>
    </row>
    <row r="46" spans="2:11" ht="15" customHeight="1" x14ac:dyDescent="0.15">
      <c r="B46" s="4"/>
      <c r="C46" s="51" t="s">
        <v>87</v>
      </c>
      <c r="D46" s="25">
        <v>659</v>
      </c>
      <c r="E46" s="18">
        <v>1</v>
      </c>
      <c r="F46" s="11">
        <v>1</v>
      </c>
      <c r="G46" s="11">
        <v>3</v>
      </c>
      <c r="H46" s="11">
        <v>8</v>
      </c>
      <c r="I46" s="11">
        <v>5</v>
      </c>
      <c r="J46" s="11">
        <v>428</v>
      </c>
      <c r="K46" s="11">
        <v>213</v>
      </c>
    </row>
    <row r="47" spans="2:11" ht="15" customHeight="1" x14ac:dyDescent="0.15">
      <c r="B47" s="5"/>
      <c r="C47" s="52"/>
      <c r="D47" s="28">
        <v>100</v>
      </c>
      <c r="E47" s="20">
        <v>0.2</v>
      </c>
      <c r="F47" s="15">
        <v>0.2</v>
      </c>
      <c r="G47" s="15">
        <v>0.5</v>
      </c>
      <c r="H47" s="15">
        <v>1.2</v>
      </c>
      <c r="I47" s="15">
        <v>0.8</v>
      </c>
      <c r="J47" s="15">
        <v>64.900000000000006</v>
      </c>
      <c r="K47" s="15">
        <v>32.299999999999997</v>
      </c>
    </row>
    <row r="48" spans="2:11" ht="15" customHeight="1" x14ac:dyDescent="0.15">
      <c r="B48" s="3" t="s">
        <v>68</v>
      </c>
      <c r="C48" s="53" t="s">
        <v>69</v>
      </c>
      <c r="D48" s="27">
        <v>3572</v>
      </c>
      <c r="E48" s="21">
        <v>16</v>
      </c>
      <c r="F48" s="13">
        <v>23</v>
      </c>
      <c r="G48" s="13">
        <v>37</v>
      </c>
      <c r="H48" s="13">
        <v>163</v>
      </c>
      <c r="I48" s="13">
        <v>184</v>
      </c>
      <c r="J48" s="13">
        <v>1973</v>
      </c>
      <c r="K48" s="13">
        <v>1176</v>
      </c>
    </row>
    <row r="49" spans="2:11" ht="15" customHeight="1" x14ac:dyDescent="0.15">
      <c r="B49" s="4"/>
      <c r="C49" s="54"/>
      <c r="D49" s="30">
        <v>100</v>
      </c>
      <c r="E49" s="31">
        <v>0.4</v>
      </c>
      <c r="F49" s="32">
        <v>0.6</v>
      </c>
      <c r="G49" s="32">
        <v>1</v>
      </c>
      <c r="H49" s="32">
        <v>4.5999999999999996</v>
      </c>
      <c r="I49" s="32">
        <v>5.2</v>
      </c>
      <c r="J49" s="32">
        <v>55.2</v>
      </c>
      <c r="K49" s="32">
        <v>32.9</v>
      </c>
    </row>
    <row r="50" spans="2:11" ht="15" customHeight="1" x14ac:dyDescent="0.15">
      <c r="B50" s="4"/>
      <c r="C50" s="57" t="s">
        <v>70</v>
      </c>
      <c r="D50" s="33">
        <v>2055</v>
      </c>
      <c r="E50" s="34">
        <v>3</v>
      </c>
      <c r="F50" s="35">
        <v>14</v>
      </c>
      <c r="G50" s="35">
        <v>24</v>
      </c>
      <c r="H50" s="35">
        <v>90</v>
      </c>
      <c r="I50" s="35">
        <v>180</v>
      </c>
      <c r="J50" s="35">
        <v>1320</v>
      </c>
      <c r="K50" s="35">
        <v>424</v>
      </c>
    </row>
    <row r="51" spans="2:11" ht="15" customHeight="1" x14ac:dyDescent="0.15">
      <c r="B51" s="4"/>
      <c r="C51" s="54"/>
      <c r="D51" s="30">
        <v>100</v>
      </c>
      <c r="E51" s="31">
        <v>0.1</v>
      </c>
      <c r="F51" s="32">
        <v>0.7</v>
      </c>
      <c r="G51" s="32">
        <v>1.2</v>
      </c>
      <c r="H51" s="32">
        <v>4.4000000000000004</v>
      </c>
      <c r="I51" s="32">
        <v>8.8000000000000007</v>
      </c>
      <c r="J51" s="32">
        <v>64.2</v>
      </c>
      <c r="K51" s="32">
        <v>20.6</v>
      </c>
    </row>
    <row r="52" spans="2:11" ht="15" customHeight="1" x14ac:dyDescent="0.15">
      <c r="B52" s="4"/>
      <c r="C52" s="51" t="s">
        <v>71</v>
      </c>
      <c r="D52" s="25">
        <v>1640</v>
      </c>
      <c r="E52" s="18">
        <v>3</v>
      </c>
      <c r="F52" s="11">
        <v>13</v>
      </c>
      <c r="G52" s="11">
        <v>22</v>
      </c>
      <c r="H52" s="11">
        <v>69</v>
      </c>
      <c r="I52" s="11">
        <v>74</v>
      </c>
      <c r="J52" s="11">
        <v>797</v>
      </c>
      <c r="K52" s="11">
        <v>662</v>
      </c>
    </row>
    <row r="53" spans="2:11" ht="15" customHeight="1" x14ac:dyDescent="0.15">
      <c r="B53" s="4"/>
      <c r="C53" s="54"/>
      <c r="D53" s="30">
        <v>100</v>
      </c>
      <c r="E53" s="31">
        <v>0.2</v>
      </c>
      <c r="F53" s="32">
        <v>0.8</v>
      </c>
      <c r="G53" s="32">
        <v>1.3</v>
      </c>
      <c r="H53" s="32">
        <v>4.2</v>
      </c>
      <c r="I53" s="32">
        <v>4.5</v>
      </c>
      <c r="J53" s="32">
        <v>48.6</v>
      </c>
      <c r="K53" s="32">
        <v>40.4</v>
      </c>
    </row>
    <row r="54" spans="2:11" ht="15" customHeight="1" x14ac:dyDescent="0.15">
      <c r="B54" s="4"/>
      <c r="C54" s="51" t="s">
        <v>72</v>
      </c>
      <c r="D54" s="25">
        <v>1560</v>
      </c>
      <c r="E54" s="18">
        <v>2</v>
      </c>
      <c r="F54" s="11">
        <v>6</v>
      </c>
      <c r="G54" s="11">
        <v>10</v>
      </c>
      <c r="H54" s="11">
        <v>62</v>
      </c>
      <c r="I54" s="11">
        <v>68</v>
      </c>
      <c r="J54" s="11">
        <v>863</v>
      </c>
      <c r="K54" s="11">
        <v>549</v>
      </c>
    </row>
    <row r="55" spans="2:11" ht="15" customHeight="1" x14ac:dyDescent="0.15">
      <c r="B55" s="4"/>
      <c r="C55" s="54"/>
      <c r="D55" s="30">
        <v>100</v>
      </c>
      <c r="E55" s="31">
        <v>0.1</v>
      </c>
      <c r="F55" s="32">
        <v>0.4</v>
      </c>
      <c r="G55" s="32">
        <v>0.6</v>
      </c>
      <c r="H55" s="32">
        <v>4</v>
      </c>
      <c r="I55" s="32">
        <v>4.4000000000000004</v>
      </c>
      <c r="J55" s="32">
        <v>55.3</v>
      </c>
      <c r="K55" s="32">
        <v>35.200000000000003</v>
      </c>
    </row>
    <row r="56" spans="2:11" ht="15" customHeight="1" x14ac:dyDescent="0.15">
      <c r="B56" s="4"/>
      <c r="C56" s="51" t="s">
        <v>73</v>
      </c>
      <c r="D56" s="25">
        <v>2382</v>
      </c>
      <c r="E56" s="18">
        <v>11</v>
      </c>
      <c r="F56" s="11">
        <v>17</v>
      </c>
      <c r="G56" s="11">
        <v>25</v>
      </c>
      <c r="H56" s="11">
        <v>94</v>
      </c>
      <c r="I56" s="11">
        <v>101</v>
      </c>
      <c r="J56" s="11">
        <v>1222</v>
      </c>
      <c r="K56" s="11">
        <v>912</v>
      </c>
    </row>
    <row r="57" spans="2:11" ht="15" customHeight="1" x14ac:dyDescent="0.15">
      <c r="B57" s="4"/>
      <c r="C57" s="54"/>
      <c r="D57" s="30">
        <v>100</v>
      </c>
      <c r="E57" s="31">
        <v>0.5</v>
      </c>
      <c r="F57" s="32">
        <v>0.7</v>
      </c>
      <c r="G57" s="32">
        <v>1</v>
      </c>
      <c r="H57" s="32">
        <v>3.9</v>
      </c>
      <c r="I57" s="32">
        <v>4.2</v>
      </c>
      <c r="J57" s="32">
        <v>51.3</v>
      </c>
      <c r="K57" s="32">
        <v>38.299999999999997</v>
      </c>
    </row>
    <row r="58" spans="2:11" ht="15" customHeight="1" x14ac:dyDescent="0.15">
      <c r="B58" s="4"/>
      <c r="C58" s="51" t="s">
        <v>74</v>
      </c>
      <c r="D58" s="25">
        <v>1538</v>
      </c>
      <c r="E58" s="18">
        <v>9</v>
      </c>
      <c r="F58" s="11">
        <v>10</v>
      </c>
      <c r="G58" s="11">
        <v>15</v>
      </c>
      <c r="H58" s="11">
        <v>92</v>
      </c>
      <c r="I58" s="11">
        <v>106</v>
      </c>
      <c r="J58" s="11">
        <v>715</v>
      </c>
      <c r="K58" s="11">
        <v>591</v>
      </c>
    </row>
    <row r="59" spans="2:11" ht="15" customHeight="1" x14ac:dyDescent="0.15">
      <c r="B59" s="4"/>
      <c r="C59" s="54"/>
      <c r="D59" s="30">
        <v>100</v>
      </c>
      <c r="E59" s="31">
        <v>0.6</v>
      </c>
      <c r="F59" s="32">
        <v>0.7</v>
      </c>
      <c r="G59" s="32">
        <v>1</v>
      </c>
      <c r="H59" s="32">
        <v>6</v>
      </c>
      <c r="I59" s="32">
        <v>6.9</v>
      </c>
      <c r="J59" s="32">
        <v>46.5</v>
      </c>
      <c r="K59" s="32">
        <v>38.4</v>
      </c>
    </row>
    <row r="60" spans="2:11" ht="15" customHeight="1" x14ac:dyDescent="0.15">
      <c r="B60" s="4"/>
      <c r="C60" s="51" t="s">
        <v>75</v>
      </c>
      <c r="D60" s="25">
        <v>5096</v>
      </c>
      <c r="E60" s="18">
        <v>21</v>
      </c>
      <c r="F60" s="11">
        <v>20</v>
      </c>
      <c r="G60" s="11">
        <v>31</v>
      </c>
      <c r="H60" s="11">
        <v>150</v>
      </c>
      <c r="I60" s="11">
        <v>160</v>
      </c>
      <c r="J60" s="11">
        <v>2875</v>
      </c>
      <c r="K60" s="11">
        <v>1839</v>
      </c>
    </row>
    <row r="61" spans="2:11" ht="15" customHeight="1" x14ac:dyDescent="0.15">
      <c r="B61" s="4"/>
      <c r="C61" s="54"/>
      <c r="D61" s="30">
        <v>100</v>
      </c>
      <c r="E61" s="31">
        <v>0.4</v>
      </c>
      <c r="F61" s="32">
        <v>0.4</v>
      </c>
      <c r="G61" s="32">
        <v>0.6</v>
      </c>
      <c r="H61" s="32">
        <v>2.9</v>
      </c>
      <c r="I61" s="32">
        <v>3.1</v>
      </c>
      <c r="J61" s="32">
        <v>56.4</v>
      </c>
      <c r="K61" s="32">
        <v>36.1</v>
      </c>
    </row>
    <row r="62" spans="2:11" ht="15" customHeight="1" x14ac:dyDescent="0.15">
      <c r="B62" s="4"/>
      <c r="C62" s="51" t="s">
        <v>76</v>
      </c>
      <c r="D62" s="25">
        <v>2807</v>
      </c>
      <c r="E62" s="18">
        <v>5</v>
      </c>
      <c r="F62" s="11">
        <v>12</v>
      </c>
      <c r="G62" s="11">
        <v>14</v>
      </c>
      <c r="H62" s="11">
        <v>48</v>
      </c>
      <c r="I62" s="11">
        <v>95</v>
      </c>
      <c r="J62" s="11">
        <v>1575</v>
      </c>
      <c r="K62" s="11">
        <v>1058</v>
      </c>
    </row>
    <row r="63" spans="2:11" ht="15" customHeight="1" x14ac:dyDescent="0.15">
      <c r="B63" s="4"/>
      <c r="C63" s="54"/>
      <c r="D63" s="30">
        <v>100</v>
      </c>
      <c r="E63" s="31">
        <v>0.2</v>
      </c>
      <c r="F63" s="32">
        <v>0.4</v>
      </c>
      <c r="G63" s="32">
        <v>0.5</v>
      </c>
      <c r="H63" s="32">
        <v>1.7</v>
      </c>
      <c r="I63" s="32">
        <v>3.4</v>
      </c>
      <c r="J63" s="32">
        <v>56.1</v>
      </c>
      <c r="K63" s="32">
        <v>37.700000000000003</v>
      </c>
    </row>
    <row r="64" spans="2:11" ht="15" customHeight="1" x14ac:dyDescent="0.15">
      <c r="B64" s="4"/>
      <c r="C64" s="51" t="s">
        <v>77</v>
      </c>
      <c r="D64" s="25">
        <v>6516</v>
      </c>
      <c r="E64" s="18">
        <v>34</v>
      </c>
      <c r="F64" s="11">
        <v>29</v>
      </c>
      <c r="G64" s="11">
        <v>59</v>
      </c>
      <c r="H64" s="11">
        <v>206</v>
      </c>
      <c r="I64" s="11">
        <v>235</v>
      </c>
      <c r="J64" s="11">
        <v>3539</v>
      </c>
      <c r="K64" s="11">
        <v>2414</v>
      </c>
    </row>
    <row r="65" spans="2:11" ht="15" customHeight="1" x14ac:dyDescent="0.15">
      <c r="B65" s="5"/>
      <c r="C65" s="52"/>
      <c r="D65" s="28">
        <v>100</v>
      </c>
      <c r="E65" s="20">
        <v>0.5</v>
      </c>
      <c r="F65" s="15">
        <v>0.4</v>
      </c>
      <c r="G65" s="15">
        <v>0.9</v>
      </c>
      <c r="H65" s="15">
        <v>3.2</v>
      </c>
      <c r="I65" s="15">
        <v>3.6</v>
      </c>
      <c r="J65" s="15">
        <v>54.3</v>
      </c>
      <c r="K65" s="15">
        <v>37</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K9">
    <cfRule type="top10" dxfId="1565" priority="1215" rank="1"/>
  </conditionalFormatting>
  <conditionalFormatting sqref="E11:K11">
    <cfRule type="top10" dxfId="1564" priority="1216" rank="1"/>
  </conditionalFormatting>
  <conditionalFormatting sqref="E13:K13">
    <cfRule type="top10" dxfId="1563" priority="1217" rank="1"/>
  </conditionalFormatting>
  <conditionalFormatting sqref="E15:K15">
    <cfRule type="top10" dxfId="1562" priority="1218" rank="1"/>
  </conditionalFormatting>
  <conditionalFormatting sqref="E17:K17">
    <cfRule type="top10" dxfId="1561" priority="1219" rank="1"/>
  </conditionalFormatting>
  <conditionalFormatting sqref="E19:K19">
    <cfRule type="top10" dxfId="1560" priority="1220" rank="1"/>
  </conditionalFormatting>
  <conditionalFormatting sqref="E21:K21">
    <cfRule type="top10" dxfId="1559" priority="1221" rank="1"/>
  </conditionalFormatting>
  <conditionalFormatting sqref="E23:K23">
    <cfRule type="top10" dxfId="1558" priority="1222" rank="1"/>
  </conditionalFormatting>
  <conditionalFormatting sqref="E25:K25">
    <cfRule type="top10" dxfId="1557" priority="1223" rank="1"/>
  </conditionalFormatting>
  <conditionalFormatting sqref="E27:K27">
    <cfRule type="top10" dxfId="1556" priority="1224" rank="1"/>
  </conditionalFormatting>
  <conditionalFormatting sqref="E29:K29">
    <cfRule type="top10" dxfId="1555" priority="1225" rank="1"/>
  </conditionalFormatting>
  <conditionalFormatting sqref="E31:K31">
    <cfRule type="top10" dxfId="1554" priority="1226" rank="1"/>
  </conditionalFormatting>
  <conditionalFormatting sqref="E33:K33">
    <cfRule type="top10" dxfId="1553" priority="1227" rank="1"/>
  </conditionalFormatting>
  <conditionalFormatting sqref="E35:K35">
    <cfRule type="top10" dxfId="1552" priority="1228" rank="1"/>
  </conditionalFormatting>
  <conditionalFormatting sqref="E37:K37">
    <cfRule type="top10" dxfId="1551" priority="1229" rank="1"/>
  </conditionalFormatting>
  <conditionalFormatting sqref="E39:K39">
    <cfRule type="top10" dxfId="1550" priority="1230" rank="1"/>
  </conditionalFormatting>
  <conditionalFormatting sqref="E41:K41">
    <cfRule type="top10" dxfId="1549" priority="1231" rank="1"/>
  </conditionalFormatting>
  <conditionalFormatting sqref="E43:K43">
    <cfRule type="top10" dxfId="1548" priority="1232" rank="1"/>
  </conditionalFormatting>
  <conditionalFormatting sqref="E45:K45">
    <cfRule type="top10" dxfId="1547" priority="1233" rank="1"/>
  </conditionalFormatting>
  <conditionalFormatting sqref="E47:K47">
    <cfRule type="top10" dxfId="1546" priority="1234" rank="1"/>
  </conditionalFormatting>
  <conditionalFormatting sqref="E49:K49">
    <cfRule type="top10" dxfId="1545" priority="1235" rank="1"/>
  </conditionalFormatting>
  <conditionalFormatting sqref="E51:K51">
    <cfRule type="top10" dxfId="1544" priority="1236" rank="1"/>
  </conditionalFormatting>
  <conditionalFormatting sqref="E53:K53">
    <cfRule type="top10" dxfId="1543" priority="1237" rank="1"/>
  </conditionalFormatting>
  <conditionalFormatting sqref="E55:K55">
    <cfRule type="top10" dxfId="1542" priority="1238" rank="1"/>
  </conditionalFormatting>
  <conditionalFormatting sqref="E57:K57">
    <cfRule type="top10" dxfId="1541" priority="1239" rank="1"/>
  </conditionalFormatting>
  <conditionalFormatting sqref="E59:K59">
    <cfRule type="top10" dxfId="1540" priority="1240" rank="1"/>
  </conditionalFormatting>
  <conditionalFormatting sqref="E61:K61">
    <cfRule type="top10" dxfId="1539" priority="1241" rank="1"/>
  </conditionalFormatting>
  <conditionalFormatting sqref="E63:K63">
    <cfRule type="top10" dxfId="1538" priority="1242" rank="1"/>
  </conditionalFormatting>
  <conditionalFormatting sqref="E65:K65">
    <cfRule type="top10" dxfId="1537" priority="1243" rank="1"/>
  </conditionalFormatting>
  <pageMargins left="0.7" right="0.7" top="0.75" bottom="0.75" header="0.3" footer="0.3"/>
  <pageSetup paperSize="9" scale="76" orientation="portrait" r:id="rId1"/>
  <headerFoot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3" width="8.625" style="9" customWidth="1"/>
    <col min="94" max="16384" width="6.125" style="9"/>
  </cols>
  <sheetData>
    <row r="2" spans="2:43" x14ac:dyDescent="0.15">
      <c r="B2" s="8" t="s">
        <v>600</v>
      </c>
    </row>
    <row r="3" spans="2:43" x14ac:dyDescent="0.15">
      <c r="B3" s="9" t="s">
        <v>492</v>
      </c>
    </row>
    <row r="4" spans="2:43" x14ac:dyDescent="0.15">
      <c r="B4" s="36" t="s">
        <v>609</v>
      </c>
    </row>
    <row r="6" spans="2:43" ht="3" customHeight="1" x14ac:dyDescent="0.15">
      <c r="B6" s="16"/>
      <c r="C6" s="23"/>
      <c r="D6" s="24"/>
      <c r="E6" s="22"/>
      <c r="F6" s="17"/>
      <c r="G6" s="17"/>
      <c r="H6" s="17"/>
      <c r="I6" s="17"/>
      <c r="J6" s="17"/>
      <c r="K6" s="17"/>
    </row>
    <row r="7" spans="2:43" s="10" customFormat="1" ht="122.25" customHeight="1" thickBot="1" x14ac:dyDescent="0.2">
      <c r="B7" s="1"/>
      <c r="C7" s="2" t="s">
        <v>52</v>
      </c>
      <c r="D7" s="29" t="s">
        <v>103</v>
      </c>
      <c r="E7" s="46" t="s">
        <v>333</v>
      </c>
      <c r="F7" s="47" t="s">
        <v>334</v>
      </c>
      <c r="G7" s="47" t="s">
        <v>335</v>
      </c>
      <c r="H7" s="47" t="s">
        <v>336</v>
      </c>
      <c r="I7" s="47" t="s">
        <v>337</v>
      </c>
      <c r="J7" s="47" t="s">
        <v>338</v>
      </c>
      <c r="K7" s="47" t="s">
        <v>104</v>
      </c>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446</v>
      </c>
      <c r="F8" s="11">
        <v>471</v>
      </c>
      <c r="G8" s="11">
        <v>1155</v>
      </c>
      <c r="H8" s="11">
        <v>1510</v>
      </c>
      <c r="I8" s="11">
        <v>1003</v>
      </c>
      <c r="J8" s="11">
        <v>14355</v>
      </c>
      <c r="K8" s="11">
        <v>8226</v>
      </c>
    </row>
    <row r="9" spans="2:43" ht="15" customHeight="1" x14ac:dyDescent="0.15">
      <c r="B9" s="62"/>
      <c r="C9" s="52"/>
      <c r="D9" s="26">
        <v>100</v>
      </c>
      <c r="E9" s="19">
        <v>1.6</v>
      </c>
      <c r="F9" s="12">
        <v>1.7</v>
      </c>
      <c r="G9" s="12">
        <v>4.3</v>
      </c>
      <c r="H9" s="12">
        <v>5.6</v>
      </c>
      <c r="I9" s="12">
        <v>3.7</v>
      </c>
      <c r="J9" s="12">
        <v>52.8</v>
      </c>
      <c r="K9" s="12">
        <v>30.3</v>
      </c>
    </row>
    <row r="10" spans="2:43" ht="15" customHeight="1" x14ac:dyDescent="0.15">
      <c r="B10" s="3" t="s">
        <v>54</v>
      </c>
      <c r="C10" s="63" t="s">
        <v>55</v>
      </c>
      <c r="D10" s="27">
        <v>12478</v>
      </c>
      <c r="E10" s="21">
        <v>89</v>
      </c>
      <c r="F10" s="13">
        <v>107</v>
      </c>
      <c r="G10" s="13">
        <v>245</v>
      </c>
      <c r="H10" s="13">
        <v>356</v>
      </c>
      <c r="I10" s="13">
        <v>412</v>
      </c>
      <c r="J10" s="13">
        <v>7536</v>
      </c>
      <c r="K10" s="13">
        <v>3733</v>
      </c>
    </row>
    <row r="11" spans="2:43" ht="15" customHeight="1" x14ac:dyDescent="0.15">
      <c r="B11" s="4"/>
      <c r="C11" s="56"/>
      <c r="D11" s="30">
        <v>100</v>
      </c>
      <c r="E11" s="31">
        <v>0.7</v>
      </c>
      <c r="F11" s="32">
        <v>0.9</v>
      </c>
      <c r="G11" s="32">
        <v>2</v>
      </c>
      <c r="H11" s="32">
        <v>2.9</v>
      </c>
      <c r="I11" s="32">
        <v>3.3</v>
      </c>
      <c r="J11" s="32">
        <v>60.4</v>
      </c>
      <c r="K11" s="32">
        <v>29.9</v>
      </c>
    </row>
    <row r="12" spans="2:43" ht="15" customHeight="1" x14ac:dyDescent="0.15">
      <c r="B12" s="4"/>
      <c r="C12" s="55" t="s">
        <v>56</v>
      </c>
      <c r="D12" s="25">
        <v>14458</v>
      </c>
      <c r="E12" s="18">
        <v>354</v>
      </c>
      <c r="F12" s="11">
        <v>362</v>
      </c>
      <c r="G12" s="11">
        <v>905</v>
      </c>
      <c r="H12" s="11">
        <v>1148</v>
      </c>
      <c r="I12" s="11">
        <v>583</v>
      </c>
      <c r="J12" s="11">
        <v>6721</v>
      </c>
      <c r="K12" s="11">
        <v>4385</v>
      </c>
    </row>
    <row r="13" spans="2:43" ht="15" customHeight="1" x14ac:dyDescent="0.15">
      <c r="B13" s="4"/>
      <c r="C13" s="59"/>
      <c r="D13" s="26">
        <v>100</v>
      </c>
      <c r="E13" s="19">
        <v>2.4</v>
      </c>
      <c r="F13" s="12">
        <v>2.5</v>
      </c>
      <c r="G13" s="12">
        <v>6.3</v>
      </c>
      <c r="H13" s="12">
        <v>7.9</v>
      </c>
      <c r="I13" s="12">
        <v>4</v>
      </c>
      <c r="J13" s="12">
        <v>46.5</v>
      </c>
      <c r="K13" s="12">
        <v>30.3</v>
      </c>
    </row>
    <row r="14" spans="2:43" ht="15" customHeight="1" x14ac:dyDescent="0.15">
      <c r="B14" s="3" t="s">
        <v>57</v>
      </c>
      <c r="C14" s="63" t="s">
        <v>78</v>
      </c>
      <c r="D14" s="27">
        <v>7667</v>
      </c>
      <c r="E14" s="21">
        <v>49</v>
      </c>
      <c r="F14" s="13">
        <v>68</v>
      </c>
      <c r="G14" s="13">
        <v>169</v>
      </c>
      <c r="H14" s="13">
        <v>232</v>
      </c>
      <c r="I14" s="13">
        <v>246</v>
      </c>
      <c r="J14" s="13">
        <v>5112</v>
      </c>
      <c r="K14" s="13">
        <v>1791</v>
      </c>
    </row>
    <row r="15" spans="2:43" ht="15" customHeight="1" x14ac:dyDescent="0.15">
      <c r="B15" s="4"/>
      <c r="C15" s="56"/>
      <c r="D15" s="30">
        <v>100</v>
      </c>
      <c r="E15" s="31">
        <v>0.6</v>
      </c>
      <c r="F15" s="32">
        <v>0.9</v>
      </c>
      <c r="G15" s="32">
        <v>2.2000000000000002</v>
      </c>
      <c r="H15" s="32">
        <v>3</v>
      </c>
      <c r="I15" s="32">
        <v>3.2</v>
      </c>
      <c r="J15" s="32">
        <v>66.7</v>
      </c>
      <c r="K15" s="32">
        <v>23.4</v>
      </c>
    </row>
    <row r="16" spans="2:43" ht="15" customHeight="1" x14ac:dyDescent="0.15">
      <c r="B16" s="4"/>
      <c r="C16" s="51" t="s">
        <v>79</v>
      </c>
      <c r="D16" s="25">
        <v>6710</v>
      </c>
      <c r="E16" s="18">
        <v>84</v>
      </c>
      <c r="F16" s="11">
        <v>90</v>
      </c>
      <c r="G16" s="11">
        <v>274</v>
      </c>
      <c r="H16" s="11">
        <v>367</v>
      </c>
      <c r="I16" s="11">
        <v>263</v>
      </c>
      <c r="J16" s="11">
        <v>3842</v>
      </c>
      <c r="K16" s="11">
        <v>1790</v>
      </c>
    </row>
    <row r="17" spans="2:11" ht="15" customHeight="1" x14ac:dyDescent="0.15">
      <c r="B17" s="4"/>
      <c r="C17" s="51"/>
      <c r="D17" s="30">
        <v>100</v>
      </c>
      <c r="E17" s="31">
        <v>1.3</v>
      </c>
      <c r="F17" s="32">
        <v>1.3</v>
      </c>
      <c r="G17" s="32">
        <v>4.0999999999999996</v>
      </c>
      <c r="H17" s="32">
        <v>5.5</v>
      </c>
      <c r="I17" s="32">
        <v>3.9</v>
      </c>
      <c r="J17" s="32">
        <v>57.3</v>
      </c>
      <c r="K17" s="32">
        <v>26.7</v>
      </c>
    </row>
    <row r="18" spans="2:11" ht="15" customHeight="1" x14ac:dyDescent="0.15">
      <c r="B18" s="4"/>
      <c r="C18" s="58" t="s">
        <v>80</v>
      </c>
      <c r="D18" s="25">
        <v>5148</v>
      </c>
      <c r="E18" s="18">
        <v>127</v>
      </c>
      <c r="F18" s="11">
        <v>116</v>
      </c>
      <c r="G18" s="11">
        <v>255</v>
      </c>
      <c r="H18" s="11">
        <v>340</v>
      </c>
      <c r="I18" s="11">
        <v>225</v>
      </c>
      <c r="J18" s="11">
        <v>2277</v>
      </c>
      <c r="K18" s="11">
        <v>1808</v>
      </c>
    </row>
    <row r="19" spans="2:11" ht="15" customHeight="1" x14ac:dyDescent="0.15">
      <c r="B19" s="4"/>
      <c r="C19" s="56"/>
      <c r="D19" s="30">
        <v>100</v>
      </c>
      <c r="E19" s="31">
        <v>2.5</v>
      </c>
      <c r="F19" s="32">
        <v>2.2999999999999998</v>
      </c>
      <c r="G19" s="32">
        <v>5</v>
      </c>
      <c r="H19" s="32">
        <v>6.6</v>
      </c>
      <c r="I19" s="32">
        <v>4.4000000000000004</v>
      </c>
      <c r="J19" s="32">
        <v>44.2</v>
      </c>
      <c r="K19" s="32">
        <v>35.1</v>
      </c>
    </row>
    <row r="20" spans="2:11" ht="15" customHeight="1" x14ac:dyDescent="0.15">
      <c r="B20" s="4"/>
      <c r="C20" s="55" t="s">
        <v>81</v>
      </c>
      <c r="D20" s="25">
        <v>4095</v>
      </c>
      <c r="E20" s="18">
        <v>99</v>
      </c>
      <c r="F20" s="11">
        <v>111</v>
      </c>
      <c r="G20" s="11">
        <v>241</v>
      </c>
      <c r="H20" s="11">
        <v>299</v>
      </c>
      <c r="I20" s="11">
        <v>145</v>
      </c>
      <c r="J20" s="11">
        <v>1605</v>
      </c>
      <c r="K20" s="11">
        <v>1595</v>
      </c>
    </row>
    <row r="21" spans="2:11" ht="15" customHeight="1" x14ac:dyDescent="0.15">
      <c r="B21" s="4"/>
      <c r="C21" s="56"/>
      <c r="D21" s="30">
        <v>100</v>
      </c>
      <c r="E21" s="31">
        <v>2.4</v>
      </c>
      <c r="F21" s="32">
        <v>2.7</v>
      </c>
      <c r="G21" s="32">
        <v>5.9</v>
      </c>
      <c r="H21" s="32">
        <v>7.3</v>
      </c>
      <c r="I21" s="32">
        <v>3.5</v>
      </c>
      <c r="J21" s="32">
        <v>39.200000000000003</v>
      </c>
      <c r="K21" s="32">
        <v>38.9</v>
      </c>
    </row>
    <row r="22" spans="2:11" ht="15" customHeight="1" x14ac:dyDescent="0.15">
      <c r="B22" s="4"/>
      <c r="C22" s="51" t="s">
        <v>82</v>
      </c>
      <c r="D22" s="25">
        <v>3242</v>
      </c>
      <c r="E22" s="18">
        <v>83</v>
      </c>
      <c r="F22" s="11">
        <v>80</v>
      </c>
      <c r="G22" s="11">
        <v>209</v>
      </c>
      <c r="H22" s="11">
        <v>261</v>
      </c>
      <c r="I22" s="11">
        <v>115</v>
      </c>
      <c r="J22" s="11">
        <v>1379</v>
      </c>
      <c r="K22" s="11">
        <v>1115</v>
      </c>
    </row>
    <row r="23" spans="2:11" ht="15" customHeight="1" x14ac:dyDescent="0.15">
      <c r="B23" s="5"/>
      <c r="C23" s="52"/>
      <c r="D23" s="28">
        <v>100</v>
      </c>
      <c r="E23" s="20">
        <v>2.6</v>
      </c>
      <c r="F23" s="15">
        <v>2.5</v>
      </c>
      <c r="G23" s="15">
        <v>6.4</v>
      </c>
      <c r="H23" s="15">
        <v>8.1</v>
      </c>
      <c r="I23" s="15">
        <v>3.5</v>
      </c>
      <c r="J23" s="15">
        <v>42.5</v>
      </c>
      <c r="K23" s="15">
        <v>34.4</v>
      </c>
    </row>
    <row r="24" spans="2:11" ht="15" customHeight="1" x14ac:dyDescent="0.15">
      <c r="B24" s="3" t="s">
        <v>58</v>
      </c>
      <c r="C24" s="53" t="s">
        <v>59</v>
      </c>
      <c r="D24" s="27">
        <v>6176</v>
      </c>
      <c r="E24" s="21">
        <v>167</v>
      </c>
      <c r="F24" s="13">
        <v>172</v>
      </c>
      <c r="G24" s="13">
        <v>367</v>
      </c>
      <c r="H24" s="13">
        <v>450</v>
      </c>
      <c r="I24" s="13">
        <v>208</v>
      </c>
      <c r="J24" s="13">
        <v>2881</v>
      </c>
      <c r="K24" s="13">
        <v>1931</v>
      </c>
    </row>
    <row r="25" spans="2:11" ht="15" customHeight="1" x14ac:dyDescent="0.15">
      <c r="B25" s="4"/>
      <c r="C25" s="51"/>
      <c r="D25" s="30">
        <v>100</v>
      </c>
      <c r="E25" s="31">
        <v>2.7</v>
      </c>
      <c r="F25" s="32">
        <v>2.8</v>
      </c>
      <c r="G25" s="32">
        <v>5.9</v>
      </c>
      <c r="H25" s="32">
        <v>7.3</v>
      </c>
      <c r="I25" s="32">
        <v>3.4</v>
      </c>
      <c r="J25" s="32">
        <v>46.6</v>
      </c>
      <c r="K25" s="32">
        <v>31.3</v>
      </c>
    </row>
    <row r="26" spans="2:11" ht="15" customHeight="1" x14ac:dyDescent="0.15">
      <c r="B26" s="4"/>
      <c r="C26" s="58" t="s">
        <v>60</v>
      </c>
      <c r="D26" s="25">
        <v>12578</v>
      </c>
      <c r="E26" s="18">
        <v>174</v>
      </c>
      <c r="F26" s="11">
        <v>186</v>
      </c>
      <c r="G26" s="11">
        <v>487</v>
      </c>
      <c r="H26" s="11">
        <v>659</v>
      </c>
      <c r="I26" s="11">
        <v>504</v>
      </c>
      <c r="J26" s="11">
        <v>6691</v>
      </c>
      <c r="K26" s="11">
        <v>3877</v>
      </c>
    </row>
    <row r="27" spans="2:11" ht="15" customHeight="1" x14ac:dyDescent="0.15">
      <c r="B27" s="4"/>
      <c r="C27" s="56"/>
      <c r="D27" s="30">
        <v>100</v>
      </c>
      <c r="E27" s="31">
        <v>1.4</v>
      </c>
      <c r="F27" s="32">
        <v>1.5</v>
      </c>
      <c r="G27" s="32">
        <v>3.9</v>
      </c>
      <c r="H27" s="32">
        <v>5.2</v>
      </c>
      <c r="I27" s="32">
        <v>4</v>
      </c>
      <c r="J27" s="32">
        <v>53.2</v>
      </c>
      <c r="K27" s="32">
        <v>30.8</v>
      </c>
    </row>
    <row r="28" spans="2:11" ht="15" customHeight="1" x14ac:dyDescent="0.15">
      <c r="B28" s="4"/>
      <c r="C28" s="55" t="s">
        <v>61</v>
      </c>
      <c r="D28" s="25">
        <v>1614</v>
      </c>
      <c r="E28" s="18">
        <v>9</v>
      </c>
      <c r="F28" s="11">
        <v>14</v>
      </c>
      <c r="G28" s="11">
        <v>30</v>
      </c>
      <c r="H28" s="11">
        <v>30</v>
      </c>
      <c r="I28" s="11">
        <v>48</v>
      </c>
      <c r="J28" s="11">
        <v>1014</v>
      </c>
      <c r="K28" s="11">
        <v>469</v>
      </c>
    </row>
    <row r="29" spans="2:11" ht="15" customHeight="1" x14ac:dyDescent="0.15">
      <c r="B29" s="4"/>
      <c r="C29" s="56"/>
      <c r="D29" s="30">
        <v>100</v>
      </c>
      <c r="E29" s="31">
        <v>0.6</v>
      </c>
      <c r="F29" s="32">
        <v>0.9</v>
      </c>
      <c r="G29" s="32">
        <v>1.9</v>
      </c>
      <c r="H29" s="32">
        <v>1.9</v>
      </c>
      <c r="I29" s="32">
        <v>3</v>
      </c>
      <c r="J29" s="32">
        <v>62.8</v>
      </c>
      <c r="K29" s="32">
        <v>29.1</v>
      </c>
    </row>
    <row r="30" spans="2:11" ht="15" customHeight="1" x14ac:dyDescent="0.15">
      <c r="B30" s="4"/>
      <c r="C30" s="51" t="s">
        <v>62</v>
      </c>
      <c r="D30" s="25">
        <v>2525</v>
      </c>
      <c r="E30" s="18">
        <v>45</v>
      </c>
      <c r="F30" s="11">
        <v>48</v>
      </c>
      <c r="G30" s="11">
        <v>120</v>
      </c>
      <c r="H30" s="11">
        <v>154</v>
      </c>
      <c r="I30" s="11">
        <v>98</v>
      </c>
      <c r="J30" s="11">
        <v>1371</v>
      </c>
      <c r="K30" s="11">
        <v>689</v>
      </c>
    </row>
    <row r="31" spans="2:11" ht="15" customHeight="1" x14ac:dyDescent="0.15">
      <c r="B31" s="4"/>
      <c r="C31" s="51"/>
      <c r="D31" s="30">
        <v>100</v>
      </c>
      <c r="E31" s="31">
        <v>1.8</v>
      </c>
      <c r="F31" s="32">
        <v>1.9</v>
      </c>
      <c r="G31" s="32">
        <v>4.8</v>
      </c>
      <c r="H31" s="32">
        <v>6.1</v>
      </c>
      <c r="I31" s="32">
        <v>3.9</v>
      </c>
      <c r="J31" s="32">
        <v>54.3</v>
      </c>
      <c r="K31" s="32">
        <v>27.3</v>
      </c>
    </row>
    <row r="32" spans="2:11" ht="15" customHeight="1" x14ac:dyDescent="0.15">
      <c r="B32" s="6"/>
      <c r="C32" s="58" t="s">
        <v>63</v>
      </c>
      <c r="D32" s="25">
        <v>3276</v>
      </c>
      <c r="E32" s="18">
        <v>28</v>
      </c>
      <c r="F32" s="11">
        <v>37</v>
      </c>
      <c r="G32" s="11">
        <v>118</v>
      </c>
      <c r="H32" s="11">
        <v>168</v>
      </c>
      <c r="I32" s="11">
        <v>123</v>
      </c>
      <c r="J32" s="11">
        <v>2006</v>
      </c>
      <c r="K32" s="11">
        <v>796</v>
      </c>
    </row>
    <row r="33" spans="2:11" ht="15" customHeight="1" x14ac:dyDescent="0.15">
      <c r="B33" s="7"/>
      <c r="C33" s="59"/>
      <c r="D33" s="28">
        <v>100</v>
      </c>
      <c r="E33" s="20">
        <v>0.9</v>
      </c>
      <c r="F33" s="15">
        <v>1.1000000000000001</v>
      </c>
      <c r="G33" s="15">
        <v>3.6</v>
      </c>
      <c r="H33" s="15">
        <v>5.0999999999999996</v>
      </c>
      <c r="I33" s="15">
        <v>3.8</v>
      </c>
      <c r="J33" s="15">
        <v>61.2</v>
      </c>
      <c r="K33" s="15">
        <v>24.3</v>
      </c>
    </row>
    <row r="34" spans="2:11" ht="15" customHeight="1" x14ac:dyDescent="0.15">
      <c r="B34" s="3" t="s">
        <v>64</v>
      </c>
      <c r="C34" s="53" t="s">
        <v>65</v>
      </c>
      <c r="D34" s="27">
        <v>22228</v>
      </c>
      <c r="E34" s="21">
        <v>340</v>
      </c>
      <c r="F34" s="13">
        <v>369</v>
      </c>
      <c r="G34" s="13">
        <v>949</v>
      </c>
      <c r="H34" s="13">
        <v>1291</v>
      </c>
      <c r="I34" s="13">
        <v>866</v>
      </c>
      <c r="J34" s="13">
        <v>12187</v>
      </c>
      <c r="K34" s="13">
        <v>6226</v>
      </c>
    </row>
    <row r="35" spans="2:11" ht="15" customHeight="1" x14ac:dyDescent="0.15">
      <c r="B35" s="4"/>
      <c r="C35" s="54"/>
      <c r="D35" s="30">
        <v>100</v>
      </c>
      <c r="E35" s="31">
        <v>1.5</v>
      </c>
      <c r="F35" s="32">
        <v>1.7</v>
      </c>
      <c r="G35" s="32">
        <v>4.3</v>
      </c>
      <c r="H35" s="32">
        <v>5.8</v>
      </c>
      <c r="I35" s="32">
        <v>3.9</v>
      </c>
      <c r="J35" s="32">
        <v>54.8</v>
      </c>
      <c r="K35" s="32">
        <v>28</v>
      </c>
    </row>
    <row r="36" spans="2:11" ht="15" customHeight="1" x14ac:dyDescent="0.15">
      <c r="B36" s="4"/>
      <c r="C36" s="60" t="s">
        <v>66</v>
      </c>
      <c r="D36" s="25">
        <v>2573</v>
      </c>
      <c r="E36" s="18">
        <v>54</v>
      </c>
      <c r="F36" s="11">
        <v>47</v>
      </c>
      <c r="G36" s="11">
        <v>104</v>
      </c>
      <c r="H36" s="11">
        <v>119</v>
      </c>
      <c r="I36" s="11">
        <v>81</v>
      </c>
      <c r="J36" s="11">
        <v>1151</v>
      </c>
      <c r="K36" s="11">
        <v>1017</v>
      </c>
    </row>
    <row r="37" spans="2:11" ht="15" customHeight="1" x14ac:dyDescent="0.15">
      <c r="B37" s="4"/>
      <c r="C37" s="56"/>
      <c r="D37" s="30">
        <v>100</v>
      </c>
      <c r="E37" s="31">
        <v>2.1</v>
      </c>
      <c r="F37" s="32">
        <v>1.8</v>
      </c>
      <c r="G37" s="32">
        <v>4</v>
      </c>
      <c r="H37" s="32">
        <v>4.5999999999999996</v>
      </c>
      <c r="I37" s="32">
        <v>3.1</v>
      </c>
      <c r="J37" s="32">
        <v>44.7</v>
      </c>
      <c r="K37" s="32">
        <v>39.5</v>
      </c>
    </row>
    <row r="38" spans="2:11" ht="15" customHeight="1" x14ac:dyDescent="0.15">
      <c r="B38" s="4"/>
      <c r="C38" s="55" t="s">
        <v>67</v>
      </c>
      <c r="D38" s="25">
        <v>1235</v>
      </c>
      <c r="E38" s="18">
        <v>25</v>
      </c>
      <c r="F38" s="11">
        <v>36</v>
      </c>
      <c r="G38" s="11">
        <v>58</v>
      </c>
      <c r="H38" s="11">
        <v>58</v>
      </c>
      <c r="I38" s="11">
        <v>35</v>
      </c>
      <c r="J38" s="11">
        <v>666</v>
      </c>
      <c r="K38" s="11">
        <v>357</v>
      </c>
    </row>
    <row r="39" spans="2:11" ht="15" customHeight="1" x14ac:dyDescent="0.15">
      <c r="B39" s="5"/>
      <c r="C39" s="59"/>
      <c r="D39" s="28">
        <v>100</v>
      </c>
      <c r="E39" s="20">
        <v>2</v>
      </c>
      <c r="F39" s="15">
        <v>2.9</v>
      </c>
      <c r="G39" s="15">
        <v>4.7</v>
      </c>
      <c r="H39" s="15">
        <v>4.7</v>
      </c>
      <c r="I39" s="15">
        <v>2.8</v>
      </c>
      <c r="J39" s="15">
        <v>53.9</v>
      </c>
      <c r="K39" s="15">
        <v>28.9</v>
      </c>
    </row>
    <row r="40" spans="2:11" ht="15" customHeight="1" x14ac:dyDescent="0.15">
      <c r="B40" s="3" t="s">
        <v>83</v>
      </c>
      <c r="C40" s="53" t="s">
        <v>407</v>
      </c>
      <c r="D40" s="27">
        <v>3459</v>
      </c>
      <c r="E40" s="21">
        <v>70</v>
      </c>
      <c r="F40" s="13">
        <v>66</v>
      </c>
      <c r="G40" s="13">
        <v>145</v>
      </c>
      <c r="H40" s="13">
        <v>184</v>
      </c>
      <c r="I40" s="13">
        <v>139</v>
      </c>
      <c r="J40" s="13">
        <v>1744</v>
      </c>
      <c r="K40" s="13">
        <v>1111</v>
      </c>
    </row>
    <row r="41" spans="2:11" ht="15" customHeight="1" x14ac:dyDescent="0.15">
      <c r="B41" s="4"/>
      <c r="C41" s="54"/>
      <c r="D41" s="30">
        <v>100</v>
      </c>
      <c r="E41" s="31">
        <v>2</v>
      </c>
      <c r="F41" s="32">
        <v>1.9</v>
      </c>
      <c r="G41" s="32">
        <v>4.2</v>
      </c>
      <c r="H41" s="32">
        <v>5.3</v>
      </c>
      <c r="I41" s="32">
        <v>4</v>
      </c>
      <c r="J41" s="32">
        <v>50.4</v>
      </c>
      <c r="K41" s="32">
        <v>32.1</v>
      </c>
    </row>
    <row r="42" spans="2:11" ht="15" customHeight="1" x14ac:dyDescent="0.15">
      <c r="B42" s="4"/>
      <c r="C42" s="55" t="s">
        <v>409</v>
      </c>
      <c r="D42" s="25">
        <v>18074</v>
      </c>
      <c r="E42" s="18">
        <v>296</v>
      </c>
      <c r="F42" s="11">
        <v>322</v>
      </c>
      <c r="G42" s="11">
        <v>802</v>
      </c>
      <c r="H42" s="11">
        <v>1051</v>
      </c>
      <c r="I42" s="11">
        <v>688</v>
      </c>
      <c r="J42" s="11">
        <v>9659</v>
      </c>
      <c r="K42" s="11">
        <v>5256</v>
      </c>
    </row>
    <row r="43" spans="2:11" ht="15" customHeight="1" x14ac:dyDescent="0.15">
      <c r="B43" s="4"/>
      <c r="C43" s="56"/>
      <c r="D43" s="30">
        <v>100</v>
      </c>
      <c r="E43" s="31">
        <v>1.6</v>
      </c>
      <c r="F43" s="32">
        <v>1.8</v>
      </c>
      <c r="G43" s="32">
        <v>4.4000000000000004</v>
      </c>
      <c r="H43" s="32">
        <v>5.8</v>
      </c>
      <c r="I43" s="32">
        <v>3.8</v>
      </c>
      <c r="J43" s="32">
        <v>53.4</v>
      </c>
      <c r="K43" s="32">
        <v>29.1</v>
      </c>
    </row>
    <row r="44" spans="2:11" ht="15" customHeight="1" x14ac:dyDescent="0.15">
      <c r="B44" s="4"/>
      <c r="C44" s="51" t="s">
        <v>84</v>
      </c>
      <c r="D44" s="25">
        <v>4115</v>
      </c>
      <c r="E44" s="18">
        <v>48</v>
      </c>
      <c r="F44" s="11">
        <v>61</v>
      </c>
      <c r="G44" s="11">
        <v>159</v>
      </c>
      <c r="H44" s="11">
        <v>214</v>
      </c>
      <c r="I44" s="11">
        <v>141</v>
      </c>
      <c r="J44" s="11">
        <v>2301</v>
      </c>
      <c r="K44" s="11">
        <v>1191</v>
      </c>
    </row>
    <row r="45" spans="2:11" ht="15" customHeight="1" x14ac:dyDescent="0.15">
      <c r="B45" s="4"/>
      <c r="C45" s="54"/>
      <c r="D45" s="30">
        <v>100</v>
      </c>
      <c r="E45" s="31">
        <v>1.2</v>
      </c>
      <c r="F45" s="32">
        <v>1.5</v>
      </c>
      <c r="G45" s="32">
        <v>3.9</v>
      </c>
      <c r="H45" s="32">
        <v>5.2</v>
      </c>
      <c r="I45" s="32">
        <v>3.4</v>
      </c>
      <c r="J45" s="32">
        <v>55.9</v>
      </c>
      <c r="K45" s="32">
        <v>28.9</v>
      </c>
    </row>
    <row r="46" spans="2:11" ht="15" customHeight="1" x14ac:dyDescent="0.15">
      <c r="B46" s="4"/>
      <c r="C46" s="51" t="s">
        <v>87</v>
      </c>
      <c r="D46" s="25">
        <v>659</v>
      </c>
      <c r="E46" s="18">
        <v>8</v>
      </c>
      <c r="F46" s="11">
        <v>8</v>
      </c>
      <c r="G46" s="11">
        <v>26</v>
      </c>
      <c r="H46" s="11">
        <v>18</v>
      </c>
      <c r="I46" s="11">
        <v>19</v>
      </c>
      <c r="J46" s="11">
        <v>396</v>
      </c>
      <c r="K46" s="11">
        <v>184</v>
      </c>
    </row>
    <row r="47" spans="2:11" ht="15" customHeight="1" x14ac:dyDescent="0.15">
      <c r="B47" s="5"/>
      <c r="C47" s="52"/>
      <c r="D47" s="28">
        <v>100</v>
      </c>
      <c r="E47" s="20">
        <v>1.2</v>
      </c>
      <c r="F47" s="15">
        <v>1.2</v>
      </c>
      <c r="G47" s="15">
        <v>3.9</v>
      </c>
      <c r="H47" s="15">
        <v>2.7</v>
      </c>
      <c r="I47" s="15">
        <v>2.9</v>
      </c>
      <c r="J47" s="15">
        <v>60.1</v>
      </c>
      <c r="K47" s="15">
        <v>27.9</v>
      </c>
    </row>
    <row r="48" spans="2:11" ht="15" customHeight="1" x14ac:dyDescent="0.15">
      <c r="B48" s="3" t="s">
        <v>68</v>
      </c>
      <c r="C48" s="53" t="s">
        <v>69</v>
      </c>
      <c r="D48" s="27">
        <v>3572</v>
      </c>
      <c r="E48" s="21">
        <v>62</v>
      </c>
      <c r="F48" s="13">
        <v>62</v>
      </c>
      <c r="G48" s="13">
        <v>196</v>
      </c>
      <c r="H48" s="13">
        <v>162</v>
      </c>
      <c r="I48" s="13">
        <v>142</v>
      </c>
      <c r="J48" s="13">
        <v>1944</v>
      </c>
      <c r="K48" s="13">
        <v>1004</v>
      </c>
    </row>
    <row r="49" spans="2:11" ht="15" customHeight="1" x14ac:dyDescent="0.15">
      <c r="B49" s="4"/>
      <c r="C49" s="54"/>
      <c r="D49" s="30">
        <v>100</v>
      </c>
      <c r="E49" s="31">
        <v>1.7</v>
      </c>
      <c r="F49" s="32">
        <v>1.7</v>
      </c>
      <c r="G49" s="32">
        <v>5.5</v>
      </c>
      <c r="H49" s="32">
        <v>4.5</v>
      </c>
      <c r="I49" s="32">
        <v>4</v>
      </c>
      <c r="J49" s="32">
        <v>54.4</v>
      </c>
      <c r="K49" s="32">
        <v>28.1</v>
      </c>
    </row>
    <row r="50" spans="2:11" ht="15" customHeight="1" x14ac:dyDescent="0.15">
      <c r="B50" s="4"/>
      <c r="C50" s="57" t="s">
        <v>70</v>
      </c>
      <c r="D50" s="33">
        <v>2055</v>
      </c>
      <c r="E50" s="34">
        <v>46</v>
      </c>
      <c r="F50" s="35">
        <v>40</v>
      </c>
      <c r="G50" s="35">
        <v>111</v>
      </c>
      <c r="H50" s="35">
        <v>156</v>
      </c>
      <c r="I50" s="35">
        <v>122</v>
      </c>
      <c r="J50" s="35">
        <v>1244</v>
      </c>
      <c r="K50" s="35">
        <v>336</v>
      </c>
    </row>
    <row r="51" spans="2:11" ht="15" customHeight="1" x14ac:dyDescent="0.15">
      <c r="B51" s="4"/>
      <c r="C51" s="54"/>
      <c r="D51" s="30">
        <v>100</v>
      </c>
      <c r="E51" s="31">
        <v>2.2000000000000002</v>
      </c>
      <c r="F51" s="32">
        <v>1.9</v>
      </c>
      <c r="G51" s="32">
        <v>5.4</v>
      </c>
      <c r="H51" s="32">
        <v>7.6</v>
      </c>
      <c r="I51" s="32">
        <v>5.9</v>
      </c>
      <c r="J51" s="32">
        <v>60.5</v>
      </c>
      <c r="K51" s="32">
        <v>16.399999999999999</v>
      </c>
    </row>
    <row r="52" spans="2:11" ht="15" customHeight="1" x14ac:dyDescent="0.15">
      <c r="B52" s="4"/>
      <c r="C52" s="51" t="s">
        <v>71</v>
      </c>
      <c r="D52" s="25">
        <v>1640</v>
      </c>
      <c r="E52" s="18">
        <v>38</v>
      </c>
      <c r="F52" s="11">
        <v>67</v>
      </c>
      <c r="G52" s="11">
        <v>56</v>
      </c>
      <c r="H52" s="11">
        <v>141</v>
      </c>
      <c r="I52" s="11">
        <v>111</v>
      </c>
      <c r="J52" s="11">
        <v>706</v>
      </c>
      <c r="K52" s="11">
        <v>521</v>
      </c>
    </row>
    <row r="53" spans="2:11" ht="15" customHeight="1" x14ac:dyDescent="0.15">
      <c r="B53" s="4"/>
      <c r="C53" s="54"/>
      <c r="D53" s="30">
        <v>100</v>
      </c>
      <c r="E53" s="31">
        <v>2.2999999999999998</v>
      </c>
      <c r="F53" s="32">
        <v>4.0999999999999996</v>
      </c>
      <c r="G53" s="32">
        <v>3.4</v>
      </c>
      <c r="H53" s="32">
        <v>8.6</v>
      </c>
      <c r="I53" s="32">
        <v>6.8</v>
      </c>
      <c r="J53" s="32">
        <v>43</v>
      </c>
      <c r="K53" s="32">
        <v>31.8</v>
      </c>
    </row>
    <row r="54" spans="2:11" ht="15" customHeight="1" x14ac:dyDescent="0.15">
      <c r="B54" s="4"/>
      <c r="C54" s="51" t="s">
        <v>72</v>
      </c>
      <c r="D54" s="25">
        <v>1560</v>
      </c>
      <c r="E54" s="18">
        <v>36</v>
      </c>
      <c r="F54" s="11">
        <v>21</v>
      </c>
      <c r="G54" s="11">
        <v>83</v>
      </c>
      <c r="H54" s="11">
        <v>85</v>
      </c>
      <c r="I54" s="11">
        <v>38</v>
      </c>
      <c r="J54" s="11">
        <v>837</v>
      </c>
      <c r="K54" s="11">
        <v>460</v>
      </c>
    </row>
    <row r="55" spans="2:11" ht="15" customHeight="1" x14ac:dyDescent="0.15">
      <c r="B55" s="4"/>
      <c r="C55" s="54"/>
      <c r="D55" s="30">
        <v>100</v>
      </c>
      <c r="E55" s="31">
        <v>2.2999999999999998</v>
      </c>
      <c r="F55" s="32">
        <v>1.3</v>
      </c>
      <c r="G55" s="32">
        <v>5.3</v>
      </c>
      <c r="H55" s="32">
        <v>5.4</v>
      </c>
      <c r="I55" s="32">
        <v>2.4</v>
      </c>
      <c r="J55" s="32">
        <v>53.7</v>
      </c>
      <c r="K55" s="32">
        <v>29.5</v>
      </c>
    </row>
    <row r="56" spans="2:11" ht="15" customHeight="1" x14ac:dyDescent="0.15">
      <c r="B56" s="4"/>
      <c r="C56" s="51" t="s">
        <v>73</v>
      </c>
      <c r="D56" s="25">
        <v>2382</v>
      </c>
      <c r="E56" s="18">
        <v>15</v>
      </c>
      <c r="F56" s="11">
        <v>26</v>
      </c>
      <c r="G56" s="11">
        <v>30</v>
      </c>
      <c r="H56" s="11">
        <v>105</v>
      </c>
      <c r="I56" s="11">
        <v>79</v>
      </c>
      <c r="J56" s="11">
        <v>1252</v>
      </c>
      <c r="K56" s="11">
        <v>875</v>
      </c>
    </row>
    <row r="57" spans="2:11" ht="15" customHeight="1" x14ac:dyDescent="0.15">
      <c r="B57" s="4"/>
      <c r="C57" s="54"/>
      <c r="D57" s="30">
        <v>100</v>
      </c>
      <c r="E57" s="31">
        <v>0.6</v>
      </c>
      <c r="F57" s="32">
        <v>1.1000000000000001</v>
      </c>
      <c r="G57" s="32">
        <v>1.3</v>
      </c>
      <c r="H57" s="32">
        <v>4.4000000000000004</v>
      </c>
      <c r="I57" s="32">
        <v>3.3</v>
      </c>
      <c r="J57" s="32">
        <v>52.6</v>
      </c>
      <c r="K57" s="32">
        <v>36.700000000000003</v>
      </c>
    </row>
    <row r="58" spans="2:11" ht="15" customHeight="1" x14ac:dyDescent="0.15">
      <c r="B58" s="4"/>
      <c r="C58" s="51" t="s">
        <v>74</v>
      </c>
      <c r="D58" s="25">
        <v>1538</v>
      </c>
      <c r="E58" s="18">
        <v>26</v>
      </c>
      <c r="F58" s="11">
        <v>19</v>
      </c>
      <c r="G58" s="11">
        <v>120</v>
      </c>
      <c r="H58" s="11">
        <v>118</v>
      </c>
      <c r="I58" s="11">
        <v>57</v>
      </c>
      <c r="J58" s="11">
        <v>720</v>
      </c>
      <c r="K58" s="11">
        <v>478</v>
      </c>
    </row>
    <row r="59" spans="2:11" ht="15" customHeight="1" x14ac:dyDescent="0.15">
      <c r="B59" s="4"/>
      <c r="C59" s="54"/>
      <c r="D59" s="30">
        <v>100</v>
      </c>
      <c r="E59" s="31">
        <v>1.7</v>
      </c>
      <c r="F59" s="32">
        <v>1.2</v>
      </c>
      <c r="G59" s="32">
        <v>7.8</v>
      </c>
      <c r="H59" s="32">
        <v>7.7</v>
      </c>
      <c r="I59" s="32">
        <v>3.7</v>
      </c>
      <c r="J59" s="32">
        <v>46.8</v>
      </c>
      <c r="K59" s="32">
        <v>31.1</v>
      </c>
    </row>
    <row r="60" spans="2:11" ht="15" customHeight="1" x14ac:dyDescent="0.15">
      <c r="B60" s="4"/>
      <c r="C60" s="51" t="s">
        <v>75</v>
      </c>
      <c r="D60" s="25">
        <v>5096</v>
      </c>
      <c r="E60" s="18">
        <v>56</v>
      </c>
      <c r="F60" s="11">
        <v>57</v>
      </c>
      <c r="G60" s="11">
        <v>94</v>
      </c>
      <c r="H60" s="11">
        <v>252</v>
      </c>
      <c r="I60" s="11">
        <v>189</v>
      </c>
      <c r="J60" s="11">
        <v>2787</v>
      </c>
      <c r="K60" s="11">
        <v>1661</v>
      </c>
    </row>
    <row r="61" spans="2:11" ht="15" customHeight="1" x14ac:dyDescent="0.15">
      <c r="B61" s="4"/>
      <c r="C61" s="54"/>
      <c r="D61" s="30">
        <v>100</v>
      </c>
      <c r="E61" s="31">
        <v>1.1000000000000001</v>
      </c>
      <c r="F61" s="32">
        <v>1.1000000000000001</v>
      </c>
      <c r="G61" s="32">
        <v>1.8</v>
      </c>
      <c r="H61" s="32">
        <v>4.9000000000000004</v>
      </c>
      <c r="I61" s="32">
        <v>3.7</v>
      </c>
      <c r="J61" s="32">
        <v>54.7</v>
      </c>
      <c r="K61" s="32">
        <v>32.6</v>
      </c>
    </row>
    <row r="62" spans="2:11" ht="15" customHeight="1" x14ac:dyDescent="0.15">
      <c r="B62" s="4"/>
      <c r="C62" s="51" t="s">
        <v>76</v>
      </c>
      <c r="D62" s="25">
        <v>2807</v>
      </c>
      <c r="E62" s="18">
        <v>33</v>
      </c>
      <c r="F62" s="11">
        <v>45</v>
      </c>
      <c r="G62" s="11">
        <v>136</v>
      </c>
      <c r="H62" s="11">
        <v>103</v>
      </c>
      <c r="I62" s="11">
        <v>82</v>
      </c>
      <c r="J62" s="11">
        <v>1489</v>
      </c>
      <c r="K62" s="11">
        <v>919</v>
      </c>
    </row>
    <row r="63" spans="2:11" ht="15" customHeight="1" x14ac:dyDescent="0.15">
      <c r="B63" s="4"/>
      <c r="C63" s="54"/>
      <c r="D63" s="30">
        <v>100</v>
      </c>
      <c r="E63" s="31">
        <v>1.2</v>
      </c>
      <c r="F63" s="32">
        <v>1.6</v>
      </c>
      <c r="G63" s="32">
        <v>4.8</v>
      </c>
      <c r="H63" s="32">
        <v>3.7</v>
      </c>
      <c r="I63" s="32">
        <v>2.9</v>
      </c>
      <c r="J63" s="32">
        <v>53</v>
      </c>
      <c r="K63" s="32">
        <v>32.700000000000003</v>
      </c>
    </row>
    <row r="64" spans="2:11" ht="15" customHeight="1" x14ac:dyDescent="0.15">
      <c r="B64" s="4"/>
      <c r="C64" s="51" t="s">
        <v>77</v>
      </c>
      <c r="D64" s="25">
        <v>6516</v>
      </c>
      <c r="E64" s="18">
        <v>134</v>
      </c>
      <c r="F64" s="11">
        <v>134</v>
      </c>
      <c r="G64" s="11">
        <v>329</v>
      </c>
      <c r="H64" s="11">
        <v>388</v>
      </c>
      <c r="I64" s="11">
        <v>183</v>
      </c>
      <c r="J64" s="11">
        <v>3376</v>
      </c>
      <c r="K64" s="11">
        <v>1972</v>
      </c>
    </row>
    <row r="65" spans="2:11" ht="15" customHeight="1" x14ac:dyDescent="0.15">
      <c r="B65" s="5"/>
      <c r="C65" s="52"/>
      <c r="D65" s="28">
        <v>100</v>
      </c>
      <c r="E65" s="20">
        <v>2.1</v>
      </c>
      <c r="F65" s="15">
        <v>2.1</v>
      </c>
      <c r="G65" s="15">
        <v>5</v>
      </c>
      <c r="H65" s="15">
        <v>6</v>
      </c>
      <c r="I65" s="15">
        <v>2.8</v>
      </c>
      <c r="J65" s="15">
        <v>51.8</v>
      </c>
      <c r="K65" s="15">
        <v>30.3</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K9">
    <cfRule type="top10" dxfId="1536" priority="1244" rank="1"/>
  </conditionalFormatting>
  <conditionalFormatting sqref="E11:K11">
    <cfRule type="top10" dxfId="1535" priority="1245" rank="1"/>
  </conditionalFormatting>
  <conditionalFormatting sqref="E13:K13">
    <cfRule type="top10" dxfId="1534" priority="1246" rank="1"/>
  </conditionalFormatting>
  <conditionalFormatting sqref="E15:K15">
    <cfRule type="top10" dxfId="1533" priority="1247" rank="1"/>
  </conditionalFormatting>
  <conditionalFormatting sqref="E17:K17">
    <cfRule type="top10" dxfId="1532" priority="1248" rank="1"/>
  </conditionalFormatting>
  <conditionalFormatting sqref="E19:K19">
    <cfRule type="top10" dxfId="1531" priority="1249" rank="1"/>
  </conditionalFormatting>
  <conditionalFormatting sqref="E21:K21">
    <cfRule type="top10" dxfId="1530" priority="1250" rank="1"/>
  </conditionalFormatting>
  <conditionalFormatting sqref="E23:K23">
    <cfRule type="top10" dxfId="1529" priority="1251" rank="1"/>
  </conditionalFormatting>
  <conditionalFormatting sqref="E25:K25">
    <cfRule type="top10" dxfId="1528" priority="1252" rank="1"/>
  </conditionalFormatting>
  <conditionalFormatting sqref="E27:K27">
    <cfRule type="top10" dxfId="1527" priority="1253" rank="1"/>
  </conditionalFormatting>
  <conditionalFormatting sqref="E29:K29">
    <cfRule type="top10" dxfId="1526" priority="1254" rank="1"/>
  </conditionalFormatting>
  <conditionalFormatting sqref="E31:K31">
    <cfRule type="top10" dxfId="1525" priority="1255" rank="1"/>
  </conditionalFormatting>
  <conditionalFormatting sqref="E33:K33">
    <cfRule type="top10" dxfId="1524" priority="1256" rank="1"/>
  </conditionalFormatting>
  <conditionalFormatting sqref="E35:K35">
    <cfRule type="top10" dxfId="1523" priority="1257" rank="1"/>
  </conditionalFormatting>
  <conditionalFormatting sqref="E37:K37">
    <cfRule type="top10" dxfId="1522" priority="1258" rank="1"/>
  </conditionalFormatting>
  <conditionalFormatting sqref="E39:K39">
    <cfRule type="top10" dxfId="1521" priority="1259" rank="1"/>
  </conditionalFormatting>
  <conditionalFormatting sqref="E41:K41">
    <cfRule type="top10" dxfId="1520" priority="1260" rank="1"/>
  </conditionalFormatting>
  <conditionalFormatting sqref="E43:K43">
    <cfRule type="top10" dxfId="1519" priority="1261" rank="1"/>
  </conditionalFormatting>
  <conditionalFormatting sqref="E45:K45">
    <cfRule type="top10" dxfId="1518" priority="1262" rank="1"/>
  </conditionalFormatting>
  <conditionalFormatting sqref="E47:K47">
    <cfRule type="top10" dxfId="1517" priority="1263" rank="1"/>
  </conditionalFormatting>
  <conditionalFormatting sqref="E49:K49">
    <cfRule type="top10" dxfId="1516" priority="1264" rank="1"/>
  </conditionalFormatting>
  <conditionalFormatting sqref="E51:K51">
    <cfRule type="top10" dxfId="1515" priority="1265" rank="1"/>
  </conditionalFormatting>
  <conditionalFormatting sqref="E53:K53">
    <cfRule type="top10" dxfId="1514" priority="1266" rank="1"/>
  </conditionalFormatting>
  <conditionalFormatting sqref="E55:K55">
    <cfRule type="top10" dxfId="1513" priority="1267" rank="1"/>
  </conditionalFormatting>
  <conditionalFormatting sqref="E57:K57">
    <cfRule type="top10" dxfId="1512" priority="1268" rank="1"/>
  </conditionalFormatting>
  <conditionalFormatting sqref="E59:K59">
    <cfRule type="top10" dxfId="1511" priority="1269" rank="1"/>
  </conditionalFormatting>
  <conditionalFormatting sqref="E61:K61">
    <cfRule type="top10" dxfId="1510" priority="1270" rank="1"/>
  </conditionalFormatting>
  <conditionalFormatting sqref="E63:K63">
    <cfRule type="top10" dxfId="1509" priority="1271" rank="1"/>
  </conditionalFormatting>
  <conditionalFormatting sqref="E65:K65">
    <cfRule type="top10" dxfId="1508" priority="1272" rank="1"/>
  </conditionalFormatting>
  <pageMargins left="0.7" right="0.7" top="0.75" bottom="0.75" header="0.3" footer="0.3"/>
  <pageSetup paperSize="9" scale="76" orientation="portrait" r:id="rId1"/>
  <headerFoot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3" width="8.625" style="9" customWidth="1"/>
    <col min="94" max="16384" width="6.125" style="9"/>
  </cols>
  <sheetData>
    <row r="2" spans="2:43" x14ac:dyDescent="0.15">
      <c r="B2" s="9" t="s">
        <v>600</v>
      </c>
    </row>
    <row r="3" spans="2:43" x14ac:dyDescent="0.15">
      <c r="B3" s="9" t="s">
        <v>493</v>
      </c>
    </row>
    <row r="4" spans="2:43" x14ac:dyDescent="0.15">
      <c r="B4" s="9" t="s">
        <v>610</v>
      </c>
    </row>
    <row r="6" spans="2:43" ht="3" customHeight="1" x14ac:dyDescent="0.15">
      <c r="B6" s="16"/>
      <c r="C6" s="23"/>
      <c r="D6" s="24"/>
      <c r="E6" s="22"/>
      <c r="F6" s="17"/>
      <c r="G6" s="17"/>
      <c r="H6" s="17"/>
      <c r="I6" s="17"/>
      <c r="J6" s="17"/>
      <c r="K6" s="17"/>
    </row>
    <row r="7" spans="2:43" s="10" customFormat="1" ht="122.25" customHeight="1" thickBot="1" x14ac:dyDescent="0.2">
      <c r="B7" s="1"/>
      <c r="C7" s="2" t="s">
        <v>52</v>
      </c>
      <c r="D7" s="29" t="s">
        <v>103</v>
      </c>
      <c r="E7" s="46" t="s">
        <v>333</v>
      </c>
      <c r="F7" s="47" t="s">
        <v>334</v>
      </c>
      <c r="G7" s="47" t="s">
        <v>335</v>
      </c>
      <c r="H7" s="47" t="s">
        <v>336</v>
      </c>
      <c r="I7" s="47" t="s">
        <v>337</v>
      </c>
      <c r="J7" s="47" t="s">
        <v>338</v>
      </c>
      <c r="K7" s="47" t="s">
        <v>104</v>
      </c>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250</v>
      </c>
      <c r="F8" s="11">
        <v>275</v>
      </c>
      <c r="G8" s="11">
        <v>270</v>
      </c>
      <c r="H8" s="11">
        <v>1524</v>
      </c>
      <c r="I8" s="11">
        <v>3087</v>
      </c>
      <c r="J8" s="11">
        <v>13515</v>
      </c>
      <c r="K8" s="11">
        <v>8245</v>
      </c>
    </row>
    <row r="9" spans="2:43" ht="15" customHeight="1" x14ac:dyDescent="0.15">
      <c r="B9" s="62"/>
      <c r="C9" s="52"/>
      <c r="D9" s="26">
        <v>100</v>
      </c>
      <c r="E9" s="19">
        <v>0.9</v>
      </c>
      <c r="F9" s="12">
        <v>1</v>
      </c>
      <c r="G9" s="12">
        <v>1</v>
      </c>
      <c r="H9" s="12">
        <v>5.6</v>
      </c>
      <c r="I9" s="12">
        <v>11.4</v>
      </c>
      <c r="J9" s="12">
        <v>49.7</v>
      </c>
      <c r="K9" s="12">
        <v>30.4</v>
      </c>
    </row>
    <row r="10" spans="2:43" ht="15" customHeight="1" x14ac:dyDescent="0.15">
      <c r="B10" s="3" t="s">
        <v>54</v>
      </c>
      <c r="C10" s="63" t="s">
        <v>55</v>
      </c>
      <c r="D10" s="27">
        <v>12478</v>
      </c>
      <c r="E10" s="21">
        <v>95</v>
      </c>
      <c r="F10" s="13">
        <v>119</v>
      </c>
      <c r="G10" s="13">
        <v>118</v>
      </c>
      <c r="H10" s="13">
        <v>631</v>
      </c>
      <c r="I10" s="13">
        <v>1435</v>
      </c>
      <c r="J10" s="13">
        <v>6701</v>
      </c>
      <c r="K10" s="13">
        <v>3379</v>
      </c>
    </row>
    <row r="11" spans="2:43" ht="15" customHeight="1" x14ac:dyDescent="0.15">
      <c r="B11" s="4"/>
      <c r="C11" s="56"/>
      <c r="D11" s="30">
        <v>100</v>
      </c>
      <c r="E11" s="31">
        <v>0.8</v>
      </c>
      <c r="F11" s="32">
        <v>1</v>
      </c>
      <c r="G11" s="32">
        <v>0.9</v>
      </c>
      <c r="H11" s="32">
        <v>5.0999999999999996</v>
      </c>
      <c r="I11" s="32">
        <v>11.5</v>
      </c>
      <c r="J11" s="32">
        <v>53.7</v>
      </c>
      <c r="K11" s="32">
        <v>27.1</v>
      </c>
    </row>
    <row r="12" spans="2:43" ht="15" customHeight="1" x14ac:dyDescent="0.15">
      <c r="B12" s="4"/>
      <c r="C12" s="55" t="s">
        <v>56</v>
      </c>
      <c r="D12" s="25">
        <v>14458</v>
      </c>
      <c r="E12" s="18">
        <v>154</v>
      </c>
      <c r="F12" s="11">
        <v>156</v>
      </c>
      <c r="G12" s="11">
        <v>151</v>
      </c>
      <c r="H12" s="11">
        <v>879</v>
      </c>
      <c r="I12" s="11">
        <v>1634</v>
      </c>
      <c r="J12" s="11">
        <v>6723</v>
      </c>
      <c r="K12" s="11">
        <v>4761</v>
      </c>
    </row>
    <row r="13" spans="2:43" ht="15" customHeight="1" x14ac:dyDescent="0.15">
      <c r="B13" s="4"/>
      <c r="C13" s="59"/>
      <c r="D13" s="26">
        <v>100</v>
      </c>
      <c r="E13" s="19">
        <v>1.1000000000000001</v>
      </c>
      <c r="F13" s="12">
        <v>1.1000000000000001</v>
      </c>
      <c r="G13" s="12">
        <v>1</v>
      </c>
      <c r="H13" s="12">
        <v>6.1</v>
      </c>
      <c r="I13" s="12">
        <v>11.3</v>
      </c>
      <c r="J13" s="12">
        <v>46.5</v>
      </c>
      <c r="K13" s="12">
        <v>32.9</v>
      </c>
    </row>
    <row r="14" spans="2:43" ht="15" customHeight="1" x14ac:dyDescent="0.15">
      <c r="B14" s="3" t="s">
        <v>57</v>
      </c>
      <c r="C14" s="63" t="s">
        <v>78</v>
      </c>
      <c r="D14" s="27">
        <v>7667</v>
      </c>
      <c r="E14" s="21">
        <v>24</v>
      </c>
      <c r="F14" s="13">
        <v>12</v>
      </c>
      <c r="G14" s="13">
        <v>25</v>
      </c>
      <c r="H14" s="13">
        <v>192</v>
      </c>
      <c r="I14" s="13">
        <v>556</v>
      </c>
      <c r="J14" s="13">
        <v>5031</v>
      </c>
      <c r="K14" s="13">
        <v>1827</v>
      </c>
    </row>
    <row r="15" spans="2:43" ht="15" customHeight="1" x14ac:dyDescent="0.15">
      <c r="B15" s="4"/>
      <c r="C15" s="56"/>
      <c r="D15" s="30">
        <v>100</v>
      </c>
      <c r="E15" s="31">
        <v>0.3</v>
      </c>
      <c r="F15" s="32">
        <v>0.2</v>
      </c>
      <c r="G15" s="32">
        <v>0.3</v>
      </c>
      <c r="H15" s="32">
        <v>2.5</v>
      </c>
      <c r="I15" s="32">
        <v>7.3</v>
      </c>
      <c r="J15" s="32">
        <v>65.599999999999994</v>
      </c>
      <c r="K15" s="32">
        <v>23.8</v>
      </c>
    </row>
    <row r="16" spans="2:43" ht="15" customHeight="1" x14ac:dyDescent="0.15">
      <c r="B16" s="4"/>
      <c r="C16" s="51" t="s">
        <v>79</v>
      </c>
      <c r="D16" s="25">
        <v>6710</v>
      </c>
      <c r="E16" s="18">
        <v>34</v>
      </c>
      <c r="F16" s="11">
        <v>55</v>
      </c>
      <c r="G16" s="11">
        <v>64</v>
      </c>
      <c r="H16" s="11">
        <v>386</v>
      </c>
      <c r="I16" s="11">
        <v>819</v>
      </c>
      <c r="J16" s="11">
        <v>3576</v>
      </c>
      <c r="K16" s="11">
        <v>1776</v>
      </c>
    </row>
    <row r="17" spans="2:11" ht="15" customHeight="1" x14ac:dyDescent="0.15">
      <c r="B17" s="4"/>
      <c r="C17" s="51"/>
      <c r="D17" s="30">
        <v>100</v>
      </c>
      <c r="E17" s="31">
        <v>0.5</v>
      </c>
      <c r="F17" s="32">
        <v>0.8</v>
      </c>
      <c r="G17" s="32">
        <v>1</v>
      </c>
      <c r="H17" s="32">
        <v>5.8</v>
      </c>
      <c r="I17" s="32">
        <v>12.2</v>
      </c>
      <c r="J17" s="32">
        <v>53.3</v>
      </c>
      <c r="K17" s="32">
        <v>26.5</v>
      </c>
    </row>
    <row r="18" spans="2:11" ht="15" customHeight="1" x14ac:dyDescent="0.15">
      <c r="B18" s="4"/>
      <c r="C18" s="58" t="s">
        <v>80</v>
      </c>
      <c r="D18" s="25">
        <v>5148</v>
      </c>
      <c r="E18" s="18">
        <v>61</v>
      </c>
      <c r="F18" s="11">
        <v>94</v>
      </c>
      <c r="G18" s="11">
        <v>64</v>
      </c>
      <c r="H18" s="11">
        <v>406</v>
      </c>
      <c r="I18" s="11">
        <v>738</v>
      </c>
      <c r="J18" s="11">
        <v>2022</v>
      </c>
      <c r="K18" s="11">
        <v>1763</v>
      </c>
    </row>
    <row r="19" spans="2:11" ht="15" customHeight="1" x14ac:dyDescent="0.15">
      <c r="B19" s="4"/>
      <c r="C19" s="56"/>
      <c r="D19" s="30">
        <v>100</v>
      </c>
      <c r="E19" s="31">
        <v>1.2</v>
      </c>
      <c r="F19" s="32">
        <v>1.8</v>
      </c>
      <c r="G19" s="32">
        <v>1.2</v>
      </c>
      <c r="H19" s="32">
        <v>7.9</v>
      </c>
      <c r="I19" s="32">
        <v>14.3</v>
      </c>
      <c r="J19" s="32">
        <v>39.299999999999997</v>
      </c>
      <c r="K19" s="32">
        <v>34.200000000000003</v>
      </c>
    </row>
    <row r="20" spans="2:11" ht="15" customHeight="1" x14ac:dyDescent="0.15">
      <c r="B20" s="4"/>
      <c r="C20" s="55" t="s">
        <v>81</v>
      </c>
      <c r="D20" s="25">
        <v>4095</v>
      </c>
      <c r="E20" s="18">
        <v>79</v>
      </c>
      <c r="F20" s="11">
        <v>70</v>
      </c>
      <c r="G20" s="11">
        <v>62</v>
      </c>
      <c r="H20" s="11">
        <v>305</v>
      </c>
      <c r="I20" s="11">
        <v>547</v>
      </c>
      <c r="J20" s="11">
        <v>1430</v>
      </c>
      <c r="K20" s="11">
        <v>1602</v>
      </c>
    </row>
    <row r="21" spans="2:11" ht="15" customHeight="1" x14ac:dyDescent="0.15">
      <c r="B21" s="4"/>
      <c r="C21" s="56"/>
      <c r="D21" s="30">
        <v>100</v>
      </c>
      <c r="E21" s="31">
        <v>1.9</v>
      </c>
      <c r="F21" s="32">
        <v>1.7</v>
      </c>
      <c r="G21" s="32">
        <v>1.5</v>
      </c>
      <c r="H21" s="32">
        <v>7.4</v>
      </c>
      <c r="I21" s="32">
        <v>13.4</v>
      </c>
      <c r="J21" s="32">
        <v>34.9</v>
      </c>
      <c r="K21" s="32">
        <v>39.1</v>
      </c>
    </row>
    <row r="22" spans="2:11" ht="15" customHeight="1" x14ac:dyDescent="0.15">
      <c r="B22" s="4"/>
      <c r="C22" s="51" t="s">
        <v>82</v>
      </c>
      <c r="D22" s="25">
        <v>3242</v>
      </c>
      <c r="E22" s="18">
        <v>49</v>
      </c>
      <c r="F22" s="11">
        <v>44</v>
      </c>
      <c r="G22" s="11">
        <v>53</v>
      </c>
      <c r="H22" s="11">
        <v>219</v>
      </c>
      <c r="I22" s="11">
        <v>403</v>
      </c>
      <c r="J22" s="11">
        <v>1323</v>
      </c>
      <c r="K22" s="11">
        <v>1151</v>
      </c>
    </row>
    <row r="23" spans="2:11" ht="15" customHeight="1" x14ac:dyDescent="0.15">
      <c r="B23" s="5"/>
      <c r="C23" s="52"/>
      <c r="D23" s="28">
        <v>100</v>
      </c>
      <c r="E23" s="20">
        <v>1.5</v>
      </c>
      <c r="F23" s="15">
        <v>1.4</v>
      </c>
      <c r="G23" s="15">
        <v>1.6</v>
      </c>
      <c r="H23" s="15">
        <v>6.8</v>
      </c>
      <c r="I23" s="15">
        <v>12.4</v>
      </c>
      <c r="J23" s="15">
        <v>40.799999999999997</v>
      </c>
      <c r="K23" s="15">
        <v>35.5</v>
      </c>
    </row>
    <row r="24" spans="2:11" ht="15" customHeight="1" x14ac:dyDescent="0.15">
      <c r="B24" s="3" t="s">
        <v>58</v>
      </c>
      <c r="C24" s="53" t="s">
        <v>59</v>
      </c>
      <c r="D24" s="27">
        <v>6176</v>
      </c>
      <c r="E24" s="21">
        <v>68</v>
      </c>
      <c r="F24" s="13">
        <v>81</v>
      </c>
      <c r="G24" s="13">
        <v>79</v>
      </c>
      <c r="H24" s="13">
        <v>404</v>
      </c>
      <c r="I24" s="13">
        <v>700</v>
      </c>
      <c r="J24" s="13">
        <v>2769</v>
      </c>
      <c r="K24" s="13">
        <v>2075</v>
      </c>
    </row>
    <row r="25" spans="2:11" ht="15" customHeight="1" x14ac:dyDescent="0.15">
      <c r="B25" s="4"/>
      <c r="C25" s="51"/>
      <c r="D25" s="30">
        <v>100</v>
      </c>
      <c r="E25" s="31">
        <v>1.1000000000000001</v>
      </c>
      <c r="F25" s="32">
        <v>1.3</v>
      </c>
      <c r="G25" s="32">
        <v>1.3</v>
      </c>
      <c r="H25" s="32">
        <v>6.5</v>
      </c>
      <c r="I25" s="32">
        <v>11.3</v>
      </c>
      <c r="J25" s="32">
        <v>44.8</v>
      </c>
      <c r="K25" s="32">
        <v>33.6</v>
      </c>
    </row>
    <row r="26" spans="2:11" ht="15" customHeight="1" x14ac:dyDescent="0.15">
      <c r="B26" s="4"/>
      <c r="C26" s="58" t="s">
        <v>60</v>
      </c>
      <c r="D26" s="25">
        <v>12578</v>
      </c>
      <c r="E26" s="18">
        <v>124</v>
      </c>
      <c r="F26" s="11">
        <v>138</v>
      </c>
      <c r="G26" s="11">
        <v>141</v>
      </c>
      <c r="H26" s="11">
        <v>740</v>
      </c>
      <c r="I26" s="11">
        <v>1553</v>
      </c>
      <c r="J26" s="11">
        <v>6156</v>
      </c>
      <c r="K26" s="11">
        <v>3726</v>
      </c>
    </row>
    <row r="27" spans="2:11" ht="15" customHeight="1" x14ac:dyDescent="0.15">
      <c r="B27" s="4"/>
      <c r="C27" s="56"/>
      <c r="D27" s="30">
        <v>100</v>
      </c>
      <c r="E27" s="31">
        <v>1</v>
      </c>
      <c r="F27" s="32">
        <v>1.1000000000000001</v>
      </c>
      <c r="G27" s="32">
        <v>1.1000000000000001</v>
      </c>
      <c r="H27" s="32">
        <v>5.9</v>
      </c>
      <c r="I27" s="32">
        <v>12.3</v>
      </c>
      <c r="J27" s="32">
        <v>48.9</v>
      </c>
      <c r="K27" s="32">
        <v>29.6</v>
      </c>
    </row>
    <row r="28" spans="2:11" ht="15" customHeight="1" x14ac:dyDescent="0.15">
      <c r="B28" s="4"/>
      <c r="C28" s="55" t="s">
        <v>61</v>
      </c>
      <c r="D28" s="25">
        <v>1614</v>
      </c>
      <c r="E28" s="18">
        <v>9</v>
      </c>
      <c r="F28" s="11">
        <v>7</v>
      </c>
      <c r="G28" s="11">
        <v>8</v>
      </c>
      <c r="H28" s="11">
        <v>42</v>
      </c>
      <c r="I28" s="11">
        <v>122</v>
      </c>
      <c r="J28" s="11">
        <v>962</v>
      </c>
      <c r="K28" s="11">
        <v>464</v>
      </c>
    </row>
    <row r="29" spans="2:11" ht="15" customHeight="1" x14ac:dyDescent="0.15">
      <c r="B29" s="4"/>
      <c r="C29" s="56"/>
      <c r="D29" s="30">
        <v>100</v>
      </c>
      <c r="E29" s="31">
        <v>0.6</v>
      </c>
      <c r="F29" s="32">
        <v>0.4</v>
      </c>
      <c r="G29" s="32">
        <v>0.5</v>
      </c>
      <c r="H29" s="32">
        <v>2.6</v>
      </c>
      <c r="I29" s="32">
        <v>7.6</v>
      </c>
      <c r="J29" s="32">
        <v>59.6</v>
      </c>
      <c r="K29" s="32">
        <v>28.7</v>
      </c>
    </row>
    <row r="30" spans="2:11" ht="15" customHeight="1" x14ac:dyDescent="0.15">
      <c r="B30" s="4"/>
      <c r="C30" s="51" t="s">
        <v>62</v>
      </c>
      <c r="D30" s="25">
        <v>2525</v>
      </c>
      <c r="E30" s="18">
        <v>26</v>
      </c>
      <c r="F30" s="11">
        <v>21</v>
      </c>
      <c r="G30" s="11">
        <v>21</v>
      </c>
      <c r="H30" s="11">
        <v>155</v>
      </c>
      <c r="I30" s="11">
        <v>305</v>
      </c>
      <c r="J30" s="11">
        <v>1295</v>
      </c>
      <c r="K30" s="11">
        <v>702</v>
      </c>
    </row>
    <row r="31" spans="2:11" ht="15" customHeight="1" x14ac:dyDescent="0.15">
      <c r="B31" s="4"/>
      <c r="C31" s="51"/>
      <c r="D31" s="30">
        <v>100</v>
      </c>
      <c r="E31" s="31">
        <v>1</v>
      </c>
      <c r="F31" s="32">
        <v>0.8</v>
      </c>
      <c r="G31" s="32">
        <v>0.8</v>
      </c>
      <c r="H31" s="32">
        <v>6.1</v>
      </c>
      <c r="I31" s="32">
        <v>12.1</v>
      </c>
      <c r="J31" s="32">
        <v>51.3</v>
      </c>
      <c r="K31" s="32">
        <v>27.8</v>
      </c>
    </row>
    <row r="32" spans="2:11" ht="15" customHeight="1" x14ac:dyDescent="0.15">
      <c r="B32" s="6"/>
      <c r="C32" s="58" t="s">
        <v>63</v>
      </c>
      <c r="D32" s="25">
        <v>3276</v>
      </c>
      <c r="E32" s="18">
        <v>11</v>
      </c>
      <c r="F32" s="11">
        <v>21</v>
      </c>
      <c r="G32" s="11">
        <v>17</v>
      </c>
      <c r="H32" s="11">
        <v>145</v>
      </c>
      <c r="I32" s="11">
        <v>330</v>
      </c>
      <c r="J32" s="11">
        <v>1952</v>
      </c>
      <c r="K32" s="11">
        <v>800</v>
      </c>
    </row>
    <row r="33" spans="2:11" ht="15" customHeight="1" x14ac:dyDescent="0.15">
      <c r="B33" s="7"/>
      <c r="C33" s="59"/>
      <c r="D33" s="28">
        <v>100</v>
      </c>
      <c r="E33" s="20">
        <v>0.3</v>
      </c>
      <c r="F33" s="15">
        <v>0.6</v>
      </c>
      <c r="G33" s="15">
        <v>0.5</v>
      </c>
      <c r="H33" s="15">
        <v>4.4000000000000004</v>
      </c>
      <c r="I33" s="15">
        <v>10.1</v>
      </c>
      <c r="J33" s="15">
        <v>59.6</v>
      </c>
      <c r="K33" s="15">
        <v>24.4</v>
      </c>
    </row>
    <row r="34" spans="2:11" ht="15" customHeight="1" x14ac:dyDescent="0.15">
      <c r="B34" s="3" t="s">
        <v>64</v>
      </c>
      <c r="C34" s="53" t="s">
        <v>65</v>
      </c>
      <c r="D34" s="27">
        <v>22228</v>
      </c>
      <c r="E34" s="21">
        <v>186</v>
      </c>
      <c r="F34" s="13">
        <v>227</v>
      </c>
      <c r="G34" s="13">
        <v>211</v>
      </c>
      <c r="H34" s="13">
        <v>1316</v>
      </c>
      <c r="I34" s="13">
        <v>2619</v>
      </c>
      <c r="J34" s="13">
        <v>11440</v>
      </c>
      <c r="K34" s="13">
        <v>6229</v>
      </c>
    </row>
    <row r="35" spans="2:11" ht="15" customHeight="1" x14ac:dyDescent="0.15">
      <c r="B35" s="4"/>
      <c r="C35" s="54"/>
      <c r="D35" s="30">
        <v>100</v>
      </c>
      <c r="E35" s="31">
        <v>0.8</v>
      </c>
      <c r="F35" s="32">
        <v>1</v>
      </c>
      <c r="G35" s="32">
        <v>0.9</v>
      </c>
      <c r="H35" s="32">
        <v>5.9</v>
      </c>
      <c r="I35" s="32">
        <v>11.8</v>
      </c>
      <c r="J35" s="32">
        <v>51.5</v>
      </c>
      <c r="K35" s="32">
        <v>28</v>
      </c>
    </row>
    <row r="36" spans="2:11" ht="15" customHeight="1" x14ac:dyDescent="0.15">
      <c r="B36" s="4"/>
      <c r="C36" s="60" t="s">
        <v>66</v>
      </c>
      <c r="D36" s="25">
        <v>2573</v>
      </c>
      <c r="E36" s="18">
        <v>34</v>
      </c>
      <c r="F36" s="11">
        <v>31</v>
      </c>
      <c r="G36" s="11">
        <v>38</v>
      </c>
      <c r="H36" s="11">
        <v>134</v>
      </c>
      <c r="I36" s="11">
        <v>282</v>
      </c>
      <c r="J36" s="11">
        <v>1068</v>
      </c>
      <c r="K36" s="11">
        <v>986</v>
      </c>
    </row>
    <row r="37" spans="2:11" ht="15" customHeight="1" x14ac:dyDescent="0.15">
      <c r="B37" s="4"/>
      <c r="C37" s="56"/>
      <c r="D37" s="30">
        <v>100</v>
      </c>
      <c r="E37" s="31">
        <v>1.3</v>
      </c>
      <c r="F37" s="32">
        <v>1.2</v>
      </c>
      <c r="G37" s="32">
        <v>1.5</v>
      </c>
      <c r="H37" s="32">
        <v>5.2</v>
      </c>
      <c r="I37" s="32">
        <v>11</v>
      </c>
      <c r="J37" s="32">
        <v>41.5</v>
      </c>
      <c r="K37" s="32">
        <v>38.299999999999997</v>
      </c>
    </row>
    <row r="38" spans="2:11" ht="15" customHeight="1" x14ac:dyDescent="0.15">
      <c r="B38" s="4"/>
      <c r="C38" s="55" t="s">
        <v>67</v>
      </c>
      <c r="D38" s="25">
        <v>1235</v>
      </c>
      <c r="E38" s="18">
        <v>13</v>
      </c>
      <c r="F38" s="11">
        <v>8</v>
      </c>
      <c r="G38" s="11">
        <v>9</v>
      </c>
      <c r="H38" s="11">
        <v>40</v>
      </c>
      <c r="I38" s="11">
        <v>103</v>
      </c>
      <c r="J38" s="11">
        <v>671</v>
      </c>
      <c r="K38" s="11">
        <v>391</v>
      </c>
    </row>
    <row r="39" spans="2:11" ht="15" customHeight="1" x14ac:dyDescent="0.15">
      <c r="B39" s="5"/>
      <c r="C39" s="59"/>
      <c r="D39" s="28">
        <v>100</v>
      </c>
      <c r="E39" s="20">
        <v>1.1000000000000001</v>
      </c>
      <c r="F39" s="15">
        <v>0.6</v>
      </c>
      <c r="G39" s="15">
        <v>0.7</v>
      </c>
      <c r="H39" s="15">
        <v>3.2</v>
      </c>
      <c r="I39" s="15">
        <v>8.3000000000000007</v>
      </c>
      <c r="J39" s="15">
        <v>54.3</v>
      </c>
      <c r="K39" s="15">
        <v>31.7</v>
      </c>
    </row>
    <row r="40" spans="2:11" ht="15" customHeight="1" x14ac:dyDescent="0.15">
      <c r="B40" s="3" t="s">
        <v>83</v>
      </c>
      <c r="C40" s="53" t="s">
        <v>400</v>
      </c>
      <c r="D40" s="27">
        <v>3459</v>
      </c>
      <c r="E40" s="21">
        <v>46</v>
      </c>
      <c r="F40" s="13">
        <v>30</v>
      </c>
      <c r="G40" s="13">
        <v>41</v>
      </c>
      <c r="H40" s="13">
        <v>233</v>
      </c>
      <c r="I40" s="13">
        <v>380</v>
      </c>
      <c r="J40" s="13">
        <v>1638</v>
      </c>
      <c r="K40" s="13">
        <v>1091</v>
      </c>
    </row>
    <row r="41" spans="2:11" ht="15" customHeight="1" x14ac:dyDescent="0.15">
      <c r="B41" s="4"/>
      <c r="C41" s="54"/>
      <c r="D41" s="30">
        <v>100</v>
      </c>
      <c r="E41" s="31">
        <v>1.3</v>
      </c>
      <c r="F41" s="32">
        <v>0.9</v>
      </c>
      <c r="G41" s="32">
        <v>1.2</v>
      </c>
      <c r="H41" s="32">
        <v>6.7</v>
      </c>
      <c r="I41" s="32">
        <v>11</v>
      </c>
      <c r="J41" s="32">
        <v>47.4</v>
      </c>
      <c r="K41" s="32">
        <v>31.5</v>
      </c>
    </row>
    <row r="42" spans="2:11" ht="15" customHeight="1" x14ac:dyDescent="0.15">
      <c r="B42" s="4"/>
      <c r="C42" s="55" t="s">
        <v>401</v>
      </c>
      <c r="D42" s="25">
        <v>18074</v>
      </c>
      <c r="E42" s="18">
        <v>145</v>
      </c>
      <c r="F42" s="11">
        <v>194</v>
      </c>
      <c r="G42" s="11">
        <v>190</v>
      </c>
      <c r="H42" s="11">
        <v>1045</v>
      </c>
      <c r="I42" s="11">
        <v>2178</v>
      </c>
      <c r="J42" s="11">
        <v>9037</v>
      </c>
      <c r="K42" s="11">
        <v>5285</v>
      </c>
    </row>
    <row r="43" spans="2:11" ht="15" customHeight="1" x14ac:dyDescent="0.15">
      <c r="B43" s="4"/>
      <c r="C43" s="56"/>
      <c r="D43" s="30">
        <v>100</v>
      </c>
      <c r="E43" s="31">
        <v>0.8</v>
      </c>
      <c r="F43" s="32">
        <v>1.1000000000000001</v>
      </c>
      <c r="G43" s="32">
        <v>1.1000000000000001</v>
      </c>
      <c r="H43" s="32">
        <v>5.8</v>
      </c>
      <c r="I43" s="32">
        <v>12.1</v>
      </c>
      <c r="J43" s="32">
        <v>50</v>
      </c>
      <c r="K43" s="32">
        <v>29.2</v>
      </c>
    </row>
    <row r="44" spans="2:11" ht="15" customHeight="1" x14ac:dyDescent="0.15">
      <c r="B44" s="4"/>
      <c r="C44" s="51" t="s">
        <v>406</v>
      </c>
      <c r="D44" s="25">
        <v>4115</v>
      </c>
      <c r="E44" s="18">
        <v>37</v>
      </c>
      <c r="F44" s="11">
        <v>39</v>
      </c>
      <c r="G44" s="11">
        <v>32</v>
      </c>
      <c r="H44" s="11">
        <v>190</v>
      </c>
      <c r="I44" s="11">
        <v>427</v>
      </c>
      <c r="J44" s="11">
        <v>2207</v>
      </c>
      <c r="K44" s="11">
        <v>1183</v>
      </c>
    </row>
    <row r="45" spans="2:11" ht="15" customHeight="1" x14ac:dyDescent="0.15">
      <c r="B45" s="4"/>
      <c r="C45" s="54"/>
      <c r="D45" s="30">
        <v>100</v>
      </c>
      <c r="E45" s="31">
        <v>0.9</v>
      </c>
      <c r="F45" s="32">
        <v>0.9</v>
      </c>
      <c r="G45" s="32">
        <v>0.8</v>
      </c>
      <c r="H45" s="32">
        <v>4.5999999999999996</v>
      </c>
      <c r="I45" s="32">
        <v>10.4</v>
      </c>
      <c r="J45" s="32">
        <v>53.6</v>
      </c>
      <c r="K45" s="32">
        <v>28.7</v>
      </c>
    </row>
    <row r="46" spans="2:11" ht="15" customHeight="1" x14ac:dyDescent="0.15">
      <c r="B46" s="4"/>
      <c r="C46" s="51" t="s">
        <v>411</v>
      </c>
      <c r="D46" s="25">
        <v>659</v>
      </c>
      <c r="E46" s="18">
        <v>4</v>
      </c>
      <c r="F46" s="11">
        <v>1</v>
      </c>
      <c r="G46" s="11">
        <v>3</v>
      </c>
      <c r="H46" s="11">
        <v>20</v>
      </c>
      <c r="I46" s="11">
        <v>42</v>
      </c>
      <c r="J46" s="11">
        <v>399</v>
      </c>
      <c r="K46" s="11">
        <v>190</v>
      </c>
    </row>
    <row r="47" spans="2:11" ht="15" customHeight="1" x14ac:dyDescent="0.15">
      <c r="B47" s="5"/>
      <c r="C47" s="52"/>
      <c r="D47" s="28">
        <v>100</v>
      </c>
      <c r="E47" s="20">
        <v>0.6</v>
      </c>
      <c r="F47" s="15">
        <v>0.2</v>
      </c>
      <c r="G47" s="15">
        <v>0.5</v>
      </c>
      <c r="H47" s="15">
        <v>3</v>
      </c>
      <c r="I47" s="15">
        <v>6.4</v>
      </c>
      <c r="J47" s="15">
        <v>60.5</v>
      </c>
      <c r="K47" s="15">
        <v>28.8</v>
      </c>
    </row>
    <row r="48" spans="2:11" ht="15" customHeight="1" x14ac:dyDescent="0.15">
      <c r="B48" s="3" t="s">
        <v>68</v>
      </c>
      <c r="C48" s="53" t="s">
        <v>69</v>
      </c>
      <c r="D48" s="27">
        <v>3572</v>
      </c>
      <c r="E48" s="21">
        <v>26</v>
      </c>
      <c r="F48" s="13">
        <v>26</v>
      </c>
      <c r="G48" s="13">
        <v>25</v>
      </c>
      <c r="H48" s="13">
        <v>123</v>
      </c>
      <c r="I48" s="13">
        <v>283</v>
      </c>
      <c r="J48" s="13">
        <v>1975</v>
      </c>
      <c r="K48" s="13">
        <v>1114</v>
      </c>
    </row>
    <row r="49" spans="2:11" ht="15" customHeight="1" x14ac:dyDescent="0.15">
      <c r="B49" s="4"/>
      <c r="C49" s="54"/>
      <c r="D49" s="30">
        <v>100</v>
      </c>
      <c r="E49" s="31">
        <v>0.7</v>
      </c>
      <c r="F49" s="32">
        <v>0.7</v>
      </c>
      <c r="G49" s="32">
        <v>0.7</v>
      </c>
      <c r="H49" s="32">
        <v>3.4</v>
      </c>
      <c r="I49" s="32">
        <v>7.9</v>
      </c>
      <c r="J49" s="32">
        <v>55.3</v>
      </c>
      <c r="K49" s="32">
        <v>31.2</v>
      </c>
    </row>
    <row r="50" spans="2:11" ht="15" customHeight="1" x14ac:dyDescent="0.15">
      <c r="B50" s="4"/>
      <c r="C50" s="57" t="s">
        <v>70</v>
      </c>
      <c r="D50" s="33">
        <v>2055</v>
      </c>
      <c r="E50" s="34">
        <v>13</v>
      </c>
      <c r="F50" s="35">
        <v>18</v>
      </c>
      <c r="G50" s="35">
        <v>22</v>
      </c>
      <c r="H50" s="35">
        <v>127</v>
      </c>
      <c r="I50" s="35">
        <v>345</v>
      </c>
      <c r="J50" s="35">
        <v>1183</v>
      </c>
      <c r="K50" s="35">
        <v>347</v>
      </c>
    </row>
    <row r="51" spans="2:11" ht="15" customHeight="1" x14ac:dyDescent="0.15">
      <c r="B51" s="4"/>
      <c r="C51" s="54"/>
      <c r="D51" s="30">
        <v>100</v>
      </c>
      <c r="E51" s="31">
        <v>0.6</v>
      </c>
      <c r="F51" s="32">
        <v>0.9</v>
      </c>
      <c r="G51" s="32">
        <v>1.1000000000000001</v>
      </c>
      <c r="H51" s="32">
        <v>6.2</v>
      </c>
      <c r="I51" s="32">
        <v>16.8</v>
      </c>
      <c r="J51" s="32">
        <v>57.6</v>
      </c>
      <c r="K51" s="32">
        <v>16.899999999999999</v>
      </c>
    </row>
    <row r="52" spans="2:11" ht="15" customHeight="1" x14ac:dyDescent="0.15">
      <c r="B52" s="4"/>
      <c r="C52" s="51" t="s">
        <v>71</v>
      </c>
      <c r="D52" s="25">
        <v>1640</v>
      </c>
      <c r="E52" s="18">
        <v>17</v>
      </c>
      <c r="F52" s="11">
        <v>24</v>
      </c>
      <c r="G52" s="11">
        <v>15</v>
      </c>
      <c r="H52" s="11">
        <v>67</v>
      </c>
      <c r="I52" s="11">
        <v>123</v>
      </c>
      <c r="J52" s="11">
        <v>793</v>
      </c>
      <c r="K52" s="11">
        <v>601</v>
      </c>
    </row>
    <row r="53" spans="2:11" ht="15" customHeight="1" x14ac:dyDescent="0.15">
      <c r="B53" s="4"/>
      <c r="C53" s="54"/>
      <c r="D53" s="30">
        <v>100</v>
      </c>
      <c r="E53" s="31">
        <v>1</v>
      </c>
      <c r="F53" s="32">
        <v>1.5</v>
      </c>
      <c r="G53" s="32">
        <v>0.9</v>
      </c>
      <c r="H53" s="32">
        <v>4.0999999999999996</v>
      </c>
      <c r="I53" s="32">
        <v>7.5</v>
      </c>
      <c r="J53" s="32">
        <v>48.4</v>
      </c>
      <c r="K53" s="32">
        <v>36.6</v>
      </c>
    </row>
    <row r="54" spans="2:11" ht="15" customHeight="1" x14ac:dyDescent="0.15">
      <c r="B54" s="4"/>
      <c r="C54" s="51" t="s">
        <v>72</v>
      </c>
      <c r="D54" s="25">
        <v>1560</v>
      </c>
      <c r="E54" s="18">
        <v>12</v>
      </c>
      <c r="F54" s="11">
        <v>9</v>
      </c>
      <c r="G54" s="11">
        <v>15</v>
      </c>
      <c r="H54" s="11">
        <v>80</v>
      </c>
      <c r="I54" s="11">
        <v>198</v>
      </c>
      <c r="J54" s="11">
        <v>770</v>
      </c>
      <c r="K54" s="11">
        <v>476</v>
      </c>
    </row>
    <row r="55" spans="2:11" ht="15" customHeight="1" x14ac:dyDescent="0.15">
      <c r="B55" s="4"/>
      <c r="C55" s="54"/>
      <c r="D55" s="30">
        <v>100</v>
      </c>
      <c r="E55" s="31">
        <v>0.8</v>
      </c>
      <c r="F55" s="32">
        <v>0.6</v>
      </c>
      <c r="G55" s="32">
        <v>1</v>
      </c>
      <c r="H55" s="32">
        <v>5.0999999999999996</v>
      </c>
      <c r="I55" s="32">
        <v>12.7</v>
      </c>
      <c r="J55" s="32">
        <v>49.4</v>
      </c>
      <c r="K55" s="32">
        <v>30.5</v>
      </c>
    </row>
    <row r="56" spans="2:11" ht="15" customHeight="1" x14ac:dyDescent="0.15">
      <c r="B56" s="4"/>
      <c r="C56" s="51" t="s">
        <v>73</v>
      </c>
      <c r="D56" s="25">
        <v>2382</v>
      </c>
      <c r="E56" s="18">
        <v>14</v>
      </c>
      <c r="F56" s="11">
        <v>18</v>
      </c>
      <c r="G56" s="11">
        <v>17</v>
      </c>
      <c r="H56" s="11">
        <v>90</v>
      </c>
      <c r="I56" s="11">
        <v>238</v>
      </c>
      <c r="J56" s="11">
        <v>1200</v>
      </c>
      <c r="K56" s="11">
        <v>805</v>
      </c>
    </row>
    <row r="57" spans="2:11" ht="15" customHeight="1" x14ac:dyDescent="0.15">
      <c r="B57" s="4"/>
      <c r="C57" s="54"/>
      <c r="D57" s="30">
        <v>100</v>
      </c>
      <c r="E57" s="31">
        <v>0.6</v>
      </c>
      <c r="F57" s="32">
        <v>0.8</v>
      </c>
      <c r="G57" s="32">
        <v>0.7</v>
      </c>
      <c r="H57" s="32">
        <v>3.8</v>
      </c>
      <c r="I57" s="32">
        <v>10</v>
      </c>
      <c r="J57" s="32">
        <v>50.4</v>
      </c>
      <c r="K57" s="32">
        <v>33.799999999999997</v>
      </c>
    </row>
    <row r="58" spans="2:11" ht="15" customHeight="1" x14ac:dyDescent="0.15">
      <c r="B58" s="4"/>
      <c r="C58" s="51" t="s">
        <v>74</v>
      </c>
      <c r="D58" s="25">
        <v>1538</v>
      </c>
      <c r="E58" s="18">
        <v>8</v>
      </c>
      <c r="F58" s="11">
        <v>13</v>
      </c>
      <c r="G58" s="11">
        <v>11</v>
      </c>
      <c r="H58" s="11">
        <v>85</v>
      </c>
      <c r="I58" s="11">
        <v>131</v>
      </c>
      <c r="J58" s="11">
        <v>754</v>
      </c>
      <c r="K58" s="11">
        <v>536</v>
      </c>
    </row>
    <row r="59" spans="2:11" ht="15" customHeight="1" x14ac:dyDescent="0.15">
      <c r="B59" s="4"/>
      <c r="C59" s="54"/>
      <c r="D59" s="30">
        <v>100</v>
      </c>
      <c r="E59" s="31">
        <v>0.5</v>
      </c>
      <c r="F59" s="32">
        <v>0.8</v>
      </c>
      <c r="G59" s="32">
        <v>0.7</v>
      </c>
      <c r="H59" s="32">
        <v>5.5</v>
      </c>
      <c r="I59" s="32">
        <v>8.5</v>
      </c>
      <c r="J59" s="32">
        <v>49</v>
      </c>
      <c r="K59" s="32">
        <v>34.9</v>
      </c>
    </row>
    <row r="60" spans="2:11" ht="15" customHeight="1" x14ac:dyDescent="0.15">
      <c r="B60" s="4"/>
      <c r="C60" s="51" t="s">
        <v>75</v>
      </c>
      <c r="D60" s="25">
        <v>5096</v>
      </c>
      <c r="E60" s="18">
        <v>32</v>
      </c>
      <c r="F60" s="11">
        <v>24</v>
      </c>
      <c r="G60" s="11">
        <v>19</v>
      </c>
      <c r="H60" s="11">
        <v>156</v>
      </c>
      <c r="I60" s="11">
        <v>453</v>
      </c>
      <c r="J60" s="11">
        <v>2723</v>
      </c>
      <c r="K60" s="11">
        <v>1689</v>
      </c>
    </row>
    <row r="61" spans="2:11" ht="15" customHeight="1" x14ac:dyDescent="0.15">
      <c r="B61" s="4"/>
      <c r="C61" s="54"/>
      <c r="D61" s="30">
        <v>100</v>
      </c>
      <c r="E61" s="31">
        <v>0.6</v>
      </c>
      <c r="F61" s="32">
        <v>0.5</v>
      </c>
      <c r="G61" s="32">
        <v>0.4</v>
      </c>
      <c r="H61" s="32">
        <v>3.1</v>
      </c>
      <c r="I61" s="32">
        <v>8.9</v>
      </c>
      <c r="J61" s="32">
        <v>53.4</v>
      </c>
      <c r="K61" s="32">
        <v>33.1</v>
      </c>
    </row>
    <row r="62" spans="2:11" ht="15" customHeight="1" x14ac:dyDescent="0.15">
      <c r="B62" s="4"/>
      <c r="C62" s="51" t="s">
        <v>76</v>
      </c>
      <c r="D62" s="25">
        <v>2807</v>
      </c>
      <c r="E62" s="18">
        <v>51</v>
      </c>
      <c r="F62" s="11">
        <v>79</v>
      </c>
      <c r="G62" s="11">
        <v>86</v>
      </c>
      <c r="H62" s="11">
        <v>257</v>
      </c>
      <c r="I62" s="11">
        <v>311</v>
      </c>
      <c r="J62" s="11">
        <v>1248</v>
      </c>
      <c r="K62" s="11">
        <v>775</v>
      </c>
    </row>
    <row r="63" spans="2:11" ht="15" customHeight="1" x14ac:dyDescent="0.15">
      <c r="B63" s="4"/>
      <c r="C63" s="54"/>
      <c r="D63" s="30">
        <v>100</v>
      </c>
      <c r="E63" s="31">
        <v>1.8</v>
      </c>
      <c r="F63" s="32">
        <v>2.8</v>
      </c>
      <c r="G63" s="32">
        <v>3.1</v>
      </c>
      <c r="H63" s="32">
        <v>9.1999999999999993</v>
      </c>
      <c r="I63" s="32">
        <v>11.1</v>
      </c>
      <c r="J63" s="32">
        <v>44.5</v>
      </c>
      <c r="K63" s="32">
        <v>27.6</v>
      </c>
    </row>
    <row r="64" spans="2:11" ht="15" customHeight="1" x14ac:dyDescent="0.15">
      <c r="B64" s="4"/>
      <c r="C64" s="51" t="s">
        <v>77</v>
      </c>
      <c r="D64" s="25">
        <v>6516</v>
      </c>
      <c r="E64" s="18">
        <v>77</v>
      </c>
      <c r="F64" s="11">
        <v>64</v>
      </c>
      <c r="G64" s="11">
        <v>60</v>
      </c>
      <c r="H64" s="11">
        <v>539</v>
      </c>
      <c r="I64" s="11">
        <v>1005</v>
      </c>
      <c r="J64" s="11">
        <v>2869</v>
      </c>
      <c r="K64" s="11">
        <v>1902</v>
      </c>
    </row>
    <row r="65" spans="2:11" ht="15" customHeight="1" x14ac:dyDescent="0.15">
      <c r="B65" s="5"/>
      <c r="C65" s="52"/>
      <c r="D65" s="28">
        <v>100</v>
      </c>
      <c r="E65" s="20">
        <v>1.2</v>
      </c>
      <c r="F65" s="15">
        <v>1</v>
      </c>
      <c r="G65" s="15">
        <v>0.9</v>
      </c>
      <c r="H65" s="15">
        <v>8.3000000000000007</v>
      </c>
      <c r="I65" s="15">
        <v>15.4</v>
      </c>
      <c r="J65" s="15">
        <v>44</v>
      </c>
      <c r="K65" s="15">
        <v>29.2</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K9">
    <cfRule type="top10" dxfId="1507" priority="1273" rank="1"/>
  </conditionalFormatting>
  <conditionalFormatting sqref="E11:K11">
    <cfRule type="top10" dxfId="1506" priority="1274" rank="1"/>
  </conditionalFormatting>
  <conditionalFormatting sqref="E13:K13">
    <cfRule type="top10" dxfId="1505" priority="1275" rank="1"/>
  </conditionalFormatting>
  <conditionalFormatting sqref="E15:K15">
    <cfRule type="top10" dxfId="1504" priority="1276" rank="1"/>
  </conditionalFormatting>
  <conditionalFormatting sqref="E17:K17">
    <cfRule type="top10" dxfId="1503" priority="1277" rank="1"/>
  </conditionalFormatting>
  <conditionalFormatting sqref="E19:K19">
    <cfRule type="top10" dxfId="1502" priority="1278" rank="1"/>
  </conditionalFormatting>
  <conditionalFormatting sqref="E21:K21">
    <cfRule type="top10" dxfId="1501" priority="1279" rank="1"/>
  </conditionalFormatting>
  <conditionalFormatting sqref="E23:K23">
    <cfRule type="top10" dxfId="1500" priority="1280" rank="1"/>
  </conditionalFormatting>
  <conditionalFormatting sqref="E25:K25">
    <cfRule type="top10" dxfId="1499" priority="1281" rank="1"/>
  </conditionalFormatting>
  <conditionalFormatting sqref="E27:K27">
    <cfRule type="top10" dxfId="1498" priority="1282" rank="1"/>
  </conditionalFormatting>
  <conditionalFormatting sqref="E29:K29">
    <cfRule type="top10" dxfId="1497" priority="1283" rank="1"/>
  </conditionalFormatting>
  <conditionalFormatting sqref="E31:K31">
    <cfRule type="top10" dxfId="1496" priority="1284" rank="1"/>
  </conditionalFormatting>
  <conditionalFormatting sqref="E33:K33">
    <cfRule type="top10" dxfId="1495" priority="1285" rank="1"/>
  </conditionalFormatting>
  <conditionalFormatting sqref="E35:K35">
    <cfRule type="top10" dxfId="1494" priority="1286" rank="1"/>
  </conditionalFormatting>
  <conditionalFormatting sqref="E37:K37">
    <cfRule type="top10" dxfId="1493" priority="1287" rank="1"/>
  </conditionalFormatting>
  <conditionalFormatting sqref="E39:K39">
    <cfRule type="top10" dxfId="1492" priority="1288" rank="1"/>
  </conditionalFormatting>
  <conditionalFormatting sqref="E41:K41">
    <cfRule type="top10" dxfId="1491" priority="1289" rank="1"/>
  </conditionalFormatting>
  <conditionalFormatting sqref="E43:K43">
    <cfRule type="top10" dxfId="1490" priority="1290" rank="1"/>
  </conditionalFormatting>
  <conditionalFormatting sqref="E45:K45">
    <cfRule type="top10" dxfId="1489" priority="1291" rank="1"/>
  </conditionalFormatting>
  <conditionalFormatting sqref="E47:K47">
    <cfRule type="top10" dxfId="1488" priority="1292" rank="1"/>
  </conditionalFormatting>
  <conditionalFormatting sqref="E49:K49">
    <cfRule type="top10" dxfId="1487" priority="1293" rank="1"/>
  </conditionalFormatting>
  <conditionalFormatting sqref="E51:K51">
    <cfRule type="top10" dxfId="1486" priority="1294" rank="1"/>
  </conditionalFormatting>
  <conditionalFormatting sqref="E53:K53">
    <cfRule type="top10" dxfId="1485" priority="1295" rank="1"/>
  </conditionalFormatting>
  <conditionalFormatting sqref="E55:K55">
    <cfRule type="top10" dxfId="1484" priority="1296" rank="1"/>
  </conditionalFormatting>
  <conditionalFormatting sqref="E57:K57">
    <cfRule type="top10" dxfId="1483" priority="1297" rank="1"/>
  </conditionalFormatting>
  <conditionalFormatting sqref="E59:K59">
    <cfRule type="top10" dxfId="1482" priority="1298" rank="1"/>
  </conditionalFormatting>
  <conditionalFormatting sqref="E61:K61">
    <cfRule type="top10" dxfId="1481" priority="1299" rank="1"/>
  </conditionalFormatting>
  <conditionalFormatting sqref="E63:K63">
    <cfRule type="top10" dxfId="1480" priority="1300" rank="1"/>
  </conditionalFormatting>
  <conditionalFormatting sqref="E65:K65">
    <cfRule type="top10" dxfId="1479" priority="1301" rank="1"/>
  </conditionalFormatting>
  <pageMargins left="0.7" right="0.7" top="0.75" bottom="0.75" header="0.3" footer="0.3"/>
  <pageSetup paperSize="9" scale="76" orientation="portrait" r:id="rId1"/>
  <headerFoot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3" width="8.625" style="9" customWidth="1"/>
    <col min="94" max="16384" width="6.125" style="9"/>
  </cols>
  <sheetData>
    <row r="2" spans="2:43" x14ac:dyDescent="0.15">
      <c r="B2" s="8" t="s">
        <v>600</v>
      </c>
    </row>
    <row r="3" spans="2:43" x14ac:dyDescent="0.15">
      <c r="B3" s="9" t="s">
        <v>492</v>
      </c>
    </row>
    <row r="4" spans="2:43" x14ac:dyDescent="0.15">
      <c r="B4" s="36" t="s">
        <v>611</v>
      </c>
    </row>
    <row r="6" spans="2:43" ht="3" customHeight="1" x14ac:dyDescent="0.15">
      <c r="B6" s="16"/>
      <c r="C6" s="23"/>
      <c r="D6" s="24"/>
      <c r="E6" s="22"/>
      <c r="F6" s="17"/>
      <c r="G6" s="17"/>
      <c r="H6" s="17"/>
      <c r="I6" s="17"/>
      <c r="J6" s="17"/>
      <c r="K6" s="17"/>
    </row>
    <row r="7" spans="2:43" s="10" customFormat="1" ht="122.25" customHeight="1" thickBot="1" x14ac:dyDescent="0.2">
      <c r="B7" s="1"/>
      <c r="C7" s="2" t="s">
        <v>52</v>
      </c>
      <c r="D7" s="29" t="s">
        <v>103</v>
      </c>
      <c r="E7" s="46" t="s">
        <v>333</v>
      </c>
      <c r="F7" s="47" t="s">
        <v>334</v>
      </c>
      <c r="G7" s="47" t="s">
        <v>335</v>
      </c>
      <c r="H7" s="47" t="s">
        <v>336</v>
      </c>
      <c r="I7" s="47" t="s">
        <v>337</v>
      </c>
      <c r="J7" s="47" t="s">
        <v>338</v>
      </c>
      <c r="K7" s="47" t="s">
        <v>104</v>
      </c>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229</v>
      </c>
      <c r="F8" s="11">
        <v>218</v>
      </c>
      <c r="G8" s="11">
        <v>242</v>
      </c>
      <c r="H8" s="11">
        <v>1579</v>
      </c>
      <c r="I8" s="11">
        <v>8037</v>
      </c>
      <c r="J8" s="11">
        <v>8689</v>
      </c>
      <c r="K8" s="11">
        <v>8172</v>
      </c>
    </row>
    <row r="9" spans="2:43" ht="15" customHeight="1" x14ac:dyDescent="0.15">
      <c r="B9" s="62"/>
      <c r="C9" s="52"/>
      <c r="D9" s="26">
        <v>100</v>
      </c>
      <c r="E9" s="19">
        <v>0.8</v>
      </c>
      <c r="F9" s="12">
        <v>0.8</v>
      </c>
      <c r="G9" s="12">
        <v>0.9</v>
      </c>
      <c r="H9" s="12">
        <v>5.8</v>
      </c>
      <c r="I9" s="12">
        <v>29.6</v>
      </c>
      <c r="J9" s="12">
        <v>32</v>
      </c>
      <c r="K9" s="12">
        <v>30.1</v>
      </c>
    </row>
    <row r="10" spans="2:43" ht="15" customHeight="1" x14ac:dyDescent="0.15">
      <c r="B10" s="3" t="s">
        <v>54</v>
      </c>
      <c r="C10" s="63" t="s">
        <v>55</v>
      </c>
      <c r="D10" s="27">
        <v>12478</v>
      </c>
      <c r="E10" s="21">
        <v>132</v>
      </c>
      <c r="F10" s="13">
        <v>145</v>
      </c>
      <c r="G10" s="13">
        <v>142</v>
      </c>
      <c r="H10" s="13">
        <v>929</v>
      </c>
      <c r="I10" s="13">
        <v>4161</v>
      </c>
      <c r="J10" s="13">
        <v>3830</v>
      </c>
      <c r="K10" s="13">
        <v>3139</v>
      </c>
    </row>
    <row r="11" spans="2:43" ht="15" customHeight="1" x14ac:dyDescent="0.15">
      <c r="B11" s="4"/>
      <c r="C11" s="56"/>
      <c r="D11" s="30">
        <v>100</v>
      </c>
      <c r="E11" s="31">
        <v>1.1000000000000001</v>
      </c>
      <c r="F11" s="32">
        <v>1.2</v>
      </c>
      <c r="G11" s="32">
        <v>1.1000000000000001</v>
      </c>
      <c r="H11" s="32">
        <v>7.4</v>
      </c>
      <c r="I11" s="32">
        <v>33.299999999999997</v>
      </c>
      <c r="J11" s="32">
        <v>30.7</v>
      </c>
      <c r="K11" s="32">
        <v>25.2</v>
      </c>
    </row>
    <row r="12" spans="2:43" ht="15" customHeight="1" x14ac:dyDescent="0.15">
      <c r="B12" s="4"/>
      <c r="C12" s="55" t="s">
        <v>56</v>
      </c>
      <c r="D12" s="25">
        <v>14458</v>
      </c>
      <c r="E12" s="18">
        <v>97</v>
      </c>
      <c r="F12" s="11">
        <v>73</v>
      </c>
      <c r="G12" s="11">
        <v>99</v>
      </c>
      <c r="H12" s="11">
        <v>637</v>
      </c>
      <c r="I12" s="11">
        <v>3809</v>
      </c>
      <c r="J12" s="11">
        <v>4811</v>
      </c>
      <c r="K12" s="11">
        <v>4932</v>
      </c>
    </row>
    <row r="13" spans="2:43" ht="15" customHeight="1" x14ac:dyDescent="0.15">
      <c r="B13" s="4"/>
      <c r="C13" s="59"/>
      <c r="D13" s="26">
        <v>100</v>
      </c>
      <c r="E13" s="19">
        <v>0.7</v>
      </c>
      <c r="F13" s="12">
        <v>0.5</v>
      </c>
      <c r="G13" s="12">
        <v>0.7</v>
      </c>
      <c r="H13" s="12">
        <v>4.4000000000000004</v>
      </c>
      <c r="I13" s="12">
        <v>26.3</v>
      </c>
      <c r="J13" s="12">
        <v>33.299999999999997</v>
      </c>
      <c r="K13" s="12">
        <v>34.1</v>
      </c>
    </row>
    <row r="14" spans="2:43" ht="15" customHeight="1" x14ac:dyDescent="0.15">
      <c r="B14" s="3" t="s">
        <v>57</v>
      </c>
      <c r="C14" s="63" t="s">
        <v>78</v>
      </c>
      <c r="D14" s="27">
        <v>7667</v>
      </c>
      <c r="E14" s="21">
        <v>47</v>
      </c>
      <c r="F14" s="13">
        <v>58</v>
      </c>
      <c r="G14" s="13">
        <v>68</v>
      </c>
      <c r="H14" s="13">
        <v>554</v>
      </c>
      <c r="I14" s="13">
        <v>2676</v>
      </c>
      <c r="J14" s="13">
        <v>2732</v>
      </c>
      <c r="K14" s="13">
        <v>1532</v>
      </c>
    </row>
    <row r="15" spans="2:43" ht="15" customHeight="1" x14ac:dyDescent="0.15">
      <c r="B15" s="4"/>
      <c r="C15" s="56"/>
      <c r="D15" s="30">
        <v>100</v>
      </c>
      <c r="E15" s="31">
        <v>0.6</v>
      </c>
      <c r="F15" s="32">
        <v>0.8</v>
      </c>
      <c r="G15" s="32">
        <v>0.9</v>
      </c>
      <c r="H15" s="32">
        <v>7.2</v>
      </c>
      <c r="I15" s="32">
        <v>34.9</v>
      </c>
      <c r="J15" s="32">
        <v>35.6</v>
      </c>
      <c r="K15" s="32">
        <v>20</v>
      </c>
    </row>
    <row r="16" spans="2:43" ht="15" customHeight="1" x14ac:dyDescent="0.15">
      <c r="B16" s="4"/>
      <c r="C16" s="51" t="s">
        <v>79</v>
      </c>
      <c r="D16" s="25">
        <v>6710</v>
      </c>
      <c r="E16" s="18">
        <v>62</v>
      </c>
      <c r="F16" s="11">
        <v>65</v>
      </c>
      <c r="G16" s="11">
        <v>58</v>
      </c>
      <c r="H16" s="11">
        <v>474</v>
      </c>
      <c r="I16" s="11">
        <v>2286</v>
      </c>
      <c r="J16" s="11">
        <v>2105</v>
      </c>
      <c r="K16" s="11">
        <v>1660</v>
      </c>
    </row>
    <row r="17" spans="2:11" ht="15" customHeight="1" x14ac:dyDescent="0.15">
      <c r="B17" s="4"/>
      <c r="C17" s="51"/>
      <c r="D17" s="30">
        <v>100</v>
      </c>
      <c r="E17" s="31">
        <v>0.9</v>
      </c>
      <c r="F17" s="32">
        <v>1</v>
      </c>
      <c r="G17" s="32">
        <v>0.9</v>
      </c>
      <c r="H17" s="32">
        <v>7.1</v>
      </c>
      <c r="I17" s="32">
        <v>34.1</v>
      </c>
      <c r="J17" s="32">
        <v>31.4</v>
      </c>
      <c r="K17" s="32">
        <v>24.7</v>
      </c>
    </row>
    <row r="18" spans="2:11" ht="15" customHeight="1" x14ac:dyDescent="0.15">
      <c r="B18" s="4"/>
      <c r="C18" s="58" t="s">
        <v>80</v>
      </c>
      <c r="D18" s="25">
        <v>5148</v>
      </c>
      <c r="E18" s="18">
        <v>42</v>
      </c>
      <c r="F18" s="11">
        <v>47</v>
      </c>
      <c r="G18" s="11">
        <v>58</v>
      </c>
      <c r="H18" s="11">
        <v>281</v>
      </c>
      <c r="I18" s="11">
        <v>1479</v>
      </c>
      <c r="J18" s="11">
        <v>1413</v>
      </c>
      <c r="K18" s="11">
        <v>1828</v>
      </c>
    </row>
    <row r="19" spans="2:11" ht="15" customHeight="1" x14ac:dyDescent="0.15">
      <c r="B19" s="4"/>
      <c r="C19" s="56"/>
      <c r="D19" s="30">
        <v>100</v>
      </c>
      <c r="E19" s="31">
        <v>0.8</v>
      </c>
      <c r="F19" s="32">
        <v>0.9</v>
      </c>
      <c r="G19" s="32">
        <v>1.1000000000000001</v>
      </c>
      <c r="H19" s="32">
        <v>5.5</v>
      </c>
      <c r="I19" s="32">
        <v>28.7</v>
      </c>
      <c r="J19" s="32">
        <v>27.4</v>
      </c>
      <c r="K19" s="32">
        <v>35.5</v>
      </c>
    </row>
    <row r="20" spans="2:11" ht="15" customHeight="1" x14ac:dyDescent="0.15">
      <c r="B20" s="4"/>
      <c r="C20" s="55" t="s">
        <v>81</v>
      </c>
      <c r="D20" s="25">
        <v>4095</v>
      </c>
      <c r="E20" s="18">
        <v>55</v>
      </c>
      <c r="F20" s="11">
        <v>25</v>
      </c>
      <c r="G20" s="11">
        <v>38</v>
      </c>
      <c r="H20" s="11">
        <v>163</v>
      </c>
      <c r="I20" s="11">
        <v>953</v>
      </c>
      <c r="J20" s="11">
        <v>1120</v>
      </c>
      <c r="K20" s="11">
        <v>1741</v>
      </c>
    </row>
    <row r="21" spans="2:11" ht="15" customHeight="1" x14ac:dyDescent="0.15">
      <c r="B21" s="4"/>
      <c r="C21" s="56"/>
      <c r="D21" s="30">
        <v>100</v>
      </c>
      <c r="E21" s="31">
        <v>1.3</v>
      </c>
      <c r="F21" s="32">
        <v>0.6</v>
      </c>
      <c r="G21" s="32">
        <v>0.9</v>
      </c>
      <c r="H21" s="32">
        <v>4</v>
      </c>
      <c r="I21" s="32">
        <v>23.3</v>
      </c>
      <c r="J21" s="32">
        <v>27.4</v>
      </c>
      <c r="K21" s="32">
        <v>42.5</v>
      </c>
    </row>
    <row r="22" spans="2:11" ht="15" customHeight="1" x14ac:dyDescent="0.15">
      <c r="B22" s="4"/>
      <c r="C22" s="51" t="s">
        <v>82</v>
      </c>
      <c r="D22" s="25">
        <v>3242</v>
      </c>
      <c r="E22" s="18">
        <v>23</v>
      </c>
      <c r="F22" s="11">
        <v>23</v>
      </c>
      <c r="G22" s="11">
        <v>18</v>
      </c>
      <c r="H22" s="11">
        <v>89</v>
      </c>
      <c r="I22" s="11">
        <v>559</v>
      </c>
      <c r="J22" s="11">
        <v>1241</v>
      </c>
      <c r="K22" s="11">
        <v>1289</v>
      </c>
    </row>
    <row r="23" spans="2:11" ht="15" customHeight="1" x14ac:dyDescent="0.15">
      <c r="B23" s="5"/>
      <c r="C23" s="52"/>
      <c r="D23" s="28">
        <v>100</v>
      </c>
      <c r="E23" s="20">
        <v>0.7</v>
      </c>
      <c r="F23" s="15">
        <v>0.7</v>
      </c>
      <c r="G23" s="15">
        <v>0.6</v>
      </c>
      <c r="H23" s="15">
        <v>2.7</v>
      </c>
      <c r="I23" s="15">
        <v>17.2</v>
      </c>
      <c r="J23" s="15">
        <v>38.299999999999997</v>
      </c>
      <c r="K23" s="15">
        <v>39.799999999999997</v>
      </c>
    </row>
    <row r="24" spans="2:11" ht="15" customHeight="1" x14ac:dyDescent="0.15">
      <c r="B24" s="3" t="s">
        <v>58</v>
      </c>
      <c r="C24" s="53" t="s">
        <v>59</v>
      </c>
      <c r="D24" s="27">
        <v>6176</v>
      </c>
      <c r="E24" s="21">
        <v>50</v>
      </c>
      <c r="F24" s="13">
        <v>40</v>
      </c>
      <c r="G24" s="13">
        <v>57</v>
      </c>
      <c r="H24" s="13">
        <v>323</v>
      </c>
      <c r="I24" s="13">
        <v>1580</v>
      </c>
      <c r="J24" s="13">
        <v>2023</v>
      </c>
      <c r="K24" s="13">
        <v>2103</v>
      </c>
    </row>
    <row r="25" spans="2:11" ht="15" customHeight="1" x14ac:dyDescent="0.15">
      <c r="B25" s="4"/>
      <c r="C25" s="51"/>
      <c r="D25" s="30">
        <v>100</v>
      </c>
      <c r="E25" s="31">
        <v>0.8</v>
      </c>
      <c r="F25" s="32">
        <v>0.6</v>
      </c>
      <c r="G25" s="32">
        <v>0.9</v>
      </c>
      <c r="H25" s="32">
        <v>5.2</v>
      </c>
      <c r="I25" s="32">
        <v>25.6</v>
      </c>
      <c r="J25" s="32">
        <v>32.799999999999997</v>
      </c>
      <c r="K25" s="32">
        <v>34.1</v>
      </c>
    </row>
    <row r="26" spans="2:11" ht="15" customHeight="1" x14ac:dyDescent="0.15">
      <c r="B26" s="4"/>
      <c r="C26" s="58" t="s">
        <v>60</v>
      </c>
      <c r="D26" s="25">
        <v>12578</v>
      </c>
      <c r="E26" s="18">
        <v>120</v>
      </c>
      <c r="F26" s="11">
        <v>115</v>
      </c>
      <c r="G26" s="11">
        <v>117</v>
      </c>
      <c r="H26" s="11">
        <v>775</v>
      </c>
      <c r="I26" s="11">
        <v>4052</v>
      </c>
      <c r="J26" s="11">
        <v>3721</v>
      </c>
      <c r="K26" s="11">
        <v>3678</v>
      </c>
    </row>
    <row r="27" spans="2:11" ht="15" customHeight="1" x14ac:dyDescent="0.15">
      <c r="B27" s="4"/>
      <c r="C27" s="56"/>
      <c r="D27" s="30">
        <v>100</v>
      </c>
      <c r="E27" s="31">
        <v>1</v>
      </c>
      <c r="F27" s="32">
        <v>0.9</v>
      </c>
      <c r="G27" s="32">
        <v>0.9</v>
      </c>
      <c r="H27" s="32">
        <v>6.2</v>
      </c>
      <c r="I27" s="32">
        <v>32.200000000000003</v>
      </c>
      <c r="J27" s="32">
        <v>29.6</v>
      </c>
      <c r="K27" s="32">
        <v>29.2</v>
      </c>
    </row>
    <row r="28" spans="2:11" ht="15" customHeight="1" x14ac:dyDescent="0.15">
      <c r="B28" s="4"/>
      <c r="C28" s="55" t="s">
        <v>61</v>
      </c>
      <c r="D28" s="25">
        <v>1614</v>
      </c>
      <c r="E28" s="18">
        <v>17</v>
      </c>
      <c r="F28" s="11">
        <v>18</v>
      </c>
      <c r="G28" s="11">
        <v>25</v>
      </c>
      <c r="H28" s="11">
        <v>127</v>
      </c>
      <c r="I28" s="11">
        <v>520</v>
      </c>
      <c r="J28" s="11">
        <v>497</v>
      </c>
      <c r="K28" s="11">
        <v>410</v>
      </c>
    </row>
    <row r="29" spans="2:11" ht="15" customHeight="1" x14ac:dyDescent="0.15">
      <c r="B29" s="4"/>
      <c r="C29" s="56"/>
      <c r="D29" s="30">
        <v>100</v>
      </c>
      <c r="E29" s="31">
        <v>1.1000000000000001</v>
      </c>
      <c r="F29" s="32">
        <v>1.1000000000000001</v>
      </c>
      <c r="G29" s="32">
        <v>1.5</v>
      </c>
      <c r="H29" s="32">
        <v>7.9</v>
      </c>
      <c r="I29" s="32">
        <v>32.200000000000003</v>
      </c>
      <c r="J29" s="32">
        <v>30.8</v>
      </c>
      <c r="K29" s="32">
        <v>25.4</v>
      </c>
    </row>
    <row r="30" spans="2:11" ht="15" customHeight="1" x14ac:dyDescent="0.15">
      <c r="B30" s="4"/>
      <c r="C30" s="51" t="s">
        <v>62</v>
      </c>
      <c r="D30" s="25">
        <v>2525</v>
      </c>
      <c r="E30" s="18">
        <v>12</v>
      </c>
      <c r="F30" s="11">
        <v>12</v>
      </c>
      <c r="G30" s="11">
        <v>18</v>
      </c>
      <c r="H30" s="11">
        <v>125</v>
      </c>
      <c r="I30" s="11">
        <v>694</v>
      </c>
      <c r="J30" s="11">
        <v>937</v>
      </c>
      <c r="K30" s="11">
        <v>727</v>
      </c>
    </row>
    <row r="31" spans="2:11" ht="15" customHeight="1" x14ac:dyDescent="0.15">
      <c r="B31" s="4"/>
      <c r="C31" s="51"/>
      <c r="D31" s="30">
        <v>100</v>
      </c>
      <c r="E31" s="31">
        <v>0.5</v>
      </c>
      <c r="F31" s="32">
        <v>0.5</v>
      </c>
      <c r="G31" s="32">
        <v>0.7</v>
      </c>
      <c r="H31" s="32">
        <v>5</v>
      </c>
      <c r="I31" s="32">
        <v>27.5</v>
      </c>
      <c r="J31" s="32">
        <v>37.1</v>
      </c>
      <c r="K31" s="32">
        <v>28.8</v>
      </c>
    </row>
    <row r="32" spans="2:11" ht="15" customHeight="1" x14ac:dyDescent="0.15">
      <c r="B32" s="6"/>
      <c r="C32" s="58" t="s">
        <v>63</v>
      </c>
      <c r="D32" s="25">
        <v>3276</v>
      </c>
      <c r="E32" s="18">
        <v>20</v>
      </c>
      <c r="F32" s="11">
        <v>23</v>
      </c>
      <c r="G32" s="11">
        <v>18</v>
      </c>
      <c r="H32" s="11">
        <v>193</v>
      </c>
      <c r="I32" s="11">
        <v>1008</v>
      </c>
      <c r="J32" s="11">
        <v>1240</v>
      </c>
      <c r="K32" s="11">
        <v>774</v>
      </c>
    </row>
    <row r="33" spans="2:11" ht="15" customHeight="1" x14ac:dyDescent="0.15">
      <c r="B33" s="7"/>
      <c r="C33" s="59"/>
      <c r="D33" s="28">
        <v>100</v>
      </c>
      <c r="E33" s="20">
        <v>0.6</v>
      </c>
      <c r="F33" s="15">
        <v>0.7</v>
      </c>
      <c r="G33" s="15">
        <v>0.5</v>
      </c>
      <c r="H33" s="15">
        <v>5.9</v>
      </c>
      <c r="I33" s="15">
        <v>30.8</v>
      </c>
      <c r="J33" s="15">
        <v>37.9</v>
      </c>
      <c r="K33" s="15">
        <v>23.6</v>
      </c>
    </row>
    <row r="34" spans="2:11" ht="15" customHeight="1" x14ac:dyDescent="0.15">
      <c r="B34" s="3" t="s">
        <v>64</v>
      </c>
      <c r="C34" s="53" t="s">
        <v>65</v>
      </c>
      <c r="D34" s="27">
        <v>22228</v>
      </c>
      <c r="E34" s="21">
        <v>172</v>
      </c>
      <c r="F34" s="13">
        <v>195</v>
      </c>
      <c r="G34" s="13">
        <v>207</v>
      </c>
      <c r="H34" s="13">
        <v>1440</v>
      </c>
      <c r="I34" s="13">
        <v>7302</v>
      </c>
      <c r="J34" s="13">
        <v>6883</v>
      </c>
      <c r="K34" s="13">
        <v>6029</v>
      </c>
    </row>
    <row r="35" spans="2:11" ht="15" customHeight="1" x14ac:dyDescent="0.15">
      <c r="B35" s="4"/>
      <c r="C35" s="54"/>
      <c r="D35" s="30">
        <v>100</v>
      </c>
      <c r="E35" s="31">
        <v>0.8</v>
      </c>
      <c r="F35" s="32">
        <v>0.9</v>
      </c>
      <c r="G35" s="32">
        <v>0.9</v>
      </c>
      <c r="H35" s="32">
        <v>6.5</v>
      </c>
      <c r="I35" s="32">
        <v>32.9</v>
      </c>
      <c r="J35" s="32">
        <v>31</v>
      </c>
      <c r="K35" s="32">
        <v>27.1</v>
      </c>
    </row>
    <row r="36" spans="2:11" ht="15" customHeight="1" x14ac:dyDescent="0.15">
      <c r="B36" s="4"/>
      <c r="C36" s="60" t="s">
        <v>66</v>
      </c>
      <c r="D36" s="25">
        <v>2573</v>
      </c>
      <c r="E36" s="18">
        <v>34</v>
      </c>
      <c r="F36" s="11">
        <v>9</v>
      </c>
      <c r="G36" s="11">
        <v>25</v>
      </c>
      <c r="H36" s="11">
        <v>79</v>
      </c>
      <c r="I36" s="11">
        <v>425</v>
      </c>
      <c r="J36" s="11">
        <v>924</v>
      </c>
      <c r="K36" s="11">
        <v>1077</v>
      </c>
    </row>
    <row r="37" spans="2:11" ht="15" customHeight="1" x14ac:dyDescent="0.15">
      <c r="B37" s="4"/>
      <c r="C37" s="56"/>
      <c r="D37" s="30">
        <v>100</v>
      </c>
      <c r="E37" s="31">
        <v>1.3</v>
      </c>
      <c r="F37" s="32">
        <v>0.3</v>
      </c>
      <c r="G37" s="32">
        <v>1</v>
      </c>
      <c r="H37" s="32">
        <v>3.1</v>
      </c>
      <c r="I37" s="32">
        <v>16.5</v>
      </c>
      <c r="J37" s="32">
        <v>35.9</v>
      </c>
      <c r="K37" s="32">
        <v>41.9</v>
      </c>
    </row>
    <row r="38" spans="2:11" ht="15" customHeight="1" x14ac:dyDescent="0.15">
      <c r="B38" s="4"/>
      <c r="C38" s="55" t="s">
        <v>67</v>
      </c>
      <c r="D38" s="25">
        <v>1235</v>
      </c>
      <c r="E38" s="18">
        <v>9</v>
      </c>
      <c r="F38" s="11">
        <v>6</v>
      </c>
      <c r="G38" s="11">
        <v>2</v>
      </c>
      <c r="H38" s="11">
        <v>30</v>
      </c>
      <c r="I38" s="11">
        <v>154</v>
      </c>
      <c r="J38" s="11">
        <v>627</v>
      </c>
      <c r="K38" s="11">
        <v>407</v>
      </c>
    </row>
    <row r="39" spans="2:11" ht="15" customHeight="1" x14ac:dyDescent="0.15">
      <c r="B39" s="5"/>
      <c r="C39" s="59"/>
      <c r="D39" s="28">
        <v>100</v>
      </c>
      <c r="E39" s="20">
        <v>0.7</v>
      </c>
      <c r="F39" s="15">
        <v>0.5</v>
      </c>
      <c r="G39" s="15">
        <v>0.2</v>
      </c>
      <c r="H39" s="15">
        <v>2.4</v>
      </c>
      <c r="I39" s="15">
        <v>12.5</v>
      </c>
      <c r="J39" s="15">
        <v>50.8</v>
      </c>
      <c r="K39" s="15">
        <v>33</v>
      </c>
    </row>
    <row r="40" spans="2:11" ht="15" customHeight="1" x14ac:dyDescent="0.15">
      <c r="B40" s="3" t="s">
        <v>83</v>
      </c>
      <c r="C40" s="53" t="s">
        <v>407</v>
      </c>
      <c r="D40" s="27">
        <v>3459</v>
      </c>
      <c r="E40" s="21">
        <v>47</v>
      </c>
      <c r="F40" s="13">
        <v>46</v>
      </c>
      <c r="G40" s="13">
        <v>48</v>
      </c>
      <c r="H40" s="13">
        <v>256</v>
      </c>
      <c r="I40" s="13">
        <v>1085</v>
      </c>
      <c r="J40" s="13">
        <v>915</v>
      </c>
      <c r="K40" s="13">
        <v>1062</v>
      </c>
    </row>
    <row r="41" spans="2:11" ht="15" customHeight="1" x14ac:dyDescent="0.15">
      <c r="B41" s="4"/>
      <c r="C41" s="54"/>
      <c r="D41" s="30">
        <v>100</v>
      </c>
      <c r="E41" s="31">
        <v>1.4</v>
      </c>
      <c r="F41" s="32">
        <v>1.3</v>
      </c>
      <c r="G41" s="32">
        <v>1.4</v>
      </c>
      <c r="H41" s="32">
        <v>7.4</v>
      </c>
      <c r="I41" s="32">
        <v>31.4</v>
      </c>
      <c r="J41" s="32">
        <v>26.5</v>
      </c>
      <c r="K41" s="32">
        <v>30.7</v>
      </c>
    </row>
    <row r="42" spans="2:11" ht="15" customHeight="1" x14ac:dyDescent="0.15">
      <c r="B42" s="4"/>
      <c r="C42" s="55" t="s">
        <v>89</v>
      </c>
      <c r="D42" s="25">
        <v>18074</v>
      </c>
      <c r="E42" s="18">
        <v>142</v>
      </c>
      <c r="F42" s="11">
        <v>142</v>
      </c>
      <c r="G42" s="11">
        <v>163</v>
      </c>
      <c r="H42" s="11">
        <v>1147</v>
      </c>
      <c r="I42" s="11">
        <v>5751</v>
      </c>
      <c r="J42" s="11">
        <v>5548</v>
      </c>
      <c r="K42" s="11">
        <v>5181</v>
      </c>
    </row>
    <row r="43" spans="2:11" ht="15" customHeight="1" x14ac:dyDescent="0.15">
      <c r="B43" s="4"/>
      <c r="C43" s="56"/>
      <c r="D43" s="30">
        <v>100</v>
      </c>
      <c r="E43" s="31">
        <v>0.8</v>
      </c>
      <c r="F43" s="32">
        <v>0.8</v>
      </c>
      <c r="G43" s="32">
        <v>0.9</v>
      </c>
      <c r="H43" s="32">
        <v>6.3</v>
      </c>
      <c r="I43" s="32">
        <v>31.8</v>
      </c>
      <c r="J43" s="32">
        <v>30.7</v>
      </c>
      <c r="K43" s="32">
        <v>28.7</v>
      </c>
    </row>
    <row r="44" spans="2:11" ht="15" customHeight="1" x14ac:dyDescent="0.15">
      <c r="B44" s="4"/>
      <c r="C44" s="51" t="s">
        <v>84</v>
      </c>
      <c r="D44" s="25">
        <v>4115</v>
      </c>
      <c r="E44" s="18">
        <v>20</v>
      </c>
      <c r="F44" s="11">
        <v>21</v>
      </c>
      <c r="G44" s="11">
        <v>21</v>
      </c>
      <c r="H44" s="11">
        <v>147</v>
      </c>
      <c r="I44" s="11">
        <v>962</v>
      </c>
      <c r="J44" s="11">
        <v>1711</v>
      </c>
      <c r="K44" s="11">
        <v>1233</v>
      </c>
    </row>
    <row r="45" spans="2:11" ht="15" customHeight="1" x14ac:dyDescent="0.15">
      <c r="B45" s="4"/>
      <c r="C45" s="54"/>
      <c r="D45" s="30">
        <v>100</v>
      </c>
      <c r="E45" s="31">
        <v>0.5</v>
      </c>
      <c r="F45" s="32">
        <v>0.5</v>
      </c>
      <c r="G45" s="32">
        <v>0.5</v>
      </c>
      <c r="H45" s="32">
        <v>3.6</v>
      </c>
      <c r="I45" s="32">
        <v>23.4</v>
      </c>
      <c r="J45" s="32">
        <v>41.6</v>
      </c>
      <c r="K45" s="32">
        <v>30</v>
      </c>
    </row>
    <row r="46" spans="2:11" ht="15" customHeight="1" x14ac:dyDescent="0.15">
      <c r="B46" s="4"/>
      <c r="C46" s="51" t="s">
        <v>403</v>
      </c>
      <c r="D46" s="25">
        <v>659</v>
      </c>
      <c r="E46" s="18">
        <v>2</v>
      </c>
      <c r="F46" s="11">
        <v>3</v>
      </c>
      <c r="G46" s="11">
        <v>2</v>
      </c>
      <c r="H46" s="11">
        <v>12</v>
      </c>
      <c r="I46" s="11">
        <v>97</v>
      </c>
      <c r="J46" s="11">
        <v>348</v>
      </c>
      <c r="K46" s="11">
        <v>195</v>
      </c>
    </row>
    <row r="47" spans="2:11" ht="15" customHeight="1" x14ac:dyDescent="0.15">
      <c r="B47" s="5"/>
      <c r="C47" s="52"/>
      <c r="D47" s="28">
        <v>100</v>
      </c>
      <c r="E47" s="20">
        <v>0.3</v>
      </c>
      <c r="F47" s="15">
        <v>0.5</v>
      </c>
      <c r="G47" s="15">
        <v>0.3</v>
      </c>
      <c r="H47" s="15">
        <v>1.8</v>
      </c>
      <c r="I47" s="15">
        <v>14.7</v>
      </c>
      <c r="J47" s="15">
        <v>52.8</v>
      </c>
      <c r="K47" s="15">
        <v>29.6</v>
      </c>
    </row>
    <row r="48" spans="2:11" ht="15" customHeight="1" x14ac:dyDescent="0.15">
      <c r="B48" s="3" t="s">
        <v>68</v>
      </c>
      <c r="C48" s="53" t="s">
        <v>69</v>
      </c>
      <c r="D48" s="27">
        <v>3572</v>
      </c>
      <c r="E48" s="21">
        <v>27</v>
      </c>
      <c r="F48" s="13">
        <v>28</v>
      </c>
      <c r="G48" s="13">
        <v>33</v>
      </c>
      <c r="H48" s="13">
        <v>227</v>
      </c>
      <c r="I48" s="13">
        <v>991</v>
      </c>
      <c r="J48" s="13">
        <v>1260</v>
      </c>
      <c r="K48" s="13">
        <v>1006</v>
      </c>
    </row>
    <row r="49" spans="2:11" ht="15" customHeight="1" x14ac:dyDescent="0.15">
      <c r="B49" s="4"/>
      <c r="C49" s="54"/>
      <c r="D49" s="30">
        <v>100</v>
      </c>
      <c r="E49" s="31">
        <v>0.8</v>
      </c>
      <c r="F49" s="32">
        <v>0.8</v>
      </c>
      <c r="G49" s="32">
        <v>0.9</v>
      </c>
      <c r="H49" s="32">
        <v>6.4</v>
      </c>
      <c r="I49" s="32">
        <v>27.7</v>
      </c>
      <c r="J49" s="32">
        <v>35.299999999999997</v>
      </c>
      <c r="K49" s="32">
        <v>28.2</v>
      </c>
    </row>
    <row r="50" spans="2:11" ht="15" customHeight="1" x14ac:dyDescent="0.15">
      <c r="B50" s="4"/>
      <c r="C50" s="57" t="s">
        <v>70</v>
      </c>
      <c r="D50" s="33">
        <v>2055</v>
      </c>
      <c r="E50" s="34">
        <v>24</v>
      </c>
      <c r="F50" s="35">
        <v>22</v>
      </c>
      <c r="G50" s="35">
        <v>29</v>
      </c>
      <c r="H50" s="35">
        <v>208</v>
      </c>
      <c r="I50" s="35">
        <v>804</v>
      </c>
      <c r="J50" s="35">
        <v>627</v>
      </c>
      <c r="K50" s="35">
        <v>341</v>
      </c>
    </row>
    <row r="51" spans="2:11" ht="15" customHeight="1" x14ac:dyDescent="0.15">
      <c r="B51" s="4"/>
      <c r="C51" s="54"/>
      <c r="D51" s="30">
        <v>100</v>
      </c>
      <c r="E51" s="31">
        <v>1.2</v>
      </c>
      <c r="F51" s="32">
        <v>1.1000000000000001</v>
      </c>
      <c r="G51" s="32">
        <v>1.4</v>
      </c>
      <c r="H51" s="32">
        <v>10.1</v>
      </c>
      <c r="I51" s="32">
        <v>39.1</v>
      </c>
      <c r="J51" s="32">
        <v>30.5</v>
      </c>
      <c r="K51" s="32">
        <v>16.600000000000001</v>
      </c>
    </row>
    <row r="52" spans="2:11" ht="15" customHeight="1" x14ac:dyDescent="0.15">
      <c r="B52" s="4"/>
      <c r="C52" s="51" t="s">
        <v>71</v>
      </c>
      <c r="D52" s="25">
        <v>1640</v>
      </c>
      <c r="E52" s="18">
        <v>17</v>
      </c>
      <c r="F52" s="11">
        <v>26</v>
      </c>
      <c r="G52" s="11">
        <v>17</v>
      </c>
      <c r="H52" s="11">
        <v>149</v>
      </c>
      <c r="I52" s="11">
        <v>504</v>
      </c>
      <c r="J52" s="11">
        <v>400</v>
      </c>
      <c r="K52" s="11">
        <v>527</v>
      </c>
    </row>
    <row r="53" spans="2:11" ht="15" customHeight="1" x14ac:dyDescent="0.15">
      <c r="B53" s="4"/>
      <c r="C53" s="54"/>
      <c r="D53" s="30">
        <v>100</v>
      </c>
      <c r="E53" s="31">
        <v>1</v>
      </c>
      <c r="F53" s="32">
        <v>1.6</v>
      </c>
      <c r="G53" s="32">
        <v>1</v>
      </c>
      <c r="H53" s="32">
        <v>9.1</v>
      </c>
      <c r="I53" s="32">
        <v>30.7</v>
      </c>
      <c r="J53" s="32">
        <v>24.4</v>
      </c>
      <c r="K53" s="32">
        <v>32.1</v>
      </c>
    </row>
    <row r="54" spans="2:11" ht="15" customHeight="1" x14ac:dyDescent="0.15">
      <c r="B54" s="4"/>
      <c r="C54" s="51" t="s">
        <v>72</v>
      </c>
      <c r="D54" s="25">
        <v>1560</v>
      </c>
      <c r="E54" s="18">
        <v>12</v>
      </c>
      <c r="F54" s="11">
        <v>13</v>
      </c>
      <c r="G54" s="11">
        <v>18</v>
      </c>
      <c r="H54" s="11">
        <v>102</v>
      </c>
      <c r="I54" s="11">
        <v>500</v>
      </c>
      <c r="J54" s="11">
        <v>452</v>
      </c>
      <c r="K54" s="11">
        <v>463</v>
      </c>
    </row>
    <row r="55" spans="2:11" ht="15" customHeight="1" x14ac:dyDescent="0.15">
      <c r="B55" s="4"/>
      <c r="C55" s="54"/>
      <c r="D55" s="30">
        <v>100</v>
      </c>
      <c r="E55" s="31">
        <v>0.8</v>
      </c>
      <c r="F55" s="32">
        <v>0.8</v>
      </c>
      <c r="G55" s="32">
        <v>1.2</v>
      </c>
      <c r="H55" s="32">
        <v>6.5</v>
      </c>
      <c r="I55" s="32">
        <v>32.1</v>
      </c>
      <c r="J55" s="32">
        <v>29</v>
      </c>
      <c r="K55" s="32">
        <v>29.7</v>
      </c>
    </row>
    <row r="56" spans="2:11" ht="15" customHeight="1" x14ac:dyDescent="0.15">
      <c r="B56" s="4"/>
      <c r="C56" s="51" t="s">
        <v>73</v>
      </c>
      <c r="D56" s="25">
        <v>2382</v>
      </c>
      <c r="E56" s="18">
        <v>22</v>
      </c>
      <c r="F56" s="11">
        <v>29</v>
      </c>
      <c r="G56" s="11">
        <v>19</v>
      </c>
      <c r="H56" s="11">
        <v>159</v>
      </c>
      <c r="I56" s="11">
        <v>877</v>
      </c>
      <c r="J56" s="11">
        <v>586</v>
      </c>
      <c r="K56" s="11">
        <v>690</v>
      </c>
    </row>
    <row r="57" spans="2:11" ht="15" customHeight="1" x14ac:dyDescent="0.15">
      <c r="B57" s="4"/>
      <c r="C57" s="54"/>
      <c r="D57" s="30">
        <v>100</v>
      </c>
      <c r="E57" s="31">
        <v>0.9</v>
      </c>
      <c r="F57" s="32">
        <v>1.2</v>
      </c>
      <c r="G57" s="32">
        <v>0.8</v>
      </c>
      <c r="H57" s="32">
        <v>6.7</v>
      </c>
      <c r="I57" s="32">
        <v>36.799999999999997</v>
      </c>
      <c r="J57" s="32">
        <v>24.6</v>
      </c>
      <c r="K57" s="32">
        <v>29</v>
      </c>
    </row>
    <row r="58" spans="2:11" ht="15" customHeight="1" x14ac:dyDescent="0.15">
      <c r="B58" s="4"/>
      <c r="C58" s="51" t="s">
        <v>74</v>
      </c>
      <c r="D58" s="25">
        <v>1538</v>
      </c>
      <c r="E58" s="18">
        <v>15</v>
      </c>
      <c r="F58" s="11">
        <v>19</v>
      </c>
      <c r="G58" s="11">
        <v>20</v>
      </c>
      <c r="H58" s="11">
        <v>115</v>
      </c>
      <c r="I58" s="11">
        <v>649</v>
      </c>
      <c r="J58" s="11">
        <v>259</v>
      </c>
      <c r="K58" s="11">
        <v>461</v>
      </c>
    </row>
    <row r="59" spans="2:11" ht="15" customHeight="1" x14ac:dyDescent="0.15">
      <c r="B59" s="4"/>
      <c r="C59" s="54"/>
      <c r="D59" s="30">
        <v>100</v>
      </c>
      <c r="E59" s="31">
        <v>1</v>
      </c>
      <c r="F59" s="32">
        <v>1.2</v>
      </c>
      <c r="G59" s="32">
        <v>1.3</v>
      </c>
      <c r="H59" s="32">
        <v>7.5</v>
      </c>
      <c r="I59" s="32">
        <v>42.2</v>
      </c>
      <c r="J59" s="32">
        <v>16.8</v>
      </c>
      <c r="K59" s="32">
        <v>30</v>
      </c>
    </row>
    <row r="60" spans="2:11" ht="15" customHeight="1" x14ac:dyDescent="0.15">
      <c r="B60" s="4"/>
      <c r="C60" s="51" t="s">
        <v>75</v>
      </c>
      <c r="D60" s="25">
        <v>5096</v>
      </c>
      <c r="E60" s="18">
        <v>54</v>
      </c>
      <c r="F60" s="11">
        <v>33</v>
      </c>
      <c r="G60" s="11">
        <v>43</v>
      </c>
      <c r="H60" s="11">
        <v>168</v>
      </c>
      <c r="I60" s="11">
        <v>1502</v>
      </c>
      <c r="J60" s="11">
        <v>1680</v>
      </c>
      <c r="K60" s="11">
        <v>1616</v>
      </c>
    </row>
    <row r="61" spans="2:11" ht="15" customHeight="1" x14ac:dyDescent="0.15">
      <c r="B61" s="4"/>
      <c r="C61" s="54"/>
      <c r="D61" s="30">
        <v>100</v>
      </c>
      <c r="E61" s="31">
        <v>1.1000000000000001</v>
      </c>
      <c r="F61" s="32">
        <v>0.6</v>
      </c>
      <c r="G61" s="32">
        <v>0.8</v>
      </c>
      <c r="H61" s="32">
        <v>3.3</v>
      </c>
      <c r="I61" s="32">
        <v>29.5</v>
      </c>
      <c r="J61" s="32">
        <v>33</v>
      </c>
      <c r="K61" s="32">
        <v>31.7</v>
      </c>
    </row>
    <row r="62" spans="2:11" ht="15" customHeight="1" x14ac:dyDescent="0.15">
      <c r="B62" s="4"/>
      <c r="C62" s="51" t="s">
        <v>76</v>
      </c>
      <c r="D62" s="25">
        <v>2807</v>
      </c>
      <c r="E62" s="18">
        <v>27</v>
      </c>
      <c r="F62" s="11">
        <v>19</v>
      </c>
      <c r="G62" s="11">
        <v>25</v>
      </c>
      <c r="H62" s="11">
        <v>103</v>
      </c>
      <c r="I62" s="11">
        <v>829</v>
      </c>
      <c r="J62" s="11">
        <v>922</v>
      </c>
      <c r="K62" s="11">
        <v>882</v>
      </c>
    </row>
    <row r="63" spans="2:11" ht="15" customHeight="1" x14ac:dyDescent="0.15">
      <c r="B63" s="4"/>
      <c r="C63" s="54"/>
      <c r="D63" s="30">
        <v>100</v>
      </c>
      <c r="E63" s="31">
        <v>1</v>
      </c>
      <c r="F63" s="32">
        <v>0.7</v>
      </c>
      <c r="G63" s="32">
        <v>0.9</v>
      </c>
      <c r="H63" s="32">
        <v>3.7</v>
      </c>
      <c r="I63" s="32">
        <v>29.5</v>
      </c>
      <c r="J63" s="32">
        <v>32.799999999999997</v>
      </c>
      <c r="K63" s="32">
        <v>31.4</v>
      </c>
    </row>
    <row r="64" spans="2:11" ht="15" customHeight="1" x14ac:dyDescent="0.15">
      <c r="B64" s="4"/>
      <c r="C64" s="51" t="s">
        <v>77</v>
      </c>
      <c r="D64" s="25">
        <v>6516</v>
      </c>
      <c r="E64" s="18">
        <v>31</v>
      </c>
      <c r="F64" s="11">
        <v>29</v>
      </c>
      <c r="G64" s="11">
        <v>38</v>
      </c>
      <c r="H64" s="11">
        <v>348</v>
      </c>
      <c r="I64" s="11">
        <v>1381</v>
      </c>
      <c r="J64" s="11">
        <v>2503</v>
      </c>
      <c r="K64" s="11">
        <v>2186</v>
      </c>
    </row>
    <row r="65" spans="2:11" ht="15" customHeight="1" x14ac:dyDescent="0.15">
      <c r="B65" s="5"/>
      <c r="C65" s="52"/>
      <c r="D65" s="28">
        <v>100</v>
      </c>
      <c r="E65" s="20">
        <v>0.5</v>
      </c>
      <c r="F65" s="15">
        <v>0.4</v>
      </c>
      <c r="G65" s="15">
        <v>0.6</v>
      </c>
      <c r="H65" s="15">
        <v>5.3</v>
      </c>
      <c r="I65" s="15">
        <v>21.2</v>
      </c>
      <c r="J65" s="15">
        <v>38.4</v>
      </c>
      <c r="K65" s="15">
        <v>33.5</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K9">
    <cfRule type="top10" dxfId="1478" priority="1302" rank="1"/>
  </conditionalFormatting>
  <conditionalFormatting sqref="E11:K11">
    <cfRule type="top10" dxfId="1477" priority="1303" rank="1"/>
  </conditionalFormatting>
  <conditionalFormatting sqref="E13:K13">
    <cfRule type="top10" dxfId="1476" priority="1304" rank="1"/>
  </conditionalFormatting>
  <conditionalFormatting sqref="E15:K15">
    <cfRule type="top10" dxfId="1475" priority="1305" rank="1"/>
  </conditionalFormatting>
  <conditionalFormatting sqref="E17:K17">
    <cfRule type="top10" dxfId="1474" priority="1306" rank="1"/>
  </conditionalFormatting>
  <conditionalFormatting sqref="E19:K19">
    <cfRule type="top10" dxfId="1473" priority="1307" rank="1"/>
  </conditionalFormatting>
  <conditionalFormatting sqref="E21:K21">
    <cfRule type="top10" dxfId="1472" priority="1308" rank="1"/>
  </conditionalFormatting>
  <conditionalFormatting sqref="E23:K23">
    <cfRule type="top10" dxfId="1471" priority="1309" rank="1"/>
  </conditionalFormatting>
  <conditionalFormatting sqref="E25:K25">
    <cfRule type="top10" dxfId="1470" priority="1310" rank="1"/>
  </conditionalFormatting>
  <conditionalFormatting sqref="E27:K27">
    <cfRule type="top10" dxfId="1469" priority="1311" rank="1"/>
  </conditionalFormatting>
  <conditionalFormatting sqref="E29:K29">
    <cfRule type="top10" dxfId="1468" priority="1312" rank="1"/>
  </conditionalFormatting>
  <conditionalFormatting sqref="E31:K31">
    <cfRule type="top10" dxfId="1467" priority="1313" rank="1"/>
  </conditionalFormatting>
  <conditionalFormatting sqref="E33:K33">
    <cfRule type="top10" dxfId="1466" priority="1314" rank="1"/>
  </conditionalFormatting>
  <conditionalFormatting sqref="E35:K35">
    <cfRule type="top10" dxfId="1465" priority="1315" rank="1"/>
  </conditionalFormatting>
  <conditionalFormatting sqref="E37:K37">
    <cfRule type="top10" dxfId="1464" priority="1316" rank="1"/>
  </conditionalFormatting>
  <conditionalFormatting sqref="E39:K39">
    <cfRule type="top10" dxfId="1463" priority="1317" rank="1"/>
  </conditionalFormatting>
  <conditionalFormatting sqref="E41:K41">
    <cfRule type="top10" dxfId="1462" priority="1318" rank="1"/>
  </conditionalFormatting>
  <conditionalFormatting sqref="E43:K43">
    <cfRule type="top10" dxfId="1461" priority="1319" rank="1"/>
  </conditionalFormatting>
  <conditionalFormatting sqref="E45:K45">
    <cfRule type="top10" dxfId="1460" priority="1320" rank="1"/>
  </conditionalFormatting>
  <conditionalFormatting sqref="E47:K47">
    <cfRule type="top10" dxfId="1459" priority="1321" rank="1"/>
  </conditionalFormatting>
  <conditionalFormatting sqref="E49:K49">
    <cfRule type="top10" dxfId="1458" priority="1322" rank="1"/>
  </conditionalFormatting>
  <conditionalFormatting sqref="E51:K51">
    <cfRule type="top10" dxfId="1457" priority="1323" rank="1"/>
  </conditionalFormatting>
  <conditionalFormatting sqref="E53:K53">
    <cfRule type="top10" dxfId="1456" priority="1324" rank="1"/>
  </conditionalFormatting>
  <conditionalFormatting sqref="E55:K55">
    <cfRule type="top10" dxfId="1455" priority="1325" rank="1"/>
  </conditionalFormatting>
  <conditionalFormatting sqref="E57:K57">
    <cfRule type="top10" dxfId="1454" priority="1326" rank="1"/>
  </conditionalFormatting>
  <conditionalFormatting sqref="E59:K59">
    <cfRule type="top10" dxfId="1453" priority="1327" rank="1"/>
  </conditionalFormatting>
  <conditionalFormatting sqref="E61:K61">
    <cfRule type="top10" dxfId="1452" priority="1328" rank="1"/>
  </conditionalFormatting>
  <conditionalFormatting sqref="E63:K63">
    <cfRule type="top10" dxfId="1451" priority="1329" rank="1"/>
  </conditionalFormatting>
  <conditionalFormatting sqref="E65:K65">
    <cfRule type="top10" dxfId="1450" priority="1330" rank="1"/>
  </conditionalFormatting>
  <pageMargins left="0.7" right="0.7" top="0.75" bottom="0.75" header="0.3" footer="0.3"/>
  <pageSetup paperSize="9" scale="76" orientation="portrait" r:id="rId1"/>
  <headerFoot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3" width="8.625" style="9" customWidth="1"/>
    <col min="94" max="16384" width="6.125" style="9"/>
  </cols>
  <sheetData>
    <row r="2" spans="2:43" x14ac:dyDescent="0.15">
      <c r="B2" s="9" t="s">
        <v>600</v>
      </c>
    </row>
    <row r="3" spans="2:43" x14ac:dyDescent="0.15">
      <c r="B3" s="9" t="s">
        <v>493</v>
      </c>
    </row>
    <row r="4" spans="2:43" x14ac:dyDescent="0.15">
      <c r="B4" s="9" t="s">
        <v>612</v>
      </c>
    </row>
    <row r="6" spans="2:43" ht="3" customHeight="1" x14ac:dyDescent="0.15">
      <c r="B6" s="16"/>
      <c r="C6" s="23"/>
      <c r="D6" s="24"/>
      <c r="E6" s="22"/>
      <c r="F6" s="17"/>
      <c r="G6" s="17"/>
      <c r="H6" s="17"/>
      <c r="I6" s="17"/>
      <c r="J6" s="17"/>
      <c r="K6" s="17"/>
    </row>
    <row r="7" spans="2:43" s="10" customFormat="1" ht="122.25" customHeight="1" thickBot="1" x14ac:dyDescent="0.2">
      <c r="B7" s="1"/>
      <c r="C7" s="2" t="s">
        <v>52</v>
      </c>
      <c r="D7" s="29" t="s">
        <v>103</v>
      </c>
      <c r="E7" s="46" t="s">
        <v>333</v>
      </c>
      <c r="F7" s="47" t="s">
        <v>334</v>
      </c>
      <c r="G7" s="47" t="s">
        <v>335</v>
      </c>
      <c r="H7" s="47" t="s">
        <v>336</v>
      </c>
      <c r="I7" s="47" t="s">
        <v>337</v>
      </c>
      <c r="J7" s="47" t="s">
        <v>338</v>
      </c>
      <c r="K7" s="47" t="s">
        <v>104</v>
      </c>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3528</v>
      </c>
      <c r="F8" s="11">
        <v>1366</v>
      </c>
      <c r="G8" s="11">
        <v>362</v>
      </c>
      <c r="H8" s="11">
        <v>608</v>
      </c>
      <c r="I8" s="11">
        <v>1166</v>
      </c>
      <c r="J8" s="11">
        <v>11655</v>
      </c>
      <c r="K8" s="11">
        <v>8481</v>
      </c>
    </row>
    <row r="9" spans="2:43" ht="15" customHeight="1" x14ac:dyDescent="0.15">
      <c r="B9" s="62"/>
      <c r="C9" s="52"/>
      <c r="D9" s="26">
        <v>100</v>
      </c>
      <c r="E9" s="19">
        <v>13</v>
      </c>
      <c r="F9" s="12">
        <v>5</v>
      </c>
      <c r="G9" s="12">
        <v>1.3</v>
      </c>
      <c r="H9" s="12">
        <v>2.2000000000000002</v>
      </c>
      <c r="I9" s="12">
        <v>4.3</v>
      </c>
      <c r="J9" s="12">
        <v>42.9</v>
      </c>
      <c r="K9" s="12">
        <v>31.2</v>
      </c>
    </row>
    <row r="10" spans="2:43" ht="15" customHeight="1" x14ac:dyDescent="0.15">
      <c r="B10" s="3" t="s">
        <v>54</v>
      </c>
      <c r="C10" s="63" t="s">
        <v>55</v>
      </c>
      <c r="D10" s="27">
        <v>12478</v>
      </c>
      <c r="E10" s="21">
        <v>2010</v>
      </c>
      <c r="F10" s="13">
        <v>673</v>
      </c>
      <c r="G10" s="13">
        <v>179</v>
      </c>
      <c r="H10" s="13">
        <v>386</v>
      </c>
      <c r="I10" s="13">
        <v>714</v>
      </c>
      <c r="J10" s="13">
        <v>5137</v>
      </c>
      <c r="K10" s="13">
        <v>3379</v>
      </c>
    </row>
    <row r="11" spans="2:43" ht="15" customHeight="1" x14ac:dyDescent="0.15">
      <c r="B11" s="4"/>
      <c r="C11" s="56"/>
      <c r="D11" s="30">
        <v>100</v>
      </c>
      <c r="E11" s="31">
        <v>16.100000000000001</v>
      </c>
      <c r="F11" s="32">
        <v>5.4</v>
      </c>
      <c r="G11" s="32">
        <v>1.4</v>
      </c>
      <c r="H11" s="32">
        <v>3.1</v>
      </c>
      <c r="I11" s="32">
        <v>5.7</v>
      </c>
      <c r="J11" s="32">
        <v>41.2</v>
      </c>
      <c r="K11" s="32">
        <v>27.1</v>
      </c>
    </row>
    <row r="12" spans="2:43" ht="15" customHeight="1" x14ac:dyDescent="0.15">
      <c r="B12" s="4"/>
      <c r="C12" s="55" t="s">
        <v>56</v>
      </c>
      <c r="D12" s="25">
        <v>14458</v>
      </c>
      <c r="E12" s="18">
        <v>1502</v>
      </c>
      <c r="F12" s="11">
        <v>683</v>
      </c>
      <c r="G12" s="11">
        <v>176</v>
      </c>
      <c r="H12" s="11">
        <v>220</v>
      </c>
      <c r="I12" s="11">
        <v>441</v>
      </c>
      <c r="J12" s="11">
        <v>6444</v>
      </c>
      <c r="K12" s="11">
        <v>4992</v>
      </c>
    </row>
    <row r="13" spans="2:43" ht="15" customHeight="1" x14ac:dyDescent="0.15">
      <c r="B13" s="4"/>
      <c r="C13" s="59"/>
      <c r="D13" s="26">
        <v>100</v>
      </c>
      <c r="E13" s="19">
        <v>10.4</v>
      </c>
      <c r="F13" s="12">
        <v>4.7</v>
      </c>
      <c r="G13" s="12">
        <v>1.2</v>
      </c>
      <c r="H13" s="12">
        <v>1.5</v>
      </c>
      <c r="I13" s="12">
        <v>3.1</v>
      </c>
      <c r="J13" s="12">
        <v>44.6</v>
      </c>
      <c r="K13" s="12">
        <v>34.5</v>
      </c>
    </row>
    <row r="14" spans="2:43" ht="15" customHeight="1" x14ac:dyDescent="0.15">
      <c r="B14" s="3" t="s">
        <v>57</v>
      </c>
      <c r="C14" s="63" t="s">
        <v>78</v>
      </c>
      <c r="D14" s="27">
        <v>7667</v>
      </c>
      <c r="E14" s="21">
        <v>1913</v>
      </c>
      <c r="F14" s="13">
        <v>615</v>
      </c>
      <c r="G14" s="13">
        <v>123</v>
      </c>
      <c r="H14" s="13">
        <v>204</v>
      </c>
      <c r="I14" s="13">
        <v>419</v>
      </c>
      <c r="J14" s="13">
        <v>2965</v>
      </c>
      <c r="K14" s="13">
        <v>1428</v>
      </c>
    </row>
    <row r="15" spans="2:43" ht="15" customHeight="1" x14ac:dyDescent="0.15">
      <c r="B15" s="4"/>
      <c r="C15" s="56"/>
      <c r="D15" s="30">
        <v>100</v>
      </c>
      <c r="E15" s="31">
        <v>25</v>
      </c>
      <c r="F15" s="32">
        <v>8</v>
      </c>
      <c r="G15" s="32">
        <v>1.6</v>
      </c>
      <c r="H15" s="32">
        <v>2.7</v>
      </c>
      <c r="I15" s="32">
        <v>5.5</v>
      </c>
      <c r="J15" s="32">
        <v>38.700000000000003</v>
      </c>
      <c r="K15" s="32">
        <v>18.600000000000001</v>
      </c>
    </row>
    <row r="16" spans="2:43" ht="15" customHeight="1" x14ac:dyDescent="0.15">
      <c r="B16" s="4"/>
      <c r="C16" s="51" t="s">
        <v>79</v>
      </c>
      <c r="D16" s="25">
        <v>6710</v>
      </c>
      <c r="E16" s="18">
        <v>1000</v>
      </c>
      <c r="F16" s="11">
        <v>464</v>
      </c>
      <c r="G16" s="11">
        <v>120</v>
      </c>
      <c r="H16" s="11">
        <v>220</v>
      </c>
      <c r="I16" s="11">
        <v>362</v>
      </c>
      <c r="J16" s="11">
        <v>2871</v>
      </c>
      <c r="K16" s="11">
        <v>1673</v>
      </c>
    </row>
    <row r="17" spans="2:11" ht="15" customHeight="1" x14ac:dyDescent="0.15">
      <c r="B17" s="4"/>
      <c r="C17" s="51"/>
      <c r="D17" s="30">
        <v>100</v>
      </c>
      <c r="E17" s="31">
        <v>14.9</v>
      </c>
      <c r="F17" s="32">
        <v>6.9</v>
      </c>
      <c r="G17" s="32">
        <v>1.8</v>
      </c>
      <c r="H17" s="32">
        <v>3.3</v>
      </c>
      <c r="I17" s="32">
        <v>5.4</v>
      </c>
      <c r="J17" s="32">
        <v>42.8</v>
      </c>
      <c r="K17" s="32">
        <v>24.9</v>
      </c>
    </row>
    <row r="18" spans="2:11" ht="15" customHeight="1" x14ac:dyDescent="0.15">
      <c r="B18" s="4"/>
      <c r="C18" s="58" t="s">
        <v>80</v>
      </c>
      <c r="D18" s="25">
        <v>5148</v>
      </c>
      <c r="E18" s="18">
        <v>363</v>
      </c>
      <c r="F18" s="11">
        <v>172</v>
      </c>
      <c r="G18" s="11">
        <v>56</v>
      </c>
      <c r="H18" s="11">
        <v>105</v>
      </c>
      <c r="I18" s="11">
        <v>215</v>
      </c>
      <c r="J18" s="11">
        <v>2277</v>
      </c>
      <c r="K18" s="11">
        <v>1960</v>
      </c>
    </row>
    <row r="19" spans="2:11" ht="15" customHeight="1" x14ac:dyDescent="0.15">
      <c r="B19" s="4"/>
      <c r="C19" s="56"/>
      <c r="D19" s="30">
        <v>100</v>
      </c>
      <c r="E19" s="31">
        <v>7.1</v>
      </c>
      <c r="F19" s="32">
        <v>3.3</v>
      </c>
      <c r="G19" s="32">
        <v>1.1000000000000001</v>
      </c>
      <c r="H19" s="32">
        <v>2</v>
      </c>
      <c r="I19" s="32">
        <v>4.2</v>
      </c>
      <c r="J19" s="32">
        <v>44.2</v>
      </c>
      <c r="K19" s="32">
        <v>38.1</v>
      </c>
    </row>
    <row r="20" spans="2:11" ht="15" customHeight="1" x14ac:dyDescent="0.15">
      <c r="B20" s="4"/>
      <c r="C20" s="55" t="s">
        <v>81</v>
      </c>
      <c r="D20" s="25">
        <v>4095</v>
      </c>
      <c r="E20" s="18">
        <v>152</v>
      </c>
      <c r="F20" s="11">
        <v>75</v>
      </c>
      <c r="G20" s="11">
        <v>31</v>
      </c>
      <c r="H20" s="11">
        <v>52</v>
      </c>
      <c r="I20" s="11">
        <v>108</v>
      </c>
      <c r="J20" s="11">
        <v>1782</v>
      </c>
      <c r="K20" s="11">
        <v>1895</v>
      </c>
    </row>
    <row r="21" spans="2:11" ht="15" customHeight="1" x14ac:dyDescent="0.15">
      <c r="B21" s="4"/>
      <c r="C21" s="56"/>
      <c r="D21" s="30">
        <v>100</v>
      </c>
      <c r="E21" s="31">
        <v>3.7</v>
      </c>
      <c r="F21" s="32">
        <v>1.8</v>
      </c>
      <c r="G21" s="32">
        <v>0.8</v>
      </c>
      <c r="H21" s="32">
        <v>1.3</v>
      </c>
      <c r="I21" s="32">
        <v>2.6</v>
      </c>
      <c r="J21" s="32">
        <v>43.5</v>
      </c>
      <c r="K21" s="32">
        <v>46.3</v>
      </c>
    </row>
    <row r="22" spans="2:11" ht="15" customHeight="1" x14ac:dyDescent="0.15">
      <c r="B22" s="4"/>
      <c r="C22" s="51" t="s">
        <v>82</v>
      </c>
      <c r="D22" s="25">
        <v>3242</v>
      </c>
      <c r="E22" s="18">
        <v>68</v>
      </c>
      <c r="F22" s="11">
        <v>28</v>
      </c>
      <c r="G22" s="11">
        <v>23</v>
      </c>
      <c r="H22" s="11">
        <v>24</v>
      </c>
      <c r="I22" s="11">
        <v>46</v>
      </c>
      <c r="J22" s="11">
        <v>1658</v>
      </c>
      <c r="K22" s="11">
        <v>1395</v>
      </c>
    </row>
    <row r="23" spans="2:11" ht="15" customHeight="1" x14ac:dyDescent="0.15">
      <c r="B23" s="5"/>
      <c r="C23" s="52"/>
      <c r="D23" s="28">
        <v>100</v>
      </c>
      <c r="E23" s="20">
        <v>2.1</v>
      </c>
      <c r="F23" s="15">
        <v>0.9</v>
      </c>
      <c r="G23" s="15">
        <v>0.7</v>
      </c>
      <c r="H23" s="15">
        <v>0.7</v>
      </c>
      <c r="I23" s="15">
        <v>1.4</v>
      </c>
      <c r="J23" s="15">
        <v>51.1</v>
      </c>
      <c r="K23" s="15">
        <v>43</v>
      </c>
    </row>
    <row r="24" spans="2:11" ht="15" customHeight="1" x14ac:dyDescent="0.15">
      <c r="B24" s="3" t="s">
        <v>58</v>
      </c>
      <c r="C24" s="53" t="s">
        <v>59</v>
      </c>
      <c r="D24" s="27">
        <v>6176</v>
      </c>
      <c r="E24" s="21">
        <v>576</v>
      </c>
      <c r="F24" s="13">
        <v>270</v>
      </c>
      <c r="G24" s="13">
        <v>77</v>
      </c>
      <c r="H24" s="13">
        <v>107</v>
      </c>
      <c r="I24" s="13">
        <v>231</v>
      </c>
      <c r="J24" s="13">
        <v>2756</v>
      </c>
      <c r="K24" s="13">
        <v>2159</v>
      </c>
    </row>
    <row r="25" spans="2:11" ht="15" customHeight="1" x14ac:dyDescent="0.15">
      <c r="B25" s="4"/>
      <c r="C25" s="51"/>
      <c r="D25" s="30">
        <v>100</v>
      </c>
      <c r="E25" s="31">
        <v>9.3000000000000007</v>
      </c>
      <c r="F25" s="32">
        <v>4.4000000000000004</v>
      </c>
      <c r="G25" s="32">
        <v>1.2</v>
      </c>
      <c r="H25" s="32">
        <v>1.7</v>
      </c>
      <c r="I25" s="32">
        <v>3.7</v>
      </c>
      <c r="J25" s="32">
        <v>44.6</v>
      </c>
      <c r="K25" s="32">
        <v>35</v>
      </c>
    </row>
    <row r="26" spans="2:11" ht="15" customHeight="1" x14ac:dyDescent="0.15">
      <c r="B26" s="4"/>
      <c r="C26" s="58" t="s">
        <v>60</v>
      </c>
      <c r="D26" s="25">
        <v>12578</v>
      </c>
      <c r="E26" s="18">
        <v>1640</v>
      </c>
      <c r="F26" s="11">
        <v>669</v>
      </c>
      <c r="G26" s="11">
        <v>188</v>
      </c>
      <c r="H26" s="11">
        <v>318</v>
      </c>
      <c r="I26" s="11">
        <v>562</v>
      </c>
      <c r="J26" s="11">
        <v>5328</v>
      </c>
      <c r="K26" s="11">
        <v>3873</v>
      </c>
    </row>
    <row r="27" spans="2:11" ht="15" customHeight="1" x14ac:dyDescent="0.15">
      <c r="B27" s="4"/>
      <c r="C27" s="56"/>
      <c r="D27" s="30">
        <v>100</v>
      </c>
      <c r="E27" s="31">
        <v>13</v>
      </c>
      <c r="F27" s="32">
        <v>5.3</v>
      </c>
      <c r="G27" s="32">
        <v>1.5</v>
      </c>
      <c r="H27" s="32">
        <v>2.5</v>
      </c>
      <c r="I27" s="32">
        <v>4.5</v>
      </c>
      <c r="J27" s="32">
        <v>42.4</v>
      </c>
      <c r="K27" s="32">
        <v>30.8</v>
      </c>
    </row>
    <row r="28" spans="2:11" ht="15" customHeight="1" x14ac:dyDescent="0.15">
      <c r="B28" s="4"/>
      <c r="C28" s="55" t="s">
        <v>61</v>
      </c>
      <c r="D28" s="25">
        <v>1614</v>
      </c>
      <c r="E28" s="18">
        <v>402</v>
      </c>
      <c r="F28" s="11">
        <v>116</v>
      </c>
      <c r="G28" s="11">
        <v>20</v>
      </c>
      <c r="H28" s="11">
        <v>52</v>
      </c>
      <c r="I28" s="11">
        <v>106</v>
      </c>
      <c r="J28" s="11">
        <v>509</v>
      </c>
      <c r="K28" s="11">
        <v>409</v>
      </c>
    </row>
    <row r="29" spans="2:11" ht="15" customHeight="1" x14ac:dyDescent="0.15">
      <c r="B29" s="4"/>
      <c r="C29" s="56"/>
      <c r="D29" s="30">
        <v>100</v>
      </c>
      <c r="E29" s="31">
        <v>24.9</v>
      </c>
      <c r="F29" s="32">
        <v>7.2</v>
      </c>
      <c r="G29" s="32">
        <v>1.2</v>
      </c>
      <c r="H29" s="32">
        <v>3.2</v>
      </c>
      <c r="I29" s="32">
        <v>6.6</v>
      </c>
      <c r="J29" s="32">
        <v>31.5</v>
      </c>
      <c r="K29" s="32">
        <v>25.3</v>
      </c>
    </row>
    <row r="30" spans="2:11" ht="15" customHeight="1" x14ac:dyDescent="0.15">
      <c r="B30" s="4"/>
      <c r="C30" s="51" t="s">
        <v>62</v>
      </c>
      <c r="D30" s="25">
        <v>2525</v>
      </c>
      <c r="E30" s="18">
        <v>283</v>
      </c>
      <c r="F30" s="11">
        <v>112</v>
      </c>
      <c r="G30" s="11">
        <v>31</v>
      </c>
      <c r="H30" s="11">
        <v>45</v>
      </c>
      <c r="I30" s="11">
        <v>99</v>
      </c>
      <c r="J30" s="11">
        <v>1207</v>
      </c>
      <c r="K30" s="11">
        <v>748</v>
      </c>
    </row>
    <row r="31" spans="2:11" ht="15" customHeight="1" x14ac:dyDescent="0.15">
      <c r="B31" s="4"/>
      <c r="C31" s="51"/>
      <c r="D31" s="30">
        <v>100</v>
      </c>
      <c r="E31" s="31">
        <v>11.2</v>
      </c>
      <c r="F31" s="32">
        <v>4.4000000000000004</v>
      </c>
      <c r="G31" s="32">
        <v>1.2</v>
      </c>
      <c r="H31" s="32">
        <v>1.8</v>
      </c>
      <c r="I31" s="32">
        <v>3.9</v>
      </c>
      <c r="J31" s="32">
        <v>47.8</v>
      </c>
      <c r="K31" s="32">
        <v>29.6</v>
      </c>
    </row>
    <row r="32" spans="2:11" ht="15" customHeight="1" x14ac:dyDescent="0.15">
      <c r="B32" s="6"/>
      <c r="C32" s="58" t="s">
        <v>63</v>
      </c>
      <c r="D32" s="25">
        <v>3276</v>
      </c>
      <c r="E32" s="18">
        <v>527</v>
      </c>
      <c r="F32" s="11">
        <v>164</v>
      </c>
      <c r="G32" s="11">
        <v>36</v>
      </c>
      <c r="H32" s="11">
        <v>74</v>
      </c>
      <c r="I32" s="11">
        <v>137</v>
      </c>
      <c r="J32" s="11">
        <v>1537</v>
      </c>
      <c r="K32" s="11">
        <v>801</v>
      </c>
    </row>
    <row r="33" spans="2:11" ht="15" customHeight="1" x14ac:dyDescent="0.15">
      <c r="B33" s="7"/>
      <c r="C33" s="59"/>
      <c r="D33" s="28">
        <v>100</v>
      </c>
      <c r="E33" s="20">
        <v>16.100000000000001</v>
      </c>
      <c r="F33" s="15">
        <v>5</v>
      </c>
      <c r="G33" s="15">
        <v>1.1000000000000001</v>
      </c>
      <c r="H33" s="15">
        <v>2.2999999999999998</v>
      </c>
      <c r="I33" s="15">
        <v>4.2</v>
      </c>
      <c r="J33" s="15">
        <v>46.9</v>
      </c>
      <c r="K33" s="15">
        <v>24.5</v>
      </c>
    </row>
    <row r="34" spans="2:11" ht="15" customHeight="1" x14ac:dyDescent="0.15">
      <c r="B34" s="3" t="s">
        <v>64</v>
      </c>
      <c r="C34" s="53" t="s">
        <v>65</v>
      </c>
      <c r="D34" s="27">
        <v>22228</v>
      </c>
      <c r="E34" s="21">
        <v>3333</v>
      </c>
      <c r="F34" s="13">
        <v>1272</v>
      </c>
      <c r="G34" s="13">
        <v>325</v>
      </c>
      <c r="H34" s="13">
        <v>567</v>
      </c>
      <c r="I34" s="13">
        <v>1065</v>
      </c>
      <c r="J34" s="13">
        <v>9415</v>
      </c>
      <c r="K34" s="13">
        <v>6251</v>
      </c>
    </row>
    <row r="35" spans="2:11" ht="15" customHeight="1" x14ac:dyDescent="0.15">
      <c r="B35" s="4"/>
      <c r="C35" s="54"/>
      <c r="D35" s="30">
        <v>100</v>
      </c>
      <c r="E35" s="31">
        <v>15</v>
      </c>
      <c r="F35" s="32">
        <v>5.7</v>
      </c>
      <c r="G35" s="32">
        <v>1.5</v>
      </c>
      <c r="H35" s="32">
        <v>2.6</v>
      </c>
      <c r="I35" s="32">
        <v>4.8</v>
      </c>
      <c r="J35" s="32">
        <v>42.4</v>
      </c>
      <c r="K35" s="32">
        <v>28.1</v>
      </c>
    </row>
    <row r="36" spans="2:11" ht="15" customHeight="1" x14ac:dyDescent="0.15">
      <c r="B36" s="4"/>
      <c r="C36" s="60" t="s">
        <v>66</v>
      </c>
      <c r="D36" s="25">
        <v>2573</v>
      </c>
      <c r="E36" s="18">
        <v>76</v>
      </c>
      <c r="F36" s="11">
        <v>50</v>
      </c>
      <c r="G36" s="11">
        <v>19</v>
      </c>
      <c r="H36" s="11">
        <v>24</v>
      </c>
      <c r="I36" s="11">
        <v>61</v>
      </c>
      <c r="J36" s="11">
        <v>1209</v>
      </c>
      <c r="K36" s="11">
        <v>1134</v>
      </c>
    </row>
    <row r="37" spans="2:11" ht="15" customHeight="1" x14ac:dyDescent="0.15">
      <c r="B37" s="4"/>
      <c r="C37" s="56"/>
      <c r="D37" s="30">
        <v>100</v>
      </c>
      <c r="E37" s="31">
        <v>3</v>
      </c>
      <c r="F37" s="32">
        <v>1.9</v>
      </c>
      <c r="G37" s="32">
        <v>0.7</v>
      </c>
      <c r="H37" s="32">
        <v>0.9</v>
      </c>
      <c r="I37" s="32">
        <v>2.4</v>
      </c>
      <c r="J37" s="32">
        <v>47</v>
      </c>
      <c r="K37" s="32">
        <v>44.1</v>
      </c>
    </row>
    <row r="38" spans="2:11" ht="15" customHeight="1" x14ac:dyDescent="0.15">
      <c r="B38" s="4"/>
      <c r="C38" s="55" t="s">
        <v>67</v>
      </c>
      <c r="D38" s="25">
        <v>1235</v>
      </c>
      <c r="E38" s="18">
        <v>36</v>
      </c>
      <c r="F38" s="11">
        <v>19</v>
      </c>
      <c r="G38" s="11">
        <v>7</v>
      </c>
      <c r="H38" s="11">
        <v>6</v>
      </c>
      <c r="I38" s="11">
        <v>15</v>
      </c>
      <c r="J38" s="11">
        <v>725</v>
      </c>
      <c r="K38" s="11">
        <v>427</v>
      </c>
    </row>
    <row r="39" spans="2:11" ht="15" customHeight="1" x14ac:dyDescent="0.15">
      <c r="B39" s="5"/>
      <c r="C39" s="59"/>
      <c r="D39" s="28">
        <v>100</v>
      </c>
      <c r="E39" s="20">
        <v>2.9</v>
      </c>
      <c r="F39" s="15">
        <v>1.5</v>
      </c>
      <c r="G39" s="15">
        <v>0.6</v>
      </c>
      <c r="H39" s="15">
        <v>0.5</v>
      </c>
      <c r="I39" s="15">
        <v>1.2</v>
      </c>
      <c r="J39" s="15">
        <v>58.7</v>
      </c>
      <c r="K39" s="15">
        <v>34.6</v>
      </c>
    </row>
    <row r="40" spans="2:11" ht="15" customHeight="1" x14ac:dyDescent="0.15">
      <c r="B40" s="3" t="s">
        <v>83</v>
      </c>
      <c r="C40" s="53" t="s">
        <v>400</v>
      </c>
      <c r="D40" s="27">
        <v>3459</v>
      </c>
      <c r="E40" s="21">
        <v>655</v>
      </c>
      <c r="F40" s="13">
        <v>218</v>
      </c>
      <c r="G40" s="13">
        <v>46</v>
      </c>
      <c r="H40" s="13">
        <v>96</v>
      </c>
      <c r="I40" s="13">
        <v>176</v>
      </c>
      <c r="J40" s="13">
        <v>1237</v>
      </c>
      <c r="K40" s="13">
        <v>1031</v>
      </c>
    </row>
    <row r="41" spans="2:11" ht="15" customHeight="1" x14ac:dyDescent="0.15">
      <c r="B41" s="4"/>
      <c r="C41" s="54"/>
      <c r="D41" s="30">
        <v>100</v>
      </c>
      <c r="E41" s="31">
        <v>18.899999999999999</v>
      </c>
      <c r="F41" s="32">
        <v>6.3</v>
      </c>
      <c r="G41" s="32">
        <v>1.3</v>
      </c>
      <c r="H41" s="32">
        <v>2.8</v>
      </c>
      <c r="I41" s="32">
        <v>5.0999999999999996</v>
      </c>
      <c r="J41" s="32">
        <v>35.799999999999997</v>
      </c>
      <c r="K41" s="32">
        <v>29.8</v>
      </c>
    </row>
    <row r="42" spans="2:11" ht="15" customHeight="1" x14ac:dyDescent="0.15">
      <c r="B42" s="4"/>
      <c r="C42" s="55" t="s">
        <v>408</v>
      </c>
      <c r="D42" s="25">
        <v>18074</v>
      </c>
      <c r="E42" s="18">
        <v>2506</v>
      </c>
      <c r="F42" s="11">
        <v>975</v>
      </c>
      <c r="G42" s="11">
        <v>270</v>
      </c>
      <c r="H42" s="11">
        <v>437</v>
      </c>
      <c r="I42" s="11">
        <v>825</v>
      </c>
      <c r="J42" s="11">
        <v>7630</v>
      </c>
      <c r="K42" s="11">
        <v>5431</v>
      </c>
    </row>
    <row r="43" spans="2:11" ht="15" customHeight="1" x14ac:dyDescent="0.15">
      <c r="B43" s="4"/>
      <c r="C43" s="56"/>
      <c r="D43" s="30">
        <v>100</v>
      </c>
      <c r="E43" s="31">
        <v>13.9</v>
      </c>
      <c r="F43" s="32">
        <v>5.4</v>
      </c>
      <c r="G43" s="32">
        <v>1.5</v>
      </c>
      <c r="H43" s="32">
        <v>2.4</v>
      </c>
      <c r="I43" s="32">
        <v>4.5999999999999996</v>
      </c>
      <c r="J43" s="32">
        <v>42.2</v>
      </c>
      <c r="K43" s="32">
        <v>30</v>
      </c>
    </row>
    <row r="44" spans="2:11" ht="15" customHeight="1" x14ac:dyDescent="0.15">
      <c r="B44" s="4"/>
      <c r="C44" s="51" t="s">
        <v>406</v>
      </c>
      <c r="D44" s="25">
        <v>4115</v>
      </c>
      <c r="E44" s="18">
        <v>277</v>
      </c>
      <c r="F44" s="11">
        <v>138</v>
      </c>
      <c r="G44" s="11">
        <v>35</v>
      </c>
      <c r="H44" s="11">
        <v>50</v>
      </c>
      <c r="I44" s="11">
        <v>129</v>
      </c>
      <c r="J44" s="11">
        <v>2203</v>
      </c>
      <c r="K44" s="11">
        <v>1283</v>
      </c>
    </row>
    <row r="45" spans="2:11" ht="15" customHeight="1" x14ac:dyDescent="0.15">
      <c r="B45" s="4"/>
      <c r="C45" s="54"/>
      <c r="D45" s="30">
        <v>100</v>
      </c>
      <c r="E45" s="31">
        <v>6.7</v>
      </c>
      <c r="F45" s="32">
        <v>3.4</v>
      </c>
      <c r="G45" s="32">
        <v>0.9</v>
      </c>
      <c r="H45" s="32">
        <v>1.2</v>
      </c>
      <c r="I45" s="32">
        <v>3.1</v>
      </c>
      <c r="J45" s="32">
        <v>53.5</v>
      </c>
      <c r="K45" s="32">
        <v>31.2</v>
      </c>
    </row>
    <row r="46" spans="2:11" ht="15" customHeight="1" x14ac:dyDescent="0.15">
      <c r="B46" s="4"/>
      <c r="C46" s="51" t="s">
        <v>411</v>
      </c>
      <c r="D46" s="25">
        <v>659</v>
      </c>
      <c r="E46" s="18">
        <v>24</v>
      </c>
      <c r="F46" s="11">
        <v>11</v>
      </c>
      <c r="G46" s="11">
        <v>3</v>
      </c>
      <c r="H46" s="11">
        <v>9</v>
      </c>
      <c r="I46" s="11">
        <v>16</v>
      </c>
      <c r="J46" s="11">
        <v>388</v>
      </c>
      <c r="K46" s="11">
        <v>208</v>
      </c>
    </row>
    <row r="47" spans="2:11" ht="15" customHeight="1" x14ac:dyDescent="0.15">
      <c r="B47" s="5"/>
      <c r="C47" s="52"/>
      <c r="D47" s="28">
        <v>100</v>
      </c>
      <c r="E47" s="20">
        <v>3.6</v>
      </c>
      <c r="F47" s="15">
        <v>1.7</v>
      </c>
      <c r="G47" s="15">
        <v>0.5</v>
      </c>
      <c r="H47" s="15">
        <v>1.4</v>
      </c>
      <c r="I47" s="15">
        <v>2.4</v>
      </c>
      <c r="J47" s="15">
        <v>58.9</v>
      </c>
      <c r="K47" s="15">
        <v>31.6</v>
      </c>
    </row>
    <row r="48" spans="2:11" ht="15" customHeight="1" x14ac:dyDescent="0.15">
      <c r="B48" s="3" t="s">
        <v>68</v>
      </c>
      <c r="C48" s="53" t="s">
        <v>69</v>
      </c>
      <c r="D48" s="27">
        <v>3572</v>
      </c>
      <c r="E48" s="21">
        <v>457</v>
      </c>
      <c r="F48" s="13">
        <v>207</v>
      </c>
      <c r="G48" s="13">
        <v>43</v>
      </c>
      <c r="H48" s="13">
        <v>58</v>
      </c>
      <c r="I48" s="13">
        <v>137</v>
      </c>
      <c r="J48" s="13">
        <v>1633</v>
      </c>
      <c r="K48" s="13">
        <v>1037</v>
      </c>
    </row>
    <row r="49" spans="2:11" ht="15" customHeight="1" x14ac:dyDescent="0.15">
      <c r="B49" s="4"/>
      <c r="C49" s="54"/>
      <c r="D49" s="30">
        <v>100</v>
      </c>
      <c r="E49" s="31">
        <v>12.8</v>
      </c>
      <c r="F49" s="32">
        <v>5.8</v>
      </c>
      <c r="G49" s="32">
        <v>1.2</v>
      </c>
      <c r="H49" s="32">
        <v>1.6</v>
      </c>
      <c r="I49" s="32">
        <v>3.8</v>
      </c>
      <c r="J49" s="32">
        <v>45.7</v>
      </c>
      <c r="K49" s="32">
        <v>29</v>
      </c>
    </row>
    <row r="50" spans="2:11" ht="15" customHeight="1" x14ac:dyDescent="0.15">
      <c r="B50" s="4"/>
      <c r="C50" s="57" t="s">
        <v>70</v>
      </c>
      <c r="D50" s="33">
        <v>2055</v>
      </c>
      <c r="E50" s="34">
        <v>343</v>
      </c>
      <c r="F50" s="35">
        <v>149</v>
      </c>
      <c r="G50" s="35">
        <v>37</v>
      </c>
      <c r="H50" s="35">
        <v>59</v>
      </c>
      <c r="I50" s="35">
        <v>118</v>
      </c>
      <c r="J50" s="35">
        <v>998</v>
      </c>
      <c r="K50" s="35">
        <v>351</v>
      </c>
    </row>
    <row r="51" spans="2:11" ht="15" customHeight="1" x14ac:dyDescent="0.15">
      <c r="B51" s="4"/>
      <c r="C51" s="54"/>
      <c r="D51" s="30">
        <v>100</v>
      </c>
      <c r="E51" s="31">
        <v>16.7</v>
      </c>
      <c r="F51" s="32">
        <v>7.3</v>
      </c>
      <c r="G51" s="32">
        <v>1.8</v>
      </c>
      <c r="H51" s="32">
        <v>2.9</v>
      </c>
      <c r="I51" s="32">
        <v>5.7</v>
      </c>
      <c r="J51" s="32">
        <v>48.6</v>
      </c>
      <c r="K51" s="32">
        <v>17.100000000000001</v>
      </c>
    </row>
    <row r="52" spans="2:11" ht="15" customHeight="1" x14ac:dyDescent="0.15">
      <c r="B52" s="4"/>
      <c r="C52" s="51" t="s">
        <v>71</v>
      </c>
      <c r="D52" s="25">
        <v>1640</v>
      </c>
      <c r="E52" s="18">
        <v>195</v>
      </c>
      <c r="F52" s="11">
        <v>86</v>
      </c>
      <c r="G52" s="11">
        <v>26</v>
      </c>
      <c r="H52" s="11">
        <v>25</v>
      </c>
      <c r="I52" s="11">
        <v>68</v>
      </c>
      <c r="J52" s="11">
        <v>652</v>
      </c>
      <c r="K52" s="11">
        <v>588</v>
      </c>
    </row>
    <row r="53" spans="2:11" ht="15" customHeight="1" x14ac:dyDescent="0.15">
      <c r="B53" s="4"/>
      <c r="C53" s="54"/>
      <c r="D53" s="30">
        <v>100</v>
      </c>
      <c r="E53" s="31">
        <v>11.9</v>
      </c>
      <c r="F53" s="32">
        <v>5.2</v>
      </c>
      <c r="G53" s="32">
        <v>1.6</v>
      </c>
      <c r="H53" s="32">
        <v>1.5</v>
      </c>
      <c r="I53" s="32">
        <v>4.0999999999999996</v>
      </c>
      <c r="J53" s="32">
        <v>39.799999999999997</v>
      </c>
      <c r="K53" s="32">
        <v>35.9</v>
      </c>
    </row>
    <row r="54" spans="2:11" ht="15" customHeight="1" x14ac:dyDescent="0.15">
      <c r="B54" s="4"/>
      <c r="C54" s="51" t="s">
        <v>72</v>
      </c>
      <c r="D54" s="25">
        <v>1560</v>
      </c>
      <c r="E54" s="18">
        <v>205</v>
      </c>
      <c r="F54" s="11">
        <v>72</v>
      </c>
      <c r="G54" s="11">
        <v>22</v>
      </c>
      <c r="H54" s="11">
        <v>41</v>
      </c>
      <c r="I54" s="11">
        <v>59</v>
      </c>
      <c r="J54" s="11">
        <v>699</v>
      </c>
      <c r="K54" s="11">
        <v>462</v>
      </c>
    </row>
    <row r="55" spans="2:11" ht="15" customHeight="1" x14ac:dyDescent="0.15">
      <c r="B55" s="4"/>
      <c r="C55" s="54"/>
      <c r="D55" s="30">
        <v>100</v>
      </c>
      <c r="E55" s="31">
        <v>13.1</v>
      </c>
      <c r="F55" s="32">
        <v>4.5999999999999996</v>
      </c>
      <c r="G55" s="32">
        <v>1.4</v>
      </c>
      <c r="H55" s="32">
        <v>2.6</v>
      </c>
      <c r="I55" s="32">
        <v>3.8</v>
      </c>
      <c r="J55" s="32">
        <v>44.8</v>
      </c>
      <c r="K55" s="32">
        <v>29.6</v>
      </c>
    </row>
    <row r="56" spans="2:11" ht="15" customHeight="1" x14ac:dyDescent="0.15">
      <c r="B56" s="4"/>
      <c r="C56" s="51" t="s">
        <v>73</v>
      </c>
      <c r="D56" s="25">
        <v>2382</v>
      </c>
      <c r="E56" s="18">
        <v>268</v>
      </c>
      <c r="F56" s="11">
        <v>125</v>
      </c>
      <c r="G56" s="11">
        <v>32</v>
      </c>
      <c r="H56" s="11">
        <v>52</v>
      </c>
      <c r="I56" s="11">
        <v>76</v>
      </c>
      <c r="J56" s="11">
        <v>1041</v>
      </c>
      <c r="K56" s="11">
        <v>788</v>
      </c>
    </row>
    <row r="57" spans="2:11" ht="15" customHeight="1" x14ac:dyDescent="0.15">
      <c r="B57" s="4"/>
      <c r="C57" s="54"/>
      <c r="D57" s="30">
        <v>100</v>
      </c>
      <c r="E57" s="31">
        <v>11.3</v>
      </c>
      <c r="F57" s="32">
        <v>5.2</v>
      </c>
      <c r="G57" s="32">
        <v>1.3</v>
      </c>
      <c r="H57" s="32">
        <v>2.2000000000000002</v>
      </c>
      <c r="I57" s="32">
        <v>3.2</v>
      </c>
      <c r="J57" s="32">
        <v>43.7</v>
      </c>
      <c r="K57" s="32">
        <v>33.1</v>
      </c>
    </row>
    <row r="58" spans="2:11" ht="15" customHeight="1" x14ac:dyDescent="0.15">
      <c r="B58" s="4"/>
      <c r="C58" s="51" t="s">
        <v>74</v>
      </c>
      <c r="D58" s="25">
        <v>1538</v>
      </c>
      <c r="E58" s="18">
        <v>204</v>
      </c>
      <c r="F58" s="11">
        <v>86</v>
      </c>
      <c r="G58" s="11">
        <v>20</v>
      </c>
      <c r="H58" s="11">
        <v>57</v>
      </c>
      <c r="I58" s="11">
        <v>94</v>
      </c>
      <c r="J58" s="11">
        <v>570</v>
      </c>
      <c r="K58" s="11">
        <v>507</v>
      </c>
    </row>
    <row r="59" spans="2:11" ht="15" customHeight="1" x14ac:dyDescent="0.15">
      <c r="B59" s="4"/>
      <c r="C59" s="54"/>
      <c r="D59" s="30">
        <v>100</v>
      </c>
      <c r="E59" s="31">
        <v>13.3</v>
      </c>
      <c r="F59" s="32">
        <v>5.6</v>
      </c>
      <c r="G59" s="32">
        <v>1.3</v>
      </c>
      <c r="H59" s="32">
        <v>3.7</v>
      </c>
      <c r="I59" s="32">
        <v>6.1</v>
      </c>
      <c r="J59" s="32">
        <v>37.1</v>
      </c>
      <c r="K59" s="32">
        <v>33</v>
      </c>
    </row>
    <row r="60" spans="2:11" ht="15" customHeight="1" x14ac:dyDescent="0.15">
      <c r="B60" s="4"/>
      <c r="C60" s="51" t="s">
        <v>75</v>
      </c>
      <c r="D60" s="25">
        <v>5096</v>
      </c>
      <c r="E60" s="18">
        <v>613</v>
      </c>
      <c r="F60" s="11">
        <v>235</v>
      </c>
      <c r="G60" s="11">
        <v>60</v>
      </c>
      <c r="H60" s="11">
        <v>103</v>
      </c>
      <c r="I60" s="11">
        <v>179</v>
      </c>
      <c r="J60" s="11">
        <v>2216</v>
      </c>
      <c r="K60" s="11">
        <v>1690</v>
      </c>
    </row>
    <row r="61" spans="2:11" ht="15" customHeight="1" x14ac:dyDescent="0.15">
      <c r="B61" s="4"/>
      <c r="C61" s="54"/>
      <c r="D61" s="30">
        <v>100</v>
      </c>
      <c r="E61" s="31">
        <v>12</v>
      </c>
      <c r="F61" s="32">
        <v>4.5999999999999996</v>
      </c>
      <c r="G61" s="32">
        <v>1.2</v>
      </c>
      <c r="H61" s="32">
        <v>2</v>
      </c>
      <c r="I61" s="32">
        <v>3.5</v>
      </c>
      <c r="J61" s="32">
        <v>43.5</v>
      </c>
      <c r="K61" s="32">
        <v>33.200000000000003</v>
      </c>
    </row>
    <row r="62" spans="2:11" ht="15" customHeight="1" x14ac:dyDescent="0.15">
      <c r="B62" s="4"/>
      <c r="C62" s="51" t="s">
        <v>76</v>
      </c>
      <c r="D62" s="25">
        <v>2807</v>
      </c>
      <c r="E62" s="18">
        <v>422</v>
      </c>
      <c r="F62" s="11">
        <v>146</v>
      </c>
      <c r="G62" s="11">
        <v>43</v>
      </c>
      <c r="H62" s="11">
        <v>63</v>
      </c>
      <c r="I62" s="11">
        <v>141</v>
      </c>
      <c r="J62" s="11">
        <v>1061</v>
      </c>
      <c r="K62" s="11">
        <v>931</v>
      </c>
    </row>
    <row r="63" spans="2:11" ht="15" customHeight="1" x14ac:dyDescent="0.15">
      <c r="B63" s="4"/>
      <c r="C63" s="54"/>
      <c r="D63" s="30">
        <v>100</v>
      </c>
      <c r="E63" s="31">
        <v>15</v>
      </c>
      <c r="F63" s="32">
        <v>5.2</v>
      </c>
      <c r="G63" s="32">
        <v>1.5</v>
      </c>
      <c r="H63" s="32">
        <v>2.2000000000000002</v>
      </c>
      <c r="I63" s="32">
        <v>5</v>
      </c>
      <c r="J63" s="32">
        <v>37.799999999999997</v>
      </c>
      <c r="K63" s="32">
        <v>33.200000000000003</v>
      </c>
    </row>
    <row r="64" spans="2:11" ht="15" customHeight="1" x14ac:dyDescent="0.15">
      <c r="B64" s="4"/>
      <c r="C64" s="51" t="s">
        <v>77</v>
      </c>
      <c r="D64" s="25">
        <v>6516</v>
      </c>
      <c r="E64" s="18">
        <v>821</v>
      </c>
      <c r="F64" s="11">
        <v>260</v>
      </c>
      <c r="G64" s="11">
        <v>79</v>
      </c>
      <c r="H64" s="11">
        <v>150</v>
      </c>
      <c r="I64" s="11">
        <v>294</v>
      </c>
      <c r="J64" s="11">
        <v>2785</v>
      </c>
      <c r="K64" s="11">
        <v>2127</v>
      </c>
    </row>
    <row r="65" spans="2:11" ht="15" customHeight="1" x14ac:dyDescent="0.15">
      <c r="B65" s="5"/>
      <c r="C65" s="52"/>
      <c r="D65" s="28">
        <v>100</v>
      </c>
      <c r="E65" s="20">
        <v>12.6</v>
      </c>
      <c r="F65" s="15">
        <v>4</v>
      </c>
      <c r="G65" s="15">
        <v>1.2</v>
      </c>
      <c r="H65" s="15">
        <v>2.2999999999999998</v>
      </c>
      <c r="I65" s="15">
        <v>4.5</v>
      </c>
      <c r="J65" s="15">
        <v>42.7</v>
      </c>
      <c r="K65" s="15">
        <v>32.6</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K9">
    <cfRule type="top10" dxfId="1449" priority="1331" rank="1"/>
  </conditionalFormatting>
  <conditionalFormatting sqref="E11:K11">
    <cfRule type="top10" dxfId="1448" priority="1332" rank="1"/>
  </conditionalFormatting>
  <conditionalFormatting sqref="E13:K13">
    <cfRule type="top10" dxfId="1447" priority="1333" rank="1"/>
  </conditionalFormatting>
  <conditionalFormatting sqref="E15:K15">
    <cfRule type="top10" dxfId="1446" priority="1334" rank="1"/>
  </conditionalFormatting>
  <conditionalFormatting sqref="E17:K17">
    <cfRule type="top10" dxfId="1445" priority="1335" rank="1"/>
  </conditionalFormatting>
  <conditionalFormatting sqref="E19:K19">
    <cfRule type="top10" dxfId="1444" priority="1336" rank="1"/>
  </conditionalFormatting>
  <conditionalFormatting sqref="E21:K21">
    <cfRule type="top10" dxfId="1443" priority="1337" rank="1"/>
  </conditionalFormatting>
  <conditionalFormatting sqref="E23:K23">
    <cfRule type="top10" dxfId="1442" priority="1338" rank="1"/>
  </conditionalFormatting>
  <conditionalFormatting sqref="E25:K25">
    <cfRule type="top10" dxfId="1441" priority="1339" rank="1"/>
  </conditionalFormatting>
  <conditionalFormatting sqref="E27:K27">
    <cfRule type="top10" dxfId="1440" priority="1340" rank="1"/>
  </conditionalFormatting>
  <conditionalFormatting sqref="E29:K29">
    <cfRule type="top10" dxfId="1439" priority="1341" rank="1"/>
  </conditionalFormatting>
  <conditionalFormatting sqref="E31:K31">
    <cfRule type="top10" dxfId="1438" priority="1342" rank="1"/>
  </conditionalFormatting>
  <conditionalFormatting sqref="E33:K33">
    <cfRule type="top10" dxfId="1437" priority="1343" rank="1"/>
  </conditionalFormatting>
  <conditionalFormatting sqref="E35:K35">
    <cfRule type="top10" dxfId="1436" priority="1344" rank="1"/>
  </conditionalFormatting>
  <conditionalFormatting sqref="E37:K37">
    <cfRule type="top10" dxfId="1435" priority="1345" rank="1"/>
  </conditionalFormatting>
  <conditionalFormatting sqref="E39:K39">
    <cfRule type="top10" dxfId="1434" priority="1346" rank="1"/>
  </conditionalFormatting>
  <conditionalFormatting sqref="E41:K41">
    <cfRule type="top10" dxfId="1433" priority="1347" rank="1"/>
  </conditionalFormatting>
  <conditionalFormatting sqref="E43:K43">
    <cfRule type="top10" dxfId="1432" priority="1348" rank="1"/>
  </conditionalFormatting>
  <conditionalFormatting sqref="E45:K45">
    <cfRule type="top10" dxfId="1431" priority="1349" rank="1"/>
  </conditionalFormatting>
  <conditionalFormatting sqref="E47:K47">
    <cfRule type="top10" dxfId="1430" priority="1350" rank="1"/>
  </conditionalFormatting>
  <conditionalFormatting sqref="E49:K49">
    <cfRule type="top10" dxfId="1429" priority="1351" rank="1"/>
  </conditionalFormatting>
  <conditionalFormatting sqref="E51:K51">
    <cfRule type="top10" dxfId="1428" priority="1352" rank="1"/>
  </conditionalFormatting>
  <conditionalFormatting sqref="E53:K53">
    <cfRule type="top10" dxfId="1427" priority="1353" rank="1"/>
  </conditionalFormatting>
  <conditionalFormatting sqref="E55:K55">
    <cfRule type="top10" dxfId="1426" priority="1354" rank="1"/>
  </conditionalFormatting>
  <conditionalFormatting sqref="E57:K57">
    <cfRule type="top10" dxfId="1425" priority="1355" rank="1"/>
  </conditionalFormatting>
  <conditionalFormatting sqref="E59:K59">
    <cfRule type="top10" dxfId="1424" priority="1356" rank="1"/>
  </conditionalFormatting>
  <conditionalFormatting sqref="E61:K61">
    <cfRule type="top10" dxfId="1423" priority="1357" rank="1"/>
  </conditionalFormatting>
  <conditionalFormatting sqref="E63:K63">
    <cfRule type="top10" dxfId="1422" priority="1358" rank="1"/>
  </conditionalFormatting>
  <conditionalFormatting sqref="E65:K65">
    <cfRule type="top10" dxfId="1421" priority="1359" rank="1"/>
  </conditionalFormatting>
  <pageMargins left="0.7" right="0.7" top="0.75" bottom="0.75" header="0.3" footer="0.3"/>
  <pageSetup paperSize="9" scale="76" orientation="portrait" r:id="rId1"/>
  <headerFoot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1" width="8.625" style="9" customWidth="1"/>
    <col min="92" max="16384" width="6.125" style="9"/>
  </cols>
  <sheetData>
    <row r="2" spans="2:43" x14ac:dyDescent="0.15">
      <c r="B2" s="9" t="s">
        <v>600</v>
      </c>
    </row>
    <row r="3" spans="2:43" x14ac:dyDescent="0.15">
      <c r="B3" s="9" t="s">
        <v>490</v>
      </c>
    </row>
    <row r="4" spans="2:43" x14ac:dyDescent="0.15">
      <c r="B4" s="9" t="s">
        <v>494</v>
      </c>
    </row>
    <row r="6" spans="2:43" ht="3" customHeight="1" x14ac:dyDescent="0.15">
      <c r="B6" s="16"/>
      <c r="C6" s="23"/>
      <c r="D6" s="24"/>
      <c r="E6" s="22"/>
      <c r="F6" s="17"/>
      <c r="G6" s="17"/>
      <c r="H6" s="17"/>
      <c r="I6" s="17"/>
    </row>
    <row r="7" spans="2:43" s="10" customFormat="1" ht="122.25" customHeight="1" thickBot="1" x14ac:dyDescent="0.2">
      <c r="B7" s="1"/>
      <c r="C7" s="2" t="s">
        <v>52</v>
      </c>
      <c r="D7" s="29" t="s">
        <v>103</v>
      </c>
      <c r="E7" s="46" t="s">
        <v>329</v>
      </c>
      <c r="F7" s="47" t="s">
        <v>330</v>
      </c>
      <c r="G7" s="47" t="s">
        <v>331</v>
      </c>
      <c r="H7" s="47" t="s">
        <v>332</v>
      </c>
      <c r="I7" s="47" t="s">
        <v>104</v>
      </c>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2413</v>
      </c>
      <c r="F8" s="11">
        <v>12231</v>
      </c>
      <c r="G8" s="11">
        <v>7789</v>
      </c>
      <c r="H8" s="11">
        <v>2087</v>
      </c>
      <c r="I8" s="11">
        <v>2646</v>
      </c>
    </row>
    <row r="9" spans="2:43" ht="15" customHeight="1" x14ac:dyDescent="0.15">
      <c r="B9" s="62"/>
      <c r="C9" s="52"/>
      <c r="D9" s="26">
        <v>100</v>
      </c>
      <c r="E9" s="19">
        <v>8.9</v>
      </c>
      <c r="F9" s="12">
        <v>45</v>
      </c>
      <c r="G9" s="12">
        <v>28.7</v>
      </c>
      <c r="H9" s="12">
        <v>7.7</v>
      </c>
      <c r="I9" s="12">
        <v>9.6999999999999993</v>
      </c>
    </row>
    <row r="10" spans="2:43" ht="15" customHeight="1" x14ac:dyDescent="0.15">
      <c r="B10" s="3" t="s">
        <v>54</v>
      </c>
      <c r="C10" s="63" t="s">
        <v>55</v>
      </c>
      <c r="D10" s="27">
        <v>12478</v>
      </c>
      <c r="E10" s="21">
        <v>916</v>
      </c>
      <c r="F10" s="13">
        <v>5933</v>
      </c>
      <c r="G10" s="13">
        <v>3715</v>
      </c>
      <c r="H10" s="13">
        <v>870</v>
      </c>
      <c r="I10" s="13">
        <v>1044</v>
      </c>
    </row>
    <row r="11" spans="2:43" ht="15" customHeight="1" x14ac:dyDescent="0.15">
      <c r="B11" s="4"/>
      <c r="C11" s="56"/>
      <c r="D11" s="30">
        <v>100</v>
      </c>
      <c r="E11" s="31">
        <v>7.3</v>
      </c>
      <c r="F11" s="32">
        <v>47.5</v>
      </c>
      <c r="G11" s="32">
        <v>29.8</v>
      </c>
      <c r="H11" s="32">
        <v>7</v>
      </c>
      <c r="I11" s="32">
        <v>8.4</v>
      </c>
    </row>
    <row r="12" spans="2:43" ht="15" customHeight="1" x14ac:dyDescent="0.15">
      <c r="B12" s="4"/>
      <c r="C12" s="55" t="s">
        <v>56</v>
      </c>
      <c r="D12" s="25">
        <v>14458</v>
      </c>
      <c r="E12" s="18">
        <v>1479</v>
      </c>
      <c r="F12" s="11">
        <v>6212</v>
      </c>
      <c r="G12" s="11">
        <v>4005</v>
      </c>
      <c r="H12" s="11">
        <v>1199</v>
      </c>
      <c r="I12" s="11">
        <v>1563</v>
      </c>
    </row>
    <row r="13" spans="2:43" ht="15" customHeight="1" x14ac:dyDescent="0.15">
      <c r="B13" s="4"/>
      <c r="C13" s="59"/>
      <c r="D13" s="26">
        <v>100</v>
      </c>
      <c r="E13" s="19">
        <v>10.199999999999999</v>
      </c>
      <c r="F13" s="12">
        <v>43</v>
      </c>
      <c r="G13" s="12">
        <v>27.7</v>
      </c>
      <c r="H13" s="12">
        <v>8.3000000000000007</v>
      </c>
      <c r="I13" s="12">
        <v>10.8</v>
      </c>
    </row>
    <row r="14" spans="2:43" ht="15" customHeight="1" x14ac:dyDescent="0.15">
      <c r="B14" s="3" t="s">
        <v>57</v>
      </c>
      <c r="C14" s="63" t="s">
        <v>78</v>
      </c>
      <c r="D14" s="27">
        <v>7667</v>
      </c>
      <c r="E14" s="21">
        <v>655</v>
      </c>
      <c r="F14" s="13">
        <v>3942</v>
      </c>
      <c r="G14" s="13">
        <v>2180</v>
      </c>
      <c r="H14" s="13">
        <v>443</v>
      </c>
      <c r="I14" s="13">
        <v>447</v>
      </c>
    </row>
    <row r="15" spans="2:43" ht="15" customHeight="1" x14ac:dyDescent="0.15">
      <c r="B15" s="4"/>
      <c r="C15" s="56"/>
      <c r="D15" s="30">
        <v>100</v>
      </c>
      <c r="E15" s="31">
        <v>8.5</v>
      </c>
      <c r="F15" s="32">
        <v>51.4</v>
      </c>
      <c r="G15" s="32">
        <v>28.4</v>
      </c>
      <c r="H15" s="32">
        <v>5.8</v>
      </c>
      <c r="I15" s="32">
        <v>5.8</v>
      </c>
    </row>
    <row r="16" spans="2:43" ht="15" customHeight="1" x14ac:dyDescent="0.15">
      <c r="B16" s="4"/>
      <c r="C16" s="51" t="s">
        <v>79</v>
      </c>
      <c r="D16" s="25">
        <v>6710</v>
      </c>
      <c r="E16" s="18">
        <v>610</v>
      </c>
      <c r="F16" s="11">
        <v>3214</v>
      </c>
      <c r="G16" s="11">
        <v>1793</v>
      </c>
      <c r="H16" s="11">
        <v>567</v>
      </c>
      <c r="I16" s="11">
        <v>526</v>
      </c>
    </row>
    <row r="17" spans="2:9" ht="15" customHeight="1" x14ac:dyDescent="0.15">
      <c r="B17" s="4"/>
      <c r="C17" s="51"/>
      <c r="D17" s="30">
        <v>100</v>
      </c>
      <c r="E17" s="31">
        <v>9.1</v>
      </c>
      <c r="F17" s="32">
        <v>47.9</v>
      </c>
      <c r="G17" s="32">
        <v>26.7</v>
      </c>
      <c r="H17" s="32">
        <v>8.5</v>
      </c>
      <c r="I17" s="32">
        <v>7.8</v>
      </c>
    </row>
    <row r="18" spans="2:9" ht="15" customHeight="1" x14ac:dyDescent="0.15">
      <c r="B18" s="4"/>
      <c r="C18" s="58" t="s">
        <v>80</v>
      </c>
      <c r="D18" s="25">
        <v>5148</v>
      </c>
      <c r="E18" s="18">
        <v>500</v>
      </c>
      <c r="F18" s="11">
        <v>2280</v>
      </c>
      <c r="G18" s="11">
        <v>1337</v>
      </c>
      <c r="H18" s="11">
        <v>462</v>
      </c>
      <c r="I18" s="11">
        <v>569</v>
      </c>
    </row>
    <row r="19" spans="2:9" ht="15" customHeight="1" x14ac:dyDescent="0.15">
      <c r="B19" s="4"/>
      <c r="C19" s="56"/>
      <c r="D19" s="30">
        <v>100</v>
      </c>
      <c r="E19" s="31">
        <v>9.6999999999999993</v>
      </c>
      <c r="F19" s="32">
        <v>44.3</v>
      </c>
      <c r="G19" s="32">
        <v>26</v>
      </c>
      <c r="H19" s="32">
        <v>9</v>
      </c>
      <c r="I19" s="32">
        <v>11.1</v>
      </c>
    </row>
    <row r="20" spans="2:9" ht="15" customHeight="1" x14ac:dyDescent="0.15">
      <c r="B20" s="4"/>
      <c r="C20" s="55" t="s">
        <v>81</v>
      </c>
      <c r="D20" s="25">
        <v>4095</v>
      </c>
      <c r="E20" s="18">
        <v>364</v>
      </c>
      <c r="F20" s="11">
        <v>1637</v>
      </c>
      <c r="G20" s="11">
        <v>1178</v>
      </c>
      <c r="H20" s="11">
        <v>357</v>
      </c>
      <c r="I20" s="11">
        <v>559</v>
      </c>
    </row>
    <row r="21" spans="2:9" ht="15" customHeight="1" x14ac:dyDescent="0.15">
      <c r="B21" s="4"/>
      <c r="C21" s="56"/>
      <c r="D21" s="30">
        <v>100</v>
      </c>
      <c r="E21" s="31">
        <v>8.9</v>
      </c>
      <c r="F21" s="32">
        <v>40</v>
      </c>
      <c r="G21" s="32">
        <v>28.8</v>
      </c>
      <c r="H21" s="32">
        <v>8.6999999999999993</v>
      </c>
      <c r="I21" s="32">
        <v>13.7</v>
      </c>
    </row>
    <row r="22" spans="2:9" ht="15" customHeight="1" x14ac:dyDescent="0.15">
      <c r="B22" s="4"/>
      <c r="C22" s="51" t="s">
        <v>82</v>
      </c>
      <c r="D22" s="25">
        <v>3242</v>
      </c>
      <c r="E22" s="18">
        <v>259</v>
      </c>
      <c r="F22" s="11">
        <v>1040</v>
      </c>
      <c r="G22" s="11">
        <v>1211</v>
      </c>
      <c r="H22" s="11">
        <v>237</v>
      </c>
      <c r="I22" s="11">
        <v>495</v>
      </c>
    </row>
    <row r="23" spans="2:9" ht="15" customHeight="1" x14ac:dyDescent="0.15">
      <c r="B23" s="5"/>
      <c r="C23" s="52"/>
      <c r="D23" s="28">
        <v>100</v>
      </c>
      <c r="E23" s="20">
        <v>8</v>
      </c>
      <c r="F23" s="15">
        <v>32.1</v>
      </c>
      <c r="G23" s="15">
        <v>37.4</v>
      </c>
      <c r="H23" s="15">
        <v>7.3</v>
      </c>
      <c r="I23" s="15">
        <v>15.3</v>
      </c>
    </row>
    <row r="24" spans="2:9" ht="15" customHeight="1" x14ac:dyDescent="0.15">
      <c r="B24" s="3" t="s">
        <v>58</v>
      </c>
      <c r="C24" s="53" t="s">
        <v>59</v>
      </c>
      <c r="D24" s="27">
        <v>6176</v>
      </c>
      <c r="E24" s="21">
        <v>606</v>
      </c>
      <c r="F24" s="13">
        <v>2546</v>
      </c>
      <c r="G24" s="13">
        <v>1870</v>
      </c>
      <c r="H24" s="13">
        <v>472</v>
      </c>
      <c r="I24" s="13">
        <v>682</v>
      </c>
    </row>
    <row r="25" spans="2:9" ht="15" customHeight="1" x14ac:dyDescent="0.15">
      <c r="B25" s="4"/>
      <c r="C25" s="51"/>
      <c r="D25" s="30">
        <v>100</v>
      </c>
      <c r="E25" s="31">
        <v>9.8000000000000007</v>
      </c>
      <c r="F25" s="32">
        <v>41.2</v>
      </c>
      <c r="G25" s="32">
        <v>30.3</v>
      </c>
      <c r="H25" s="32">
        <v>7.6</v>
      </c>
      <c r="I25" s="32">
        <v>11</v>
      </c>
    </row>
    <row r="26" spans="2:9" ht="15" customHeight="1" x14ac:dyDescent="0.15">
      <c r="B26" s="4"/>
      <c r="C26" s="58" t="s">
        <v>60</v>
      </c>
      <c r="D26" s="25">
        <v>12578</v>
      </c>
      <c r="E26" s="18">
        <v>1193</v>
      </c>
      <c r="F26" s="11">
        <v>5979</v>
      </c>
      <c r="G26" s="11">
        <v>3260</v>
      </c>
      <c r="H26" s="11">
        <v>1030</v>
      </c>
      <c r="I26" s="11">
        <v>1116</v>
      </c>
    </row>
    <row r="27" spans="2:9" ht="15" customHeight="1" x14ac:dyDescent="0.15">
      <c r="B27" s="4"/>
      <c r="C27" s="56"/>
      <c r="D27" s="30">
        <v>100</v>
      </c>
      <c r="E27" s="31">
        <v>9.5</v>
      </c>
      <c r="F27" s="32">
        <v>47.5</v>
      </c>
      <c r="G27" s="32">
        <v>25.9</v>
      </c>
      <c r="H27" s="32">
        <v>8.1999999999999993</v>
      </c>
      <c r="I27" s="32">
        <v>8.9</v>
      </c>
    </row>
    <row r="28" spans="2:9" ht="15" customHeight="1" x14ac:dyDescent="0.15">
      <c r="B28" s="4"/>
      <c r="C28" s="55" t="s">
        <v>61</v>
      </c>
      <c r="D28" s="25">
        <v>1614</v>
      </c>
      <c r="E28" s="18">
        <v>125</v>
      </c>
      <c r="F28" s="11">
        <v>832</v>
      </c>
      <c r="G28" s="11">
        <v>442</v>
      </c>
      <c r="H28" s="11">
        <v>86</v>
      </c>
      <c r="I28" s="11">
        <v>129</v>
      </c>
    </row>
    <row r="29" spans="2:9" ht="15" customHeight="1" x14ac:dyDescent="0.15">
      <c r="B29" s="4"/>
      <c r="C29" s="56"/>
      <c r="D29" s="30">
        <v>100</v>
      </c>
      <c r="E29" s="31">
        <v>7.7</v>
      </c>
      <c r="F29" s="32">
        <v>51.5</v>
      </c>
      <c r="G29" s="32">
        <v>27.4</v>
      </c>
      <c r="H29" s="32">
        <v>5.3</v>
      </c>
      <c r="I29" s="32">
        <v>8</v>
      </c>
    </row>
    <row r="30" spans="2:9" ht="15" customHeight="1" x14ac:dyDescent="0.15">
      <c r="B30" s="4"/>
      <c r="C30" s="51" t="s">
        <v>62</v>
      </c>
      <c r="D30" s="25">
        <v>2525</v>
      </c>
      <c r="E30" s="18">
        <v>183</v>
      </c>
      <c r="F30" s="11">
        <v>1075</v>
      </c>
      <c r="G30" s="11">
        <v>839</v>
      </c>
      <c r="H30" s="11">
        <v>194</v>
      </c>
      <c r="I30" s="11">
        <v>234</v>
      </c>
    </row>
    <row r="31" spans="2:9" ht="15" customHeight="1" x14ac:dyDescent="0.15">
      <c r="B31" s="4"/>
      <c r="C31" s="51"/>
      <c r="D31" s="30">
        <v>100</v>
      </c>
      <c r="E31" s="31">
        <v>7.2</v>
      </c>
      <c r="F31" s="32">
        <v>42.6</v>
      </c>
      <c r="G31" s="32">
        <v>33.200000000000003</v>
      </c>
      <c r="H31" s="32">
        <v>7.7</v>
      </c>
      <c r="I31" s="32">
        <v>9.3000000000000007</v>
      </c>
    </row>
    <row r="32" spans="2:9" ht="15" customHeight="1" x14ac:dyDescent="0.15">
      <c r="B32" s="6"/>
      <c r="C32" s="58" t="s">
        <v>63</v>
      </c>
      <c r="D32" s="25">
        <v>3276</v>
      </c>
      <c r="E32" s="18">
        <v>227</v>
      </c>
      <c r="F32" s="11">
        <v>1420</v>
      </c>
      <c r="G32" s="11">
        <v>1115</v>
      </c>
      <c r="H32" s="11">
        <v>239</v>
      </c>
      <c r="I32" s="11">
        <v>275</v>
      </c>
    </row>
    <row r="33" spans="2:9" ht="15" customHeight="1" x14ac:dyDescent="0.15">
      <c r="B33" s="7"/>
      <c r="C33" s="59"/>
      <c r="D33" s="28">
        <v>100</v>
      </c>
      <c r="E33" s="20">
        <v>6.9</v>
      </c>
      <c r="F33" s="15">
        <v>43.3</v>
      </c>
      <c r="G33" s="15">
        <v>34</v>
      </c>
      <c r="H33" s="15">
        <v>7.3</v>
      </c>
      <c r="I33" s="15">
        <v>8.4</v>
      </c>
    </row>
    <row r="34" spans="2:9" ht="15" customHeight="1" x14ac:dyDescent="0.15">
      <c r="B34" s="3" t="s">
        <v>64</v>
      </c>
      <c r="C34" s="53" t="s">
        <v>65</v>
      </c>
      <c r="D34" s="27">
        <v>22228</v>
      </c>
      <c r="E34" s="21">
        <v>2054</v>
      </c>
      <c r="F34" s="13">
        <v>10575</v>
      </c>
      <c r="G34" s="13">
        <v>6027</v>
      </c>
      <c r="H34" s="13">
        <v>1814</v>
      </c>
      <c r="I34" s="13">
        <v>1758</v>
      </c>
    </row>
    <row r="35" spans="2:9" ht="15" customHeight="1" x14ac:dyDescent="0.15">
      <c r="B35" s="4"/>
      <c r="C35" s="54"/>
      <c r="D35" s="30">
        <v>100</v>
      </c>
      <c r="E35" s="31">
        <v>9.1999999999999993</v>
      </c>
      <c r="F35" s="32">
        <v>47.6</v>
      </c>
      <c r="G35" s="32">
        <v>27.1</v>
      </c>
      <c r="H35" s="32">
        <v>8.1999999999999993</v>
      </c>
      <c r="I35" s="32">
        <v>7.9</v>
      </c>
    </row>
    <row r="36" spans="2:9" ht="15" customHeight="1" x14ac:dyDescent="0.15">
      <c r="B36" s="4"/>
      <c r="C36" s="60" t="s">
        <v>66</v>
      </c>
      <c r="D36" s="25">
        <v>2573</v>
      </c>
      <c r="E36" s="18">
        <v>197</v>
      </c>
      <c r="F36" s="11">
        <v>946</v>
      </c>
      <c r="G36" s="11">
        <v>913</v>
      </c>
      <c r="H36" s="11">
        <v>146</v>
      </c>
      <c r="I36" s="11">
        <v>371</v>
      </c>
    </row>
    <row r="37" spans="2:9" ht="15" customHeight="1" x14ac:dyDescent="0.15">
      <c r="B37" s="4"/>
      <c r="C37" s="56"/>
      <c r="D37" s="30">
        <v>100</v>
      </c>
      <c r="E37" s="31">
        <v>7.7</v>
      </c>
      <c r="F37" s="32">
        <v>36.799999999999997</v>
      </c>
      <c r="G37" s="32">
        <v>35.5</v>
      </c>
      <c r="H37" s="32">
        <v>5.7</v>
      </c>
      <c r="I37" s="32">
        <v>14.4</v>
      </c>
    </row>
    <row r="38" spans="2:9" ht="15" customHeight="1" x14ac:dyDescent="0.15">
      <c r="B38" s="4"/>
      <c r="C38" s="55" t="s">
        <v>67</v>
      </c>
      <c r="D38" s="25">
        <v>1235</v>
      </c>
      <c r="E38" s="18">
        <v>73</v>
      </c>
      <c r="F38" s="11">
        <v>322</v>
      </c>
      <c r="G38" s="11">
        <v>581</v>
      </c>
      <c r="H38" s="11">
        <v>62</v>
      </c>
      <c r="I38" s="11">
        <v>197</v>
      </c>
    </row>
    <row r="39" spans="2:9" ht="15" customHeight="1" x14ac:dyDescent="0.15">
      <c r="B39" s="5"/>
      <c r="C39" s="59"/>
      <c r="D39" s="28">
        <v>100</v>
      </c>
      <c r="E39" s="20">
        <v>5.9</v>
      </c>
      <c r="F39" s="15">
        <v>26.1</v>
      </c>
      <c r="G39" s="15">
        <v>47</v>
      </c>
      <c r="H39" s="15">
        <v>5</v>
      </c>
      <c r="I39" s="15">
        <v>16</v>
      </c>
    </row>
    <row r="40" spans="2:9" ht="15" customHeight="1" x14ac:dyDescent="0.15">
      <c r="B40" s="3" t="s">
        <v>83</v>
      </c>
      <c r="C40" s="53" t="s">
        <v>85</v>
      </c>
      <c r="D40" s="27">
        <v>3459</v>
      </c>
      <c r="E40" s="21">
        <v>545</v>
      </c>
      <c r="F40" s="13">
        <v>1545</v>
      </c>
      <c r="G40" s="13">
        <v>747</v>
      </c>
      <c r="H40" s="13">
        <v>335</v>
      </c>
      <c r="I40" s="13">
        <v>287</v>
      </c>
    </row>
    <row r="41" spans="2:9" ht="15" customHeight="1" x14ac:dyDescent="0.15">
      <c r="B41" s="4"/>
      <c r="C41" s="54"/>
      <c r="D41" s="30">
        <v>100</v>
      </c>
      <c r="E41" s="31">
        <v>15.8</v>
      </c>
      <c r="F41" s="32">
        <v>44.7</v>
      </c>
      <c r="G41" s="32">
        <v>21.6</v>
      </c>
      <c r="H41" s="32">
        <v>9.6999999999999993</v>
      </c>
      <c r="I41" s="32">
        <v>8.3000000000000007</v>
      </c>
    </row>
    <row r="42" spans="2:9" ht="15" customHeight="1" x14ac:dyDescent="0.15">
      <c r="B42" s="4"/>
      <c r="C42" s="55" t="s">
        <v>86</v>
      </c>
      <c r="D42" s="25">
        <v>18074</v>
      </c>
      <c r="E42" s="18">
        <v>1536</v>
      </c>
      <c r="F42" s="11">
        <v>8712</v>
      </c>
      <c r="G42" s="11">
        <v>4827</v>
      </c>
      <c r="H42" s="11">
        <v>1460</v>
      </c>
      <c r="I42" s="11">
        <v>1539</v>
      </c>
    </row>
    <row r="43" spans="2:9" ht="15" customHeight="1" x14ac:dyDescent="0.15">
      <c r="B43" s="4"/>
      <c r="C43" s="56"/>
      <c r="D43" s="30">
        <v>100</v>
      </c>
      <c r="E43" s="31">
        <v>8.5</v>
      </c>
      <c r="F43" s="32">
        <v>48.2</v>
      </c>
      <c r="G43" s="32">
        <v>26.7</v>
      </c>
      <c r="H43" s="32">
        <v>8.1</v>
      </c>
      <c r="I43" s="32">
        <v>8.5</v>
      </c>
    </row>
    <row r="44" spans="2:9" ht="15" customHeight="1" x14ac:dyDescent="0.15">
      <c r="B44" s="4"/>
      <c r="C44" s="51" t="s">
        <v>84</v>
      </c>
      <c r="D44" s="25">
        <v>4115</v>
      </c>
      <c r="E44" s="18">
        <v>245</v>
      </c>
      <c r="F44" s="11">
        <v>1581</v>
      </c>
      <c r="G44" s="11">
        <v>1671</v>
      </c>
      <c r="H44" s="11">
        <v>220</v>
      </c>
      <c r="I44" s="11">
        <v>398</v>
      </c>
    </row>
    <row r="45" spans="2:9" ht="15" customHeight="1" x14ac:dyDescent="0.15">
      <c r="B45" s="4"/>
      <c r="C45" s="54"/>
      <c r="D45" s="30">
        <v>100</v>
      </c>
      <c r="E45" s="31">
        <v>6</v>
      </c>
      <c r="F45" s="32">
        <v>38.4</v>
      </c>
      <c r="G45" s="32">
        <v>40.6</v>
      </c>
      <c r="H45" s="32">
        <v>5.3</v>
      </c>
      <c r="I45" s="32">
        <v>9.6999999999999993</v>
      </c>
    </row>
    <row r="46" spans="2:9" ht="15" customHeight="1" x14ac:dyDescent="0.15">
      <c r="B46" s="4"/>
      <c r="C46" s="51" t="s">
        <v>87</v>
      </c>
      <c r="D46" s="25">
        <v>659</v>
      </c>
      <c r="E46" s="18">
        <v>36</v>
      </c>
      <c r="F46" s="11">
        <v>163</v>
      </c>
      <c r="G46" s="11">
        <v>343</v>
      </c>
      <c r="H46" s="11">
        <v>25</v>
      </c>
      <c r="I46" s="11">
        <v>92</v>
      </c>
    </row>
    <row r="47" spans="2:9" ht="15" customHeight="1" x14ac:dyDescent="0.15">
      <c r="B47" s="5"/>
      <c r="C47" s="52"/>
      <c r="D47" s="28">
        <v>100</v>
      </c>
      <c r="E47" s="20">
        <v>5.5</v>
      </c>
      <c r="F47" s="15">
        <v>24.7</v>
      </c>
      <c r="G47" s="15">
        <v>52</v>
      </c>
      <c r="H47" s="15">
        <v>3.8</v>
      </c>
      <c r="I47" s="15">
        <v>14</v>
      </c>
    </row>
    <row r="48" spans="2:9" ht="15" customHeight="1" x14ac:dyDescent="0.15">
      <c r="B48" s="3" t="s">
        <v>68</v>
      </c>
      <c r="C48" s="53" t="s">
        <v>69</v>
      </c>
      <c r="D48" s="27">
        <v>3572</v>
      </c>
      <c r="E48" s="21">
        <v>248</v>
      </c>
      <c r="F48" s="13">
        <v>1604</v>
      </c>
      <c r="G48" s="13">
        <v>1177</v>
      </c>
      <c r="H48" s="13">
        <v>272</v>
      </c>
      <c r="I48" s="13">
        <v>271</v>
      </c>
    </row>
    <row r="49" spans="2:9" ht="15" customHeight="1" x14ac:dyDescent="0.15">
      <c r="B49" s="4"/>
      <c r="C49" s="54"/>
      <c r="D49" s="30">
        <v>100</v>
      </c>
      <c r="E49" s="31">
        <v>6.9</v>
      </c>
      <c r="F49" s="32">
        <v>44.9</v>
      </c>
      <c r="G49" s="32">
        <v>33</v>
      </c>
      <c r="H49" s="32">
        <v>7.6</v>
      </c>
      <c r="I49" s="32">
        <v>7.6</v>
      </c>
    </row>
    <row r="50" spans="2:9" ht="15" customHeight="1" x14ac:dyDescent="0.15">
      <c r="B50" s="4"/>
      <c r="C50" s="57" t="s">
        <v>70</v>
      </c>
      <c r="D50" s="33">
        <v>2055</v>
      </c>
      <c r="E50" s="34">
        <v>186</v>
      </c>
      <c r="F50" s="35">
        <v>1071</v>
      </c>
      <c r="G50" s="35">
        <v>507</v>
      </c>
      <c r="H50" s="35">
        <v>196</v>
      </c>
      <c r="I50" s="35">
        <v>95</v>
      </c>
    </row>
    <row r="51" spans="2:9" ht="15" customHeight="1" x14ac:dyDescent="0.15">
      <c r="B51" s="4"/>
      <c r="C51" s="54"/>
      <c r="D51" s="30">
        <v>100</v>
      </c>
      <c r="E51" s="31">
        <v>9.1</v>
      </c>
      <c r="F51" s="32">
        <v>52.1</v>
      </c>
      <c r="G51" s="32">
        <v>24.7</v>
      </c>
      <c r="H51" s="32">
        <v>9.5</v>
      </c>
      <c r="I51" s="32">
        <v>4.5999999999999996</v>
      </c>
    </row>
    <row r="52" spans="2:9" ht="15" customHeight="1" x14ac:dyDescent="0.15">
      <c r="B52" s="4"/>
      <c r="C52" s="51" t="s">
        <v>71</v>
      </c>
      <c r="D52" s="25">
        <v>1640</v>
      </c>
      <c r="E52" s="18">
        <v>141</v>
      </c>
      <c r="F52" s="11">
        <v>770</v>
      </c>
      <c r="G52" s="11">
        <v>438</v>
      </c>
      <c r="H52" s="11">
        <v>141</v>
      </c>
      <c r="I52" s="11">
        <v>150</v>
      </c>
    </row>
    <row r="53" spans="2:9" ht="15" customHeight="1" x14ac:dyDescent="0.15">
      <c r="B53" s="4"/>
      <c r="C53" s="54"/>
      <c r="D53" s="30">
        <v>100</v>
      </c>
      <c r="E53" s="31">
        <v>8.6</v>
      </c>
      <c r="F53" s="32">
        <v>47</v>
      </c>
      <c r="G53" s="32">
        <v>26.7</v>
      </c>
      <c r="H53" s="32">
        <v>8.6</v>
      </c>
      <c r="I53" s="32">
        <v>9.1</v>
      </c>
    </row>
    <row r="54" spans="2:9" ht="15" customHeight="1" x14ac:dyDescent="0.15">
      <c r="B54" s="4"/>
      <c r="C54" s="51" t="s">
        <v>72</v>
      </c>
      <c r="D54" s="25">
        <v>1560</v>
      </c>
      <c r="E54" s="18">
        <v>126</v>
      </c>
      <c r="F54" s="11">
        <v>655</v>
      </c>
      <c r="G54" s="11">
        <v>491</v>
      </c>
      <c r="H54" s="11">
        <v>137</v>
      </c>
      <c r="I54" s="11">
        <v>151</v>
      </c>
    </row>
    <row r="55" spans="2:9" ht="15" customHeight="1" x14ac:dyDescent="0.15">
      <c r="B55" s="4"/>
      <c r="C55" s="54"/>
      <c r="D55" s="30">
        <v>100</v>
      </c>
      <c r="E55" s="31">
        <v>8.1</v>
      </c>
      <c r="F55" s="32">
        <v>42</v>
      </c>
      <c r="G55" s="32">
        <v>31.5</v>
      </c>
      <c r="H55" s="32">
        <v>8.8000000000000007</v>
      </c>
      <c r="I55" s="32">
        <v>9.6999999999999993</v>
      </c>
    </row>
    <row r="56" spans="2:9" ht="15" customHeight="1" x14ac:dyDescent="0.15">
      <c r="B56" s="4"/>
      <c r="C56" s="51" t="s">
        <v>73</v>
      </c>
      <c r="D56" s="25">
        <v>2382</v>
      </c>
      <c r="E56" s="18">
        <v>211</v>
      </c>
      <c r="F56" s="11">
        <v>1077</v>
      </c>
      <c r="G56" s="11">
        <v>702</v>
      </c>
      <c r="H56" s="11">
        <v>155</v>
      </c>
      <c r="I56" s="11">
        <v>237</v>
      </c>
    </row>
    <row r="57" spans="2:9" ht="15" customHeight="1" x14ac:dyDescent="0.15">
      <c r="B57" s="4"/>
      <c r="C57" s="54"/>
      <c r="D57" s="30">
        <v>100</v>
      </c>
      <c r="E57" s="31">
        <v>8.9</v>
      </c>
      <c r="F57" s="32">
        <v>45.2</v>
      </c>
      <c r="G57" s="32">
        <v>29.5</v>
      </c>
      <c r="H57" s="32">
        <v>6.5</v>
      </c>
      <c r="I57" s="32">
        <v>9.9</v>
      </c>
    </row>
    <row r="58" spans="2:9" ht="15" customHeight="1" x14ac:dyDescent="0.15">
      <c r="B58" s="4"/>
      <c r="C58" s="51" t="s">
        <v>74</v>
      </c>
      <c r="D58" s="25">
        <v>1538</v>
      </c>
      <c r="E58" s="18">
        <v>152</v>
      </c>
      <c r="F58" s="11">
        <v>757</v>
      </c>
      <c r="G58" s="11">
        <v>306</v>
      </c>
      <c r="H58" s="11">
        <v>183</v>
      </c>
      <c r="I58" s="11">
        <v>140</v>
      </c>
    </row>
    <row r="59" spans="2:9" ht="15" customHeight="1" x14ac:dyDescent="0.15">
      <c r="B59" s="4"/>
      <c r="C59" s="54"/>
      <c r="D59" s="30">
        <v>100</v>
      </c>
      <c r="E59" s="31">
        <v>9.9</v>
      </c>
      <c r="F59" s="32">
        <v>49.2</v>
      </c>
      <c r="G59" s="32">
        <v>19.899999999999999</v>
      </c>
      <c r="H59" s="32">
        <v>11.9</v>
      </c>
      <c r="I59" s="32">
        <v>9.1</v>
      </c>
    </row>
    <row r="60" spans="2:9" ht="15" customHeight="1" x14ac:dyDescent="0.15">
      <c r="B60" s="4"/>
      <c r="C60" s="51" t="s">
        <v>75</v>
      </c>
      <c r="D60" s="25">
        <v>5096</v>
      </c>
      <c r="E60" s="18">
        <v>389</v>
      </c>
      <c r="F60" s="11">
        <v>2241</v>
      </c>
      <c r="G60" s="11">
        <v>1575</v>
      </c>
      <c r="H60" s="11">
        <v>317</v>
      </c>
      <c r="I60" s="11">
        <v>574</v>
      </c>
    </row>
    <row r="61" spans="2:9" ht="15" customHeight="1" x14ac:dyDescent="0.15">
      <c r="B61" s="4"/>
      <c r="C61" s="54"/>
      <c r="D61" s="30">
        <v>100</v>
      </c>
      <c r="E61" s="31">
        <v>7.6</v>
      </c>
      <c r="F61" s="32">
        <v>44</v>
      </c>
      <c r="G61" s="32">
        <v>30.9</v>
      </c>
      <c r="H61" s="32">
        <v>6.2</v>
      </c>
      <c r="I61" s="32">
        <v>11.3</v>
      </c>
    </row>
    <row r="62" spans="2:9" ht="15" customHeight="1" x14ac:dyDescent="0.15">
      <c r="B62" s="4"/>
      <c r="C62" s="51" t="s">
        <v>76</v>
      </c>
      <c r="D62" s="25">
        <v>2807</v>
      </c>
      <c r="E62" s="18">
        <v>232</v>
      </c>
      <c r="F62" s="11">
        <v>1268</v>
      </c>
      <c r="G62" s="11">
        <v>815</v>
      </c>
      <c r="H62" s="11">
        <v>222</v>
      </c>
      <c r="I62" s="11">
        <v>270</v>
      </c>
    </row>
    <row r="63" spans="2:9" ht="15" customHeight="1" x14ac:dyDescent="0.15">
      <c r="B63" s="4"/>
      <c r="C63" s="54"/>
      <c r="D63" s="30">
        <v>100</v>
      </c>
      <c r="E63" s="31">
        <v>8.3000000000000007</v>
      </c>
      <c r="F63" s="32">
        <v>45.2</v>
      </c>
      <c r="G63" s="32">
        <v>29</v>
      </c>
      <c r="H63" s="32">
        <v>7.9</v>
      </c>
      <c r="I63" s="32">
        <v>9.6</v>
      </c>
    </row>
    <row r="64" spans="2:9" ht="15" customHeight="1" x14ac:dyDescent="0.15">
      <c r="B64" s="4"/>
      <c r="C64" s="51" t="s">
        <v>77</v>
      </c>
      <c r="D64" s="25">
        <v>6516</v>
      </c>
      <c r="E64" s="18">
        <v>728</v>
      </c>
      <c r="F64" s="11">
        <v>2788</v>
      </c>
      <c r="G64" s="11">
        <v>1778</v>
      </c>
      <c r="H64" s="11">
        <v>464</v>
      </c>
      <c r="I64" s="11">
        <v>758</v>
      </c>
    </row>
    <row r="65" spans="2:9" ht="15" customHeight="1" x14ac:dyDescent="0.15">
      <c r="B65" s="5"/>
      <c r="C65" s="52"/>
      <c r="D65" s="28">
        <v>100</v>
      </c>
      <c r="E65" s="20">
        <v>11.2</v>
      </c>
      <c r="F65" s="15">
        <v>42.8</v>
      </c>
      <c r="G65" s="15">
        <v>27.3</v>
      </c>
      <c r="H65" s="15">
        <v>7.1</v>
      </c>
      <c r="I65" s="15">
        <v>11.6</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I9">
    <cfRule type="top10" dxfId="1420" priority="1360" rank="1"/>
  </conditionalFormatting>
  <conditionalFormatting sqref="E11:I11">
    <cfRule type="top10" dxfId="1419" priority="1361" rank="1"/>
  </conditionalFormatting>
  <conditionalFormatting sqref="E13:I13">
    <cfRule type="top10" dxfId="1418" priority="1362" rank="1"/>
  </conditionalFormatting>
  <conditionalFormatting sqref="E15:I15">
    <cfRule type="top10" dxfId="1417" priority="1363" rank="1"/>
  </conditionalFormatting>
  <conditionalFormatting sqref="E17:I17">
    <cfRule type="top10" dxfId="1416" priority="1364" rank="1"/>
  </conditionalFormatting>
  <conditionalFormatting sqref="E19:I19">
    <cfRule type="top10" dxfId="1415" priority="1365" rank="1"/>
  </conditionalFormatting>
  <conditionalFormatting sqref="E21:I21">
    <cfRule type="top10" dxfId="1414" priority="1366" rank="1"/>
  </conditionalFormatting>
  <conditionalFormatting sqref="E23:I23">
    <cfRule type="top10" dxfId="1413" priority="1367" rank="1"/>
  </conditionalFormatting>
  <conditionalFormatting sqref="E25:I25">
    <cfRule type="top10" dxfId="1412" priority="1368" rank="1"/>
  </conditionalFormatting>
  <conditionalFormatting sqref="E27:I27">
    <cfRule type="top10" dxfId="1411" priority="1369" rank="1"/>
  </conditionalFormatting>
  <conditionalFormatting sqref="E29:I29">
    <cfRule type="top10" dxfId="1410" priority="1370" rank="1"/>
  </conditionalFormatting>
  <conditionalFormatting sqref="E31:I31">
    <cfRule type="top10" dxfId="1409" priority="1371" rank="1"/>
  </conditionalFormatting>
  <conditionalFormatting sqref="E33:I33">
    <cfRule type="top10" dxfId="1408" priority="1372" rank="1"/>
  </conditionalFormatting>
  <conditionalFormatting sqref="E35:I35">
    <cfRule type="top10" dxfId="1407" priority="1373" rank="1"/>
  </conditionalFormatting>
  <conditionalFormatting sqref="E37:I37">
    <cfRule type="top10" dxfId="1406" priority="1374" rank="1"/>
  </conditionalFormatting>
  <conditionalFormatting sqref="E39:I39">
    <cfRule type="top10" dxfId="1405" priority="1375" rank="1"/>
  </conditionalFormatting>
  <conditionalFormatting sqref="E41:I41">
    <cfRule type="top10" dxfId="1404" priority="1376" rank="1"/>
  </conditionalFormatting>
  <conditionalFormatting sqref="E43:I43">
    <cfRule type="top10" dxfId="1403" priority="1377" rank="1"/>
  </conditionalFormatting>
  <conditionalFormatting sqref="E45:I45">
    <cfRule type="top10" dxfId="1402" priority="1378" rank="1"/>
  </conditionalFormatting>
  <conditionalFormatting sqref="E47:I47">
    <cfRule type="top10" dxfId="1401" priority="1379" rank="1"/>
  </conditionalFormatting>
  <conditionalFormatting sqref="E49:I49">
    <cfRule type="top10" dxfId="1400" priority="1380" rank="1"/>
  </conditionalFormatting>
  <conditionalFormatting sqref="E51:I51">
    <cfRule type="top10" dxfId="1399" priority="1381" rank="1"/>
  </conditionalFormatting>
  <conditionalFormatting sqref="E53:I53">
    <cfRule type="top10" dxfId="1398" priority="1382" rank="1"/>
  </conditionalFormatting>
  <conditionalFormatting sqref="E55:I55">
    <cfRule type="top10" dxfId="1397" priority="1383" rank="1"/>
  </conditionalFormatting>
  <conditionalFormatting sqref="E57:I57">
    <cfRule type="top10" dxfId="1396" priority="1384" rank="1"/>
  </conditionalFormatting>
  <conditionalFormatting sqref="E59:I59">
    <cfRule type="top10" dxfId="1395" priority="1385" rank="1"/>
  </conditionalFormatting>
  <conditionalFormatting sqref="E61:I61">
    <cfRule type="top10" dxfId="1394" priority="1386" rank="1"/>
  </conditionalFormatting>
  <conditionalFormatting sqref="E63:I63">
    <cfRule type="top10" dxfId="1393" priority="1387" rank="1"/>
  </conditionalFormatting>
  <conditionalFormatting sqref="E65:I65">
    <cfRule type="top10" dxfId="1392" priority="1388" rank="1"/>
  </conditionalFormatting>
  <pageMargins left="0.7" right="0.7" top="0.75" bottom="0.75" header="0.3" footer="0.3"/>
  <pageSetup paperSize="9" scale="76" orientation="portrait" r:id="rId1"/>
  <headerFoot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1" width="8.625" style="9" customWidth="1"/>
    <col min="92" max="16384" width="6.125" style="9"/>
  </cols>
  <sheetData>
    <row r="2" spans="2:43" x14ac:dyDescent="0.15">
      <c r="B2" s="9" t="s">
        <v>600</v>
      </c>
    </row>
    <row r="3" spans="2:43" x14ac:dyDescent="0.15">
      <c r="B3" s="9" t="s">
        <v>491</v>
      </c>
    </row>
    <row r="4" spans="2:43" x14ac:dyDescent="0.15">
      <c r="B4" s="9" t="s">
        <v>495</v>
      </c>
    </row>
    <row r="6" spans="2:43" ht="3" customHeight="1" x14ac:dyDescent="0.15">
      <c r="B6" s="16"/>
      <c r="C6" s="23"/>
      <c r="D6" s="24"/>
      <c r="E6" s="22"/>
      <c r="F6" s="17"/>
      <c r="G6" s="17"/>
      <c r="H6" s="17"/>
      <c r="I6" s="17"/>
    </row>
    <row r="7" spans="2:43" s="10" customFormat="1" ht="122.25" customHeight="1" thickBot="1" x14ac:dyDescent="0.2">
      <c r="B7" s="1"/>
      <c r="C7" s="2" t="s">
        <v>52</v>
      </c>
      <c r="D7" s="29" t="s">
        <v>103</v>
      </c>
      <c r="E7" s="46" t="s">
        <v>329</v>
      </c>
      <c r="F7" s="47" t="s">
        <v>330</v>
      </c>
      <c r="G7" s="47" t="s">
        <v>331</v>
      </c>
      <c r="H7" s="47" t="s">
        <v>332</v>
      </c>
      <c r="I7" s="47" t="s">
        <v>104</v>
      </c>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918</v>
      </c>
      <c r="F8" s="11">
        <v>8738</v>
      </c>
      <c r="G8" s="11">
        <v>13110</v>
      </c>
      <c r="H8" s="11">
        <v>1365</v>
      </c>
      <c r="I8" s="11">
        <v>3035</v>
      </c>
    </row>
    <row r="9" spans="2:43" ht="15" customHeight="1" x14ac:dyDescent="0.15">
      <c r="B9" s="62"/>
      <c r="C9" s="52"/>
      <c r="D9" s="26">
        <v>100</v>
      </c>
      <c r="E9" s="19">
        <v>3.4</v>
      </c>
      <c r="F9" s="12">
        <v>32.200000000000003</v>
      </c>
      <c r="G9" s="12">
        <v>48.3</v>
      </c>
      <c r="H9" s="12">
        <v>5</v>
      </c>
      <c r="I9" s="12">
        <v>11.2</v>
      </c>
    </row>
    <row r="10" spans="2:43" ht="15" customHeight="1" x14ac:dyDescent="0.15">
      <c r="B10" s="3" t="s">
        <v>54</v>
      </c>
      <c r="C10" s="63" t="s">
        <v>55</v>
      </c>
      <c r="D10" s="27">
        <v>12478</v>
      </c>
      <c r="E10" s="21">
        <v>416</v>
      </c>
      <c r="F10" s="13">
        <v>4464</v>
      </c>
      <c r="G10" s="13">
        <v>5855</v>
      </c>
      <c r="H10" s="13">
        <v>639</v>
      </c>
      <c r="I10" s="13">
        <v>1104</v>
      </c>
    </row>
    <row r="11" spans="2:43" ht="15" customHeight="1" x14ac:dyDescent="0.15">
      <c r="B11" s="4"/>
      <c r="C11" s="56"/>
      <c r="D11" s="30">
        <v>100</v>
      </c>
      <c r="E11" s="31">
        <v>3.3</v>
      </c>
      <c r="F11" s="32">
        <v>35.799999999999997</v>
      </c>
      <c r="G11" s="32">
        <v>46.9</v>
      </c>
      <c r="H11" s="32">
        <v>5.0999999999999996</v>
      </c>
      <c r="I11" s="32">
        <v>8.8000000000000007</v>
      </c>
    </row>
    <row r="12" spans="2:43" ht="15" customHeight="1" x14ac:dyDescent="0.15">
      <c r="B12" s="4"/>
      <c r="C12" s="55" t="s">
        <v>56</v>
      </c>
      <c r="D12" s="25">
        <v>14458</v>
      </c>
      <c r="E12" s="18">
        <v>493</v>
      </c>
      <c r="F12" s="11">
        <v>4212</v>
      </c>
      <c r="G12" s="11">
        <v>7147</v>
      </c>
      <c r="H12" s="11">
        <v>715</v>
      </c>
      <c r="I12" s="11">
        <v>1891</v>
      </c>
    </row>
    <row r="13" spans="2:43" ht="15" customHeight="1" x14ac:dyDescent="0.15">
      <c r="B13" s="4"/>
      <c r="C13" s="59"/>
      <c r="D13" s="26">
        <v>100</v>
      </c>
      <c r="E13" s="19">
        <v>3.4</v>
      </c>
      <c r="F13" s="12">
        <v>29.1</v>
      </c>
      <c r="G13" s="12">
        <v>49.4</v>
      </c>
      <c r="H13" s="12">
        <v>4.9000000000000004</v>
      </c>
      <c r="I13" s="12">
        <v>13.1</v>
      </c>
    </row>
    <row r="14" spans="2:43" ht="15" customHeight="1" x14ac:dyDescent="0.15">
      <c r="B14" s="3" t="s">
        <v>57</v>
      </c>
      <c r="C14" s="63" t="s">
        <v>78</v>
      </c>
      <c r="D14" s="27">
        <v>7667</v>
      </c>
      <c r="E14" s="21">
        <v>278</v>
      </c>
      <c r="F14" s="13">
        <v>2819</v>
      </c>
      <c r="G14" s="13">
        <v>3738</v>
      </c>
      <c r="H14" s="13">
        <v>318</v>
      </c>
      <c r="I14" s="13">
        <v>514</v>
      </c>
    </row>
    <row r="15" spans="2:43" ht="15" customHeight="1" x14ac:dyDescent="0.15">
      <c r="B15" s="4"/>
      <c r="C15" s="56"/>
      <c r="D15" s="30">
        <v>100</v>
      </c>
      <c r="E15" s="31">
        <v>3.6</v>
      </c>
      <c r="F15" s="32">
        <v>36.799999999999997</v>
      </c>
      <c r="G15" s="32">
        <v>48.8</v>
      </c>
      <c r="H15" s="32">
        <v>4.0999999999999996</v>
      </c>
      <c r="I15" s="32">
        <v>6.7</v>
      </c>
    </row>
    <row r="16" spans="2:43" ht="15" customHeight="1" x14ac:dyDescent="0.15">
      <c r="B16" s="4"/>
      <c r="C16" s="51" t="s">
        <v>79</v>
      </c>
      <c r="D16" s="25">
        <v>6710</v>
      </c>
      <c r="E16" s="18">
        <v>224</v>
      </c>
      <c r="F16" s="11">
        <v>2407</v>
      </c>
      <c r="G16" s="11">
        <v>3073</v>
      </c>
      <c r="H16" s="11">
        <v>399</v>
      </c>
      <c r="I16" s="11">
        <v>607</v>
      </c>
    </row>
    <row r="17" spans="2:9" ht="15" customHeight="1" x14ac:dyDescent="0.15">
      <c r="B17" s="4"/>
      <c r="C17" s="51"/>
      <c r="D17" s="30">
        <v>100</v>
      </c>
      <c r="E17" s="31">
        <v>3.3</v>
      </c>
      <c r="F17" s="32">
        <v>35.9</v>
      </c>
      <c r="G17" s="32">
        <v>45.8</v>
      </c>
      <c r="H17" s="32">
        <v>5.9</v>
      </c>
      <c r="I17" s="32">
        <v>9</v>
      </c>
    </row>
    <row r="18" spans="2:9" ht="15" customHeight="1" x14ac:dyDescent="0.15">
      <c r="B18" s="4"/>
      <c r="C18" s="58" t="s">
        <v>80</v>
      </c>
      <c r="D18" s="25">
        <v>5148</v>
      </c>
      <c r="E18" s="18">
        <v>174</v>
      </c>
      <c r="F18" s="11">
        <v>1654</v>
      </c>
      <c r="G18" s="11">
        <v>2351</v>
      </c>
      <c r="H18" s="11">
        <v>297</v>
      </c>
      <c r="I18" s="11">
        <v>672</v>
      </c>
    </row>
    <row r="19" spans="2:9" ht="15" customHeight="1" x14ac:dyDescent="0.15">
      <c r="B19" s="4"/>
      <c r="C19" s="56"/>
      <c r="D19" s="30">
        <v>100</v>
      </c>
      <c r="E19" s="31">
        <v>3.4</v>
      </c>
      <c r="F19" s="32">
        <v>32.1</v>
      </c>
      <c r="G19" s="32">
        <v>45.7</v>
      </c>
      <c r="H19" s="32">
        <v>5.8</v>
      </c>
      <c r="I19" s="32">
        <v>13.1</v>
      </c>
    </row>
    <row r="20" spans="2:9" ht="15" customHeight="1" x14ac:dyDescent="0.15">
      <c r="B20" s="4"/>
      <c r="C20" s="55" t="s">
        <v>81</v>
      </c>
      <c r="D20" s="25">
        <v>4095</v>
      </c>
      <c r="E20" s="18">
        <v>135</v>
      </c>
      <c r="F20" s="11">
        <v>1132</v>
      </c>
      <c r="G20" s="11">
        <v>2001</v>
      </c>
      <c r="H20" s="11">
        <v>201</v>
      </c>
      <c r="I20" s="11">
        <v>626</v>
      </c>
    </row>
    <row r="21" spans="2:9" ht="15" customHeight="1" x14ac:dyDescent="0.15">
      <c r="B21" s="4"/>
      <c r="C21" s="56"/>
      <c r="D21" s="30">
        <v>100</v>
      </c>
      <c r="E21" s="31">
        <v>3.3</v>
      </c>
      <c r="F21" s="32">
        <v>27.6</v>
      </c>
      <c r="G21" s="32">
        <v>48.9</v>
      </c>
      <c r="H21" s="32">
        <v>4.9000000000000004</v>
      </c>
      <c r="I21" s="32">
        <v>15.3</v>
      </c>
    </row>
    <row r="22" spans="2:9" ht="15" customHeight="1" x14ac:dyDescent="0.15">
      <c r="B22" s="4"/>
      <c r="C22" s="51" t="s">
        <v>82</v>
      </c>
      <c r="D22" s="25">
        <v>3242</v>
      </c>
      <c r="E22" s="18">
        <v>98</v>
      </c>
      <c r="F22" s="11">
        <v>640</v>
      </c>
      <c r="G22" s="11">
        <v>1806</v>
      </c>
      <c r="H22" s="11">
        <v>136</v>
      </c>
      <c r="I22" s="11">
        <v>562</v>
      </c>
    </row>
    <row r="23" spans="2:9" ht="15" customHeight="1" x14ac:dyDescent="0.15">
      <c r="B23" s="5"/>
      <c r="C23" s="52"/>
      <c r="D23" s="28">
        <v>100</v>
      </c>
      <c r="E23" s="20">
        <v>3</v>
      </c>
      <c r="F23" s="15">
        <v>19.7</v>
      </c>
      <c r="G23" s="15">
        <v>55.7</v>
      </c>
      <c r="H23" s="15">
        <v>4.2</v>
      </c>
      <c r="I23" s="15">
        <v>17.3</v>
      </c>
    </row>
    <row r="24" spans="2:9" ht="15" customHeight="1" x14ac:dyDescent="0.15">
      <c r="B24" s="3" t="s">
        <v>58</v>
      </c>
      <c r="C24" s="53" t="s">
        <v>59</v>
      </c>
      <c r="D24" s="27">
        <v>6176</v>
      </c>
      <c r="E24" s="21">
        <v>235</v>
      </c>
      <c r="F24" s="13">
        <v>1755</v>
      </c>
      <c r="G24" s="13">
        <v>3112</v>
      </c>
      <c r="H24" s="13">
        <v>263</v>
      </c>
      <c r="I24" s="13">
        <v>811</v>
      </c>
    </row>
    <row r="25" spans="2:9" ht="15" customHeight="1" x14ac:dyDescent="0.15">
      <c r="B25" s="4"/>
      <c r="C25" s="51"/>
      <c r="D25" s="30">
        <v>100</v>
      </c>
      <c r="E25" s="31">
        <v>3.8</v>
      </c>
      <c r="F25" s="32">
        <v>28.4</v>
      </c>
      <c r="G25" s="32">
        <v>50.4</v>
      </c>
      <c r="H25" s="32">
        <v>4.3</v>
      </c>
      <c r="I25" s="32">
        <v>13.1</v>
      </c>
    </row>
    <row r="26" spans="2:9" ht="15" customHeight="1" x14ac:dyDescent="0.15">
      <c r="B26" s="4"/>
      <c r="C26" s="58" t="s">
        <v>60</v>
      </c>
      <c r="D26" s="25">
        <v>12578</v>
      </c>
      <c r="E26" s="18">
        <v>457</v>
      </c>
      <c r="F26" s="11">
        <v>4360</v>
      </c>
      <c r="G26" s="11">
        <v>5751</v>
      </c>
      <c r="H26" s="11">
        <v>739</v>
      </c>
      <c r="I26" s="11">
        <v>1271</v>
      </c>
    </row>
    <row r="27" spans="2:9" ht="15" customHeight="1" x14ac:dyDescent="0.15">
      <c r="B27" s="4"/>
      <c r="C27" s="56"/>
      <c r="D27" s="30">
        <v>100</v>
      </c>
      <c r="E27" s="31">
        <v>3.6</v>
      </c>
      <c r="F27" s="32">
        <v>34.700000000000003</v>
      </c>
      <c r="G27" s="32">
        <v>45.7</v>
      </c>
      <c r="H27" s="32">
        <v>5.9</v>
      </c>
      <c r="I27" s="32">
        <v>10.1</v>
      </c>
    </row>
    <row r="28" spans="2:9" ht="15" customHeight="1" x14ac:dyDescent="0.15">
      <c r="B28" s="4"/>
      <c r="C28" s="55" t="s">
        <v>61</v>
      </c>
      <c r="D28" s="25">
        <v>1614</v>
      </c>
      <c r="E28" s="18">
        <v>56</v>
      </c>
      <c r="F28" s="11">
        <v>626</v>
      </c>
      <c r="G28" s="11">
        <v>726</v>
      </c>
      <c r="H28" s="11">
        <v>68</v>
      </c>
      <c r="I28" s="11">
        <v>138</v>
      </c>
    </row>
    <row r="29" spans="2:9" ht="15" customHeight="1" x14ac:dyDescent="0.15">
      <c r="B29" s="4"/>
      <c r="C29" s="56"/>
      <c r="D29" s="30">
        <v>100</v>
      </c>
      <c r="E29" s="31">
        <v>3.5</v>
      </c>
      <c r="F29" s="32">
        <v>38.799999999999997</v>
      </c>
      <c r="G29" s="32">
        <v>45</v>
      </c>
      <c r="H29" s="32">
        <v>4.2</v>
      </c>
      <c r="I29" s="32">
        <v>8.6</v>
      </c>
    </row>
    <row r="30" spans="2:9" ht="15" customHeight="1" x14ac:dyDescent="0.15">
      <c r="B30" s="4"/>
      <c r="C30" s="51" t="s">
        <v>62</v>
      </c>
      <c r="D30" s="25">
        <v>2525</v>
      </c>
      <c r="E30" s="18">
        <v>57</v>
      </c>
      <c r="F30" s="11">
        <v>721</v>
      </c>
      <c r="G30" s="11">
        <v>1351</v>
      </c>
      <c r="H30" s="11">
        <v>116</v>
      </c>
      <c r="I30" s="11">
        <v>280</v>
      </c>
    </row>
    <row r="31" spans="2:9" ht="15" customHeight="1" x14ac:dyDescent="0.15">
      <c r="B31" s="4"/>
      <c r="C31" s="51"/>
      <c r="D31" s="30">
        <v>100</v>
      </c>
      <c r="E31" s="31">
        <v>2.2999999999999998</v>
      </c>
      <c r="F31" s="32">
        <v>28.6</v>
      </c>
      <c r="G31" s="32">
        <v>53.5</v>
      </c>
      <c r="H31" s="32">
        <v>4.5999999999999996</v>
      </c>
      <c r="I31" s="32">
        <v>11.1</v>
      </c>
    </row>
    <row r="32" spans="2:9" ht="15" customHeight="1" x14ac:dyDescent="0.15">
      <c r="B32" s="6"/>
      <c r="C32" s="58" t="s">
        <v>63</v>
      </c>
      <c r="D32" s="25">
        <v>3276</v>
      </c>
      <c r="E32" s="18">
        <v>79</v>
      </c>
      <c r="F32" s="11">
        <v>988</v>
      </c>
      <c r="G32" s="11">
        <v>1759</v>
      </c>
      <c r="H32" s="11">
        <v>141</v>
      </c>
      <c r="I32" s="11">
        <v>309</v>
      </c>
    </row>
    <row r="33" spans="2:9" ht="15" customHeight="1" x14ac:dyDescent="0.15">
      <c r="B33" s="7"/>
      <c r="C33" s="59"/>
      <c r="D33" s="28">
        <v>100</v>
      </c>
      <c r="E33" s="20">
        <v>2.4</v>
      </c>
      <c r="F33" s="15">
        <v>30.2</v>
      </c>
      <c r="G33" s="15">
        <v>53.7</v>
      </c>
      <c r="H33" s="15">
        <v>4.3</v>
      </c>
      <c r="I33" s="15">
        <v>9.4</v>
      </c>
    </row>
    <row r="34" spans="2:9" ht="15" customHeight="1" x14ac:dyDescent="0.15">
      <c r="B34" s="3" t="s">
        <v>64</v>
      </c>
      <c r="C34" s="53" t="s">
        <v>65</v>
      </c>
      <c r="D34" s="27">
        <v>22228</v>
      </c>
      <c r="E34" s="21">
        <v>741</v>
      </c>
      <c r="F34" s="13">
        <v>7619</v>
      </c>
      <c r="G34" s="13">
        <v>10612</v>
      </c>
      <c r="H34" s="13">
        <v>1211</v>
      </c>
      <c r="I34" s="13">
        <v>2045</v>
      </c>
    </row>
    <row r="35" spans="2:9" ht="15" customHeight="1" x14ac:dyDescent="0.15">
      <c r="B35" s="4"/>
      <c r="C35" s="54"/>
      <c r="D35" s="30">
        <v>100</v>
      </c>
      <c r="E35" s="31">
        <v>3.3</v>
      </c>
      <c r="F35" s="32">
        <v>34.299999999999997</v>
      </c>
      <c r="G35" s="32">
        <v>47.7</v>
      </c>
      <c r="H35" s="32">
        <v>5.4</v>
      </c>
      <c r="I35" s="32">
        <v>9.1999999999999993</v>
      </c>
    </row>
    <row r="36" spans="2:9" ht="15" customHeight="1" x14ac:dyDescent="0.15">
      <c r="B36" s="4"/>
      <c r="C36" s="60" t="s">
        <v>66</v>
      </c>
      <c r="D36" s="25">
        <v>2573</v>
      </c>
      <c r="E36" s="18">
        <v>94</v>
      </c>
      <c r="F36" s="11">
        <v>663</v>
      </c>
      <c r="G36" s="11">
        <v>1314</v>
      </c>
      <c r="H36" s="11">
        <v>75</v>
      </c>
      <c r="I36" s="11">
        <v>427</v>
      </c>
    </row>
    <row r="37" spans="2:9" ht="15" customHeight="1" x14ac:dyDescent="0.15">
      <c r="B37" s="4"/>
      <c r="C37" s="56"/>
      <c r="D37" s="30">
        <v>100</v>
      </c>
      <c r="E37" s="31">
        <v>3.7</v>
      </c>
      <c r="F37" s="32">
        <v>25.8</v>
      </c>
      <c r="G37" s="32">
        <v>51.1</v>
      </c>
      <c r="H37" s="32">
        <v>2.9</v>
      </c>
      <c r="I37" s="32">
        <v>16.600000000000001</v>
      </c>
    </row>
    <row r="38" spans="2:9" ht="15" customHeight="1" x14ac:dyDescent="0.15">
      <c r="B38" s="4"/>
      <c r="C38" s="55" t="s">
        <v>67</v>
      </c>
      <c r="D38" s="25">
        <v>1235</v>
      </c>
      <c r="E38" s="18">
        <v>32</v>
      </c>
      <c r="F38" s="11">
        <v>175</v>
      </c>
      <c r="G38" s="11">
        <v>775</v>
      </c>
      <c r="H38" s="11">
        <v>35</v>
      </c>
      <c r="I38" s="11">
        <v>218</v>
      </c>
    </row>
    <row r="39" spans="2:9" ht="15" customHeight="1" x14ac:dyDescent="0.15">
      <c r="B39" s="5"/>
      <c r="C39" s="59"/>
      <c r="D39" s="28">
        <v>100</v>
      </c>
      <c r="E39" s="20">
        <v>2.6</v>
      </c>
      <c r="F39" s="15">
        <v>14.2</v>
      </c>
      <c r="G39" s="15">
        <v>62.8</v>
      </c>
      <c r="H39" s="15">
        <v>2.8</v>
      </c>
      <c r="I39" s="15">
        <v>17.7</v>
      </c>
    </row>
    <row r="40" spans="2:9" ht="15" customHeight="1" x14ac:dyDescent="0.15">
      <c r="B40" s="3" t="s">
        <v>83</v>
      </c>
      <c r="C40" s="53" t="s">
        <v>85</v>
      </c>
      <c r="D40" s="27">
        <v>3459</v>
      </c>
      <c r="E40" s="21">
        <v>241</v>
      </c>
      <c r="F40" s="13">
        <v>1282</v>
      </c>
      <c r="G40" s="13">
        <v>1337</v>
      </c>
      <c r="H40" s="13">
        <v>248</v>
      </c>
      <c r="I40" s="13">
        <v>351</v>
      </c>
    </row>
    <row r="41" spans="2:9" ht="15" customHeight="1" x14ac:dyDescent="0.15">
      <c r="B41" s="4"/>
      <c r="C41" s="54"/>
      <c r="D41" s="30">
        <v>100</v>
      </c>
      <c r="E41" s="31">
        <v>7</v>
      </c>
      <c r="F41" s="32">
        <v>37.1</v>
      </c>
      <c r="G41" s="32">
        <v>38.700000000000003</v>
      </c>
      <c r="H41" s="32">
        <v>7.2</v>
      </c>
      <c r="I41" s="32">
        <v>10.1</v>
      </c>
    </row>
    <row r="42" spans="2:9" ht="15" customHeight="1" x14ac:dyDescent="0.15">
      <c r="B42" s="4"/>
      <c r="C42" s="55" t="s">
        <v>89</v>
      </c>
      <c r="D42" s="25">
        <v>18074</v>
      </c>
      <c r="E42" s="18">
        <v>548</v>
      </c>
      <c r="F42" s="11">
        <v>6226</v>
      </c>
      <c r="G42" s="11">
        <v>8542</v>
      </c>
      <c r="H42" s="11">
        <v>951</v>
      </c>
      <c r="I42" s="11">
        <v>1807</v>
      </c>
    </row>
    <row r="43" spans="2:9" ht="15" customHeight="1" x14ac:dyDescent="0.15">
      <c r="B43" s="4"/>
      <c r="C43" s="56"/>
      <c r="D43" s="30">
        <v>100</v>
      </c>
      <c r="E43" s="31">
        <v>3</v>
      </c>
      <c r="F43" s="32">
        <v>34.4</v>
      </c>
      <c r="G43" s="32">
        <v>47.3</v>
      </c>
      <c r="H43" s="32">
        <v>5.3</v>
      </c>
      <c r="I43" s="32">
        <v>10</v>
      </c>
    </row>
    <row r="44" spans="2:9" ht="15" customHeight="1" x14ac:dyDescent="0.15">
      <c r="B44" s="4"/>
      <c r="C44" s="51" t="s">
        <v>90</v>
      </c>
      <c r="D44" s="25">
        <v>4115</v>
      </c>
      <c r="E44" s="18">
        <v>90</v>
      </c>
      <c r="F44" s="11">
        <v>969</v>
      </c>
      <c r="G44" s="11">
        <v>2492</v>
      </c>
      <c r="H44" s="11">
        <v>124</v>
      </c>
      <c r="I44" s="11">
        <v>440</v>
      </c>
    </row>
    <row r="45" spans="2:9" ht="15" customHeight="1" x14ac:dyDescent="0.15">
      <c r="B45" s="4"/>
      <c r="C45" s="54"/>
      <c r="D45" s="30">
        <v>100</v>
      </c>
      <c r="E45" s="31">
        <v>2.2000000000000002</v>
      </c>
      <c r="F45" s="32">
        <v>23.5</v>
      </c>
      <c r="G45" s="32">
        <v>60.6</v>
      </c>
      <c r="H45" s="32">
        <v>3</v>
      </c>
      <c r="I45" s="32">
        <v>10.7</v>
      </c>
    </row>
    <row r="46" spans="2:9" ht="15" customHeight="1" x14ac:dyDescent="0.15">
      <c r="B46" s="4"/>
      <c r="C46" s="51" t="s">
        <v>91</v>
      </c>
      <c r="D46" s="25">
        <v>659</v>
      </c>
      <c r="E46" s="18">
        <v>15</v>
      </c>
      <c r="F46" s="11">
        <v>95</v>
      </c>
      <c r="G46" s="11">
        <v>448</v>
      </c>
      <c r="H46" s="11">
        <v>14</v>
      </c>
      <c r="I46" s="11">
        <v>87</v>
      </c>
    </row>
    <row r="47" spans="2:9" ht="15" customHeight="1" x14ac:dyDescent="0.15">
      <c r="B47" s="5"/>
      <c r="C47" s="52"/>
      <c r="D47" s="28">
        <v>100</v>
      </c>
      <c r="E47" s="20">
        <v>2.2999999999999998</v>
      </c>
      <c r="F47" s="15">
        <v>14.4</v>
      </c>
      <c r="G47" s="15">
        <v>68</v>
      </c>
      <c r="H47" s="15">
        <v>2.1</v>
      </c>
      <c r="I47" s="15">
        <v>13.2</v>
      </c>
    </row>
    <row r="48" spans="2:9" ht="15" customHeight="1" x14ac:dyDescent="0.15">
      <c r="B48" s="3" t="s">
        <v>68</v>
      </c>
      <c r="C48" s="53" t="s">
        <v>69</v>
      </c>
      <c r="D48" s="27">
        <v>3572</v>
      </c>
      <c r="E48" s="21">
        <v>79</v>
      </c>
      <c r="F48" s="13">
        <v>1035</v>
      </c>
      <c r="G48" s="13">
        <v>1984</v>
      </c>
      <c r="H48" s="13">
        <v>176</v>
      </c>
      <c r="I48" s="13">
        <v>298</v>
      </c>
    </row>
    <row r="49" spans="2:9" ht="15" customHeight="1" x14ac:dyDescent="0.15">
      <c r="B49" s="4"/>
      <c r="C49" s="54"/>
      <c r="D49" s="30">
        <v>100</v>
      </c>
      <c r="E49" s="31">
        <v>2.2000000000000002</v>
      </c>
      <c r="F49" s="32">
        <v>29</v>
      </c>
      <c r="G49" s="32">
        <v>55.5</v>
      </c>
      <c r="H49" s="32">
        <v>4.9000000000000004</v>
      </c>
      <c r="I49" s="32">
        <v>8.3000000000000007</v>
      </c>
    </row>
    <row r="50" spans="2:9" ht="15" customHeight="1" x14ac:dyDescent="0.15">
      <c r="B50" s="4"/>
      <c r="C50" s="57" t="s">
        <v>70</v>
      </c>
      <c r="D50" s="33">
        <v>2055</v>
      </c>
      <c r="E50" s="34">
        <v>57</v>
      </c>
      <c r="F50" s="35">
        <v>773</v>
      </c>
      <c r="G50" s="35">
        <v>974</v>
      </c>
      <c r="H50" s="35">
        <v>140</v>
      </c>
      <c r="I50" s="35">
        <v>111</v>
      </c>
    </row>
    <row r="51" spans="2:9" ht="15" customHeight="1" x14ac:dyDescent="0.15">
      <c r="B51" s="4"/>
      <c r="C51" s="54"/>
      <c r="D51" s="30">
        <v>100</v>
      </c>
      <c r="E51" s="31">
        <v>2.8</v>
      </c>
      <c r="F51" s="32">
        <v>37.6</v>
      </c>
      <c r="G51" s="32">
        <v>47.4</v>
      </c>
      <c r="H51" s="32">
        <v>6.8</v>
      </c>
      <c r="I51" s="32">
        <v>5.4</v>
      </c>
    </row>
    <row r="52" spans="2:9" ht="15" customHeight="1" x14ac:dyDescent="0.15">
      <c r="B52" s="4"/>
      <c r="C52" s="51" t="s">
        <v>71</v>
      </c>
      <c r="D52" s="25">
        <v>1640</v>
      </c>
      <c r="E52" s="18">
        <v>51</v>
      </c>
      <c r="F52" s="11">
        <v>538</v>
      </c>
      <c r="G52" s="11">
        <v>782</v>
      </c>
      <c r="H52" s="11">
        <v>91</v>
      </c>
      <c r="I52" s="11">
        <v>178</v>
      </c>
    </row>
    <row r="53" spans="2:9" ht="15" customHeight="1" x14ac:dyDescent="0.15">
      <c r="B53" s="4"/>
      <c r="C53" s="54"/>
      <c r="D53" s="30">
        <v>100</v>
      </c>
      <c r="E53" s="31">
        <v>3.1</v>
      </c>
      <c r="F53" s="32">
        <v>32.799999999999997</v>
      </c>
      <c r="G53" s="32">
        <v>47.7</v>
      </c>
      <c r="H53" s="32">
        <v>5.5</v>
      </c>
      <c r="I53" s="32">
        <v>10.9</v>
      </c>
    </row>
    <row r="54" spans="2:9" ht="15" customHeight="1" x14ac:dyDescent="0.15">
      <c r="B54" s="4"/>
      <c r="C54" s="51" t="s">
        <v>72</v>
      </c>
      <c r="D54" s="25">
        <v>1560</v>
      </c>
      <c r="E54" s="18">
        <v>45</v>
      </c>
      <c r="F54" s="11">
        <v>490</v>
      </c>
      <c r="G54" s="11">
        <v>780</v>
      </c>
      <c r="H54" s="11">
        <v>84</v>
      </c>
      <c r="I54" s="11">
        <v>161</v>
      </c>
    </row>
    <row r="55" spans="2:9" ht="15" customHeight="1" x14ac:dyDescent="0.15">
      <c r="B55" s="4"/>
      <c r="C55" s="54"/>
      <c r="D55" s="30">
        <v>100</v>
      </c>
      <c r="E55" s="31">
        <v>2.9</v>
      </c>
      <c r="F55" s="32">
        <v>31.4</v>
      </c>
      <c r="G55" s="32">
        <v>50</v>
      </c>
      <c r="H55" s="32">
        <v>5.4</v>
      </c>
      <c r="I55" s="32">
        <v>10.3</v>
      </c>
    </row>
    <row r="56" spans="2:9" ht="15" customHeight="1" x14ac:dyDescent="0.15">
      <c r="B56" s="4"/>
      <c r="C56" s="51" t="s">
        <v>73</v>
      </c>
      <c r="D56" s="25">
        <v>2382</v>
      </c>
      <c r="E56" s="18">
        <v>59</v>
      </c>
      <c r="F56" s="11">
        <v>797</v>
      </c>
      <c r="G56" s="11">
        <v>1128</v>
      </c>
      <c r="H56" s="11">
        <v>119</v>
      </c>
      <c r="I56" s="11">
        <v>279</v>
      </c>
    </row>
    <row r="57" spans="2:9" ht="15" customHeight="1" x14ac:dyDescent="0.15">
      <c r="B57" s="4"/>
      <c r="C57" s="54"/>
      <c r="D57" s="30">
        <v>100</v>
      </c>
      <c r="E57" s="31">
        <v>2.5</v>
      </c>
      <c r="F57" s="32">
        <v>33.5</v>
      </c>
      <c r="G57" s="32">
        <v>47.4</v>
      </c>
      <c r="H57" s="32">
        <v>5</v>
      </c>
      <c r="I57" s="32">
        <v>11.7</v>
      </c>
    </row>
    <row r="58" spans="2:9" ht="15" customHeight="1" x14ac:dyDescent="0.15">
      <c r="B58" s="4"/>
      <c r="C58" s="51" t="s">
        <v>74</v>
      </c>
      <c r="D58" s="25">
        <v>1538</v>
      </c>
      <c r="E58" s="18">
        <v>59</v>
      </c>
      <c r="F58" s="11">
        <v>560</v>
      </c>
      <c r="G58" s="11">
        <v>638</v>
      </c>
      <c r="H58" s="11">
        <v>124</v>
      </c>
      <c r="I58" s="11">
        <v>157</v>
      </c>
    </row>
    <row r="59" spans="2:9" ht="15" customHeight="1" x14ac:dyDescent="0.15">
      <c r="B59" s="4"/>
      <c r="C59" s="54"/>
      <c r="D59" s="30">
        <v>100</v>
      </c>
      <c r="E59" s="31">
        <v>3.8</v>
      </c>
      <c r="F59" s="32">
        <v>36.4</v>
      </c>
      <c r="G59" s="32">
        <v>41.5</v>
      </c>
      <c r="H59" s="32">
        <v>8.1</v>
      </c>
      <c r="I59" s="32">
        <v>10.199999999999999</v>
      </c>
    </row>
    <row r="60" spans="2:9" ht="15" customHeight="1" x14ac:dyDescent="0.15">
      <c r="B60" s="4"/>
      <c r="C60" s="51" t="s">
        <v>75</v>
      </c>
      <c r="D60" s="25">
        <v>5096</v>
      </c>
      <c r="E60" s="18">
        <v>164</v>
      </c>
      <c r="F60" s="11">
        <v>1536</v>
      </c>
      <c r="G60" s="11">
        <v>2528</v>
      </c>
      <c r="H60" s="11">
        <v>219</v>
      </c>
      <c r="I60" s="11">
        <v>649</v>
      </c>
    </row>
    <row r="61" spans="2:9" ht="15" customHeight="1" x14ac:dyDescent="0.15">
      <c r="B61" s="4"/>
      <c r="C61" s="54"/>
      <c r="D61" s="30">
        <v>100</v>
      </c>
      <c r="E61" s="31">
        <v>3.2</v>
      </c>
      <c r="F61" s="32">
        <v>30.1</v>
      </c>
      <c r="G61" s="32">
        <v>49.6</v>
      </c>
      <c r="H61" s="32">
        <v>4.3</v>
      </c>
      <c r="I61" s="32">
        <v>12.7</v>
      </c>
    </row>
    <row r="62" spans="2:9" ht="15" customHeight="1" x14ac:dyDescent="0.15">
      <c r="B62" s="4"/>
      <c r="C62" s="51" t="s">
        <v>76</v>
      </c>
      <c r="D62" s="25">
        <v>2807</v>
      </c>
      <c r="E62" s="18">
        <v>93</v>
      </c>
      <c r="F62" s="11">
        <v>889</v>
      </c>
      <c r="G62" s="11">
        <v>1400</v>
      </c>
      <c r="H62" s="11">
        <v>116</v>
      </c>
      <c r="I62" s="11">
        <v>309</v>
      </c>
    </row>
    <row r="63" spans="2:9" ht="15" customHeight="1" x14ac:dyDescent="0.15">
      <c r="B63" s="4"/>
      <c r="C63" s="54"/>
      <c r="D63" s="30">
        <v>100</v>
      </c>
      <c r="E63" s="31">
        <v>3.3</v>
      </c>
      <c r="F63" s="32">
        <v>31.7</v>
      </c>
      <c r="G63" s="32">
        <v>49.9</v>
      </c>
      <c r="H63" s="32">
        <v>4.0999999999999996</v>
      </c>
      <c r="I63" s="32">
        <v>11</v>
      </c>
    </row>
    <row r="64" spans="2:9" ht="15" customHeight="1" x14ac:dyDescent="0.15">
      <c r="B64" s="4"/>
      <c r="C64" s="51" t="s">
        <v>77</v>
      </c>
      <c r="D64" s="25">
        <v>6516</v>
      </c>
      <c r="E64" s="18">
        <v>311</v>
      </c>
      <c r="F64" s="11">
        <v>2120</v>
      </c>
      <c r="G64" s="11">
        <v>2896</v>
      </c>
      <c r="H64" s="11">
        <v>296</v>
      </c>
      <c r="I64" s="11">
        <v>893</v>
      </c>
    </row>
    <row r="65" spans="2:9" ht="15" customHeight="1" x14ac:dyDescent="0.15">
      <c r="B65" s="5"/>
      <c r="C65" s="52"/>
      <c r="D65" s="28">
        <v>100</v>
      </c>
      <c r="E65" s="20">
        <v>4.8</v>
      </c>
      <c r="F65" s="15">
        <v>32.5</v>
      </c>
      <c r="G65" s="15">
        <v>44.4</v>
      </c>
      <c r="H65" s="15">
        <v>4.5</v>
      </c>
      <c r="I65" s="15">
        <v>13.7</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I9">
    <cfRule type="top10" dxfId="1391" priority="1389" rank="1"/>
  </conditionalFormatting>
  <conditionalFormatting sqref="E11:I11">
    <cfRule type="top10" dxfId="1390" priority="1390" rank="1"/>
  </conditionalFormatting>
  <conditionalFormatting sqref="E13:I13">
    <cfRule type="top10" dxfId="1389" priority="1391" rank="1"/>
  </conditionalFormatting>
  <conditionalFormatting sqref="E15:I15">
    <cfRule type="top10" dxfId="1388" priority="1392" rank="1"/>
  </conditionalFormatting>
  <conditionalFormatting sqref="E17:I17">
    <cfRule type="top10" dxfId="1387" priority="1393" rank="1"/>
  </conditionalFormatting>
  <conditionalFormatting sqref="E19:I19">
    <cfRule type="top10" dxfId="1386" priority="1394" rank="1"/>
  </conditionalFormatting>
  <conditionalFormatting sqref="E21:I21">
    <cfRule type="top10" dxfId="1385" priority="1395" rank="1"/>
  </conditionalFormatting>
  <conditionalFormatting sqref="E23:I23">
    <cfRule type="top10" dxfId="1384" priority="1396" rank="1"/>
  </conditionalFormatting>
  <conditionalFormatting sqref="E25:I25">
    <cfRule type="top10" dxfId="1383" priority="1397" rank="1"/>
  </conditionalFormatting>
  <conditionalFormatting sqref="E27:I27">
    <cfRule type="top10" dxfId="1382" priority="1398" rank="1"/>
  </conditionalFormatting>
  <conditionalFormatting sqref="E29:I29">
    <cfRule type="top10" dxfId="1381" priority="1399" rank="1"/>
  </conditionalFormatting>
  <conditionalFormatting sqref="E31:I31">
    <cfRule type="top10" dxfId="1380" priority="1400" rank="1"/>
  </conditionalFormatting>
  <conditionalFormatting sqref="E33:I33">
    <cfRule type="top10" dxfId="1379" priority="1401" rank="1"/>
  </conditionalFormatting>
  <conditionalFormatting sqref="E35:I35">
    <cfRule type="top10" dxfId="1378" priority="1402" rank="1"/>
  </conditionalFormatting>
  <conditionalFormatting sqref="E37:I37">
    <cfRule type="top10" dxfId="1377" priority="1403" rank="1"/>
  </conditionalFormatting>
  <conditionalFormatting sqref="E39:I39">
    <cfRule type="top10" dxfId="1376" priority="1404" rank="1"/>
  </conditionalFormatting>
  <conditionalFormatting sqref="E41:I41">
    <cfRule type="top10" dxfId="1375" priority="1405" rank="1"/>
  </conditionalFormatting>
  <conditionalFormatting sqref="E43:I43">
    <cfRule type="top10" dxfId="1374" priority="1406" rank="1"/>
  </conditionalFormatting>
  <conditionalFormatting sqref="E45:I45">
    <cfRule type="top10" dxfId="1373" priority="1407" rank="1"/>
  </conditionalFormatting>
  <conditionalFormatting sqref="E47:I47">
    <cfRule type="top10" dxfId="1372" priority="1408" rank="1"/>
  </conditionalFormatting>
  <conditionalFormatting sqref="E49:I49">
    <cfRule type="top10" dxfId="1371" priority="1409" rank="1"/>
  </conditionalFormatting>
  <conditionalFormatting sqref="E51:I51">
    <cfRule type="top10" dxfId="1370" priority="1410" rank="1"/>
  </conditionalFormatting>
  <conditionalFormatting sqref="E53:I53">
    <cfRule type="top10" dxfId="1369" priority="1411" rank="1"/>
  </conditionalFormatting>
  <conditionalFormatting sqref="E55:I55">
    <cfRule type="top10" dxfId="1368" priority="1412" rank="1"/>
  </conditionalFormatting>
  <conditionalFormatting sqref="E57:I57">
    <cfRule type="top10" dxfId="1367" priority="1413" rank="1"/>
  </conditionalFormatting>
  <conditionalFormatting sqref="E59:I59">
    <cfRule type="top10" dxfId="1366" priority="1414" rank="1"/>
  </conditionalFormatting>
  <conditionalFormatting sqref="E61:I61">
    <cfRule type="top10" dxfId="1365" priority="1415" rank="1"/>
  </conditionalFormatting>
  <conditionalFormatting sqref="E63:I63">
    <cfRule type="top10" dxfId="1364" priority="1416" rank="1"/>
  </conditionalFormatting>
  <conditionalFormatting sqref="E65:I65">
    <cfRule type="top10" dxfId="1363" priority="1417" rank="1"/>
  </conditionalFormatting>
  <pageMargins left="0.7" right="0.7" top="0.75" bottom="0.75" header="0.3" footer="0.3"/>
  <pageSetup paperSize="9" scale="76" orientation="portrait" r:id="rId1"/>
  <headerFoot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5" width="8.625" style="9" customWidth="1"/>
    <col min="96" max="16384" width="6.125" style="9"/>
  </cols>
  <sheetData>
    <row r="2" spans="2:43" x14ac:dyDescent="0.15">
      <c r="B2" s="8" t="s">
        <v>600</v>
      </c>
    </row>
    <row r="3" spans="2:43" x14ac:dyDescent="0.15">
      <c r="B3" s="9" t="s">
        <v>496</v>
      </c>
    </row>
    <row r="4" spans="2:43" x14ac:dyDescent="0.15">
      <c r="B4" s="36" t="s">
        <v>497</v>
      </c>
    </row>
    <row r="5" spans="2:43" x14ac:dyDescent="0.15">
      <c r="B5" s="8" t="s">
        <v>498</v>
      </c>
    </row>
    <row r="6" spans="2:43" ht="3" customHeight="1" x14ac:dyDescent="0.15">
      <c r="B6" s="16"/>
      <c r="C6" s="23"/>
      <c r="D6" s="24"/>
      <c r="E6" s="22"/>
      <c r="F6" s="17"/>
      <c r="G6" s="17"/>
      <c r="H6" s="17"/>
      <c r="I6" s="17"/>
      <c r="J6" s="17"/>
      <c r="K6" s="17"/>
      <c r="L6" s="17"/>
      <c r="M6" s="17"/>
    </row>
    <row r="7" spans="2:43" s="10" customFormat="1" ht="122.25" customHeight="1" thickBot="1" x14ac:dyDescent="0.2">
      <c r="B7" s="1"/>
      <c r="C7" s="2" t="s">
        <v>52</v>
      </c>
      <c r="D7" s="29" t="s">
        <v>103</v>
      </c>
      <c r="E7" s="46" t="s">
        <v>158</v>
      </c>
      <c r="F7" s="47" t="s">
        <v>324</v>
      </c>
      <c r="G7" s="47" t="s">
        <v>325</v>
      </c>
      <c r="H7" s="47" t="s">
        <v>326</v>
      </c>
      <c r="I7" s="47" t="s">
        <v>327</v>
      </c>
      <c r="J7" s="47" t="s">
        <v>328</v>
      </c>
      <c r="K7" s="47" t="s">
        <v>4</v>
      </c>
      <c r="L7" s="47" t="s">
        <v>21</v>
      </c>
      <c r="M7" s="47" t="s">
        <v>104</v>
      </c>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14486</v>
      </c>
      <c r="F8" s="11">
        <v>4002</v>
      </c>
      <c r="G8" s="11">
        <v>10889</v>
      </c>
      <c r="H8" s="11">
        <v>10031</v>
      </c>
      <c r="I8" s="11">
        <v>4362</v>
      </c>
      <c r="J8" s="11">
        <v>11332</v>
      </c>
      <c r="K8" s="11">
        <v>543</v>
      </c>
      <c r="L8" s="11">
        <v>747</v>
      </c>
      <c r="M8" s="11">
        <v>934</v>
      </c>
    </row>
    <row r="9" spans="2:43" ht="15" customHeight="1" x14ac:dyDescent="0.15">
      <c r="B9" s="62"/>
      <c r="C9" s="52"/>
      <c r="D9" s="26">
        <v>100</v>
      </c>
      <c r="E9" s="19">
        <v>53.3</v>
      </c>
      <c r="F9" s="12">
        <v>14.7</v>
      </c>
      <c r="G9" s="12">
        <v>40.1</v>
      </c>
      <c r="H9" s="12">
        <v>36.9</v>
      </c>
      <c r="I9" s="12">
        <v>16.100000000000001</v>
      </c>
      <c r="J9" s="12">
        <v>41.7</v>
      </c>
      <c r="K9" s="12">
        <v>2</v>
      </c>
      <c r="L9" s="12">
        <v>2.7</v>
      </c>
      <c r="M9" s="12">
        <v>3.4</v>
      </c>
    </row>
    <row r="10" spans="2:43" ht="15" customHeight="1" x14ac:dyDescent="0.15">
      <c r="B10" s="3" t="s">
        <v>54</v>
      </c>
      <c r="C10" s="63" t="s">
        <v>55</v>
      </c>
      <c r="D10" s="27">
        <v>12478</v>
      </c>
      <c r="E10" s="21">
        <v>8311</v>
      </c>
      <c r="F10" s="13">
        <v>1401</v>
      </c>
      <c r="G10" s="13">
        <v>3789</v>
      </c>
      <c r="H10" s="13">
        <v>3599</v>
      </c>
      <c r="I10" s="13">
        <v>1355</v>
      </c>
      <c r="J10" s="13">
        <v>3986</v>
      </c>
      <c r="K10" s="13">
        <v>259</v>
      </c>
      <c r="L10" s="13">
        <v>514</v>
      </c>
      <c r="M10" s="13">
        <v>460</v>
      </c>
    </row>
    <row r="11" spans="2:43" ht="15" customHeight="1" x14ac:dyDescent="0.15">
      <c r="B11" s="4"/>
      <c r="C11" s="56"/>
      <c r="D11" s="30">
        <v>100</v>
      </c>
      <c r="E11" s="31">
        <v>66.599999999999994</v>
      </c>
      <c r="F11" s="32">
        <v>11.2</v>
      </c>
      <c r="G11" s="32">
        <v>30.4</v>
      </c>
      <c r="H11" s="32">
        <v>28.8</v>
      </c>
      <c r="I11" s="32">
        <v>10.9</v>
      </c>
      <c r="J11" s="32">
        <v>31.9</v>
      </c>
      <c r="K11" s="32">
        <v>2.1</v>
      </c>
      <c r="L11" s="32">
        <v>4.0999999999999996</v>
      </c>
      <c r="M11" s="32">
        <v>3.7</v>
      </c>
    </row>
    <row r="12" spans="2:43" ht="15" customHeight="1" x14ac:dyDescent="0.15">
      <c r="B12" s="4"/>
      <c r="C12" s="55" t="s">
        <v>56</v>
      </c>
      <c r="D12" s="25">
        <v>14458</v>
      </c>
      <c r="E12" s="18">
        <v>6043</v>
      </c>
      <c r="F12" s="11">
        <v>2565</v>
      </c>
      <c r="G12" s="11">
        <v>7009</v>
      </c>
      <c r="H12" s="11">
        <v>6352</v>
      </c>
      <c r="I12" s="11">
        <v>2972</v>
      </c>
      <c r="J12" s="11">
        <v>7260</v>
      </c>
      <c r="K12" s="11">
        <v>282</v>
      </c>
      <c r="L12" s="11">
        <v>228</v>
      </c>
      <c r="M12" s="11">
        <v>458</v>
      </c>
    </row>
    <row r="13" spans="2:43" ht="15" customHeight="1" x14ac:dyDescent="0.15">
      <c r="B13" s="4"/>
      <c r="C13" s="59"/>
      <c r="D13" s="26">
        <v>100</v>
      </c>
      <c r="E13" s="19">
        <v>41.8</v>
      </c>
      <c r="F13" s="12">
        <v>17.7</v>
      </c>
      <c r="G13" s="12">
        <v>48.5</v>
      </c>
      <c r="H13" s="12">
        <v>43.9</v>
      </c>
      <c r="I13" s="12">
        <v>20.6</v>
      </c>
      <c r="J13" s="12">
        <v>50.2</v>
      </c>
      <c r="K13" s="12">
        <v>2</v>
      </c>
      <c r="L13" s="12">
        <v>1.6</v>
      </c>
      <c r="M13" s="12">
        <v>3.2</v>
      </c>
    </row>
    <row r="14" spans="2:43" ht="15" customHeight="1" x14ac:dyDescent="0.15">
      <c r="B14" s="3" t="s">
        <v>57</v>
      </c>
      <c r="C14" s="63" t="s">
        <v>78</v>
      </c>
      <c r="D14" s="27">
        <v>7667</v>
      </c>
      <c r="E14" s="21">
        <v>4719</v>
      </c>
      <c r="F14" s="13">
        <v>887</v>
      </c>
      <c r="G14" s="13">
        <v>2705</v>
      </c>
      <c r="H14" s="13">
        <v>3028</v>
      </c>
      <c r="I14" s="13">
        <v>983</v>
      </c>
      <c r="J14" s="13">
        <v>3766</v>
      </c>
      <c r="K14" s="13">
        <v>163</v>
      </c>
      <c r="L14" s="13">
        <v>227</v>
      </c>
      <c r="M14" s="13">
        <v>175</v>
      </c>
    </row>
    <row r="15" spans="2:43" ht="15" customHeight="1" x14ac:dyDescent="0.15">
      <c r="B15" s="4"/>
      <c r="C15" s="56"/>
      <c r="D15" s="30">
        <v>100</v>
      </c>
      <c r="E15" s="31">
        <v>61.5</v>
      </c>
      <c r="F15" s="32">
        <v>11.6</v>
      </c>
      <c r="G15" s="32">
        <v>35.299999999999997</v>
      </c>
      <c r="H15" s="32">
        <v>39.5</v>
      </c>
      <c r="I15" s="32">
        <v>12.8</v>
      </c>
      <c r="J15" s="32">
        <v>49.1</v>
      </c>
      <c r="K15" s="32">
        <v>2.1</v>
      </c>
      <c r="L15" s="32">
        <v>3</v>
      </c>
      <c r="M15" s="32">
        <v>2.2999999999999998</v>
      </c>
    </row>
    <row r="16" spans="2:43" ht="15" customHeight="1" x14ac:dyDescent="0.15">
      <c r="B16" s="4"/>
      <c r="C16" s="51" t="s">
        <v>79</v>
      </c>
      <c r="D16" s="25">
        <v>6710</v>
      </c>
      <c r="E16" s="18">
        <v>4065</v>
      </c>
      <c r="F16" s="11">
        <v>834</v>
      </c>
      <c r="G16" s="11">
        <v>2601</v>
      </c>
      <c r="H16" s="11">
        <v>2540</v>
      </c>
      <c r="I16" s="11">
        <v>1062</v>
      </c>
      <c r="J16" s="11">
        <v>3167</v>
      </c>
      <c r="K16" s="11">
        <v>125</v>
      </c>
      <c r="L16" s="11">
        <v>181</v>
      </c>
      <c r="M16" s="11">
        <v>159</v>
      </c>
    </row>
    <row r="17" spans="2:13" ht="15" customHeight="1" x14ac:dyDescent="0.15">
      <c r="B17" s="4"/>
      <c r="C17" s="51"/>
      <c r="D17" s="30">
        <v>100</v>
      </c>
      <c r="E17" s="31">
        <v>60.6</v>
      </c>
      <c r="F17" s="32">
        <v>12.4</v>
      </c>
      <c r="G17" s="32">
        <v>38.799999999999997</v>
      </c>
      <c r="H17" s="32">
        <v>37.9</v>
      </c>
      <c r="I17" s="32">
        <v>15.8</v>
      </c>
      <c r="J17" s="32">
        <v>47.2</v>
      </c>
      <c r="K17" s="32">
        <v>1.9</v>
      </c>
      <c r="L17" s="32">
        <v>2.7</v>
      </c>
      <c r="M17" s="32">
        <v>2.4</v>
      </c>
    </row>
    <row r="18" spans="2:13" ht="15" customHeight="1" x14ac:dyDescent="0.15">
      <c r="B18" s="4"/>
      <c r="C18" s="58" t="s">
        <v>80</v>
      </c>
      <c r="D18" s="25">
        <v>5148</v>
      </c>
      <c r="E18" s="18">
        <v>2785</v>
      </c>
      <c r="F18" s="11">
        <v>765</v>
      </c>
      <c r="G18" s="11">
        <v>2029</v>
      </c>
      <c r="H18" s="11">
        <v>1860</v>
      </c>
      <c r="I18" s="11">
        <v>874</v>
      </c>
      <c r="J18" s="11">
        <v>2082</v>
      </c>
      <c r="K18" s="11">
        <v>94</v>
      </c>
      <c r="L18" s="11">
        <v>125</v>
      </c>
      <c r="M18" s="11">
        <v>203</v>
      </c>
    </row>
    <row r="19" spans="2:13" ht="15" customHeight="1" x14ac:dyDescent="0.15">
      <c r="B19" s="4"/>
      <c r="C19" s="56"/>
      <c r="D19" s="30">
        <v>100</v>
      </c>
      <c r="E19" s="31">
        <v>54.1</v>
      </c>
      <c r="F19" s="32">
        <v>14.9</v>
      </c>
      <c r="G19" s="32">
        <v>39.4</v>
      </c>
      <c r="H19" s="32">
        <v>36.1</v>
      </c>
      <c r="I19" s="32">
        <v>17</v>
      </c>
      <c r="J19" s="32">
        <v>40.4</v>
      </c>
      <c r="K19" s="32">
        <v>1.8</v>
      </c>
      <c r="L19" s="32">
        <v>2.4</v>
      </c>
      <c r="M19" s="32">
        <v>3.9</v>
      </c>
    </row>
    <row r="20" spans="2:13" ht="15" customHeight="1" x14ac:dyDescent="0.15">
      <c r="B20" s="4"/>
      <c r="C20" s="55" t="s">
        <v>81</v>
      </c>
      <c r="D20" s="25">
        <v>4095</v>
      </c>
      <c r="E20" s="18">
        <v>1825</v>
      </c>
      <c r="F20" s="11">
        <v>680</v>
      </c>
      <c r="G20" s="11">
        <v>1830</v>
      </c>
      <c r="H20" s="11">
        <v>1497</v>
      </c>
      <c r="I20" s="11">
        <v>802</v>
      </c>
      <c r="J20" s="11">
        <v>1419</v>
      </c>
      <c r="K20" s="11">
        <v>73</v>
      </c>
      <c r="L20" s="11">
        <v>117</v>
      </c>
      <c r="M20" s="11">
        <v>196</v>
      </c>
    </row>
    <row r="21" spans="2:13" ht="15" customHeight="1" x14ac:dyDescent="0.15">
      <c r="B21" s="4"/>
      <c r="C21" s="56"/>
      <c r="D21" s="30">
        <v>100</v>
      </c>
      <c r="E21" s="31">
        <v>44.6</v>
      </c>
      <c r="F21" s="32">
        <v>16.600000000000001</v>
      </c>
      <c r="G21" s="32">
        <v>44.7</v>
      </c>
      <c r="H21" s="32">
        <v>36.6</v>
      </c>
      <c r="I21" s="32">
        <v>19.600000000000001</v>
      </c>
      <c r="J21" s="32">
        <v>34.700000000000003</v>
      </c>
      <c r="K21" s="32">
        <v>1.8</v>
      </c>
      <c r="L21" s="32">
        <v>2.9</v>
      </c>
      <c r="M21" s="32">
        <v>4.8</v>
      </c>
    </row>
    <row r="22" spans="2:13" ht="15" customHeight="1" x14ac:dyDescent="0.15">
      <c r="B22" s="4"/>
      <c r="C22" s="51" t="s">
        <v>82</v>
      </c>
      <c r="D22" s="25">
        <v>3242</v>
      </c>
      <c r="E22" s="18">
        <v>926</v>
      </c>
      <c r="F22" s="11">
        <v>785</v>
      </c>
      <c r="G22" s="11">
        <v>1608</v>
      </c>
      <c r="H22" s="11">
        <v>1008</v>
      </c>
      <c r="I22" s="11">
        <v>602</v>
      </c>
      <c r="J22" s="11">
        <v>785</v>
      </c>
      <c r="K22" s="11">
        <v>84</v>
      </c>
      <c r="L22" s="11">
        <v>91</v>
      </c>
      <c r="M22" s="11">
        <v>178</v>
      </c>
    </row>
    <row r="23" spans="2:13" ht="15" customHeight="1" x14ac:dyDescent="0.15">
      <c r="B23" s="5"/>
      <c r="C23" s="52"/>
      <c r="D23" s="28">
        <v>100</v>
      </c>
      <c r="E23" s="20">
        <v>28.6</v>
      </c>
      <c r="F23" s="15">
        <v>24.2</v>
      </c>
      <c r="G23" s="15">
        <v>49.6</v>
      </c>
      <c r="H23" s="15">
        <v>31.1</v>
      </c>
      <c r="I23" s="15">
        <v>18.600000000000001</v>
      </c>
      <c r="J23" s="15">
        <v>24.2</v>
      </c>
      <c r="K23" s="15">
        <v>2.6</v>
      </c>
      <c r="L23" s="15">
        <v>2.8</v>
      </c>
      <c r="M23" s="15">
        <v>5.5</v>
      </c>
    </row>
    <row r="24" spans="2:13" ht="15" customHeight="1" x14ac:dyDescent="0.15">
      <c r="B24" s="3" t="s">
        <v>58</v>
      </c>
      <c r="C24" s="53" t="s">
        <v>59</v>
      </c>
      <c r="D24" s="27">
        <v>6176</v>
      </c>
      <c r="E24" s="21">
        <v>159</v>
      </c>
      <c r="F24" s="13">
        <v>117</v>
      </c>
      <c r="G24" s="13">
        <v>2812</v>
      </c>
      <c r="H24" s="13">
        <v>2705</v>
      </c>
      <c r="I24" s="13">
        <v>1409</v>
      </c>
      <c r="J24" s="13">
        <v>3028</v>
      </c>
      <c r="K24" s="13">
        <v>209</v>
      </c>
      <c r="L24" s="13">
        <v>374</v>
      </c>
      <c r="M24" s="13">
        <v>257</v>
      </c>
    </row>
    <row r="25" spans="2:13" ht="15" customHeight="1" x14ac:dyDescent="0.15">
      <c r="B25" s="4"/>
      <c r="C25" s="51"/>
      <c r="D25" s="30">
        <v>100</v>
      </c>
      <c r="E25" s="31">
        <v>2.6</v>
      </c>
      <c r="F25" s="32">
        <v>1.9</v>
      </c>
      <c r="G25" s="32">
        <v>45.5</v>
      </c>
      <c r="H25" s="32">
        <v>43.8</v>
      </c>
      <c r="I25" s="32">
        <v>22.8</v>
      </c>
      <c r="J25" s="32">
        <v>49</v>
      </c>
      <c r="K25" s="32">
        <v>3.4</v>
      </c>
      <c r="L25" s="32">
        <v>6.1</v>
      </c>
      <c r="M25" s="32">
        <v>4.2</v>
      </c>
    </row>
    <row r="26" spans="2:13" ht="15" customHeight="1" x14ac:dyDescent="0.15">
      <c r="B26" s="4"/>
      <c r="C26" s="58" t="s">
        <v>60</v>
      </c>
      <c r="D26" s="25">
        <v>12578</v>
      </c>
      <c r="E26" s="18">
        <v>10154</v>
      </c>
      <c r="F26" s="11">
        <v>414</v>
      </c>
      <c r="G26" s="11">
        <v>5598</v>
      </c>
      <c r="H26" s="11">
        <v>4382</v>
      </c>
      <c r="I26" s="11">
        <v>1809</v>
      </c>
      <c r="J26" s="11">
        <v>5149</v>
      </c>
      <c r="K26" s="11">
        <v>152</v>
      </c>
      <c r="L26" s="11">
        <v>180</v>
      </c>
      <c r="M26" s="11">
        <v>345</v>
      </c>
    </row>
    <row r="27" spans="2:13" ht="15" customHeight="1" x14ac:dyDescent="0.15">
      <c r="B27" s="4"/>
      <c r="C27" s="56"/>
      <c r="D27" s="30">
        <v>100</v>
      </c>
      <c r="E27" s="31">
        <v>80.7</v>
      </c>
      <c r="F27" s="32">
        <v>3.3</v>
      </c>
      <c r="G27" s="32">
        <v>44.5</v>
      </c>
      <c r="H27" s="32">
        <v>34.799999999999997</v>
      </c>
      <c r="I27" s="32">
        <v>14.4</v>
      </c>
      <c r="J27" s="32">
        <v>40.9</v>
      </c>
      <c r="K27" s="32">
        <v>1.2</v>
      </c>
      <c r="L27" s="32">
        <v>1.4</v>
      </c>
      <c r="M27" s="32">
        <v>2.7</v>
      </c>
    </row>
    <row r="28" spans="2:13" ht="15" customHeight="1" x14ac:dyDescent="0.15">
      <c r="B28" s="4"/>
      <c r="C28" s="55" t="s">
        <v>61</v>
      </c>
      <c r="D28" s="25">
        <v>1614</v>
      </c>
      <c r="E28" s="18">
        <v>1330</v>
      </c>
      <c r="F28" s="11">
        <v>172</v>
      </c>
      <c r="G28" s="11">
        <v>480</v>
      </c>
      <c r="H28" s="11">
        <v>427</v>
      </c>
      <c r="I28" s="11">
        <v>176</v>
      </c>
      <c r="J28" s="11">
        <v>585</v>
      </c>
      <c r="K28" s="11">
        <v>22</v>
      </c>
      <c r="L28" s="11">
        <v>30</v>
      </c>
      <c r="M28" s="11">
        <v>49</v>
      </c>
    </row>
    <row r="29" spans="2:13" ht="15" customHeight="1" x14ac:dyDescent="0.15">
      <c r="B29" s="4"/>
      <c r="C29" s="56"/>
      <c r="D29" s="30">
        <v>100</v>
      </c>
      <c r="E29" s="31">
        <v>82.4</v>
      </c>
      <c r="F29" s="32">
        <v>10.7</v>
      </c>
      <c r="G29" s="32">
        <v>29.7</v>
      </c>
      <c r="H29" s="32">
        <v>26.5</v>
      </c>
      <c r="I29" s="32">
        <v>10.9</v>
      </c>
      <c r="J29" s="32">
        <v>36.200000000000003</v>
      </c>
      <c r="K29" s="32">
        <v>1.4</v>
      </c>
      <c r="L29" s="32">
        <v>1.9</v>
      </c>
      <c r="M29" s="32">
        <v>3</v>
      </c>
    </row>
    <row r="30" spans="2:13" ht="15" customHeight="1" x14ac:dyDescent="0.15">
      <c r="B30" s="4"/>
      <c r="C30" s="51" t="s">
        <v>62</v>
      </c>
      <c r="D30" s="25">
        <v>2525</v>
      </c>
      <c r="E30" s="18">
        <v>1029</v>
      </c>
      <c r="F30" s="11">
        <v>1650</v>
      </c>
      <c r="G30" s="11">
        <v>795</v>
      </c>
      <c r="H30" s="11">
        <v>867</v>
      </c>
      <c r="I30" s="11">
        <v>358</v>
      </c>
      <c r="J30" s="11">
        <v>911</v>
      </c>
      <c r="K30" s="11">
        <v>21</v>
      </c>
      <c r="L30" s="11">
        <v>34</v>
      </c>
      <c r="M30" s="11">
        <v>104</v>
      </c>
    </row>
    <row r="31" spans="2:13" ht="15" customHeight="1" x14ac:dyDescent="0.15">
      <c r="B31" s="4"/>
      <c r="C31" s="51"/>
      <c r="D31" s="30">
        <v>100</v>
      </c>
      <c r="E31" s="31">
        <v>40.799999999999997</v>
      </c>
      <c r="F31" s="32">
        <v>65.3</v>
      </c>
      <c r="G31" s="32">
        <v>31.5</v>
      </c>
      <c r="H31" s="32">
        <v>34.299999999999997</v>
      </c>
      <c r="I31" s="32">
        <v>14.2</v>
      </c>
      <c r="J31" s="32">
        <v>36.1</v>
      </c>
      <c r="K31" s="32">
        <v>0.8</v>
      </c>
      <c r="L31" s="32">
        <v>1.3</v>
      </c>
      <c r="M31" s="32">
        <v>4.0999999999999996</v>
      </c>
    </row>
    <row r="32" spans="2:13" ht="15" customHeight="1" x14ac:dyDescent="0.15">
      <c r="B32" s="6"/>
      <c r="C32" s="58" t="s">
        <v>63</v>
      </c>
      <c r="D32" s="25">
        <v>3276</v>
      </c>
      <c r="E32" s="18">
        <v>1392</v>
      </c>
      <c r="F32" s="11">
        <v>1360</v>
      </c>
      <c r="G32" s="11">
        <v>900</v>
      </c>
      <c r="H32" s="11">
        <v>1303</v>
      </c>
      <c r="I32" s="11">
        <v>479</v>
      </c>
      <c r="J32" s="11">
        <v>1301</v>
      </c>
      <c r="K32" s="11">
        <v>117</v>
      </c>
      <c r="L32" s="11">
        <v>107</v>
      </c>
      <c r="M32" s="11">
        <v>99</v>
      </c>
    </row>
    <row r="33" spans="2:13" ht="15" customHeight="1" x14ac:dyDescent="0.15">
      <c r="B33" s="7"/>
      <c r="C33" s="59"/>
      <c r="D33" s="28">
        <v>100</v>
      </c>
      <c r="E33" s="20">
        <v>42.5</v>
      </c>
      <c r="F33" s="15">
        <v>41.5</v>
      </c>
      <c r="G33" s="15">
        <v>27.5</v>
      </c>
      <c r="H33" s="15">
        <v>39.799999999999997</v>
      </c>
      <c r="I33" s="15">
        <v>14.6</v>
      </c>
      <c r="J33" s="15">
        <v>39.700000000000003</v>
      </c>
      <c r="K33" s="15">
        <v>3.6</v>
      </c>
      <c r="L33" s="15">
        <v>3.3</v>
      </c>
      <c r="M33" s="15">
        <v>3</v>
      </c>
    </row>
    <row r="34" spans="2:13" ht="15" customHeight="1" x14ac:dyDescent="0.15">
      <c r="B34" s="3" t="s">
        <v>64</v>
      </c>
      <c r="C34" s="53" t="s">
        <v>65</v>
      </c>
      <c r="D34" s="27">
        <v>22228</v>
      </c>
      <c r="E34" s="21">
        <v>12590</v>
      </c>
      <c r="F34" s="13">
        <v>3081</v>
      </c>
      <c r="G34" s="13">
        <v>8990</v>
      </c>
      <c r="H34" s="13">
        <v>8385</v>
      </c>
      <c r="I34" s="13">
        <v>3573</v>
      </c>
      <c r="J34" s="13">
        <v>9882</v>
      </c>
      <c r="K34" s="13">
        <v>399</v>
      </c>
      <c r="L34" s="13">
        <v>561</v>
      </c>
      <c r="M34" s="13">
        <v>586</v>
      </c>
    </row>
    <row r="35" spans="2:13" ht="15" customHeight="1" x14ac:dyDescent="0.15">
      <c r="B35" s="4"/>
      <c r="C35" s="54"/>
      <c r="D35" s="30">
        <v>100</v>
      </c>
      <c r="E35" s="31">
        <v>56.6</v>
      </c>
      <c r="F35" s="32">
        <v>13.9</v>
      </c>
      <c r="G35" s="32">
        <v>40.4</v>
      </c>
      <c r="H35" s="32">
        <v>37.700000000000003</v>
      </c>
      <c r="I35" s="32">
        <v>16.100000000000001</v>
      </c>
      <c r="J35" s="32">
        <v>44.5</v>
      </c>
      <c r="K35" s="32">
        <v>1.8</v>
      </c>
      <c r="L35" s="32">
        <v>2.5</v>
      </c>
      <c r="M35" s="32">
        <v>2.6</v>
      </c>
    </row>
    <row r="36" spans="2:13" ht="15" customHeight="1" x14ac:dyDescent="0.15">
      <c r="B36" s="4"/>
      <c r="C36" s="60" t="s">
        <v>66</v>
      </c>
      <c r="D36" s="25">
        <v>2573</v>
      </c>
      <c r="E36" s="18">
        <v>1012</v>
      </c>
      <c r="F36" s="11">
        <v>447</v>
      </c>
      <c r="G36" s="11">
        <v>1036</v>
      </c>
      <c r="H36" s="11">
        <v>846</v>
      </c>
      <c r="I36" s="11">
        <v>465</v>
      </c>
      <c r="J36" s="11">
        <v>774</v>
      </c>
      <c r="K36" s="11">
        <v>59</v>
      </c>
      <c r="L36" s="11">
        <v>108</v>
      </c>
      <c r="M36" s="11">
        <v>129</v>
      </c>
    </row>
    <row r="37" spans="2:13" ht="15" customHeight="1" x14ac:dyDescent="0.15">
      <c r="B37" s="4"/>
      <c r="C37" s="56"/>
      <c r="D37" s="30">
        <v>100</v>
      </c>
      <c r="E37" s="31">
        <v>39.299999999999997</v>
      </c>
      <c r="F37" s="32">
        <v>17.399999999999999</v>
      </c>
      <c r="G37" s="32">
        <v>40.299999999999997</v>
      </c>
      <c r="H37" s="32">
        <v>32.9</v>
      </c>
      <c r="I37" s="32">
        <v>18.100000000000001</v>
      </c>
      <c r="J37" s="32">
        <v>30.1</v>
      </c>
      <c r="K37" s="32">
        <v>2.2999999999999998</v>
      </c>
      <c r="L37" s="32">
        <v>4.2</v>
      </c>
      <c r="M37" s="32">
        <v>5</v>
      </c>
    </row>
    <row r="38" spans="2:13" ht="15" customHeight="1" x14ac:dyDescent="0.15">
      <c r="B38" s="4"/>
      <c r="C38" s="55" t="s">
        <v>67</v>
      </c>
      <c r="D38" s="25">
        <v>1235</v>
      </c>
      <c r="E38" s="18">
        <v>439</v>
      </c>
      <c r="F38" s="11">
        <v>304</v>
      </c>
      <c r="G38" s="11">
        <v>517</v>
      </c>
      <c r="H38" s="11">
        <v>436</v>
      </c>
      <c r="I38" s="11">
        <v>183</v>
      </c>
      <c r="J38" s="11">
        <v>313</v>
      </c>
      <c r="K38" s="11">
        <v>61</v>
      </c>
      <c r="L38" s="11">
        <v>46</v>
      </c>
      <c r="M38" s="11">
        <v>78</v>
      </c>
    </row>
    <row r="39" spans="2:13" ht="15" customHeight="1" x14ac:dyDescent="0.15">
      <c r="B39" s="5"/>
      <c r="C39" s="59"/>
      <c r="D39" s="28">
        <v>100</v>
      </c>
      <c r="E39" s="20">
        <v>35.5</v>
      </c>
      <c r="F39" s="15">
        <v>24.6</v>
      </c>
      <c r="G39" s="15">
        <v>41.9</v>
      </c>
      <c r="H39" s="15">
        <v>35.299999999999997</v>
      </c>
      <c r="I39" s="15">
        <v>14.8</v>
      </c>
      <c r="J39" s="15">
        <v>25.3</v>
      </c>
      <c r="K39" s="15">
        <v>4.9000000000000004</v>
      </c>
      <c r="L39" s="15">
        <v>3.7</v>
      </c>
      <c r="M39" s="15">
        <v>6.3</v>
      </c>
    </row>
    <row r="40" spans="2:13" ht="15" customHeight="1" x14ac:dyDescent="0.15">
      <c r="B40" s="3" t="s">
        <v>83</v>
      </c>
      <c r="C40" s="53" t="s">
        <v>102</v>
      </c>
      <c r="D40" s="27">
        <v>3459</v>
      </c>
      <c r="E40" s="21">
        <v>2004</v>
      </c>
      <c r="F40" s="13">
        <v>472</v>
      </c>
      <c r="G40" s="13">
        <v>1286</v>
      </c>
      <c r="H40" s="13">
        <v>1320</v>
      </c>
      <c r="I40" s="13">
        <v>560</v>
      </c>
      <c r="J40" s="13">
        <v>1576</v>
      </c>
      <c r="K40" s="13">
        <v>69</v>
      </c>
      <c r="L40" s="13">
        <v>74</v>
      </c>
      <c r="M40" s="13">
        <v>102</v>
      </c>
    </row>
    <row r="41" spans="2:13" ht="15" customHeight="1" x14ac:dyDescent="0.15">
      <c r="B41" s="4"/>
      <c r="C41" s="54"/>
      <c r="D41" s="30">
        <v>100</v>
      </c>
      <c r="E41" s="31">
        <v>57.9</v>
      </c>
      <c r="F41" s="32">
        <v>13.6</v>
      </c>
      <c r="G41" s="32">
        <v>37.200000000000003</v>
      </c>
      <c r="H41" s="32">
        <v>38.200000000000003</v>
      </c>
      <c r="I41" s="32">
        <v>16.2</v>
      </c>
      <c r="J41" s="32">
        <v>45.6</v>
      </c>
      <c r="K41" s="32">
        <v>2</v>
      </c>
      <c r="L41" s="32">
        <v>2.1</v>
      </c>
      <c r="M41" s="32">
        <v>2.9</v>
      </c>
    </row>
    <row r="42" spans="2:13" ht="15" customHeight="1" x14ac:dyDescent="0.15">
      <c r="B42" s="4"/>
      <c r="C42" s="55" t="s">
        <v>417</v>
      </c>
      <c r="D42" s="25">
        <v>18074</v>
      </c>
      <c r="E42" s="18">
        <v>9964</v>
      </c>
      <c r="F42" s="11">
        <v>2706</v>
      </c>
      <c r="G42" s="11">
        <v>7526</v>
      </c>
      <c r="H42" s="11">
        <v>6847</v>
      </c>
      <c r="I42" s="11">
        <v>2982</v>
      </c>
      <c r="J42" s="11">
        <v>7988</v>
      </c>
      <c r="K42" s="11">
        <v>347</v>
      </c>
      <c r="L42" s="11">
        <v>409</v>
      </c>
      <c r="M42" s="11">
        <v>372</v>
      </c>
    </row>
    <row r="43" spans="2:13" ht="15" customHeight="1" x14ac:dyDescent="0.15">
      <c r="B43" s="4"/>
      <c r="C43" s="56"/>
      <c r="D43" s="30">
        <v>100</v>
      </c>
      <c r="E43" s="31">
        <v>55.1</v>
      </c>
      <c r="F43" s="32">
        <v>15</v>
      </c>
      <c r="G43" s="32">
        <v>41.6</v>
      </c>
      <c r="H43" s="32">
        <v>37.9</v>
      </c>
      <c r="I43" s="32">
        <v>16.5</v>
      </c>
      <c r="J43" s="32">
        <v>44.2</v>
      </c>
      <c r="K43" s="32">
        <v>1.9</v>
      </c>
      <c r="L43" s="32">
        <v>2.2999999999999998</v>
      </c>
      <c r="M43" s="32">
        <v>2.1</v>
      </c>
    </row>
    <row r="44" spans="2:13" ht="15" customHeight="1" x14ac:dyDescent="0.15">
      <c r="B44" s="4"/>
      <c r="C44" s="51" t="s">
        <v>402</v>
      </c>
      <c r="D44" s="25">
        <v>4115</v>
      </c>
      <c r="E44" s="18">
        <v>1982</v>
      </c>
      <c r="F44" s="11">
        <v>647</v>
      </c>
      <c r="G44" s="11">
        <v>1628</v>
      </c>
      <c r="H44" s="11">
        <v>1437</v>
      </c>
      <c r="I44" s="11">
        <v>646</v>
      </c>
      <c r="J44" s="11">
        <v>1409</v>
      </c>
      <c r="K44" s="11">
        <v>85</v>
      </c>
      <c r="L44" s="11">
        <v>185</v>
      </c>
      <c r="M44" s="11">
        <v>120</v>
      </c>
    </row>
    <row r="45" spans="2:13" ht="15" customHeight="1" x14ac:dyDescent="0.15">
      <c r="B45" s="4"/>
      <c r="C45" s="54"/>
      <c r="D45" s="30">
        <v>100</v>
      </c>
      <c r="E45" s="31">
        <v>48.2</v>
      </c>
      <c r="F45" s="32">
        <v>15.7</v>
      </c>
      <c r="G45" s="32">
        <v>39.6</v>
      </c>
      <c r="H45" s="32">
        <v>34.9</v>
      </c>
      <c r="I45" s="32">
        <v>15.7</v>
      </c>
      <c r="J45" s="32">
        <v>34.200000000000003</v>
      </c>
      <c r="K45" s="32">
        <v>2.1</v>
      </c>
      <c r="L45" s="32">
        <v>4.5</v>
      </c>
      <c r="M45" s="32">
        <v>2.9</v>
      </c>
    </row>
    <row r="46" spans="2:13" ht="15" customHeight="1" x14ac:dyDescent="0.15">
      <c r="B46" s="4"/>
      <c r="C46" s="51" t="s">
        <v>403</v>
      </c>
      <c r="D46" s="25">
        <v>659</v>
      </c>
      <c r="E46" s="18">
        <v>285</v>
      </c>
      <c r="F46" s="11">
        <v>95</v>
      </c>
      <c r="G46" s="11">
        <v>238</v>
      </c>
      <c r="H46" s="11">
        <v>201</v>
      </c>
      <c r="I46" s="11">
        <v>86</v>
      </c>
      <c r="J46" s="11">
        <v>162</v>
      </c>
      <c r="K46" s="11">
        <v>31</v>
      </c>
      <c r="L46" s="11">
        <v>59</v>
      </c>
      <c r="M46" s="11">
        <v>26</v>
      </c>
    </row>
    <row r="47" spans="2:13" ht="15" customHeight="1" x14ac:dyDescent="0.15">
      <c r="B47" s="5"/>
      <c r="C47" s="52"/>
      <c r="D47" s="28">
        <v>100</v>
      </c>
      <c r="E47" s="20">
        <v>43.2</v>
      </c>
      <c r="F47" s="15">
        <v>14.4</v>
      </c>
      <c r="G47" s="15">
        <v>36.1</v>
      </c>
      <c r="H47" s="15">
        <v>30.5</v>
      </c>
      <c r="I47" s="15">
        <v>13.1</v>
      </c>
      <c r="J47" s="15">
        <v>24.6</v>
      </c>
      <c r="K47" s="15">
        <v>4.7</v>
      </c>
      <c r="L47" s="15">
        <v>9</v>
      </c>
      <c r="M47" s="15">
        <v>3.9</v>
      </c>
    </row>
    <row r="48" spans="2:13" ht="15" customHeight="1" x14ac:dyDescent="0.15">
      <c r="B48" s="3" t="s">
        <v>68</v>
      </c>
      <c r="C48" s="53" t="s">
        <v>69</v>
      </c>
      <c r="D48" s="27">
        <v>3572</v>
      </c>
      <c r="E48" s="21">
        <v>2024</v>
      </c>
      <c r="F48" s="13">
        <v>570</v>
      </c>
      <c r="G48" s="13">
        <v>1445</v>
      </c>
      <c r="H48" s="13">
        <v>1248</v>
      </c>
      <c r="I48" s="13">
        <v>476</v>
      </c>
      <c r="J48" s="13">
        <v>1508</v>
      </c>
      <c r="K48" s="13">
        <v>89</v>
      </c>
      <c r="L48" s="13">
        <v>113</v>
      </c>
      <c r="M48" s="13">
        <v>83</v>
      </c>
    </row>
    <row r="49" spans="2:13" ht="15" customHeight="1" x14ac:dyDescent="0.15">
      <c r="B49" s="4"/>
      <c r="C49" s="54"/>
      <c r="D49" s="30">
        <v>100</v>
      </c>
      <c r="E49" s="31">
        <v>56.7</v>
      </c>
      <c r="F49" s="32">
        <v>16</v>
      </c>
      <c r="G49" s="32">
        <v>40.5</v>
      </c>
      <c r="H49" s="32">
        <v>34.9</v>
      </c>
      <c r="I49" s="32">
        <v>13.3</v>
      </c>
      <c r="J49" s="32">
        <v>42.2</v>
      </c>
      <c r="K49" s="32">
        <v>2.5</v>
      </c>
      <c r="L49" s="32">
        <v>3.2</v>
      </c>
      <c r="M49" s="32">
        <v>2.2999999999999998</v>
      </c>
    </row>
    <row r="50" spans="2:13" ht="15" customHeight="1" x14ac:dyDescent="0.15">
      <c r="B50" s="4"/>
      <c r="C50" s="57" t="s">
        <v>70</v>
      </c>
      <c r="D50" s="33">
        <v>2055</v>
      </c>
      <c r="E50" s="34">
        <v>1265</v>
      </c>
      <c r="F50" s="35">
        <v>257</v>
      </c>
      <c r="G50" s="35">
        <v>922</v>
      </c>
      <c r="H50" s="35">
        <v>795</v>
      </c>
      <c r="I50" s="35">
        <v>355</v>
      </c>
      <c r="J50" s="35">
        <v>948</v>
      </c>
      <c r="K50" s="35">
        <v>33</v>
      </c>
      <c r="L50" s="35">
        <v>32</v>
      </c>
      <c r="M50" s="35">
        <v>35</v>
      </c>
    </row>
    <row r="51" spans="2:13" ht="15" customHeight="1" x14ac:dyDescent="0.15">
      <c r="B51" s="4"/>
      <c r="C51" s="54"/>
      <c r="D51" s="30">
        <v>100</v>
      </c>
      <c r="E51" s="31">
        <v>61.6</v>
      </c>
      <c r="F51" s="32">
        <v>12.5</v>
      </c>
      <c r="G51" s="32">
        <v>44.9</v>
      </c>
      <c r="H51" s="32">
        <v>38.700000000000003</v>
      </c>
      <c r="I51" s="32">
        <v>17.3</v>
      </c>
      <c r="J51" s="32">
        <v>46.1</v>
      </c>
      <c r="K51" s="32">
        <v>1.6</v>
      </c>
      <c r="L51" s="32">
        <v>1.6</v>
      </c>
      <c r="M51" s="32">
        <v>1.7</v>
      </c>
    </row>
    <row r="52" spans="2:13" ht="15" customHeight="1" x14ac:dyDescent="0.15">
      <c r="B52" s="4"/>
      <c r="C52" s="51" t="s">
        <v>71</v>
      </c>
      <c r="D52" s="25">
        <v>1640</v>
      </c>
      <c r="E52" s="18">
        <v>910</v>
      </c>
      <c r="F52" s="11">
        <v>245</v>
      </c>
      <c r="G52" s="11">
        <v>635</v>
      </c>
      <c r="H52" s="11">
        <v>620</v>
      </c>
      <c r="I52" s="11">
        <v>250</v>
      </c>
      <c r="J52" s="11">
        <v>680</v>
      </c>
      <c r="K52" s="11">
        <v>28</v>
      </c>
      <c r="L52" s="11">
        <v>40</v>
      </c>
      <c r="M52" s="11">
        <v>50</v>
      </c>
    </row>
    <row r="53" spans="2:13" ht="15" customHeight="1" x14ac:dyDescent="0.15">
      <c r="B53" s="4"/>
      <c r="C53" s="54"/>
      <c r="D53" s="30">
        <v>100</v>
      </c>
      <c r="E53" s="31">
        <v>55.5</v>
      </c>
      <c r="F53" s="32">
        <v>14.9</v>
      </c>
      <c r="G53" s="32">
        <v>38.700000000000003</v>
      </c>
      <c r="H53" s="32">
        <v>37.799999999999997</v>
      </c>
      <c r="I53" s="32">
        <v>15.2</v>
      </c>
      <c r="J53" s="32">
        <v>41.5</v>
      </c>
      <c r="K53" s="32">
        <v>1.7</v>
      </c>
      <c r="L53" s="32">
        <v>2.4</v>
      </c>
      <c r="M53" s="32">
        <v>3</v>
      </c>
    </row>
    <row r="54" spans="2:13" ht="15" customHeight="1" x14ac:dyDescent="0.15">
      <c r="B54" s="4"/>
      <c r="C54" s="51" t="s">
        <v>72</v>
      </c>
      <c r="D54" s="25">
        <v>1560</v>
      </c>
      <c r="E54" s="18">
        <v>829</v>
      </c>
      <c r="F54" s="11">
        <v>260</v>
      </c>
      <c r="G54" s="11">
        <v>627</v>
      </c>
      <c r="H54" s="11">
        <v>587</v>
      </c>
      <c r="I54" s="11">
        <v>303</v>
      </c>
      <c r="J54" s="11">
        <v>641</v>
      </c>
      <c r="K54" s="11">
        <v>26</v>
      </c>
      <c r="L54" s="11">
        <v>53</v>
      </c>
      <c r="M54" s="11">
        <v>64</v>
      </c>
    </row>
    <row r="55" spans="2:13" ht="15" customHeight="1" x14ac:dyDescent="0.15">
      <c r="B55" s="4"/>
      <c r="C55" s="54"/>
      <c r="D55" s="30">
        <v>100</v>
      </c>
      <c r="E55" s="31">
        <v>53.1</v>
      </c>
      <c r="F55" s="32">
        <v>16.7</v>
      </c>
      <c r="G55" s="32">
        <v>40.200000000000003</v>
      </c>
      <c r="H55" s="32">
        <v>37.6</v>
      </c>
      <c r="I55" s="32">
        <v>19.399999999999999</v>
      </c>
      <c r="J55" s="32">
        <v>41.1</v>
      </c>
      <c r="K55" s="32">
        <v>1.7</v>
      </c>
      <c r="L55" s="32">
        <v>3.4</v>
      </c>
      <c r="M55" s="32">
        <v>4.0999999999999996</v>
      </c>
    </row>
    <row r="56" spans="2:13" ht="15" customHeight="1" x14ac:dyDescent="0.15">
      <c r="B56" s="4"/>
      <c r="C56" s="51" t="s">
        <v>73</v>
      </c>
      <c r="D56" s="25">
        <v>2382</v>
      </c>
      <c r="E56" s="18">
        <v>1319</v>
      </c>
      <c r="F56" s="11">
        <v>349</v>
      </c>
      <c r="G56" s="11">
        <v>979</v>
      </c>
      <c r="H56" s="11">
        <v>870</v>
      </c>
      <c r="I56" s="11">
        <v>378</v>
      </c>
      <c r="J56" s="11">
        <v>991</v>
      </c>
      <c r="K56" s="11">
        <v>131</v>
      </c>
      <c r="L56" s="11">
        <v>5</v>
      </c>
      <c r="M56" s="11">
        <v>79</v>
      </c>
    </row>
    <row r="57" spans="2:13" ht="15" customHeight="1" x14ac:dyDescent="0.15">
      <c r="B57" s="4"/>
      <c r="C57" s="54"/>
      <c r="D57" s="30">
        <v>100</v>
      </c>
      <c r="E57" s="31">
        <v>55.4</v>
      </c>
      <c r="F57" s="32">
        <v>14.7</v>
      </c>
      <c r="G57" s="32">
        <v>41.1</v>
      </c>
      <c r="H57" s="32">
        <v>36.5</v>
      </c>
      <c r="I57" s="32">
        <v>15.9</v>
      </c>
      <c r="J57" s="32">
        <v>41.6</v>
      </c>
      <c r="K57" s="32">
        <v>5.5</v>
      </c>
      <c r="L57" s="32">
        <v>0.2</v>
      </c>
      <c r="M57" s="32">
        <v>3.3</v>
      </c>
    </row>
    <row r="58" spans="2:13" ht="15" customHeight="1" x14ac:dyDescent="0.15">
      <c r="B58" s="4"/>
      <c r="C58" s="51" t="s">
        <v>74</v>
      </c>
      <c r="D58" s="25">
        <v>1538</v>
      </c>
      <c r="E58" s="18">
        <v>917</v>
      </c>
      <c r="F58" s="11">
        <v>190</v>
      </c>
      <c r="G58" s="11">
        <v>690</v>
      </c>
      <c r="H58" s="11">
        <v>588</v>
      </c>
      <c r="I58" s="11">
        <v>289</v>
      </c>
      <c r="J58" s="11">
        <v>699</v>
      </c>
      <c r="K58" s="11">
        <v>15</v>
      </c>
      <c r="L58" s="11">
        <v>25</v>
      </c>
      <c r="M58" s="11">
        <v>36</v>
      </c>
    </row>
    <row r="59" spans="2:13" ht="15" customHeight="1" x14ac:dyDescent="0.15">
      <c r="B59" s="4"/>
      <c r="C59" s="54"/>
      <c r="D59" s="30">
        <v>100</v>
      </c>
      <c r="E59" s="31">
        <v>59.6</v>
      </c>
      <c r="F59" s="32">
        <v>12.4</v>
      </c>
      <c r="G59" s="32">
        <v>44.9</v>
      </c>
      <c r="H59" s="32">
        <v>38.200000000000003</v>
      </c>
      <c r="I59" s="32">
        <v>18.8</v>
      </c>
      <c r="J59" s="32">
        <v>45.4</v>
      </c>
      <c r="K59" s="32">
        <v>1</v>
      </c>
      <c r="L59" s="32">
        <v>1.6</v>
      </c>
      <c r="M59" s="32">
        <v>2.2999999999999998</v>
      </c>
    </row>
    <row r="60" spans="2:13" ht="15" customHeight="1" x14ac:dyDescent="0.15">
      <c r="B60" s="4"/>
      <c r="C60" s="51" t="s">
        <v>75</v>
      </c>
      <c r="D60" s="25">
        <v>5096</v>
      </c>
      <c r="E60" s="18">
        <v>2661</v>
      </c>
      <c r="F60" s="11">
        <v>749</v>
      </c>
      <c r="G60" s="11">
        <v>2057</v>
      </c>
      <c r="H60" s="11">
        <v>1907</v>
      </c>
      <c r="I60" s="11">
        <v>869</v>
      </c>
      <c r="J60" s="11">
        <v>2035</v>
      </c>
      <c r="K60" s="11">
        <v>80</v>
      </c>
      <c r="L60" s="11">
        <v>124</v>
      </c>
      <c r="M60" s="11">
        <v>220</v>
      </c>
    </row>
    <row r="61" spans="2:13" ht="15" customHeight="1" x14ac:dyDescent="0.15">
      <c r="B61" s="4"/>
      <c r="C61" s="54"/>
      <c r="D61" s="30">
        <v>100</v>
      </c>
      <c r="E61" s="31">
        <v>52.2</v>
      </c>
      <c r="F61" s="32">
        <v>14.7</v>
      </c>
      <c r="G61" s="32">
        <v>40.4</v>
      </c>
      <c r="H61" s="32">
        <v>37.4</v>
      </c>
      <c r="I61" s="32">
        <v>17.100000000000001</v>
      </c>
      <c r="J61" s="32">
        <v>39.9</v>
      </c>
      <c r="K61" s="32">
        <v>1.6</v>
      </c>
      <c r="L61" s="32">
        <v>2.4</v>
      </c>
      <c r="M61" s="32">
        <v>4.3</v>
      </c>
    </row>
    <row r="62" spans="2:13" ht="15" customHeight="1" x14ac:dyDescent="0.15">
      <c r="B62" s="4"/>
      <c r="C62" s="51" t="s">
        <v>76</v>
      </c>
      <c r="D62" s="25">
        <v>2807</v>
      </c>
      <c r="E62" s="18">
        <v>1459</v>
      </c>
      <c r="F62" s="11">
        <v>388</v>
      </c>
      <c r="G62" s="11">
        <v>1110</v>
      </c>
      <c r="H62" s="11">
        <v>1065</v>
      </c>
      <c r="I62" s="11">
        <v>473</v>
      </c>
      <c r="J62" s="11">
        <v>1121</v>
      </c>
      <c r="K62" s="11">
        <v>32</v>
      </c>
      <c r="L62" s="11">
        <v>83</v>
      </c>
      <c r="M62" s="11">
        <v>117</v>
      </c>
    </row>
    <row r="63" spans="2:13" ht="15" customHeight="1" x14ac:dyDescent="0.15">
      <c r="B63" s="4"/>
      <c r="C63" s="54"/>
      <c r="D63" s="30">
        <v>100</v>
      </c>
      <c r="E63" s="31">
        <v>52</v>
      </c>
      <c r="F63" s="32">
        <v>13.8</v>
      </c>
      <c r="G63" s="32">
        <v>39.5</v>
      </c>
      <c r="H63" s="32">
        <v>37.9</v>
      </c>
      <c r="I63" s="32">
        <v>16.899999999999999</v>
      </c>
      <c r="J63" s="32">
        <v>39.9</v>
      </c>
      <c r="K63" s="32">
        <v>1.1000000000000001</v>
      </c>
      <c r="L63" s="32">
        <v>3</v>
      </c>
      <c r="M63" s="32">
        <v>4.2</v>
      </c>
    </row>
    <row r="64" spans="2:13" ht="15" customHeight="1" x14ac:dyDescent="0.15">
      <c r="B64" s="4"/>
      <c r="C64" s="51" t="s">
        <v>77</v>
      </c>
      <c r="D64" s="25">
        <v>6516</v>
      </c>
      <c r="E64" s="18">
        <v>3102</v>
      </c>
      <c r="F64" s="11">
        <v>994</v>
      </c>
      <c r="G64" s="11">
        <v>2424</v>
      </c>
      <c r="H64" s="11">
        <v>2351</v>
      </c>
      <c r="I64" s="11">
        <v>969</v>
      </c>
      <c r="J64" s="11">
        <v>2709</v>
      </c>
      <c r="K64" s="11">
        <v>109</v>
      </c>
      <c r="L64" s="11">
        <v>272</v>
      </c>
      <c r="M64" s="11">
        <v>250</v>
      </c>
    </row>
    <row r="65" spans="2:13" ht="15" customHeight="1" x14ac:dyDescent="0.15">
      <c r="B65" s="5"/>
      <c r="C65" s="52"/>
      <c r="D65" s="28">
        <v>100</v>
      </c>
      <c r="E65" s="20">
        <v>47.6</v>
      </c>
      <c r="F65" s="15">
        <v>15.3</v>
      </c>
      <c r="G65" s="15">
        <v>37.200000000000003</v>
      </c>
      <c r="H65" s="15">
        <v>36.1</v>
      </c>
      <c r="I65" s="15">
        <v>14.9</v>
      </c>
      <c r="J65" s="15">
        <v>41.6</v>
      </c>
      <c r="K65" s="15">
        <v>1.7</v>
      </c>
      <c r="L65" s="15">
        <v>4.2</v>
      </c>
      <c r="M65" s="15">
        <v>3.8</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M9">
    <cfRule type="top10" dxfId="1362" priority="1418" rank="1"/>
  </conditionalFormatting>
  <conditionalFormatting sqref="E11:M11">
    <cfRule type="top10" dxfId="1361" priority="1419" rank="1"/>
  </conditionalFormatting>
  <conditionalFormatting sqref="E13:M13">
    <cfRule type="top10" dxfId="1360" priority="1420" rank="1"/>
  </conditionalFormatting>
  <conditionalFormatting sqref="E15:M15">
    <cfRule type="top10" dxfId="1359" priority="1421" rank="1"/>
  </conditionalFormatting>
  <conditionalFormatting sqref="E17:M17">
    <cfRule type="top10" dxfId="1358" priority="1422" rank="1"/>
  </conditionalFormatting>
  <conditionalFormatting sqref="E19:M19">
    <cfRule type="top10" dxfId="1357" priority="1423" rank="1"/>
  </conditionalFormatting>
  <conditionalFormatting sqref="E21:M21">
    <cfRule type="top10" dxfId="1356" priority="1424" rank="1"/>
  </conditionalFormatting>
  <conditionalFormatting sqref="E23:M23">
    <cfRule type="top10" dxfId="1355" priority="1425" rank="1"/>
  </conditionalFormatting>
  <conditionalFormatting sqref="E25:M25">
    <cfRule type="top10" dxfId="1354" priority="1426" rank="1"/>
  </conditionalFormatting>
  <conditionalFormatting sqref="E27:M27">
    <cfRule type="top10" dxfId="1353" priority="1427" rank="1"/>
  </conditionalFormatting>
  <conditionalFormatting sqref="E29:M29">
    <cfRule type="top10" dxfId="1352" priority="1428" rank="1"/>
  </conditionalFormatting>
  <conditionalFormatting sqref="E31:M31">
    <cfRule type="top10" dxfId="1351" priority="1429" rank="1"/>
  </conditionalFormatting>
  <conditionalFormatting sqref="E33:M33">
    <cfRule type="top10" dxfId="1350" priority="1430" rank="1"/>
  </conditionalFormatting>
  <conditionalFormatting sqref="E35:M35">
    <cfRule type="top10" dxfId="1349" priority="1431" rank="1"/>
  </conditionalFormatting>
  <conditionalFormatting sqref="E37:M37">
    <cfRule type="top10" dxfId="1348" priority="1432" rank="1"/>
  </conditionalFormatting>
  <conditionalFormatting sqref="E39:M39">
    <cfRule type="top10" dxfId="1347" priority="1433" rank="1"/>
  </conditionalFormatting>
  <conditionalFormatting sqref="E41:M41">
    <cfRule type="top10" dxfId="1346" priority="1434" rank="1"/>
  </conditionalFormatting>
  <conditionalFormatting sqref="E43:M43">
    <cfRule type="top10" dxfId="1345" priority="1435" rank="1"/>
  </conditionalFormatting>
  <conditionalFormatting sqref="E45:M45">
    <cfRule type="top10" dxfId="1344" priority="1436" rank="1"/>
  </conditionalFormatting>
  <conditionalFormatting sqref="E47:M47">
    <cfRule type="top10" dxfId="1343" priority="1437" rank="1"/>
  </conditionalFormatting>
  <conditionalFormatting sqref="E49:M49">
    <cfRule type="top10" dxfId="1342" priority="1438" rank="1"/>
  </conditionalFormatting>
  <conditionalFormatting sqref="E51:M51">
    <cfRule type="top10" dxfId="1341" priority="1439" rank="1"/>
  </conditionalFormatting>
  <conditionalFormatting sqref="E53:M53">
    <cfRule type="top10" dxfId="1340" priority="1440" rank="1"/>
  </conditionalFormatting>
  <conditionalFormatting sqref="E55:M55">
    <cfRule type="top10" dxfId="1339" priority="1441" rank="1"/>
  </conditionalFormatting>
  <conditionalFormatting sqref="E57:M57">
    <cfRule type="top10" dxfId="1338" priority="1442" rank="1"/>
  </conditionalFormatting>
  <conditionalFormatting sqref="E59:M59">
    <cfRule type="top10" dxfId="1337" priority="1443" rank="1"/>
  </conditionalFormatting>
  <conditionalFormatting sqref="E61:M61">
    <cfRule type="top10" dxfId="1336" priority="1444" rank="1"/>
  </conditionalFormatting>
  <conditionalFormatting sqref="E63:M63">
    <cfRule type="top10" dxfId="1335" priority="1445" rank="1"/>
  </conditionalFormatting>
  <conditionalFormatting sqref="E65:M65">
    <cfRule type="top10" dxfId="1334" priority="1446" rank="1"/>
  </conditionalFormatting>
  <pageMargins left="0.7" right="0.7" top="0.75" bottom="0.75" header="0.3" footer="0.3"/>
  <pageSetup paperSize="9" scale="76"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2" width="8.625" style="9" customWidth="1"/>
    <col min="93" max="16384" width="6.125" style="9"/>
  </cols>
  <sheetData>
    <row r="2" spans="2:43" x14ac:dyDescent="0.15">
      <c r="B2" s="8" t="s">
        <v>601</v>
      </c>
    </row>
    <row r="3" spans="2:43" x14ac:dyDescent="0.15">
      <c r="B3" s="9" t="s">
        <v>420</v>
      </c>
    </row>
    <row r="4" spans="2:43" x14ac:dyDescent="0.15">
      <c r="B4" s="36" t="s">
        <v>421</v>
      </c>
    </row>
    <row r="6" spans="2:43" ht="3" customHeight="1" x14ac:dyDescent="0.15">
      <c r="B6" s="16"/>
      <c r="C6" s="23"/>
      <c r="D6" s="24"/>
      <c r="E6" s="22"/>
      <c r="F6" s="17"/>
      <c r="G6" s="17"/>
      <c r="H6" s="17"/>
      <c r="I6" s="17"/>
      <c r="J6" s="17"/>
    </row>
    <row r="7" spans="2:43" s="10" customFormat="1" ht="122.25" customHeight="1" thickBot="1" x14ac:dyDescent="0.2">
      <c r="B7" s="1"/>
      <c r="C7" s="2" t="s">
        <v>52</v>
      </c>
      <c r="D7" s="29" t="s">
        <v>103</v>
      </c>
      <c r="E7" s="46" t="s">
        <v>670</v>
      </c>
      <c r="F7" s="47" t="s">
        <v>593</v>
      </c>
      <c r="G7" s="47" t="s">
        <v>398</v>
      </c>
      <c r="H7" s="47" t="s">
        <v>399</v>
      </c>
      <c r="I7" s="47" t="s">
        <v>4</v>
      </c>
      <c r="J7" s="47" t="s">
        <v>104</v>
      </c>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6176</v>
      </c>
      <c r="F8" s="11">
        <v>12578</v>
      </c>
      <c r="G8" s="11">
        <v>1614</v>
      </c>
      <c r="H8" s="11">
        <v>2525</v>
      </c>
      <c r="I8" s="11">
        <v>3276</v>
      </c>
      <c r="J8" s="11">
        <v>997</v>
      </c>
    </row>
    <row r="9" spans="2:43" ht="15" customHeight="1" x14ac:dyDescent="0.15">
      <c r="B9" s="62"/>
      <c r="C9" s="52"/>
      <c r="D9" s="26">
        <v>100</v>
      </c>
      <c r="E9" s="19">
        <v>22.7</v>
      </c>
      <c r="F9" s="12">
        <v>46.3</v>
      </c>
      <c r="G9" s="12">
        <v>5.9</v>
      </c>
      <c r="H9" s="12">
        <v>9.3000000000000007</v>
      </c>
      <c r="I9" s="12">
        <v>12.1</v>
      </c>
      <c r="J9" s="12">
        <v>3.7</v>
      </c>
    </row>
    <row r="10" spans="2:43" ht="15" customHeight="1" x14ac:dyDescent="0.15">
      <c r="B10" s="3" t="s">
        <v>54</v>
      </c>
      <c r="C10" s="63" t="s">
        <v>55</v>
      </c>
      <c r="D10" s="27">
        <v>12478</v>
      </c>
      <c r="E10" s="21">
        <v>1976</v>
      </c>
      <c r="F10" s="13">
        <v>6412</v>
      </c>
      <c r="G10" s="13">
        <v>1227</v>
      </c>
      <c r="H10" s="13">
        <v>951</v>
      </c>
      <c r="I10" s="13">
        <v>1477</v>
      </c>
      <c r="J10" s="13">
        <v>435</v>
      </c>
    </row>
    <row r="11" spans="2:43" ht="15" customHeight="1" x14ac:dyDescent="0.15">
      <c r="B11" s="4"/>
      <c r="C11" s="56"/>
      <c r="D11" s="30">
        <v>100</v>
      </c>
      <c r="E11" s="31">
        <v>15.8</v>
      </c>
      <c r="F11" s="32">
        <v>51.4</v>
      </c>
      <c r="G11" s="32">
        <v>9.8000000000000007</v>
      </c>
      <c r="H11" s="32">
        <v>7.6</v>
      </c>
      <c r="I11" s="32">
        <v>11.8</v>
      </c>
      <c r="J11" s="32">
        <v>3.5</v>
      </c>
    </row>
    <row r="12" spans="2:43" ht="15" customHeight="1" x14ac:dyDescent="0.15">
      <c r="B12" s="4"/>
      <c r="C12" s="55" t="s">
        <v>56</v>
      </c>
      <c r="D12" s="25">
        <v>14458</v>
      </c>
      <c r="E12" s="18">
        <v>4163</v>
      </c>
      <c r="F12" s="11">
        <v>6052</v>
      </c>
      <c r="G12" s="11">
        <v>367</v>
      </c>
      <c r="H12" s="11">
        <v>1559</v>
      </c>
      <c r="I12" s="11">
        <v>1771</v>
      </c>
      <c r="J12" s="11">
        <v>546</v>
      </c>
    </row>
    <row r="13" spans="2:43" ht="15" customHeight="1" x14ac:dyDescent="0.15">
      <c r="B13" s="4"/>
      <c r="C13" s="59"/>
      <c r="D13" s="26">
        <v>100</v>
      </c>
      <c r="E13" s="19">
        <v>28.8</v>
      </c>
      <c r="F13" s="12">
        <v>41.9</v>
      </c>
      <c r="G13" s="12">
        <v>2.5</v>
      </c>
      <c r="H13" s="12">
        <v>10.8</v>
      </c>
      <c r="I13" s="12">
        <v>12.2</v>
      </c>
      <c r="J13" s="12">
        <v>3.8</v>
      </c>
    </row>
    <row r="14" spans="2:43" ht="15" customHeight="1" x14ac:dyDescent="0.15">
      <c r="B14" s="3" t="s">
        <v>57</v>
      </c>
      <c r="C14" s="63" t="s">
        <v>78</v>
      </c>
      <c r="D14" s="27">
        <v>7667</v>
      </c>
      <c r="E14" s="21">
        <v>1290</v>
      </c>
      <c r="F14" s="13">
        <v>3434</v>
      </c>
      <c r="G14" s="13">
        <v>942</v>
      </c>
      <c r="H14" s="13">
        <v>549</v>
      </c>
      <c r="I14" s="13">
        <v>1262</v>
      </c>
      <c r="J14" s="13">
        <v>190</v>
      </c>
    </row>
    <row r="15" spans="2:43" ht="15" customHeight="1" x14ac:dyDescent="0.15">
      <c r="B15" s="4"/>
      <c r="C15" s="56"/>
      <c r="D15" s="30">
        <v>100</v>
      </c>
      <c r="E15" s="31">
        <v>16.8</v>
      </c>
      <c r="F15" s="32">
        <v>44.8</v>
      </c>
      <c r="G15" s="32">
        <v>12.3</v>
      </c>
      <c r="H15" s="32">
        <v>7.2</v>
      </c>
      <c r="I15" s="32">
        <v>16.5</v>
      </c>
      <c r="J15" s="32">
        <v>2.5</v>
      </c>
    </row>
    <row r="16" spans="2:43" ht="15" customHeight="1" x14ac:dyDescent="0.15">
      <c r="B16" s="4"/>
      <c r="C16" s="51" t="s">
        <v>79</v>
      </c>
      <c r="D16" s="25">
        <v>6710</v>
      </c>
      <c r="E16" s="18">
        <v>1274</v>
      </c>
      <c r="F16" s="11">
        <v>3640</v>
      </c>
      <c r="G16" s="11">
        <v>299</v>
      </c>
      <c r="H16" s="11">
        <v>484</v>
      </c>
      <c r="I16" s="11">
        <v>794</v>
      </c>
      <c r="J16" s="11">
        <v>219</v>
      </c>
    </row>
    <row r="17" spans="2:10" ht="15" customHeight="1" x14ac:dyDescent="0.15">
      <c r="B17" s="4"/>
      <c r="C17" s="51"/>
      <c r="D17" s="30">
        <v>100</v>
      </c>
      <c r="E17" s="31">
        <v>19</v>
      </c>
      <c r="F17" s="32">
        <v>54.2</v>
      </c>
      <c r="G17" s="32">
        <v>4.5</v>
      </c>
      <c r="H17" s="32">
        <v>7.2</v>
      </c>
      <c r="I17" s="32">
        <v>11.8</v>
      </c>
      <c r="J17" s="32">
        <v>3.3</v>
      </c>
    </row>
    <row r="18" spans="2:10" ht="15" customHeight="1" x14ac:dyDescent="0.15">
      <c r="B18" s="4"/>
      <c r="C18" s="58" t="s">
        <v>80</v>
      </c>
      <c r="D18" s="25">
        <v>5148</v>
      </c>
      <c r="E18" s="18">
        <v>1180</v>
      </c>
      <c r="F18" s="11">
        <v>2621</v>
      </c>
      <c r="G18" s="11">
        <v>156</v>
      </c>
      <c r="H18" s="11">
        <v>498</v>
      </c>
      <c r="I18" s="11">
        <v>487</v>
      </c>
      <c r="J18" s="11">
        <v>206</v>
      </c>
    </row>
    <row r="19" spans="2:10" ht="15" customHeight="1" x14ac:dyDescent="0.15">
      <c r="B19" s="4"/>
      <c r="C19" s="56"/>
      <c r="D19" s="30">
        <v>100</v>
      </c>
      <c r="E19" s="31">
        <v>22.9</v>
      </c>
      <c r="F19" s="32">
        <v>50.9</v>
      </c>
      <c r="G19" s="32">
        <v>3</v>
      </c>
      <c r="H19" s="32">
        <v>9.6999999999999993</v>
      </c>
      <c r="I19" s="32">
        <v>9.5</v>
      </c>
      <c r="J19" s="32">
        <v>4</v>
      </c>
    </row>
    <row r="20" spans="2:10" ht="15" customHeight="1" x14ac:dyDescent="0.15">
      <c r="B20" s="4"/>
      <c r="C20" s="55" t="s">
        <v>81</v>
      </c>
      <c r="D20" s="25">
        <v>4095</v>
      </c>
      <c r="E20" s="18">
        <v>1135</v>
      </c>
      <c r="F20" s="11">
        <v>1845</v>
      </c>
      <c r="G20" s="11">
        <v>123</v>
      </c>
      <c r="H20" s="11">
        <v>457</v>
      </c>
      <c r="I20" s="11">
        <v>335</v>
      </c>
      <c r="J20" s="11">
        <v>200</v>
      </c>
    </row>
    <row r="21" spans="2:10" ht="15" customHeight="1" x14ac:dyDescent="0.15">
      <c r="B21" s="4"/>
      <c r="C21" s="56"/>
      <c r="D21" s="30">
        <v>100</v>
      </c>
      <c r="E21" s="31">
        <v>27.7</v>
      </c>
      <c r="F21" s="32">
        <v>45.1</v>
      </c>
      <c r="G21" s="32">
        <v>3</v>
      </c>
      <c r="H21" s="32">
        <v>11.2</v>
      </c>
      <c r="I21" s="32">
        <v>8.1999999999999993</v>
      </c>
      <c r="J21" s="32">
        <v>4.9000000000000004</v>
      </c>
    </row>
    <row r="22" spans="2:10" ht="15" customHeight="1" x14ac:dyDescent="0.15">
      <c r="B22" s="4"/>
      <c r="C22" s="51" t="s">
        <v>82</v>
      </c>
      <c r="D22" s="25">
        <v>3242</v>
      </c>
      <c r="E22" s="18">
        <v>1246</v>
      </c>
      <c r="F22" s="11">
        <v>902</v>
      </c>
      <c r="G22" s="11">
        <v>61</v>
      </c>
      <c r="H22" s="11">
        <v>514</v>
      </c>
      <c r="I22" s="11">
        <v>360</v>
      </c>
      <c r="J22" s="11">
        <v>159</v>
      </c>
    </row>
    <row r="23" spans="2:10" ht="15" customHeight="1" x14ac:dyDescent="0.15">
      <c r="B23" s="5"/>
      <c r="C23" s="52"/>
      <c r="D23" s="28">
        <v>100</v>
      </c>
      <c r="E23" s="20">
        <v>38.4</v>
      </c>
      <c r="F23" s="15">
        <v>27.8</v>
      </c>
      <c r="G23" s="15">
        <v>1.9</v>
      </c>
      <c r="H23" s="15">
        <v>15.9</v>
      </c>
      <c r="I23" s="15">
        <v>11.1</v>
      </c>
      <c r="J23" s="15">
        <v>4.9000000000000004</v>
      </c>
    </row>
    <row r="24" spans="2:10" ht="15" customHeight="1" x14ac:dyDescent="0.15">
      <c r="B24" s="3" t="s">
        <v>58</v>
      </c>
      <c r="C24" s="53" t="s">
        <v>59</v>
      </c>
      <c r="D24" s="27">
        <v>6176</v>
      </c>
      <c r="E24" s="21">
        <v>6176</v>
      </c>
      <c r="F24" s="13">
        <v>0</v>
      </c>
      <c r="G24" s="13">
        <v>0</v>
      </c>
      <c r="H24" s="13">
        <v>0</v>
      </c>
      <c r="I24" s="13">
        <v>0</v>
      </c>
      <c r="J24" s="13">
        <v>0</v>
      </c>
    </row>
    <row r="25" spans="2:10" ht="15" customHeight="1" x14ac:dyDescent="0.15">
      <c r="B25" s="4"/>
      <c r="C25" s="51"/>
      <c r="D25" s="30">
        <v>100</v>
      </c>
      <c r="E25" s="31">
        <v>100</v>
      </c>
      <c r="F25" s="32">
        <v>0</v>
      </c>
      <c r="G25" s="32">
        <v>0</v>
      </c>
      <c r="H25" s="32">
        <v>0</v>
      </c>
      <c r="I25" s="32">
        <v>0</v>
      </c>
      <c r="J25" s="32">
        <v>0</v>
      </c>
    </row>
    <row r="26" spans="2:10" ht="15" customHeight="1" x14ac:dyDescent="0.15">
      <c r="B26" s="4"/>
      <c r="C26" s="58" t="s">
        <v>60</v>
      </c>
      <c r="D26" s="25">
        <v>12578</v>
      </c>
      <c r="E26" s="18">
        <v>0</v>
      </c>
      <c r="F26" s="11">
        <v>12578</v>
      </c>
      <c r="G26" s="11">
        <v>0</v>
      </c>
      <c r="H26" s="11">
        <v>0</v>
      </c>
      <c r="I26" s="11">
        <v>0</v>
      </c>
      <c r="J26" s="11">
        <v>0</v>
      </c>
    </row>
    <row r="27" spans="2:10" ht="15" customHeight="1" x14ac:dyDescent="0.15">
      <c r="B27" s="4"/>
      <c r="C27" s="56"/>
      <c r="D27" s="30">
        <v>100</v>
      </c>
      <c r="E27" s="31">
        <v>0</v>
      </c>
      <c r="F27" s="32">
        <v>100</v>
      </c>
      <c r="G27" s="32">
        <v>0</v>
      </c>
      <c r="H27" s="32">
        <v>0</v>
      </c>
      <c r="I27" s="32">
        <v>0</v>
      </c>
      <c r="J27" s="32">
        <v>0</v>
      </c>
    </row>
    <row r="28" spans="2:10" ht="15" customHeight="1" x14ac:dyDescent="0.15">
      <c r="B28" s="4"/>
      <c r="C28" s="55" t="s">
        <v>61</v>
      </c>
      <c r="D28" s="25">
        <v>1614</v>
      </c>
      <c r="E28" s="18">
        <v>0</v>
      </c>
      <c r="F28" s="11">
        <v>0</v>
      </c>
      <c r="G28" s="11">
        <v>1614</v>
      </c>
      <c r="H28" s="11">
        <v>0</v>
      </c>
      <c r="I28" s="11">
        <v>0</v>
      </c>
      <c r="J28" s="11">
        <v>0</v>
      </c>
    </row>
    <row r="29" spans="2:10" ht="15" customHeight="1" x14ac:dyDescent="0.15">
      <c r="B29" s="4"/>
      <c r="C29" s="56"/>
      <c r="D29" s="30">
        <v>100</v>
      </c>
      <c r="E29" s="31">
        <v>0</v>
      </c>
      <c r="F29" s="32">
        <v>0</v>
      </c>
      <c r="G29" s="32">
        <v>100</v>
      </c>
      <c r="H29" s="32">
        <v>0</v>
      </c>
      <c r="I29" s="32">
        <v>0</v>
      </c>
      <c r="J29" s="32">
        <v>0</v>
      </c>
    </row>
    <row r="30" spans="2:10" ht="15" customHeight="1" x14ac:dyDescent="0.15">
      <c r="B30" s="4"/>
      <c r="C30" s="51" t="s">
        <v>62</v>
      </c>
      <c r="D30" s="25">
        <v>2525</v>
      </c>
      <c r="E30" s="18">
        <v>0</v>
      </c>
      <c r="F30" s="11">
        <v>0</v>
      </c>
      <c r="G30" s="11">
        <v>0</v>
      </c>
      <c r="H30" s="11">
        <v>2525</v>
      </c>
      <c r="I30" s="11">
        <v>0</v>
      </c>
      <c r="J30" s="11">
        <v>0</v>
      </c>
    </row>
    <row r="31" spans="2:10" ht="15" customHeight="1" x14ac:dyDescent="0.15">
      <c r="B31" s="4"/>
      <c r="C31" s="51"/>
      <c r="D31" s="30">
        <v>100</v>
      </c>
      <c r="E31" s="31">
        <v>0</v>
      </c>
      <c r="F31" s="32">
        <v>0</v>
      </c>
      <c r="G31" s="32">
        <v>0</v>
      </c>
      <c r="H31" s="32">
        <v>100</v>
      </c>
      <c r="I31" s="32">
        <v>0</v>
      </c>
      <c r="J31" s="32">
        <v>0</v>
      </c>
    </row>
    <row r="32" spans="2:10" ht="15" customHeight="1" x14ac:dyDescent="0.15">
      <c r="B32" s="6"/>
      <c r="C32" s="58" t="s">
        <v>63</v>
      </c>
      <c r="D32" s="25">
        <v>3276</v>
      </c>
      <c r="E32" s="18">
        <v>0</v>
      </c>
      <c r="F32" s="11">
        <v>0</v>
      </c>
      <c r="G32" s="11">
        <v>0</v>
      </c>
      <c r="H32" s="11">
        <v>0</v>
      </c>
      <c r="I32" s="11">
        <v>3276</v>
      </c>
      <c r="J32" s="11">
        <v>0</v>
      </c>
    </row>
    <row r="33" spans="2:10" ht="15" customHeight="1" x14ac:dyDescent="0.15">
      <c r="B33" s="7"/>
      <c r="C33" s="59"/>
      <c r="D33" s="28">
        <v>100</v>
      </c>
      <c r="E33" s="20">
        <v>0</v>
      </c>
      <c r="F33" s="15">
        <v>0</v>
      </c>
      <c r="G33" s="15">
        <v>0</v>
      </c>
      <c r="H33" s="15">
        <v>0</v>
      </c>
      <c r="I33" s="15">
        <v>100</v>
      </c>
      <c r="J33" s="15">
        <v>0</v>
      </c>
    </row>
    <row r="34" spans="2:10" ht="15" customHeight="1" x14ac:dyDescent="0.15">
      <c r="B34" s="3" t="s">
        <v>64</v>
      </c>
      <c r="C34" s="53" t="s">
        <v>65</v>
      </c>
      <c r="D34" s="27">
        <v>22228</v>
      </c>
      <c r="E34" s="21">
        <v>4913</v>
      </c>
      <c r="F34" s="13">
        <v>10817</v>
      </c>
      <c r="G34" s="13">
        <v>1443</v>
      </c>
      <c r="H34" s="13">
        <v>1970</v>
      </c>
      <c r="I34" s="13">
        <v>2706</v>
      </c>
      <c r="J34" s="13">
        <v>379</v>
      </c>
    </row>
    <row r="35" spans="2:10" ht="15" customHeight="1" x14ac:dyDescent="0.15">
      <c r="B35" s="4"/>
      <c r="C35" s="54"/>
      <c r="D35" s="30">
        <v>100</v>
      </c>
      <c r="E35" s="31">
        <v>22.1</v>
      </c>
      <c r="F35" s="32">
        <v>48.7</v>
      </c>
      <c r="G35" s="32">
        <v>6.5</v>
      </c>
      <c r="H35" s="32">
        <v>8.9</v>
      </c>
      <c r="I35" s="32">
        <v>12.2</v>
      </c>
      <c r="J35" s="32">
        <v>1.7</v>
      </c>
    </row>
    <row r="36" spans="2:10" ht="15" customHeight="1" x14ac:dyDescent="0.15">
      <c r="B36" s="4"/>
      <c r="C36" s="60" t="s">
        <v>66</v>
      </c>
      <c r="D36" s="25">
        <v>2573</v>
      </c>
      <c r="E36" s="18">
        <v>745</v>
      </c>
      <c r="F36" s="11">
        <v>1095</v>
      </c>
      <c r="G36" s="11">
        <v>93</v>
      </c>
      <c r="H36" s="11">
        <v>275</v>
      </c>
      <c r="I36" s="11">
        <v>283</v>
      </c>
      <c r="J36" s="11">
        <v>82</v>
      </c>
    </row>
    <row r="37" spans="2:10" ht="15" customHeight="1" x14ac:dyDescent="0.15">
      <c r="B37" s="4"/>
      <c r="C37" s="56"/>
      <c r="D37" s="30">
        <v>100</v>
      </c>
      <c r="E37" s="31">
        <v>29</v>
      </c>
      <c r="F37" s="32">
        <v>42.6</v>
      </c>
      <c r="G37" s="32">
        <v>3.6</v>
      </c>
      <c r="H37" s="32">
        <v>10.7</v>
      </c>
      <c r="I37" s="32">
        <v>11</v>
      </c>
      <c r="J37" s="32">
        <v>3.2</v>
      </c>
    </row>
    <row r="38" spans="2:10" ht="15" customHeight="1" x14ac:dyDescent="0.15">
      <c r="B38" s="4"/>
      <c r="C38" s="55" t="s">
        <v>67</v>
      </c>
      <c r="D38" s="25">
        <v>1235</v>
      </c>
      <c r="E38" s="18">
        <v>330</v>
      </c>
      <c r="F38" s="11">
        <v>406</v>
      </c>
      <c r="G38" s="11">
        <v>44</v>
      </c>
      <c r="H38" s="11">
        <v>209</v>
      </c>
      <c r="I38" s="11">
        <v>215</v>
      </c>
      <c r="J38" s="11">
        <v>31</v>
      </c>
    </row>
    <row r="39" spans="2:10" ht="15" customHeight="1" x14ac:dyDescent="0.15">
      <c r="B39" s="5"/>
      <c r="C39" s="59"/>
      <c r="D39" s="28">
        <v>100</v>
      </c>
      <c r="E39" s="20">
        <v>26.7</v>
      </c>
      <c r="F39" s="15">
        <v>32.9</v>
      </c>
      <c r="G39" s="15">
        <v>3.6</v>
      </c>
      <c r="H39" s="15">
        <v>16.899999999999999</v>
      </c>
      <c r="I39" s="15">
        <v>17.399999999999999</v>
      </c>
      <c r="J39" s="15">
        <v>2.5</v>
      </c>
    </row>
    <row r="40" spans="2:10" ht="15" customHeight="1" x14ac:dyDescent="0.15">
      <c r="B40" s="3" t="s">
        <v>83</v>
      </c>
      <c r="C40" s="53" t="s">
        <v>102</v>
      </c>
      <c r="D40" s="27">
        <v>3459</v>
      </c>
      <c r="E40" s="21">
        <v>727</v>
      </c>
      <c r="F40" s="13">
        <v>1687</v>
      </c>
      <c r="G40" s="13">
        <v>259</v>
      </c>
      <c r="H40" s="13">
        <v>302</v>
      </c>
      <c r="I40" s="13">
        <v>391</v>
      </c>
      <c r="J40" s="13">
        <v>93</v>
      </c>
    </row>
    <row r="41" spans="2:10" ht="15" customHeight="1" x14ac:dyDescent="0.15">
      <c r="B41" s="4"/>
      <c r="C41" s="54"/>
      <c r="D41" s="30">
        <v>100</v>
      </c>
      <c r="E41" s="31">
        <v>21</v>
      </c>
      <c r="F41" s="32">
        <v>48.8</v>
      </c>
      <c r="G41" s="32">
        <v>7.5</v>
      </c>
      <c r="H41" s="32">
        <v>8.6999999999999993</v>
      </c>
      <c r="I41" s="32">
        <v>11.3</v>
      </c>
      <c r="J41" s="32">
        <v>2.7</v>
      </c>
    </row>
    <row r="42" spans="2:10" ht="15" customHeight="1" x14ac:dyDescent="0.15">
      <c r="B42" s="4"/>
      <c r="C42" s="55" t="s">
        <v>92</v>
      </c>
      <c r="D42" s="25">
        <v>18074</v>
      </c>
      <c r="E42" s="18">
        <v>4023</v>
      </c>
      <c r="F42" s="11">
        <v>8512</v>
      </c>
      <c r="G42" s="11">
        <v>1071</v>
      </c>
      <c r="H42" s="11">
        <v>1658</v>
      </c>
      <c r="I42" s="11">
        <v>2208</v>
      </c>
      <c r="J42" s="11">
        <v>602</v>
      </c>
    </row>
    <row r="43" spans="2:10" ht="15" customHeight="1" x14ac:dyDescent="0.15">
      <c r="B43" s="4"/>
      <c r="C43" s="56"/>
      <c r="D43" s="30">
        <v>100</v>
      </c>
      <c r="E43" s="31">
        <v>22.3</v>
      </c>
      <c r="F43" s="32">
        <v>47.1</v>
      </c>
      <c r="G43" s="32">
        <v>5.9</v>
      </c>
      <c r="H43" s="32">
        <v>9.1999999999999993</v>
      </c>
      <c r="I43" s="32">
        <v>12.2</v>
      </c>
      <c r="J43" s="32">
        <v>3.3</v>
      </c>
    </row>
    <row r="44" spans="2:10" ht="15" customHeight="1" x14ac:dyDescent="0.15">
      <c r="B44" s="4"/>
      <c r="C44" s="51" t="s">
        <v>93</v>
      </c>
      <c r="D44" s="25">
        <v>4115</v>
      </c>
      <c r="E44" s="18">
        <v>1041</v>
      </c>
      <c r="F44" s="11">
        <v>1761</v>
      </c>
      <c r="G44" s="11">
        <v>207</v>
      </c>
      <c r="H44" s="11">
        <v>402</v>
      </c>
      <c r="I44" s="11">
        <v>504</v>
      </c>
      <c r="J44" s="11">
        <v>200</v>
      </c>
    </row>
    <row r="45" spans="2:10" ht="15" customHeight="1" x14ac:dyDescent="0.15">
      <c r="B45" s="4"/>
      <c r="C45" s="54"/>
      <c r="D45" s="30">
        <v>100</v>
      </c>
      <c r="E45" s="31">
        <v>25.3</v>
      </c>
      <c r="F45" s="32">
        <v>42.8</v>
      </c>
      <c r="G45" s="32">
        <v>5</v>
      </c>
      <c r="H45" s="32">
        <v>9.8000000000000007</v>
      </c>
      <c r="I45" s="32">
        <v>12.2</v>
      </c>
      <c r="J45" s="32">
        <v>4.9000000000000004</v>
      </c>
    </row>
    <row r="46" spans="2:10" ht="15" customHeight="1" x14ac:dyDescent="0.15">
      <c r="B46" s="4"/>
      <c r="C46" s="51" t="s">
        <v>94</v>
      </c>
      <c r="D46" s="25">
        <v>659</v>
      </c>
      <c r="E46" s="18">
        <v>168</v>
      </c>
      <c r="F46" s="11">
        <v>277</v>
      </c>
      <c r="G46" s="11">
        <v>31</v>
      </c>
      <c r="H46" s="11">
        <v>76</v>
      </c>
      <c r="I46" s="11">
        <v>78</v>
      </c>
      <c r="J46" s="11">
        <v>29</v>
      </c>
    </row>
    <row r="47" spans="2:10" ht="15" customHeight="1" x14ac:dyDescent="0.15">
      <c r="B47" s="5"/>
      <c r="C47" s="52"/>
      <c r="D47" s="28">
        <v>100</v>
      </c>
      <c r="E47" s="20">
        <v>25.5</v>
      </c>
      <c r="F47" s="15">
        <v>42</v>
      </c>
      <c r="G47" s="15">
        <v>4.7</v>
      </c>
      <c r="H47" s="15">
        <v>11.5</v>
      </c>
      <c r="I47" s="15">
        <v>11.8</v>
      </c>
      <c r="J47" s="15">
        <v>4.4000000000000004</v>
      </c>
    </row>
    <row r="48" spans="2:10" ht="15" customHeight="1" x14ac:dyDescent="0.15">
      <c r="B48" s="3" t="s">
        <v>68</v>
      </c>
      <c r="C48" s="53" t="s">
        <v>69</v>
      </c>
      <c r="D48" s="27">
        <v>3572</v>
      </c>
      <c r="E48" s="21">
        <v>738</v>
      </c>
      <c r="F48" s="13">
        <v>1667</v>
      </c>
      <c r="G48" s="13">
        <v>196</v>
      </c>
      <c r="H48" s="13">
        <v>339</v>
      </c>
      <c r="I48" s="13">
        <v>485</v>
      </c>
      <c r="J48" s="13">
        <v>147</v>
      </c>
    </row>
    <row r="49" spans="2:10" ht="15" customHeight="1" x14ac:dyDescent="0.15">
      <c r="B49" s="4"/>
      <c r="C49" s="54"/>
      <c r="D49" s="30">
        <v>100</v>
      </c>
      <c r="E49" s="31">
        <v>20.7</v>
      </c>
      <c r="F49" s="32">
        <v>46.7</v>
      </c>
      <c r="G49" s="32">
        <v>5.5</v>
      </c>
      <c r="H49" s="32">
        <v>9.5</v>
      </c>
      <c r="I49" s="32">
        <v>13.6</v>
      </c>
      <c r="J49" s="32">
        <v>4.0999999999999996</v>
      </c>
    </row>
    <row r="50" spans="2:10" ht="15" customHeight="1" x14ac:dyDescent="0.15">
      <c r="B50" s="4"/>
      <c r="C50" s="57" t="s">
        <v>70</v>
      </c>
      <c r="D50" s="33">
        <v>2055</v>
      </c>
      <c r="E50" s="34">
        <v>435</v>
      </c>
      <c r="F50" s="35">
        <v>1042</v>
      </c>
      <c r="G50" s="35">
        <v>147</v>
      </c>
      <c r="H50" s="35">
        <v>152</v>
      </c>
      <c r="I50" s="35">
        <v>254</v>
      </c>
      <c r="J50" s="35">
        <v>25</v>
      </c>
    </row>
    <row r="51" spans="2:10" ht="15" customHeight="1" x14ac:dyDescent="0.15">
      <c r="B51" s="4"/>
      <c r="C51" s="54"/>
      <c r="D51" s="30">
        <v>100</v>
      </c>
      <c r="E51" s="31">
        <v>21.2</v>
      </c>
      <c r="F51" s="32">
        <v>50.7</v>
      </c>
      <c r="G51" s="32">
        <v>7.2</v>
      </c>
      <c r="H51" s="32">
        <v>7.4</v>
      </c>
      <c r="I51" s="32">
        <v>12.4</v>
      </c>
      <c r="J51" s="32">
        <v>1.2</v>
      </c>
    </row>
    <row r="52" spans="2:10" ht="15" customHeight="1" x14ac:dyDescent="0.15">
      <c r="B52" s="4"/>
      <c r="C52" s="51" t="s">
        <v>71</v>
      </c>
      <c r="D52" s="25">
        <v>1640</v>
      </c>
      <c r="E52" s="18">
        <v>354</v>
      </c>
      <c r="F52" s="11">
        <v>766</v>
      </c>
      <c r="G52" s="11">
        <v>93</v>
      </c>
      <c r="H52" s="11">
        <v>150</v>
      </c>
      <c r="I52" s="11">
        <v>223</v>
      </c>
      <c r="J52" s="11">
        <v>54</v>
      </c>
    </row>
    <row r="53" spans="2:10" ht="15" customHeight="1" x14ac:dyDescent="0.15">
      <c r="B53" s="4"/>
      <c r="C53" s="54"/>
      <c r="D53" s="30">
        <v>100</v>
      </c>
      <c r="E53" s="31">
        <v>21.6</v>
      </c>
      <c r="F53" s="32">
        <v>46.7</v>
      </c>
      <c r="G53" s="32">
        <v>5.7</v>
      </c>
      <c r="H53" s="32">
        <v>9.1</v>
      </c>
      <c r="I53" s="32">
        <v>13.6</v>
      </c>
      <c r="J53" s="32">
        <v>3.3</v>
      </c>
    </row>
    <row r="54" spans="2:10" ht="15" customHeight="1" x14ac:dyDescent="0.15">
      <c r="B54" s="4"/>
      <c r="C54" s="51" t="s">
        <v>72</v>
      </c>
      <c r="D54" s="25">
        <v>1560</v>
      </c>
      <c r="E54" s="18">
        <v>313</v>
      </c>
      <c r="F54" s="11">
        <v>681</v>
      </c>
      <c r="G54" s="11">
        <v>112</v>
      </c>
      <c r="H54" s="11">
        <v>179</v>
      </c>
      <c r="I54" s="11">
        <v>210</v>
      </c>
      <c r="J54" s="11">
        <v>65</v>
      </c>
    </row>
    <row r="55" spans="2:10" ht="15" customHeight="1" x14ac:dyDescent="0.15">
      <c r="B55" s="4"/>
      <c r="C55" s="54"/>
      <c r="D55" s="30">
        <v>100</v>
      </c>
      <c r="E55" s="31">
        <v>20.100000000000001</v>
      </c>
      <c r="F55" s="32">
        <v>43.7</v>
      </c>
      <c r="G55" s="32">
        <v>7.2</v>
      </c>
      <c r="H55" s="32">
        <v>11.5</v>
      </c>
      <c r="I55" s="32">
        <v>13.5</v>
      </c>
      <c r="J55" s="32">
        <v>4.2</v>
      </c>
    </row>
    <row r="56" spans="2:10" ht="15" customHeight="1" x14ac:dyDescent="0.15">
      <c r="B56" s="4"/>
      <c r="C56" s="51" t="s">
        <v>73</v>
      </c>
      <c r="D56" s="25">
        <v>2382</v>
      </c>
      <c r="E56" s="18">
        <v>525</v>
      </c>
      <c r="F56" s="11">
        <v>1210</v>
      </c>
      <c r="G56" s="11">
        <v>121</v>
      </c>
      <c r="H56" s="11">
        <v>180</v>
      </c>
      <c r="I56" s="11">
        <v>226</v>
      </c>
      <c r="J56" s="11">
        <v>120</v>
      </c>
    </row>
    <row r="57" spans="2:10" ht="15" customHeight="1" x14ac:dyDescent="0.15">
      <c r="B57" s="4"/>
      <c r="C57" s="54"/>
      <c r="D57" s="30">
        <v>100</v>
      </c>
      <c r="E57" s="31">
        <v>22</v>
      </c>
      <c r="F57" s="32">
        <v>50.8</v>
      </c>
      <c r="G57" s="32">
        <v>5.0999999999999996</v>
      </c>
      <c r="H57" s="32">
        <v>7.6</v>
      </c>
      <c r="I57" s="32">
        <v>9.5</v>
      </c>
      <c r="J57" s="32">
        <v>5</v>
      </c>
    </row>
    <row r="58" spans="2:10" ht="15" customHeight="1" x14ac:dyDescent="0.15">
      <c r="B58" s="4"/>
      <c r="C58" s="51" t="s">
        <v>74</v>
      </c>
      <c r="D58" s="25">
        <v>1538</v>
      </c>
      <c r="E58" s="18">
        <v>339</v>
      </c>
      <c r="F58" s="11">
        <v>819</v>
      </c>
      <c r="G58" s="11">
        <v>88</v>
      </c>
      <c r="H58" s="11">
        <v>109</v>
      </c>
      <c r="I58" s="11">
        <v>135</v>
      </c>
      <c r="J58" s="11">
        <v>48</v>
      </c>
    </row>
    <row r="59" spans="2:10" ht="15" customHeight="1" x14ac:dyDescent="0.15">
      <c r="B59" s="4"/>
      <c r="C59" s="54"/>
      <c r="D59" s="30">
        <v>100</v>
      </c>
      <c r="E59" s="31">
        <v>22</v>
      </c>
      <c r="F59" s="32">
        <v>53.3</v>
      </c>
      <c r="G59" s="32">
        <v>5.7</v>
      </c>
      <c r="H59" s="32">
        <v>7.1</v>
      </c>
      <c r="I59" s="32">
        <v>8.8000000000000007</v>
      </c>
      <c r="J59" s="32">
        <v>3.1</v>
      </c>
    </row>
    <row r="60" spans="2:10" ht="15" customHeight="1" x14ac:dyDescent="0.15">
      <c r="B60" s="4"/>
      <c r="C60" s="51" t="s">
        <v>75</v>
      </c>
      <c r="D60" s="25">
        <v>5096</v>
      </c>
      <c r="E60" s="18">
        <v>1121</v>
      </c>
      <c r="F60" s="11">
        <v>2384</v>
      </c>
      <c r="G60" s="11">
        <v>298</v>
      </c>
      <c r="H60" s="11">
        <v>492</v>
      </c>
      <c r="I60" s="11">
        <v>614</v>
      </c>
      <c r="J60" s="11">
        <v>187</v>
      </c>
    </row>
    <row r="61" spans="2:10" ht="15" customHeight="1" x14ac:dyDescent="0.15">
      <c r="B61" s="4"/>
      <c r="C61" s="54"/>
      <c r="D61" s="30">
        <v>100</v>
      </c>
      <c r="E61" s="31">
        <v>22</v>
      </c>
      <c r="F61" s="32">
        <v>46.8</v>
      </c>
      <c r="G61" s="32">
        <v>5.8</v>
      </c>
      <c r="H61" s="32">
        <v>9.6999999999999993</v>
      </c>
      <c r="I61" s="32">
        <v>12</v>
      </c>
      <c r="J61" s="32">
        <v>3.7</v>
      </c>
    </row>
    <row r="62" spans="2:10" ht="15" customHeight="1" x14ac:dyDescent="0.15">
      <c r="B62" s="4"/>
      <c r="C62" s="51" t="s">
        <v>76</v>
      </c>
      <c r="D62" s="25">
        <v>2807</v>
      </c>
      <c r="E62" s="18">
        <v>692</v>
      </c>
      <c r="F62" s="11">
        <v>1329</v>
      </c>
      <c r="G62" s="11">
        <v>158</v>
      </c>
      <c r="H62" s="11">
        <v>245</v>
      </c>
      <c r="I62" s="11">
        <v>278</v>
      </c>
      <c r="J62" s="11">
        <v>105</v>
      </c>
    </row>
    <row r="63" spans="2:10" ht="15" customHeight="1" x14ac:dyDescent="0.15">
      <c r="B63" s="4"/>
      <c r="C63" s="54"/>
      <c r="D63" s="30">
        <v>100</v>
      </c>
      <c r="E63" s="31">
        <v>24.7</v>
      </c>
      <c r="F63" s="32">
        <v>47.3</v>
      </c>
      <c r="G63" s="32">
        <v>5.6</v>
      </c>
      <c r="H63" s="32">
        <v>8.6999999999999993</v>
      </c>
      <c r="I63" s="32">
        <v>9.9</v>
      </c>
      <c r="J63" s="32">
        <v>3.7</v>
      </c>
    </row>
    <row r="64" spans="2:10" ht="15" customHeight="1" x14ac:dyDescent="0.15">
      <c r="B64" s="4"/>
      <c r="C64" s="51" t="s">
        <v>77</v>
      </c>
      <c r="D64" s="25">
        <v>6516</v>
      </c>
      <c r="E64" s="18">
        <v>1659</v>
      </c>
      <c r="F64" s="11">
        <v>2680</v>
      </c>
      <c r="G64" s="11">
        <v>401</v>
      </c>
      <c r="H64" s="11">
        <v>679</v>
      </c>
      <c r="I64" s="11">
        <v>851</v>
      </c>
      <c r="J64" s="11">
        <v>246</v>
      </c>
    </row>
    <row r="65" spans="2:10" ht="15" customHeight="1" x14ac:dyDescent="0.15">
      <c r="B65" s="5"/>
      <c r="C65" s="52"/>
      <c r="D65" s="28">
        <v>100</v>
      </c>
      <c r="E65" s="20">
        <v>25.5</v>
      </c>
      <c r="F65" s="15">
        <v>41.1</v>
      </c>
      <c r="G65" s="15">
        <v>6.2</v>
      </c>
      <c r="H65" s="15">
        <v>10.4</v>
      </c>
      <c r="I65" s="15">
        <v>13.1</v>
      </c>
      <c r="J65" s="15">
        <v>3.8</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J9">
    <cfRule type="top10" dxfId="2638" priority="142" rank="1"/>
  </conditionalFormatting>
  <conditionalFormatting sqref="E11:J11">
    <cfRule type="top10" dxfId="2637" priority="143" rank="1"/>
  </conditionalFormatting>
  <conditionalFormatting sqref="E13:J13">
    <cfRule type="top10" dxfId="2636" priority="144" rank="1"/>
  </conditionalFormatting>
  <conditionalFormatting sqref="E15:J15">
    <cfRule type="top10" dxfId="2635" priority="145" rank="1"/>
  </conditionalFormatting>
  <conditionalFormatting sqref="E17:J17">
    <cfRule type="top10" dxfId="2634" priority="146" rank="1"/>
  </conditionalFormatting>
  <conditionalFormatting sqref="E19:J19">
    <cfRule type="top10" dxfId="2633" priority="147" rank="1"/>
  </conditionalFormatting>
  <conditionalFormatting sqref="E21:J21">
    <cfRule type="top10" dxfId="2632" priority="148" rank="1"/>
  </conditionalFormatting>
  <conditionalFormatting sqref="E23:J23">
    <cfRule type="top10" dxfId="2631" priority="149" rank="1"/>
  </conditionalFormatting>
  <conditionalFormatting sqref="E25:J25">
    <cfRule type="top10" dxfId="2630" priority="150" rank="1"/>
  </conditionalFormatting>
  <conditionalFormatting sqref="E27:J27">
    <cfRule type="top10" dxfId="2629" priority="151" rank="1"/>
  </conditionalFormatting>
  <conditionalFormatting sqref="E29:J29">
    <cfRule type="top10" dxfId="2628" priority="152" rank="1"/>
  </conditionalFormatting>
  <conditionalFormatting sqref="E31:J31">
    <cfRule type="top10" dxfId="2627" priority="153" rank="1"/>
  </conditionalFormatting>
  <conditionalFormatting sqref="E33:J33">
    <cfRule type="top10" dxfId="2626" priority="154" rank="1"/>
  </conditionalFormatting>
  <conditionalFormatting sqref="E35:J35">
    <cfRule type="top10" dxfId="2625" priority="155" rank="1"/>
  </conditionalFormatting>
  <conditionalFormatting sqref="E37:J37">
    <cfRule type="top10" dxfId="2624" priority="156" rank="1"/>
  </conditionalFormatting>
  <conditionalFormatting sqref="E39:J39">
    <cfRule type="top10" dxfId="2623" priority="157" rank="1"/>
  </conditionalFormatting>
  <conditionalFormatting sqref="E41:J41">
    <cfRule type="top10" dxfId="2622" priority="158" rank="1"/>
  </conditionalFormatting>
  <conditionalFormatting sqref="E43:J43">
    <cfRule type="top10" dxfId="2621" priority="159" rank="1"/>
  </conditionalFormatting>
  <conditionalFormatting sqref="E45:J45">
    <cfRule type="top10" dxfId="2620" priority="160" rank="1"/>
  </conditionalFormatting>
  <conditionalFormatting sqref="E47:J47">
    <cfRule type="top10" dxfId="2619" priority="161" rank="1"/>
  </conditionalFormatting>
  <conditionalFormatting sqref="E49:J49">
    <cfRule type="top10" dxfId="2618" priority="162" rank="1"/>
  </conditionalFormatting>
  <conditionalFormatting sqref="E51:J51">
    <cfRule type="top10" dxfId="2617" priority="163" rank="1"/>
  </conditionalFormatting>
  <conditionalFormatting sqref="E53:J53">
    <cfRule type="top10" dxfId="2616" priority="164" rank="1"/>
  </conditionalFormatting>
  <conditionalFormatting sqref="E55:J55">
    <cfRule type="top10" dxfId="2615" priority="165" rank="1"/>
  </conditionalFormatting>
  <conditionalFormatting sqref="E57:J57">
    <cfRule type="top10" dxfId="2614" priority="166" rank="1"/>
  </conditionalFormatting>
  <conditionalFormatting sqref="E59:J59">
    <cfRule type="top10" dxfId="2613" priority="167" rank="1"/>
  </conditionalFormatting>
  <conditionalFormatting sqref="E61:J61">
    <cfRule type="top10" dxfId="2612" priority="168" rank="1"/>
  </conditionalFormatting>
  <conditionalFormatting sqref="E63:J63">
    <cfRule type="top10" dxfId="2611" priority="169" rank="1"/>
  </conditionalFormatting>
  <conditionalFormatting sqref="E65:J65">
    <cfRule type="top10" dxfId="2610" priority="170" rank="1"/>
  </conditionalFormatting>
  <pageMargins left="0.7" right="0.7" top="0.75" bottom="0.75" header="0.3" footer="0.3"/>
  <pageSetup paperSize="9" scale="76" orientation="portrait" r:id="rId1"/>
  <headerFoot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5" width="8.625" style="9" customWidth="1"/>
    <col min="96" max="16384" width="6.125" style="9"/>
  </cols>
  <sheetData>
    <row r="2" spans="2:43" x14ac:dyDescent="0.15">
      <c r="B2" s="8" t="s">
        <v>600</v>
      </c>
    </row>
    <row r="3" spans="2:43" x14ac:dyDescent="0.15">
      <c r="B3" s="9" t="s">
        <v>496</v>
      </c>
    </row>
    <row r="4" spans="2:43" x14ac:dyDescent="0.15">
      <c r="B4" s="36" t="s">
        <v>499</v>
      </c>
    </row>
    <row r="5" spans="2:43" x14ac:dyDescent="0.15">
      <c r="B5" s="8" t="s">
        <v>498</v>
      </c>
    </row>
    <row r="6" spans="2:43" ht="3" customHeight="1" x14ac:dyDescent="0.15">
      <c r="B6" s="16"/>
      <c r="C6" s="23"/>
      <c r="D6" s="24"/>
      <c r="E6" s="22"/>
      <c r="F6" s="17"/>
      <c r="G6" s="17"/>
      <c r="H6" s="17"/>
      <c r="I6" s="17"/>
      <c r="J6" s="17"/>
      <c r="K6" s="17"/>
      <c r="L6" s="17"/>
      <c r="M6" s="17"/>
    </row>
    <row r="7" spans="2:43" s="10" customFormat="1" ht="122.25" customHeight="1" thickBot="1" x14ac:dyDescent="0.2">
      <c r="B7" s="1"/>
      <c r="C7" s="2" t="s">
        <v>52</v>
      </c>
      <c r="D7" s="29" t="s">
        <v>103</v>
      </c>
      <c r="E7" s="46" t="s">
        <v>158</v>
      </c>
      <c r="F7" s="47" t="s">
        <v>324</v>
      </c>
      <c r="G7" s="47" t="s">
        <v>325</v>
      </c>
      <c r="H7" s="47" t="s">
        <v>326</v>
      </c>
      <c r="I7" s="47" t="s">
        <v>327</v>
      </c>
      <c r="J7" s="47" t="s">
        <v>328</v>
      </c>
      <c r="K7" s="47" t="s">
        <v>4</v>
      </c>
      <c r="L7" s="47" t="s">
        <v>21</v>
      </c>
      <c r="M7" s="47" t="s">
        <v>104</v>
      </c>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13681</v>
      </c>
      <c r="F8" s="11">
        <v>3537</v>
      </c>
      <c r="G8" s="11">
        <v>10072</v>
      </c>
      <c r="H8" s="11">
        <v>10421</v>
      </c>
      <c r="I8" s="11">
        <v>5320</v>
      </c>
      <c r="J8" s="11">
        <v>11394</v>
      </c>
      <c r="K8" s="11">
        <v>510</v>
      </c>
      <c r="L8" s="11">
        <v>1236</v>
      </c>
      <c r="M8" s="11">
        <v>1398</v>
      </c>
    </row>
    <row r="9" spans="2:43" ht="15" customHeight="1" x14ac:dyDescent="0.15">
      <c r="B9" s="62"/>
      <c r="C9" s="52"/>
      <c r="D9" s="26">
        <v>100</v>
      </c>
      <c r="E9" s="19">
        <v>50.4</v>
      </c>
      <c r="F9" s="12">
        <v>13</v>
      </c>
      <c r="G9" s="12">
        <v>37.1</v>
      </c>
      <c r="H9" s="12">
        <v>38.4</v>
      </c>
      <c r="I9" s="12">
        <v>19.600000000000001</v>
      </c>
      <c r="J9" s="12">
        <v>41.9</v>
      </c>
      <c r="K9" s="12">
        <v>1.9</v>
      </c>
      <c r="L9" s="12">
        <v>4.5</v>
      </c>
      <c r="M9" s="12">
        <v>5.0999999999999996</v>
      </c>
    </row>
    <row r="10" spans="2:43" ht="15" customHeight="1" x14ac:dyDescent="0.15">
      <c r="B10" s="3" t="s">
        <v>54</v>
      </c>
      <c r="C10" s="63" t="s">
        <v>55</v>
      </c>
      <c r="D10" s="27">
        <v>12478</v>
      </c>
      <c r="E10" s="21">
        <v>7944</v>
      </c>
      <c r="F10" s="13">
        <v>1314</v>
      </c>
      <c r="G10" s="13">
        <v>3847</v>
      </c>
      <c r="H10" s="13">
        <v>3970</v>
      </c>
      <c r="I10" s="13">
        <v>1812</v>
      </c>
      <c r="J10" s="13">
        <v>3992</v>
      </c>
      <c r="K10" s="13">
        <v>239</v>
      </c>
      <c r="L10" s="13">
        <v>699</v>
      </c>
      <c r="M10" s="13">
        <v>656</v>
      </c>
    </row>
    <row r="11" spans="2:43" ht="15" customHeight="1" x14ac:dyDescent="0.15">
      <c r="B11" s="4"/>
      <c r="C11" s="56"/>
      <c r="D11" s="30">
        <v>100</v>
      </c>
      <c r="E11" s="31">
        <v>63.7</v>
      </c>
      <c r="F11" s="32">
        <v>10.5</v>
      </c>
      <c r="G11" s="32">
        <v>30.8</v>
      </c>
      <c r="H11" s="32">
        <v>31.8</v>
      </c>
      <c r="I11" s="32">
        <v>14.5</v>
      </c>
      <c r="J11" s="32">
        <v>32</v>
      </c>
      <c r="K11" s="32">
        <v>1.9</v>
      </c>
      <c r="L11" s="32">
        <v>5.6</v>
      </c>
      <c r="M11" s="32">
        <v>5.3</v>
      </c>
    </row>
    <row r="12" spans="2:43" ht="15" customHeight="1" x14ac:dyDescent="0.15">
      <c r="B12" s="4"/>
      <c r="C12" s="55" t="s">
        <v>56</v>
      </c>
      <c r="D12" s="25">
        <v>14458</v>
      </c>
      <c r="E12" s="18">
        <v>5613</v>
      </c>
      <c r="F12" s="11">
        <v>2191</v>
      </c>
      <c r="G12" s="11">
        <v>6136</v>
      </c>
      <c r="H12" s="11">
        <v>6365</v>
      </c>
      <c r="I12" s="11">
        <v>3470</v>
      </c>
      <c r="J12" s="11">
        <v>7316</v>
      </c>
      <c r="K12" s="11">
        <v>267</v>
      </c>
      <c r="L12" s="11">
        <v>530</v>
      </c>
      <c r="M12" s="11">
        <v>725</v>
      </c>
    </row>
    <row r="13" spans="2:43" ht="15" customHeight="1" x14ac:dyDescent="0.15">
      <c r="B13" s="4"/>
      <c r="C13" s="59"/>
      <c r="D13" s="26">
        <v>100</v>
      </c>
      <c r="E13" s="19">
        <v>38.799999999999997</v>
      </c>
      <c r="F13" s="12">
        <v>15.2</v>
      </c>
      <c r="G13" s="12">
        <v>42.4</v>
      </c>
      <c r="H13" s="12">
        <v>44</v>
      </c>
      <c r="I13" s="12">
        <v>24</v>
      </c>
      <c r="J13" s="12">
        <v>50.6</v>
      </c>
      <c r="K13" s="12">
        <v>1.8</v>
      </c>
      <c r="L13" s="12">
        <v>3.7</v>
      </c>
      <c r="M13" s="12">
        <v>5</v>
      </c>
    </row>
    <row r="14" spans="2:43" ht="15" customHeight="1" x14ac:dyDescent="0.15">
      <c r="B14" s="3" t="s">
        <v>57</v>
      </c>
      <c r="C14" s="63" t="s">
        <v>78</v>
      </c>
      <c r="D14" s="27">
        <v>7667</v>
      </c>
      <c r="E14" s="21">
        <v>4516</v>
      </c>
      <c r="F14" s="13">
        <v>895</v>
      </c>
      <c r="G14" s="13">
        <v>2782</v>
      </c>
      <c r="H14" s="13">
        <v>3219</v>
      </c>
      <c r="I14" s="13">
        <v>1335</v>
      </c>
      <c r="J14" s="13">
        <v>3788</v>
      </c>
      <c r="K14" s="13">
        <v>153</v>
      </c>
      <c r="L14" s="13">
        <v>296</v>
      </c>
      <c r="M14" s="13">
        <v>227</v>
      </c>
    </row>
    <row r="15" spans="2:43" ht="15" customHeight="1" x14ac:dyDescent="0.15">
      <c r="B15" s="4"/>
      <c r="C15" s="56"/>
      <c r="D15" s="30">
        <v>100</v>
      </c>
      <c r="E15" s="31">
        <v>58.9</v>
      </c>
      <c r="F15" s="32">
        <v>11.7</v>
      </c>
      <c r="G15" s="32">
        <v>36.299999999999997</v>
      </c>
      <c r="H15" s="32">
        <v>42</v>
      </c>
      <c r="I15" s="32">
        <v>17.399999999999999</v>
      </c>
      <c r="J15" s="32">
        <v>49.4</v>
      </c>
      <c r="K15" s="32">
        <v>2</v>
      </c>
      <c r="L15" s="32">
        <v>3.9</v>
      </c>
      <c r="M15" s="32">
        <v>3</v>
      </c>
    </row>
    <row r="16" spans="2:43" ht="15" customHeight="1" x14ac:dyDescent="0.15">
      <c r="B16" s="4"/>
      <c r="C16" s="51" t="s">
        <v>79</v>
      </c>
      <c r="D16" s="25">
        <v>6710</v>
      </c>
      <c r="E16" s="18">
        <v>3876</v>
      </c>
      <c r="F16" s="11">
        <v>770</v>
      </c>
      <c r="G16" s="11">
        <v>2493</v>
      </c>
      <c r="H16" s="11">
        <v>2725</v>
      </c>
      <c r="I16" s="11">
        <v>1382</v>
      </c>
      <c r="J16" s="11">
        <v>3180</v>
      </c>
      <c r="K16" s="11">
        <v>128</v>
      </c>
      <c r="L16" s="11">
        <v>227</v>
      </c>
      <c r="M16" s="11">
        <v>232</v>
      </c>
    </row>
    <row r="17" spans="2:13" ht="15" customHeight="1" x14ac:dyDescent="0.15">
      <c r="B17" s="4"/>
      <c r="C17" s="51"/>
      <c r="D17" s="30">
        <v>100</v>
      </c>
      <c r="E17" s="31">
        <v>57.8</v>
      </c>
      <c r="F17" s="32">
        <v>11.5</v>
      </c>
      <c r="G17" s="32">
        <v>37.200000000000003</v>
      </c>
      <c r="H17" s="32">
        <v>40.6</v>
      </c>
      <c r="I17" s="32">
        <v>20.6</v>
      </c>
      <c r="J17" s="32">
        <v>47.4</v>
      </c>
      <c r="K17" s="32">
        <v>1.9</v>
      </c>
      <c r="L17" s="32">
        <v>3.4</v>
      </c>
      <c r="M17" s="32">
        <v>3.5</v>
      </c>
    </row>
    <row r="18" spans="2:13" ht="15" customHeight="1" x14ac:dyDescent="0.15">
      <c r="B18" s="4"/>
      <c r="C18" s="58" t="s">
        <v>80</v>
      </c>
      <c r="D18" s="25">
        <v>5148</v>
      </c>
      <c r="E18" s="18">
        <v>2580</v>
      </c>
      <c r="F18" s="11">
        <v>671</v>
      </c>
      <c r="G18" s="11">
        <v>1902</v>
      </c>
      <c r="H18" s="11">
        <v>1928</v>
      </c>
      <c r="I18" s="11">
        <v>1083</v>
      </c>
      <c r="J18" s="11">
        <v>2128</v>
      </c>
      <c r="K18" s="11">
        <v>89</v>
      </c>
      <c r="L18" s="11">
        <v>200</v>
      </c>
      <c r="M18" s="11">
        <v>307</v>
      </c>
    </row>
    <row r="19" spans="2:13" ht="15" customHeight="1" x14ac:dyDescent="0.15">
      <c r="B19" s="4"/>
      <c r="C19" s="56"/>
      <c r="D19" s="30">
        <v>100</v>
      </c>
      <c r="E19" s="31">
        <v>50.1</v>
      </c>
      <c r="F19" s="32">
        <v>13</v>
      </c>
      <c r="G19" s="32">
        <v>36.9</v>
      </c>
      <c r="H19" s="32">
        <v>37.5</v>
      </c>
      <c r="I19" s="32">
        <v>21</v>
      </c>
      <c r="J19" s="32">
        <v>41.3</v>
      </c>
      <c r="K19" s="32">
        <v>1.7</v>
      </c>
      <c r="L19" s="32">
        <v>3.9</v>
      </c>
      <c r="M19" s="32">
        <v>6</v>
      </c>
    </row>
    <row r="20" spans="2:13" ht="15" customHeight="1" x14ac:dyDescent="0.15">
      <c r="B20" s="4"/>
      <c r="C20" s="55" t="s">
        <v>81</v>
      </c>
      <c r="D20" s="25">
        <v>4095</v>
      </c>
      <c r="E20" s="18">
        <v>1689</v>
      </c>
      <c r="F20" s="11">
        <v>572</v>
      </c>
      <c r="G20" s="11">
        <v>1560</v>
      </c>
      <c r="H20" s="11">
        <v>1483</v>
      </c>
      <c r="I20" s="11">
        <v>869</v>
      </c>
      <c r="J20" s="11">
        <v>1400</v>
      </c>
      <c r="K20" s="11">
        <v>74</v>
      </c>
      <c r="L20" s="11">
        <v>207</v>
      </c>
      <c r="M20" s="11">
        <v>303</v>
      </c>
    </row>
    <row r="21" spans="2:13" ht="15" customHeight="1" x14ac:dyDescent="0.15">
      <c r="B21" s="4"/>
      <c r="C21" s="56"/>
      <c r="D21" s="30">
        <v>100</v>
      </c>
      <c r="E21" s="31">
        <v>41.2</v>
      </c>
      <c r="F21" s="32">
        <v>14</v>
      </c>
      <c r="G21" s="32">
        <v>38.1</v>
      </c>
      <c r="H21" s="32">
        <v>36.200000000000003</v>
      </c>
      <c r="I21" s="32">
        <v>21.2</v>
      </c>
      <c r="J21" s="32">
        <v>34.200000000000003</v>
      </c>
      <c r="K21" s="32">
        <v>1.8</v>
      </c>
      <c r="L21" s="32">
        <v>5.0999999999999996</v>
      </c>
      <c r="M21" s="32">
        <v>7.4</v>
      </c>
    </row>
    <row r="22" spans="2:13" ht="15" customHeight="1" x14ac:dyDescent="0.15">
      <c r="B22" s="4"/>
      <c r="C22" s="51" t="s">
        <v>82</v>
      </c>
      <c r="D22" s="25">
        <v>3242</v>
      </c>
      <c r="E22" s="18">
        <v>863</v>
      </c>
      <c r="F22" s="11">
        <v>585</v>
      </c>
      <c r="G22" s="11">
        <v>1230</v>
      </c>
      <c r="H22" s="11">
        <v>950</v>
      </c>
      <c r="I22" s="11">
        <v>606</v>
      </c>
      <c r="J22" s="11">
        <v>789</v>
      </c>
      <c r="K22" s="11">
        <v>61</v>
      </c>
      <c r="L22" s="11">
        <v>293</v>
      </c>
      <c r="M22" s="11">
        <v>305</v>
      </c>
    </row>
    <row r="23" spans="2:13" ht="15" customHeight="1" x14ac:dyDescent="0.15">
      <c r="B23" s="5"/>
      <c r="C23" s="52"/>
      <c r="D23" s="28">
        <v>100</v>
      </c>
      <c r="E23" s="20">
        <v>26.6</v>
      </c>
      <c r="F23" s="15">
        <v>18</v>
      </c>
      <c r="G23" s="15">
        <v>37.9</v>
      </c>
      <c r="H23" s="15">
        <v>29.3</v>
      </c>
      <c r="I23" s="15">
        <v>18.7</v>
      </c>
      <c r="J23" s="15">
        <v>24.3</v>
      </c>
      <c r="K23" s="15">
        <v>1.9</v>
      </c>
      <c r="L23" s="15">
        <v>9</v>
      </c>
      <c r="M23" s="15">
        <v>9.4</v>
      </c>
    </row>
    <row r="24" spans="2:13" ht="15" customHeight="1" x14ac:dyDescent="0.15">
      <c r="B24" s="3" t="s">
        <v>58</v>
      </c>
      <c r="C24" s="53" t="s">
        <v>59</v>
      </c>
      <c r="D24" s="27">
        <v>6176</v>
      </c>
      <c r="E24" s="21">
        <v>143</v>
      </c>
      <c r="F24" s="13">
        <v>113</v>
      </c>
      <c r="G24" s="13">
        <v>2238</v>
      </c>
      <c r="H24" s="13">
        <v>2559</v>
      </c>
      <c r="I24" s="13">
        <v>1576</v>
      </c>
      <c r="J24" s="13">
        <v>3013</v>
      </c>
      <c r="K24" s="13">
        <v>167</v>
      </c>
      <c r="L24" s="13">
        <v>572</v>
      </c>
      <c r="M24" s="13">
        <v>387</v>
      </c>
    </row>
    <row r="25" spans="2:13" ht="15" customHeight="1" x14ac:dyDescent="0.15">
      <c r="B25" s="4"/>
      <c r="C25" s="51"/>
      <c r="D25" s="30">
        <v>100</v>
      </c>
      <c r="E25" s="31">
        <v>2.2999999999999998</v>
      </c>
      <c r="F25" s="32">
        <v>1.8</v>
      </c>
      <c r="G25" s="32">
        <v>36.200000000000003</v>
      </c>
      <c r="H25" s="32">
        <v>41.4</v>
      </c>
      <c r="I25" s="32">
        <v>25.5</v>
      </c>
      <c r="J25" s="32">
        <v>48.8</v>
      </c>
      <c r="K25" s="32">
        <v>2.7</v>
      </c>
      <c r="L25" s="32">
        <v>9.3000000000000007</v>
      </c>
      <c r="M25" s="32">
        <v>6.3</v>
      </c>
    </row>
    <row r="26" spans="2:13" ht="15" customHeight="1" x14ac:dyDescent="0.15">
      <c r="B26" s="4"/>
      <c r="C26" s="58" t="s">
        <v>60</v>
      </c>
      <c r="D26" s="25">
        <v>12578</v>
      </c>
      <c r="E26" s="18">
        <v>9567</v>
      </c>
      <c r="F26" s="11">
        <v>393</v>
      </c>
      <c r="G26" s="11">
        <v>5416</v>
      </c>
      <c r="H26" s="11">
        <v>4763</v>
      </c>
      <c r="I26" s="11">
        <v>2321</v>
      </c>
      <c r="J26" s="11">
        <v>5213</v>
      </c>
      <c r="K26" s="11">
        <v>160</v>
      </c>
      <c r="L26" s="11">
        <v>298</v>
      </c>
      <c r="M26" s="11">
        <v>514</v>
      </c>
    </row>
    <row r="27" spans="2:13" ht="15" customHeight="1" x14ac:dyDescent="0.15">
      <c r="B27" s="4"/>
      <c r="C27" s="56"/>
      <c r="D27" s="30">
        <v>100</v>
      </c>
      <c r="E27" s="31">
        <v>76.099999999999994</v>
      </c>
      <c r="F27" s="32">
        <v>3.1</v>
      </c>
      <c r="G27" s="32">
        <v>43.1</v>
      </c>
      <c r="H27" s="32">
        <v>37.9</v>
      </c>
      <c r="I27" s="32">
        <v>18.5</v>
      </c>
      <c r="J27" s="32">
        <v>41.4</v>
      </c>
      <c r="K27" s="32">
        <v>1.3</v>
      </c>
      <c r="L27" s="32">
        <v>2.4</v>
      </c>
      <c r="M27" s="32">
        <v>4.0999999999999996</v>
      </c>
    </row>
    <row r="28" spans="2:13" ht="15" customHeight="1" x14ac:dyDescent="0.15">
      <c r="B28" s="4"/>
      <c r="C28" s="55" t="s">
        <v>61</v>
      </c>
      <c r="D28" s="25">
        <v>1614</v>
      </c>
      <c r="E28" s="18">
        <v>1268</v>
      </c>
      <c r="F28" s="11">
        <v>178</v>
      </c>
      <c r="G28" s="11">
        <v>534</v>
      </c>
      <c r="H28" s="11">
        <v>500</v>
      </c>
      <c r="I28" s="11">
        <v>252</v>
      </c>
      <c r="J28" s="11">
        <v>584</v>
      </c>
      <c r="K28" s="11">
        <v>23</v>
      </c>
      <c r="L28" s="11">
        <v>44</v>
      </c>
      <c r="M28" s="11">
        <v>74</v>
      </c>
    </row>
    <row r="29" spans="2:13" ht="15" customHeight="1" x14ac:dyDescent="0.15">
      <c r="B29" s="4"/>
      <c r="C29" s="56"/>
      <c r="D29" s="30">
        <v>100</v>
      </c>
      <c r="E29" s="31">
        <v>78.599999999999994</v>
      </c>
      <c r="F29" s="32">
        <v>11</v>
      </c>
      <c r="G29" s="32">
        <v>33.1</v>
      </c>
      <c r="H29" s="32">
        <v>31</v>
      </c>
      <c r="I29" s="32">
        <v>15.6</v>
      </c>
      <c r="J29" s="32">
        <v>36.200000000000003</v>
      </c>
      <c r="K29" s="32">
        <v>1.4</v>
      </c>
      <c r="L29" s="32">
        <v>2.7</v>
      </c>
      <c r="M29" s="32">
        <v>4.5999999999999996</v>
      </c>
    </row>
    <row r="30" spans="2:13" ht="15" customHeight="1" x14ac:dyDescent="0.15">
      <c r="B30" s="4"/>
      <c r="C30" s="51" t="s">
        <v>62</v>
      </c>
      <c r="D30" s="25">
        <v>2525</v>
      </c>
      <c r="E30" s="18">
        <v>988</v>
      </c>
      <c r="F30" s="11">
        <v>1383</v>
      </c>
      <c r="G30" s="11">
        <v>727</v>
      </c>
      <c r="H30" s="11">
        <v>908</v>
      </c>
      <c r="I30" s="11">
        <v>441</v>
      </c>
      <c r="J30" s="11">
        <v>920</v>
      </c>
      <c r="K30" s="11">
        <v>42</v>
      </c>
      <c r="L30" s="11">
        <v>117</v>
      </c>
      <c r="M30" s="11">
        <v>143</v>
      </c>
    </row>
    <row r="31" spans="2:13" ht="15" customHeight="1" x14ac:dyDescent="0.15">
      <c r="B31" s="4"/>
      <c r="C31" s="51"/>
      <c r="D31" s="30">
        <v>100</v>
      </c>
      <c r="E31" s="31">
        <v>39.1</v>
      </c>
      <c r="F31" s="32">
        <v>54.8</v>
      </c>
      <c r="G31" s="32">
        <v>28.8</v>
      </c>
      <c r="H31" s="32">
        <v>36</v>
      </c>
      <c r="I31" s="32">
        <v>17.5</v>
      </c>
      <c r="J31" s="32">
        <v>36.4</v>
      </c>
      <c r="K31" s="32">
        <v>1.7</v>
      </c>
      <c r="L31" s="32">
        <v>4.5999999999999996</v>
      </c>
      <c r="M31" s="32">
        <v>5.7</v>
      </c>
    </row>
    <row r="32" spans="2:13" ht="15" customHeight="1" x14ac:dyDescent="0.15">
      <c r="B32" s="6"/>
      <c r="C32" s="58" t="s">
        <v>63</v>
      </c>
      <c r="D32" s="25">
        <v>3276</v>
      </c>
      <c r="E32" s="18">
        <v>1329</v>
      </c>
      <c r="F32" s="11">
        <v>1216</v>
      </c>
      <c r="G32" s="11">
        <v>863</v>
      </c>
      <c r="H32" s="11">
        <v>1359</v>
      </c>
      <c r="I32" s="11">
        <v>574</v>
      </c>
      <c r="J32" s="11">
        <v>1311</v>
      </c>
      <c r="K32" s="11">
        <v>95</v>
      </c>
      <c r="L32" s="11">
        <v>169</v>
      </c>
      <c r="M32" s="11">
        <v>157</v>
      </c>
    </row>
    <row r="33" spans="2:13" ht="15" customHeight="1" x14ac:dyDescent="0.15">
      <c r="B33" s="7"/>
      <c r="C33" s="59"/>
      <c r="D33" s="28">
        <v>100</v>
      </c>
      <c r="E33" s="20">
        <v>40.6</v>
      </c>
      <c r="F33" s="15">
        <v>37.1</v>
      </c>
      <c r="G33" s="15">
        <v>26.3</v>
      </c>
      <c r="H33" s="15">
        <v>41.5</v>
      </c>
      <c r="I33" s="15">
        <v>17.5</v>
      </c>
      <c r="J33" s="15">
        <v>40</v>
      </c>
      <c r="K33" s="15">
        <v>2.9</v>
      </c>
      <c r="L33" s="15">
        <v>5.2</v>
      </c>
      <c r="M33" s="15">
        <v>4.8</v>
      </c>
    </row>
    <row r="34" spans="2:13" ht="15" customHeight="1" x14ac:dyDescent="0.15">
      <c r="B34" s="3" t="s">
        <v>64</v>
      </c>
      <c r="C34" s="53" t="s">
        <v>65</v>
      </c>
      <c r="D34" s="27">
        <v>22228</v>
      </c>
      <c r="E34" s="21">
        <v>11959</v>
      </c>
      <c r="F34" s="13">
        <v>2792</v>
      </c>
      <c r="G34" s="13">
        <v>8532</v>
      </c>
      <c r="H34" s="13">
        <v>8875</v>
      </c>
      <c r="I34" s="13">
        <v>4513</v>
      </c>
      <c r="J34" s="13">
        <v>9985</v>
      </c>
      <c r="K34" s="13">
        <v>392</v>
      </c>
      <c r="L34" s="13">
        <v>821</v>
      </c>
      <c r="M34" s="13">
        <v>867</v>
      </c>
    </row>
    <row r="35" spans="2:13" ht="15" customHeight="1" x14ac:dyDescent="0.15">
      <c r="B35" s="4"/>
      <c r="C35" s="54"/>
      <c r="D35" s="30">
        <v>100</v>
      </c>
      <c r="E35" s="31">
        <v>53.8</v>
      </c>
      <c r="F35" s="32">
        <v>12.6</v>
      </c>
      <c r="G35" s="32">
        <v>38.4</v>
      </c>
      <c r="H35" s="32">
        <v>39.9</v>
      </c>
      <c r="I35" s="32">
        <v>20.3</v>
      </c>
      <c r="J35" s="32">
        <v>44.9</v>
      </c>
      <c r="K35" s="32">
        <v>1.8</v>
      </c>
      <c r="L35" s="32">
        <v>3.7</v>
      </c>
      <c r="M35" s="32">
        <v>3.9</v>
      </c>
    </row>
    <row r="36" spans="2:13" ht="15" customHeight="1" x14ac:dyDescent="0.15">
      <c r="B36" s="4"/>
      <c r="C36" s="60" t="s">
        <v>66</v>
      </c>
      <c r="D36" s="25">
        <v>2573</v>
      </c>
      <c r="E36" s="18">
        <v>934</v>
      </c>
      <c r="F36" s="11">
        <v>369</v>
      </c>
      <c r="G36" s="11">
        <v>839</v>
      </c>
      <c r="H36" s="11">
        <v>834</v>
      </c>
      <c r="I36" s="11">
        <v>471</v>
      </c>
      <c r="J36" s="11">
        <v>763</v>
      </c>
      <c r="K36" s="11">
        <v>58</v>
      </c>
      <c r="L36" s="11">
        <v>209</v>
      </c>
      <c r="M36" s="11">
        <v>206</v>
      </c>
    </row>
    <row r="37" spans="2:13" ht="15" customHeight="1" x14ac:dyDescent="0.15">
      <c r="B37" s="4"/>
      <c r="C37" s="56"/>
      <c r="D37" s="30">
        <v>100</v>
      </c>
      <c r="E37" s="31">
        <v>36.299999999999997</v>
      </c>
      <c r="F37" s="32">
        <v>14.3</v>
      </c>
      <c r="G37" s="32">
        <v>32.6</v>
      </c>
      <c r="H37" s="32">
        <v>32.4</v>
      </c>
      <c r="I37" s="32">
        <v>18.3</v>
      </c>
      <c r="J37" s="32">
        <v>29.7</v>
      </c>
      <c r="K37" s="32">
        <v>2.2999999999999998</v>
      </c>
      <c r="L37" s="32">
        <v>8.1</v>
      </c>
      <c r="M37" s="32">
        <v>8</v>
      </c>
    </row>
    <row r="38" spans="2:13" ht="15" customHeight="1" x14ac:dyDescent="0.15">
      <c r="B38" s="4"/>
      <c r="C38" s="55" t="s">
        <v>67</v>
      </c>
      <c r="D38" s="25">
        <v>1235</v>
      </c>
      <c r="E38" s="18">
        <v>383</v>
      </c>
      <c r="F38" s="11">
        <v>225</v>
      </c>
      <c r="G38" s="11">
        <v>397</v>
      </c>
      <c r="H38" s="11">
        <v>363</v>
      </c>
      <c r="I38" s="11">
        <v>176</v>
      </c>
      <c r="J38" s="11">
        <v>278</v>
      </c>
      <c r="K38" s="11">
        <v>36</v>
      </c>
      <c r="L38" s="11">
        <v>159</v>
      </c>
      <c r="M38" s="11">
        <v>131</v>
      </c>
    </row>
    <row r="39" spans="2:13" ht="15" customHeight="1" x14ac:dyDescent="0.15">
      <c r="B39" s="5"/>
      <c r="C39" s="59"/>
      <c r="D39" s="28">
        <v>100</v>
      </c>
      <c r="E39" s="20">
        <v>31</v>
      </c>
      <c r="F39" s="15">
        <v>18.2</v>
      </c>
      <c r="G39" s="15">
        <v>32.1</v>
      </c>
      <c r="H39" s="15">
        <v>29.4</v>
      </c>
      <c r="I39" s="15">
        <v>14.3</v>
      </c>
      <c r="J39" s="15">
        <v>22.5</v>
      </c>
      <c r="K39" s="15">
        <v>2.9</v>
      </c>
      <c r="L39" s="15">
        <v>12.9</v>
      </c>
      <c r="M39" s="15">
        <v>10.6</v>
      </c>
    </row>
    <row r="40" spans="2:13" ht="15" customHeight="1" x14ac:dyDescent="0.15">
      <c r="B40" s="3" t="s">
        <v>83</v>
      </c>
      <c r="C40" s="53" t="s">
        <v>400</v>
      </c>
      <c r="D40" s="27">
        <v>3459</v>
      </c>
      <c r="E40" s="21">
        <v>1901</v>
      </c>
      <c r="F40" s="13">
        <v>448</v>
      </c>
      <c r="G40" s="13">
        <v>1283</v>
      </c>
      <c r="H40" s="13">
        <v>1451</v>
      </c>
      <c r="I40" s="13">
        <v>763</v>
      </c>
      <c r="J40" s="13">
        <v>1648</v>
      </c>
      <c r="K40" s="13">
        <v>58</v>
      </c>
      <c r="L40" s="13">
        <v>110</v>
      </c>
      <c r="M40" s="13">
        <v>130</v>
      </c>
    </row>
    <row r="41" spans="2:13" ht="15" customHeight="1" x14ac:dyDescent="0.15">
      <c r="B41" s="4"/>
      <c r="C41" s="54"/>
      <c r="D41" s="30">
        <v>100</v>
      </c>
      <c r="E41" s="31">
        <v>55</v>
      </c>
      <c r="F41" s="32">
        <v>13</v>
      </c>
      <c r="G41" s="32">
        <v>37.1</v>
      </c>
      <c r="H41" s="32">
        <v>41.9</v>
      </c>
      <c r="I41" s="32">
        <v>22.1</v>
      </c>
      <c r="J41" s="32">
        <v>47.6</v>
      </c>
      <c r="K41" s="32">
        <v>1.7</v>
      </c>
      <c r="L41" s="32">
        <v>3.2</v>
      </c>
      <c r="M41" s="32">
        <v>3.8</v>
      </c>
    </row>
    <row r="42" spans="2:13" ht="15" customHeight="1" x14ac:dyDescent="0.15">
      <c r="B42" s="4"/>
      <c r="C42" s="55" t="s">
        <v>408</v>
      </c>
      <c r="D42" s="25">
        <v>18074</v>
      </c>
      <c r="E42" s="18">
        <v>9433</v>
      </c>
      <c r="F42" s="11">
        <v>2400</v>
      </c>
      <c r="G42" s="11">
        <v>6996</v>
      </c>
      <c r="H42" s="11">
        <v>7189</v>
      </c>
      <c r="I42" s="11">
        <v>3678</v>
      </c>
      <c r="J42" s="11">
        <v>8024</v>
      </c>
      <c r="K42" s="11">
        <v>337</v>
      </c>
      <c r="L42" s="11">
        <v>684</v>
      </c>
      <c r="M42" s="11">
        <v>652</v>
      </c>
    </row>
    <row r="43" spans="2:13" ht="15" customHeight="1" x14ac:dyDescent="0.15">
      <c r="B43" s="4"/>
      <c r="C43" s="56"/>
      <c r="D43" s="30">
        <v>100</v>
      </c>
      <c r="E43" s="31">
        <v>52.2</v>
      </c>
      <c r="F43" s="32">
        <v>13.3</v>
      </c>
      <c r="G43" s="32">
        <v>38.700000000000003</v>
      </c>
      <c r="H43" s="32">
        <v>39.799999999999997</v>
      </c>
      <c r="I43" s="32">
        <v>20.3</v>
      </c>
      <c r="J43" s="32">
        <v>44.4</v>
      </c>
      <c r="K43" s="32">
        <v>1.9</v>
      </c>
      <c r="L43" s="32">
        <v>3.8</v>
      </c>
      <c r="M43" s="32">
        <v>3.6</v>
      </c>
    </row>
    <row r="44" spans="2:13" ht="15" customHeight="1" x14ac:dyDescent="0.15">
      <c r="B44" s="4"/>
      <c r="C44" s="51" t="s">
        <v>402</v>
      </c>
      <c r="D44" s="25">
        <v>4115</v>
      </c>
      <c r="E44" s="18">
        <v>1844</v>
      </c>
      <c r="F44" s="11">
        <v>536</v>
      </c>
      <c r="G44" s="11">
        <v>1425</v>
      </c>
      <c r="H44" s="11">
        <v>1391</v>
      </c>
      <c r="I44" s="11">
        <v>692</v>
      </c>
      <c r="J44" s="11">
        <v>1359</v>
      </c>
      <c r="K44" s="11">
        <v>76</v>
      </c>
      <c r="L44" s="11">
        <v>319</v>
      </c>
      <c r="M44" s="11">
        <v>236</v>
      </c>
    </row>
    <row r="45" spans="2:13" ht="15" customHeight="1" x14ac:dyDescent="0.15">
      <c r="B45" s="4"/>
      <c r="C45" s="54"/>
      <c r="D45" s="30">
        <v>100</v>
      </c>
      <c r="E45" s="31">
        <v>44.8</v>
      </c>
      <c r="F45" s="32">
        <v>13</v>
      </c>
      <c r="G45" s="32">
        <v>34.6</v>
      </c>
      <c r="H45" s="32">
        <v>33.799999999999997</v>
      </c>
      <c r="I45" s="32">
        <v>16.8</v>
      </c>
      <c r="J45" s="32">
        <v>33</v>
      </c>
      <c r="K45" s="32">
        <v>1.8</v>
      </c>
      <c r="L45" s="32">
        <v>7.8</v>
      </c>
      <c r="M45" s="32">
        <v>5.7</v>
      </c>
    </row>
    <row r="46" spans="2:13" ht="15" customHeight="1" x14ac:dyDescent="0.15">
      <c r="B46" s="4"/>
      <c r="C46" s="51" t="s">
        <v>91</v>
      </c>
      <c r="D46" s="25">
        <v>659</v>
      </c>
      <c r="E46" s="18">
        <v>272</v>
      </c>
      <c r="F46" s="11">
        <v>80</v>
      </c>
      <c r="G46" s="11">
        <v>183</v>
      </c>
      <c r="H46" s="11">
        <v>186</v>
      </c>
      <c r="I46" s="11">
        <v>84</v>
      </c>
      <c r="J46" s="11">
        <v>160</v>
      </c>
      <c r="K46" s="11">
        <v>24</v>
      </c>
      <c r="L46" s="11">
        <v>91</v>
      </c>
      <c r="M46" s="11">
        <v>43</v>
      </c>
    </row>
    <row r="47" spans="2:13" ht="15" customHeight="1" x14ac:dyDescent="0.15">
      <c r="B47" s="5"/>
      <c r="C47" s="52"/>
      <c r="D47" s="28">
        <v>100</v>
      </c>
      <c r="E47" s="20">
        <v>41.3</v>
      </c>
      <c r="F47" s="15">
        <v>12.1</v>
      </c>
      <c r="G47" s="15">
        <v>27.8</v>
      </c>
      <c r="H47" s="15">
        <v>28.2</v>
      </c>
      <c r="I47" s="15">
        <v>12.7</v>
      </c>
      <c r="J47" s="15">
        <v>24.3</v>
      </c>
      <c r="K47" s="15">
        <v>3.6</v>
      </c>
      <c r="L47" s="15">
        <v>13.8</v>
      </c>
      <c r="M47" s="15">
        <v>6.5</v>
      </c>
    </row>
    <row r="48" spans="2:13" ht="15" customHeight="1" x14ac:dyDescent="0.15">
      <c r="B48" s="3" t="s">
        <v>68</v>
      </c>
      <c r="C48" s="53" t="s">
        <v>69</v>
      </c>
      <c r="D48" s="27">
        <v>3572</v>
      </c>
      <c r="E48" s="21">
        <v>1920</v>
      </c>
      <c r="F48" s="13">
        <v>514</v>
      </c>
      <c r="G48" s="13">
        <v>1368</v>
      </c>
      <c r="H48" s="13">
        <v>1288</v>
      </c>
      <c r="I48" s="13">
        <v>564</v>
      </c>
      <c r="J48" s="13">
        <v>1525</v>
      </c>
      <c r="K48" s="13">
        <v>77</v>
      </c>
      <c r="L48" s="13">
        <v>174</v>
      </c>
      <c r="M48" s="13">
        <v>128</v>
      </c>
    </row>
    <row r="49" spans="2:13" ht="15" customHeight="1" x14ac:dyDescent="0.15">
      <c r="B49" s="4"/>
      <c r="C49" s="54"/>
      <c r="D49" s="30">
        <v>100</v>
      </c>
      <c r="E49" s="31">
        <v>53.8</v>
      </c>
      <c r="F49" s="32">
        <v>14.4</v>
      </c>
      <c r="G49" s="32">
        <v>38.299999999999997</v>
      </c>
      <c r="H49" s="32">
        <v>36.1</v>
      </c>
      <c r="I49" s="32">
        <v>15.8</v>
      </c>
      <c r="J49" s="32">
        <v>42.7</v>
      </c>
      <c r="K49" s="32">
        <v>2.2000000000000002</v>
      </c>
      <c r="L49" s="32">
        <v>4.9000000000000004</v>
      </c>
      <c r="M49" s="32">
        <v>3.6</v>
      </c>
    </row>
    <row r="50" spans="2:13" ht="15" customHeight="1" x14ac:dyDescent="0.15">
      <c r="B50" s="4"/>
      <c r="C50" s="57" t="s">
        <v>70</v>
      </c>
      <c r="D50" s="33">
        <v>2055</v>
      </c>
      <c r="E50" s="34">
        <v>1205</v>
      </c>
      <c r="F50" s="35">
        <v>236</v>
      </c>
      <c r="G50" s="35">
        <v>874</v>
      </c>
      <c r="H50" s="35">
        <v>848</v>
      </c>
      <c r="I50" s="35">
        <v>463</v>
      </c>
      <c r="J50" s="35">
        <v>958</v>
      </c>
      <c r="K50" s="35">
        <v>32</v>
      </c>
      <c r="L50" s="35">
        <v>64</v>
      </c>
      <c r="M50" s="35">
        <v>50</v>
      </c>
    </row>
    <row r="51" spans="2:13" ht="15" customHeight="1" x14ac:dyDescent="0.15">
      <c r="B51" s="4"/>
      <c r="C51" s="54"/>
      <c r="D51" s="30">
        <v>100</v>
      </c>
      <c r="E51" s="31">
        <v>58.6</v>
      </c>
      <c r="F51" s="32">
        <v>11.5</v>
      </c>
      <c r="G51" s="32">
        <v>42.5</v>
      </c>
      <c r="H51" s="32">
        <v>41.3</v>
      </c>
      <c r="I51" s="32">
        <v>22.5</v>
      </c>
      <c r="J51" s="32">
        <v>46.6</v>
      </c>
      <c r="K51" s="32">
        <v>1.6</v>
      </c>
      <c r="L51" s="32">
        <v>3.1</v>
      </c>
      <c r="M51" s="32">
        <v>2.4</v>
      </c>
    </row>
    <row r="52" spans="2:13" ht="15" customHeight="1" x14ac:dyDescent="0.15">
      <c r="B52" s="4"/>
      <c r="C52" s="51" t="s">
        <v>71</v>
      </c>
      <c r="D52" s="25">
        <v>1640</v>
      </c>
      <c r="E52" s="18">
        <v>863</v>
      </c>
      <c r="F52" s="11">
        <v>225</v>
      </c>
      <c r="G52" s="11">
        <v>589</v>
      </c>
      <c r="H52" s="11">
        <v>635</v>
      </c>
      <c r="I52" s="11">
        <v>301</v>
      </c>
      <c r="J52" s="11">
        <v>676</v>
      </c>
      <c r="K52" s="11">
        <v>19</v>
      </c>
      <c r="L52" s="11">
        <v>64</v>
      </c>
      <c r="M52" s="11">
        <v>69</v>
      </c>
    </row>
    <row r="53" spans="2:13" ht="15" customHeight="1" x14ac:dyDescent="0.15">
      <c r="B53" s="4"/>
      <c r="C53" s="54"/>
      <c r="D53" s="30">
        <v>100</v>
      </c>
      <c r="E53" s="31">
        <v>52.6</v>
      </c>
      <c r="F53" s="32">
        <v>13.7</v>
      </c>
      <c r="G53" s="32">
        <v>35.9</v>
      </c>
      <c r="H53" s="32">
        <v>38.700000000000003</v>
      </c>
      <c r="I53" s="32">
        <v>18.399999999999999</v>
      </c>
      <c r="J53" s="32">
        <v>41.2</v>
      </c>
      <c r="K53" s="32">
        <v>1.2</v>
      </c>
      <c r="L53" s="32">
        <v>3.9</v>
      </c>
      <c r="M53" s="32">
        <v>4.2</v>
      </c>
    </row>
    <row r="54" spans="2:13" ht="15" customHeight="1" x14ac:dyDescent="0.15">
      <c r="B54" s="4"/>
      <c r="C54" s="51" t="s">
        <v>72</v>
      </c>
      <c r="D54" s="25">
        <v>1560</v>
      </c>
      <c r="E54" s="18">
        <v>782</v>
      </c>
      <c r="F54" s="11">
        <v>228</v>
      </c>
      <c r="G54" s="11">
        <v>566</v>
      </c>
      <c r="H54" s="11">
        <v>610</v>
      </c>
      <c r="I54" s="11">
        <v>367</v>
      </c>
      <c r="J54" s="11">
        <v>635</v>
      </c>
      <c r="K54" s="11">
        <v>24</v>
      </c>
      <c r="L54" s="11">
        <v>83</v>
      </c>
      <c r="M54" s="11">
        <v>90</v>
      </c>
    </row>
    <row r="55" spans="2:13" ht="15" customHeight="1" x14ac:dyDescent="0.15">
      <c r="B55" s="4"/>
      <c r="C55" s="54"/>
      <c r="D55" s="30">
        <v>100</v>
      </c>
      <c r="E55" s="31">
        <v>50.1</v>
      </c>
      <c r="F55" s="32">
        <v>14.6</v>
      </c>
      <c r="G55" s="32">
        <v>36.299999999999997</v>
      </c>
      <c r="H55" s="32">
        <v>39.1</v>
      </c>
      <c r="I55" s="32">
        <v>23.5</v>
      </c>
      <c r="J55" s="32">
        <v>40.700000000000003</v>
      </c>
      <c r="K55" s="32">
        <v>1.5</v>
      </c>
      <c r="L55" s="32">
        <v>5.3</v>
      </c>
      <c r="M55" s="32">
        <v>5.8</v>
      </c>
    </row>
    <row r="56" spans="2:13" ht="15" customHeight="1" x14ac:dyDescent="0.15">
      <c r="B56" s="4"/>
      <c r="C56" s="51" t="s">
        <v>73</v>
      </c>
      <c r="D56" s="25">
        <v>2382</v>
      </c>
      <c r="E56" s="18">
        <v>1236</v>
      </c>
      <c r="F56" s="11">
        <v>322</v>
      </c>
      <c r="G56" s="11">
        <v>941</v>
      </c>
      <c r="H56" s="11">
        <v>931</v>
      </c>
      <c r="I56" s="11">
        <v>454</v>
      </c>
      <c r="J56" s="11">
        <v>1020</v>
      </c>
      <c r="K56" s="11">
        <v>134</v>
      </c>
      <c r="L56" s="11">
        <v>9</v>
      </c>
      <c r="M56" s="11">
        <v>118</v>
      </c>
    </row>
    <row r="57" spans="2:13" ht="15" customHeight="1" x14ac:dyDescent="0.15">
      <c r="B57" s="4"/>
      <c r="C57" s="54"/>
      <c r="D57" s="30">
        <v>100</v>
      </c>
      <c r="E57" s="31">
        <v>51.9</v>
      </c>
      <c r="F57" s="32">
        <v>13.5</v>
      </c>
      <c r="G57" s="32">
        <v>39.5</v>
      </c>
      <c r="H57" s="32">
        <v>39.1</v>
      </c>
      <c r="I57" s="32">
        <v>19.100000000000001</v>
      </c>
      <c r="J57" s="32">
        <v>42.8</v>
      </c>
      <c r="K57" s="32">
        <v>5.6</v>
      </c>
      <c r="L57" s="32">
        <v>0.4</v>
      </c>
      <c r="M57" s="32">
        <v>5</v>
      </c>
    </row>
    <row r="58" spans="2:13" ht="15" customHeight="1" x14ac:dyDescent="0.15">
      <c r="B58" s="4"/>
      <c r="C58" s="51" t="s">
        <v>74</v>
      </c>
      <c r="D58" s="25">
        <v>1538</v>
      </c>
      <c r="E58" s="18">
        <v>865</v>
      </c>
      <c r="F58" s="11">
        <v>173</v>
      </c>
      <c r="G58" s="11">
        <v>646</v>
      </c>
      <c r="H58" s="11">
        <v>636</v>
      </c>
      <c r="I58" s="11">
        <v>409</v>
      </c>
      <c r="J58" s="11">
        <v>693</v>
      </c>
      <c r="K58" s="11">
        <v>17</v>
      </c>
      <c r="L58" s="11">
        <v>40</v>
      </c>
      <c r="M58" s="11">
        <v>72</v>
      </c>
    </row>
    <row r="59" spans="2:13" ht="15" customHeight="1" x14ac:dyDescent="0.15">
      <c r="B59" s="4"/>
      <c r="C59" s="54"/>
      <c r="D59" s="30">
        <v>100</v>
      </c>
      <c r="E59" s="31">
        <v>56.2</v>
      </c>
      <c r="F59" s="32">
        <v>11.2</v>
      </c>
      <c r="G59" s="32">
        <v>42</v>
      </c>
      <c r="H59" s="32">
        <v>41.4</v>
      </c>
      <c r="I59" s="32">
        <v>26.6</v>
      </c>
      <c r="J59" s="32">
        <v>45.1</v>
      </c>
      <c r="K59" s="32">
        <v>1.1000000000000001</v>
      </c>
      <c r="L59" s="32">
        <v>2.6</v>
      </c>
      <c r="M59" s="32">
        <v>4.7</v>
      </c>
    </row>
    <row r="60" spans="2:13" ht="15" customHeight="1" x14ac:dyDescent="0.15">
      <c r="B60" s="4"/>
      <c r="C60" s="51" t="s">
        <v>75</v>
      </c>
      <c r="D60" s="25">
        <v>5096</v>
      </c>
      <c r="E60" s="18">
        <v>2496</v>
      </c>
      <c r="F60" s="11">
        <v>647</v>
      </c>
      <c r="G60" s="11">
        <v>1901</v>
      </c>
      <c r="H60" s="11">
        <v>1951</v>
      </c>
      <c r="I60" s="11">
        <v>1061</v>
      </c>
      <c r="J60" s="11">
        <v>2051</v>
      </c>
      <c r="K60" s="11">
        <v>76</v>
      </c>
      <c r="L60" s="11">
        <v>202</v>
      </c>
      <c r="M60" s="11">
        <v>311</v>
      </c>
    </row>
    <row r="61" spans="2:13" ht="15" customHeight="1" x14ac:dyDescent="0.15">
      <c r="B61" s="4"/>
      <c r="C61" s="54"/>
      <c r="D61" s="30">
        <v>100</v>
      </c>
      <c r="E61" s="31">
        <v>49</v>
      </c>
      <c r="F61" s="32">
        <v>12.7</v>
      </c>
      <c r="G61" s="32">
        <v>37.299999999999997</v>
      </c>
      <c r="H61" s="32">
        <v>38.299999999999997</v>
      </c>
      <c r="I61" s="32">
        <v>20.8</v>
      </c>
      <c r="J61" s="32">
        <v>40.200000000000003</v>
      </c>
      <c r="K61" s="32">
        <v>1.5</v>
      </c>
      <c r="L61" s="32">
        <v>4</v>
      </c>
      <c r="M61" s="32">
        <v>6.1</v>
      </c>
    </row>
    <row r="62" spans="2:13" ht="15" customHeight="1" x14ac:dyDescent="0.15">
      <c r="B62" s="4"/>
      <c r="C62" s="51" t="s">
        <v>76</v>
      </c>
      <c r="D62" s="25">
        <v>2807</v>
      </c>
      <c r="E62" s="18">
        <v>1400</v>
      </c>
      <c r="F62" s="11">
        <v>350</v>
      </c>
      <c r="G62" s="11">
        <v>996</v>
      </c>
      <c r="H62" s="11">
        <v>1106</v>
      </c>
      <c r="I62" s="11">
        <v>557</v>
      </c>
      <c r="J62" s="11">
        <v>1143</v>
      </c>
      <c r="K62" s="11">
        <v>34</v>
      </c>
      <c r="L62" s="11">
        <v>149</v>
      </c>
      <c r="M62" s="11">
        <v>160</v>
      </c>
    </row>
    <row r="63" spans="2:13" ht="15" customHeight="1" x14ac:dyDescent="0.15">
      <c r="B63" s="4"/>
      <c r="C63" s="54"/>
      <c r="D63" s="30">
        <v>100</v>
      </c>
      <c r="E63" s="31">
        <v>49.9</v>
      </c>
      <c r="F63" s="32">
        <v>12.5</v>
      </c>
      <c r="G63" s="32">
        <v>35.5</v>
      </c>
      <c r="H63" s="32">
        <v>39.4</v>
      </c>
      <c r="I63" s="32">
        <v>19.8</v>
      </c>
      <c r="J63" s="32">
        <v>40.700000000000003</v>
      </c>
      <c r="K63" s="32">
        <v>1.2</v>
      </c>
      <c r="L63" s="32">
        <v>5.3</v>
      </c>
      <c r="M63" s="32">
        <v>5.7</v>
      </c>
    </row>
    <row r="64" spans="2:13" ht="15" customHeight="1" x14ac:dyDescent="0.15">
      <c r="B64" s="4"/>
      <c r="C64" s="51" t="s">
        <v>77</v>
      </c>
      <c r="D64" s="25">
        <v>6516</v>
      </c>
      <c r="E64" s="18">
        <v>2914</v>
      </c>
      <c r="F64" s="11">
        <v>842</v>
      </c>
      <c r="G64" s="11">
        <v>2191</v>
      </c>
      <c r="H64" s="11">
        <v>2416</v>
      </c>
      <c r="I64" s="11">
        <v>1144</v>
      </c>
      <c r="J64" s="11">
        <v>2693</v>
      </c>
      <c r="K64" s="11">
        <v>97</v>
      </c>
      <c r="L64" s="11">
        <v>451</v>
      </c>
      <c r="M64" s="11">
        <v>400</v>
      </c>
    </row>
    <row r="65" spans="2:13" ht="15" customHeight="1" x14ac:dyDescent="0.15">
      <c r="B65" s="5"/>
      <c r="C65" s="52"/>
      <c r="D65" s="28">
        <v>100</v>
      </c>
      <c r="E65" s="20">
        <v>44.7</v>
      </c>
      <c r="F65" s="15">
        <v>12.9</v>
      </c>
      <c r="G65" s="15">
        <v>33.6</v>
      </c>
      <c r="H65" s="15">
        <v>37.1</v>
      </c>
      <c r="I65" s="15">
        <v>17.600000000000001</v>
      </c>
      <c r="J65" s="15">
        <v>41.3</v>
      </c>
      <c r="K65" s="15">
        <v>1.5</v>
      </c>
      <c r="L65" s="15">
        <v>6.9</v>
      </c>
      <c r="M65" s="15">
        <v>6.1</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M9">
    <cfRule type="top10" dxfId="1333" priority="1476" rank="1"/>
  </conditionalFormatting>
  <conditionalFormatting sqref="E11:M11">
    <cfRule type="top10" dxfId="1332" priority="1477" rank="1"/>
  </conditionalFormatting>
  <conditionalFormatting sqref="E13:M13">
    <cfRule type="top10" dxfId="1331" priority="1478" rank="1"/>
  </conditionalFormatting>
  <conditionalFormatting sqref="E15:M15">
    <cfRule type="top10" dxfId="1330" priority="1479" rank="1"/>
  </conditionalFormatting>
  <conditionalFormatting sqref="E17:M17">
    <cfRule type="top10" dxfId="1329" priority="1480" rank="1"/>
  </conditionalFormatting>
  <conditionalFormatting sqref="E19:M19">
    <cfRule type="top10" dxfId="1328" priority="1481" rank="1"/>
  </conditionalFormatting>
  <conditionalFormatting sqref="E21:M21">
    <cfRule type="top10" dxfId="1327" priority="1482" rank="1"/>
  </conditionalFormatting>
  <conditionalFormatting sqref="E23:M23">
    <cfRule type="top10" dxfId="1326" priority="1483" rank="1"/>
  </conditionalFormatting>
  <conditionalFormatting sqref="E25:M25">
    <cfRule type="top10" dxfId="1325" priority="1484" rank="1"/>
  </conditionalFormatting>
  <conditionalFormatting sqref="E27:M27">
    <cfRule type="top10" dxfId="1324" priority="1485" rank="1"/>
  </conditionalFormatting>
  <conditionalFormatting sqref="E29:M29">
    <cfRule type="top10" dxfId="1323" priority="1486" rank="1"/>
  </conditionalFormatting>
  <conditionalFormatting sqref="E31:M31">
    <cfRule type="top10" dxfId="1322" priority="1487" rank="1"/>
  </conditionalFormatting>
  <conditionalFormatting sqref="E33:M33">
    <cfRule type="top10" dxfId="1321" priority="1488" rank="1"/>
  </conditionalFormatting>
  <conditionalFormatting sqref="E35:M35">
    <cfRule type="top10" dxfId="1320" priority="1489" rank="1"/>
  </conditionalFormatting>
  <conditionalFormatting sqref="E37:M37">
    <cfRule type="top10" dxfId="1319" priority="1490" rank="1"/>
  </conditionalFormatting>
  <conditionalFormatting sqref="E39:M39">
    <cfRule type="top10" dxfId="1318" priority="1491" rank="1"/>
  </conditionalFormatting>
  <conditionalFormatting sqref="E41:M41">
    <cfRule type="top10" dxfId="1317" priority="1492" rank="1"/>
  </conditionalFormatting>
  <conditionalFormatting sqref="E43:M43">
    <cfRule type="top10" dxfId="1316" priority="1493" rank="1"/>
  </conditionalFormatting>
  <conditionalFormatting sqref="E45:M45">
    <cfRule type="top10" dxfId="1315" priority="1494" rank="1"/>
  </conditionalFormatting>
  <conditionalFormatting sqref="E47:M47">
    <cfRule type="top10" dxfId="1314" priority="1495" rank="1"/>
  </conditionalFormatting>
  <conditionalFormatting sqref="E49:M49">
    <cfRule type="top10" dxfId="1313" priority="1496" rank="1"/>
  </conditionalFormatting>
  <conditionalFormatting sqref="E51:M51">
    <cfRule type="top10" dxfId="1312" priority="1497" rank="1"/>
  </conditionalFormatting>
  <conditionalFormatting sqref="E53:M53">
    <cfRule type="top10" dxfId="1311" priority="1498" rank="1"/>
  </conditionalFormatting>
  <conditionalFormatting sqref="E55:M55">
    <cfRule type="top10" dxfId="1310" priority="1499" rank="1"/>
  </conditionalFormatting>
  <conditionalFormatting sqref="E57:M57">
    <cfRule type="top10" dxfId="1309" priority="1500" rank="1"/>
  </conditionalFormatting>
  <conditionalFormatting sqref="E59:M59">
    <cfRule type="top10" dxfId="1308" priority="1501" rank="1"/>
  </conditionalFormatting>
  <conditionalFormatting sqref="E61:M61">
    <cfRule type="top10" dxfId="1307" priority="1502" rank="1"/>
  </conditionalFormatting>
  <conditionalFormatting sqref="E63:M63">
    <cfRule type="top10" dxfId="1306" priority="1503" rank="1"/>
  </conditionalFormatting>
  <conditionalFormatting sqref="E65:M65">
    <cfRule type="top10" dxfId="1305" priority="1504" rank="1"/>
  </conditionalFormatting>
  <pageMargins left="0.7" right="0.7" top="0.75" bottom="0.75" header="0.3" footer="0.3"/>
  <pageSetup paperSize="9" scale="76" orientation="portrait" r:id="rId1"/>
  <headerFoot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5" width="8.625" style="9" customWidth="1"/>
    <col min="96" max="16384" width="6.125" style="9"/>
  </cols>
  <sheetData>
    <row r="2" spans="2:43" x14ac:dyDescent="0.15">
      <c r="B2" s="8" t="s">
        <v>600</v>
      </c>
    </row>
    <row r="3" spans="2:43" x14ac:dyDescent="0.15">
      <c r="B3" s="9" t="s">
        <v>496</v>
      </c>
    </row>
    <row r="4" spans="2:43" x14ac:dyDescent="0.15">
      <c r="B4" s="36" t="s">
        <v>500</v>
      </c>
    </row>
    <row r="5" spans="2:43" x14ac:dyDescent="0.15">
      <c r="B5" s="8" t="s">
        <v>498</v>
      </c>
    </row>
    <row r="6" spans="2:43" ht="3" customHeight="1" x14ac:dyDescent="0.15">
      <c r="B6" s="16"/>
      <c r="C6" s="23"/>
      <c r="D6" s="24"/>
      <c r="E6" s="22"/>
      <c r="F6" s="17"/>
      <c r="G6" s="17"/>
      <c r="H6" s="17"/>
      <c r="I6" s="17"/>
      <c r="J6" s="17"/>
      <c r="K6" s="17"/>
      <c r="L6" s="17"/>
      <c r="M6" s="17"/>
    </row>
    <row r="7" spans="2:43" s="10" customFormat="1" ht="122.25" customHeight="1" thickBot="1" x14ac:dyDescent="0.2">
      <c r="B7" s="1"/>
      <c r="C7" s="2" t="s">
        <v>52</v>
      </c>
      <c r="D7" s="29" t="s">
        <v>103</v>
      </c>
      <c r="E7" s="46" t="s">
        <v>158</v>
      </c>
      <c r="F7" s="47" t="s">
        <v>324</v>
      </c>
      <c r="G7" s="47" t="s">
        <v>325</v>
      </c>
      <c r="H7" s="47" t="s">
        <v>326</v>
      </c>
      <c r="I7" s="47" t="s">
        <v>327</v>
      </c>
      <c r="J7" s="47" t="s">
        <v>328</v>
      </c>
      <c r="K7" s="47" t="s">
        <v>4</v>
      </c>
      <c r="L7" s="47" t="s">
        <v>21</v>
      </c>
      <c r="M7" s="47" t="s">
        <v>104</v>
      </c>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15615</v>
      </c>
      <c r="F8" s="11">
        <v>4878</v>
      </c>
      <c r="G8" s="11">
        <v>10670</v>
      </c>
      <c r="H8" s="11">
        <v>6360</v>
      </c>
      <c r="I8" s="11">
        <v>1163</v>
      </c>
      <c r="J8" s="11">
        <v>2100</v>
      </c>
      <c r="K8" s="11">
        <v>493</v>
      </c>
      <c r="L8" s="11">
        <v>1191</v>
      </c>
      <c r="M8" s="11">
        <v>1037</v>
      </c>
    </row>
    <row r="9" spans="2:43" ht="15" customHeight="1" x14ac:dyDescent="0.15">
      <c r="B9" s="62"/>
      <c r="C9" s="52"/>
      <c r="D9" s="26">
        <v>100</v>
      </c>
      <c r="E9" s="19">
        <v>57.5</v>
      </c>
      <c r="F9" s="12">
        <v>18</v>
      </c>
      <c r="G9" s="12">
        <v>39.299999999999997</v>
      </c>
      <c r="H9" s="12">
        <v>23.4</v>
      </c>
      <c r="I9" s="12">
        <v>4.3</v>
      </c>
      <c r="J9" s="12">
        <v>7.7</v>
      </c>
      <c r="K9" s="12">
        <v>1.8</v>
      </c>
      <c r="L9" s="12">
        <v>4.4000000000000004</v>
      </c>
      <c r="M9" s="12">
        <v>3.8</v>
      </c>
    </row>
    <row r="10" spans="2:43" ht="15" customHeight="1" x14ac:dyDescent="0.15">
      <c r="B10" s="3" t="s">
        <v>54</v>
      </c>
      <c r="C10" s="63" t="s">
        <v>55</v>
      </c>
      <c r="D10" s="27">
        <v>12478</v>
      </c>
      <c r="E10" s="21">
        <v>8884</v>
      </c>
      <c r="F10" s="13">
        <v>1770</v>
      </c>
      <c r="G10" s="13">
        <v>3938</v>
      </c>
      <c r="H10" s="13">
        <v>2493</v>
      </c>
      <c r="I10" s="13">
        <v>360</v>
      </c>
      <c r="J10" s="13">
        <v>562</v>
      </c>
      <c r="K10" s="13">
        <v>187</v>
      </c>
      <c r="L10" s="13">
        <v>589</v>
      </c>
      <c r="M10" s="13">
        <v>466</v>
      </c>
    </row>
    <row r="11" spans="2:43" ht="15" customHeight="1" x14ac:dyDescent="0.15">
      <c r="B11" s="4"/>
      <c r="C11" s="56"/>
      <c r="D11" s="30">
        <v>100</v>
      </c>
      <c r="E11" s="31">
        <v>71.2</v>
      </c>
      <c r="F11" s="32">
        <v>14.2</v>
      </c>
      <c r="G11" s="32">
        <v>31.6</v>
      </c>
      <c r="H11" s="32">
        <v>20</v>
      </c>
      <c r="I11" s="32">
        <v>2.9</v>
      </c>
      <c r="J11" s="32">
        <v>4.5</v>
      </c>
      <c r="K11" s="32">
        <v>1.5</v>
      </c>
      <c r="L11" s="32">
        <v>4.7</v>
      </c>
      <c r="M11" s="32">
        <v>3.7</v>
      </c>
    </row>
    <row r="12" spans="2:43" ht="15" customHeight="1" x14ac:dyDescent="0.15">
      <c r="B12" s="4"/>
      <c r="C12" s="55" t="s">
        <v>56</v>
      </c>
      <c r="D12" s="25">
        <v>14458</v>
      </c>
      <c r="E12" s="18">
        <v>6586</v>
      </c>
      <c r="F12" s="11">
        <v>3071</v>
      </c>
      <c r="G12" s="11">
        <v>6638</v>
      </c>
      <c r="H12" s="11">
        <v>3814</v>
      </c>
      <c r="I12" s="11">
        <v>799</v>
      </c>
      <c r="J12" s="11">
        <v>1524</v>
      </c>
      <c r="K12" s="11">
        <v>305</v>
      </c>
      <c r="L12" s="11">
        <v>593</v>
      </c>
      <c r="M12" s="11">
        <v>558</v>
      </c>
    </row>
    <row r="13" spans="2:43" ht="15" customHeight="1" x14ac:dyDescent="0.15">
      <c r="B13" s="4"/>
      <c r="C13" s="59"/>
      <c r="D13" s="26">
        <v>100</v>
      </c>
      <c r="E13" s="19">
        <v>45.6</v>
      </c>
      <c r="F13" s="12">
        <v>21.2</v>
      </c>
      <c r="G13" s="12">
        <v>45.9</v>
      </c>
      <c r="H13" s="12">
        <v>26.4</v>
      </c>
      <c r="I13" s="12">
        <v>5.5</v>
      </c>
      <c r="J13" s="12">
        <v>10.5</v>
      </c>
      <c r="K13" s="12">
        <v>2.1</v>
      </c>
      <c r="L13" s="12">
        <v>4.0999999999999996</v>
      </c>
      <c r="M13" s="12">
        <v>3.9</v>
      </c>
    </row>
    <row r="14" spans="2:43" ht="15" customHeight="1" x14ac:dyDescent="0.15">
      <c r="B14" s="3" t="s">
        <v>57</v>
      </c>
      <c r="C14" s="63" t="s">
        <v>78</v>
      </c>
      <c r="D14" s="27">
        <v>7667</v>
      </c>
      <c r="E14" s="21">
        <v>5182</v>
      </c>
      <c r="F14" s="13">
        <v>1166</v>
      </c>
      <c r="G14" s="13">
        <v>2464</v>
      </c>
      <c r="H14" s="13">
        <v>1909</v>
      </c>
      <c r="I14" s="13">
        <v>218</v>
      </c>
      <c r="J14" s="13">
        <v>611</v>
      </c>
      <c r="K14" s="13">
        <v>105</v>
      </c>
      <c r="L14" s="13">
        <v>340</v>
      </c>
      <c r="M14" s="13">
        <v>199</v>
      </c>
    </row>
    <row r="15" spans="2:43" ht="15" customHeight="1" x14ac:dyDescent="0.15">
      <c r="B15" s="4"/>
      <c r="C15" s="56"/>
      <c r="D15" s="30">
        <v>100</v>
      </c>
      <c r="E15" s="31">
        <v>67.599999999999994</v>
      </c>
      <c r="F15" s="32">
        <v>15.2</v>
      </c>
      <c r="G15" s="32">
        <v>32.1</v>
      </c>
      <c r="H15" s="32">
        <v>24.9</v>
      </c>
      <c r="I15" s="32">
        <v>2.8</v>
      </c>
      <c r="J15" s="32">
        <v>8</v>
      </c>
      <c r="K15" s="32">
        <v>1.4</v>
      </c>
      <c r="L15" s="32">
        <v>4.4000000000000004</v>
      </c>
      <c r="M15" s="32">
        <v>2.6</v>
      </c>
    </row>
    <row r="16" spans="2:43" ht="15" customHeight="1" x14ac:dyDescent="0.15">
      <c r="B16" s="4"/>
      <c r="C16" s="51" t="s">
        <v>79</v>
      </c>
      <c r="D16" s="25">
        <v>6710</v>
      </c>
      <c r="E16" s="18">
        <v>4394</v>
      </c>
      <c r="F16" s="11">
        <v>1015</v>
      </c>
      <c r="G16" s="11">
        <v>2446</v>
      </c>
      <c r="H16" s="11">
        <v>1487</v>
      </c>
      <c r="I16" s="11">
        <v>228</v>
      </c>
      <c r="J16" s="11">
        <v>562</v>
      </c>
      <c r="K16" s="11">
        <v>94</v>
      </c>
      <c r="L16" s="11">
        <v>309</v>
      </c>
      <c r="M16" s="11">
        <v>210</v>
      </c>
    </row>
    <row r="17" spans="2:13" ht="15" customHeight="1" x14ac:dyDescent="0.15">
      <c r="B17" s="4"/>
      <c r="C17" s="51"/>
      <c r="D17" s="30">
        <v>100</v>
      </c>
      <c r="E17" s="31">
        <v>65.5</v>
      </c>
      <c r="F17" s="32">
        <v>15.1</v>
      </c>
      <c r="G17" s="32">
        <v>36.5</v>
      </c>
      <c r="H17" s="32">
        <v>22.2</v>
      </c>
      <c r="I17" s="32">
        <v>3.4</v>
      </c>
      <c r="J17" s="32">
        <v>8.4</v>
      </c>
      <c r="K17" s="32">
        <v>1.4</v>
      </c>
      <c r="L17" s="32">
        <v>4.5999999999999996</v>
      </c>
      <c r="M17" s="32">
        <v>3.1</v>
      </c>
    </row>
    <row r="18" spans="2:13" ht="15" customHeight="1" x14ac:dyDescent="0.15">
      <c r="B18" s="4"/>
      <c r="C18" s="58" t="s">
        <v>80</v>
      </c>
      <c r="D18" s="25">
        <v>5148</v>
      </c>
      <c r="E18" s="18">
        <v>2973</v>
      </c>
      <c r="F18" s="11">
        <v>921</v>
      </c>
      <c r="G18" s="11">
        <v>2084</v>
      </c>
      <c r="H18" s="11">
        <v>1173</v>
      </c>
      <c r="I18" s="11">
        <v>262</v>
      </c>
      <c r="J18" s="11">
        <v>429</v>
      </c>
      <c r="K18" s="11">
        <v>108</v>
      </c>
      <c r="L18" s="11">
        <v>238</v>
      </c>
      <c r="M18" s="11">
        <v>218</v>
      </c>
    </row>
    <row r="19" spans="2:13" ht="15" customHeight="1" x14ac:dyDescent="0.15">
      <c r="B19" s="4"/>
      <c r="C19" s="56"/>
      <c r="D19" s="30">
        <v>100</v>
      </c>
      <c r="E19" s="31">
        <v>57.8</v>
      </c>
      <c r="F19" s="32">
        <v>17.899999999999999</v>
      </c>
      <c r="G19" s="32">
        <v>40.5</v>
      </c>
      <c r="H19" s="32">
        <v>22.8</v>
      </c>
      <c r="I19" s="32">
        <v>5.0999999999999996</v>
      </c>
      <c r="J19" s="32">
        <v>8.3000000000000007</v>
      </c>
      <c r="K19" s="32">
        <v>2.1</v>
      </c>
      <c r="L19" s="32">
        <v>4.5999999999999996</v>
      </c>
      <c r="M19" s="32">
        <v>4.2</v>
      </c>
    </row>
    <row r="20" spans="2:13" ht="15" customHeight="1" x14ac:dyDescent="0.15">
      <c r="B20" s="4"/>
      <c r="C20" s="55" t="s">
        <v>81</v>
      </c>
      <c r="D20" s="25">
        <v>4095</v>
      </c>
      <c r="E20" s="18">
        <v>1929</v>
      </c>
      <c r="F20" s="11">
        <v>813</v>
      </c>
      <c r="G20" s="11">
        <v>1892</v>
      </c>
      <c r="H20" s="11">
        <v>1016</v>
      </c>
      <c r="I20" s="11">
        <v>230</v>
      </c>
      <c r="J20" s="11">
        <v>291</v>
      </c>
      <c r="K20" s="11">
        <v>86</v>
      </c>
      <c r="L20" s="11">
        <v>179</v>
      </c>
      <c r="M20" s="11">
        <v>215</v>
      </c>
    </row>
    <row r="21" spans="2:13" ht="15" customHeight="1" x14ac:dyDescent="0.15">
      <c r="B21" s="4"/>
      <c r="C21" s="56"/>
      <c r="D21" s="30">
        <v>100</v>
      </c>
      <c r="E21" s="31">
        <v>47.1</v>
      </c>
      <c r="F21" s="32">
        <v>19.899999999999999</v>
      </c>
      <c r="G21" s="32">
        <v>46.2</v>
      </c>
      <c r="H21" s="32">
        <v>24.8</v>
      </c>
      <c r="I21" s="32">
        <v>5.6</v>
      </c>
      <c r="J21" s="32">
        <v>7.1</v>
      </c>
      <c r="K21" s="32">
        <v>2.1</v>
      </c>
      <c r="L21" s="32">
        <v>4.4000000000000004</v>
      </c>
      <c r="M21" s="32">
        <v>5.3</v>
      </c>
    </row>
    <row r="22" spans="2:13" ht="15" customHeight="1" x14ac:dyDescent="0.15">
      <c r="B22" s="4"/>
      <c r="C22" s="51" t="s">
        <v>82</v>
      </c>
      <c r="D22" s="25">
        <v>3242</v>
      </c>
      <c r="E22" s="18">
        <v>949</v>
      </c>
      <c r="F22" s="11">
        <v>913</v>
      </c>
      <c r="G22" s="11">
        <v>1673</v>
      </c>
      <c r="H22" s="11">
        <v>709</v>
      </c>
      <c r="I22" s="11">
        <v>218</v>
      </c>
      <c r="J22" s="11">
        <v>192</v>
      </c>
      <c r="K22" s="11">
        <v>96</v>
      </c>
      <c r="L22" s="11">
        <v>115</v>
      </c>
      <c r="M22" s="11">
        <v>173</v>
      </c>
    </row>
    <row r="23" spans="2:13" ht="15" customHeight="1" x14ac:dyDescent="0.15">
      <c r="B23" s="5"/>
      <c r="C23" s="52"/>
      <c r="D23" s="28">
        <v>100</v>
      </c>
      <c r="E23" s="20">
        <v>29.3</v>
      </c>
      <c r="F23" s="15">
        <v>28.2</v>
      </c>
      <c r="G23" s="15">
        <v>51.6</v>
      </c>
      <c r="H23" s="15">
        <v>21.9</v>
      </c>
      <c r="I23" s="15">
        <v>6.7</v>
      </c>
      <c r="J23" s="15">
        <v>5.9</v>
      </c>
      <c r="K23" s="15">
        <v>3</v>
      </c>
      <c r="L23" s="15">
        <v>3.5</v>
      </c>
      <c r="M23" s="15">
        <v>5.3</v>
      </c>
    </row>
    <row r="24" spans="2:13" ht="15" customHeight="1" x14ac:dyDescent="0.15">
      <c r="B24" s="3" t="s">
        <v>58</v>
      </c>
      <c r="C24" s="53" t="s">
        <v>59</v>
      </c>
      <c r="D24" s="27">
        <v>6176</v>
      </c>
      <c r="E24" s="21">
        <v>151</v>
      </c>
      <c r="F24" s="13">
        <v>153</v>
      </c>
      <c r="G24" s="13">
        <v>2974</v>
      </c>
      <c r="H24" s="13">
        <v>2153</v>
      </c>
      <c r="I24" s="13">
        <v>526</v>
      </c>
      <c r="J24" s="13">
        <v>926</v>
      </c>
      <c r="K24" s="13">
        <v>238</v>
      </c>
      <c r="L24" s="13">
        <v>821</v>
      </c>
      <c r="M24" s="13">
        <v>324</v>
      </c>
    </row>
    <row r="25" spans="2:13" ht="15" customHeight="1" x14ac:dyDescent="0.15">
      <c r="B25" s="4"/>
      <c r="C25" s="51"/>
      <c r="D25" s="30">
        <v>100</v>
      </c>
      <c r="E25" s="31">
        <v>2.4</v>
      </c>
      <c r="F25" s="32">
        <v>2.5</v>
      </c>
      <c r="G25" s="32">
        <v>48.2</v>
      </c>
      <c r="H25" s="32">
        <v>34.9</v>
      </c>
      <c r="I25" s="32">
        <v>8.5</v>
      </c>
      <c r="J25" s="32">
        <v>15</v>
      </c>
      <c r="K25" s="32">
        <v>3.9</v>
      </c>
      <c r="L25" s="32">
        <v>13.3</v>
      </c>
      <c r="M25" s="32">
        <v>5.2</v>
      </c>
    </row>
    <row r="26" spans="2:13" ht="15" customHeight="1" x14ac:dyDescent="0.15">
      <c r="B26" s="4"/>
      <c r="C26" s="58" t="s">
        <v>60</v>
      </c>
      <c r="D26" s="25">
        <v>12578</v>
      </c>
      <c r="E26" s="18">
        <v>10950</v>
      </c>
      <c r="F26" s="11">
        <v>494</v>
      </c>
      <c r="G26" s="11">
        <v>5398</v>
      </c>
      <c r="H26" s="11">
        <v>2416</v>
      </c>
      <c r="I26" s="11">
        <v>387</v>
      </c>
      <c r="J26" s="11">
        <v>748</v>
      </c>
      <c r="K26" s="11">
        <v>82</v>
      </c>
      <c r="L26" s="11">
        <v>179</v>
      </c>
      <c r="M26" s="11">
        <v>374</v>
      </c>
    </row>
    <row r="27" spans="2:13" ht="15" customHeight="1" x14ac:dyDescent="0.15">
      <c r="B27" s="4"/>
      <c r="C27" s="56"/>
      <c r="D27" s="30">
        <v>100</v>
      </c>
      <c r="E27" s="31">
        <v>87.1</v>
      </c>
      <c r="F27" s="32">
        <v>3.9</v>
      </c>
      <c r="G27" s="32">
        <v>42.9</v>
      </c>
      <c r="H27" s="32">
        <v>19.2</v>
      </c>
      <c r="I27" s="32">
        <v>3.1</v>
      </c>
      <c r="J27" s="32">
        <v>5.9</v>
      </c>
      <c r="K27" s="32">
        <v>0.7</v>
      </c>
      <c r="L27" s="32">
        <v>1.4</v>
      </c>
      <c r="M27" s="32">
        <v>3</v>
      </c>
    </row>
    <row r="28" spans="2:13" ht="15" customHeight="1" x14ac:dyDescent="0.15">
      <c r="B28" s="4"/>
      <c r="C28" s="55" t="s">
        <v>61</v>
      </c>
      <c r="D28" s="25">
        <v>1614</v>
      </c>
      <c r="E28" s="18">
        <v>1423</v>
      </c>
      <c r="F28" s="11">
        <v>213</v>
      </c>
      <c r="G28" s="11">
        <v>457</v>
      </c>
      <c r="H28" s="11">
        <v>232</v>
      </c>
      <c r="I28" s="11">
        <v>40</v>
      </c>
      <c r="J28" s="11">
        <v>71</v>
      </c>
      <c r="K28" s="11">
        <v>12</v>
      </c>
      <c r="L28" s="11">
        <v>23</v>
      </c>
      <c r="M28" s="11">
        <v>57</v>
      </c>
    </row>
    <row r="29" spans="2:13" ht="15" customHeight="1" x14ac:dyDescent="0.15">
      <c r="B29" s="4"/>
      <c r="C29" s="56"/>
      <c r="D29" s="30">
        <v>100</v>
      </c>
      <c r="E29" s="31">
        <v>88.2</v>
      </c>
      <c r="F29" s="32">
        <v>13.2</v>
      </c>
      <c r="G29" s="32">
        <v>28.3</v>
      </c>
      <c r="H29" s="32">
        <v>14.4</v>
      </c>
      <c r="I29" s="32">
        <v>2.5</v>
      </c>
      <c r="J29" s="32">
        <v>4.4000000000000004</v>
      </c>
      <c r="K29" s="32">
        <v>0.7</v>
      </c>
      <c r="L29" s="32">
        <v>1.4</v>
      </c>
      <c r="M29" s="32">
        <v>3.5</v>
      </c>
    </row>
    <row r="30" spans="2:13" ht="15" customHeight="1" x14ac:dyDescent="0.15">
      <c r="B30" s="4"/>
      <c r="C30" s="51" t="s">
        <v>62</v>
      </c>
      <c r="D30" s="25">
        <v>2525</v>
      </c>
      <c r="E30" s="18">
        <v>1127</v>
      </c>
      <c r="F30" s="11">
        <v>2031</v>
      </c>
      <c r="G30" s="11">
        <v>697</v>
      </c>
      <c r="H30" s="11">
        <v>406</v>
      </c>
      <c r="I30" s="11">
        <v>58</v>
      </c>
      <c r="J30" s="11">
        <v>95</v>
      </c>
      <c r="K30" s="11">
        <v>18</v>
      </c>
      <c r="L30" s="11">
        <v>23</v>
      </c>
      <c r="M30" s="11">
        <v>93</v>
      </c>
    </row>
    <row r="31" spans="2:13" ht="15" customHeight="1" x14ac:dyDescent="0.15">
      <c r="B31" s="4"/>
      <c r="C31" s="51"/>
      <c r="D31" s="30">
        <v>100</v>
      </c>
      <c r="E31" s="31">
        <v>44.6</v>
      </c>
      <c r="F31" s="32">
        <v>80.400000000000006</v>
      </c>
      <c r="G31" s="32">
        <v>27.6</v>
      </c>
      <c r="H31" s="32">
        <v>16.100000000000001</v>
      </c>
      <c r="I31" s="32">
        <v>2.2999999999999998</v>
      </c>
      <c r="J31" s="32">
        <v>3.8</v>
      </c>
      <c r="K31" s="32">
        <v>0.7</v>
      </c>
      <c r="L31" s="32">
        <v>0.9</v>
      </c>
      <c r="M31" s="32">
        <v>3.7</v>
      </c>
    </row>
    <row r="32" spans="2:13" ht="15" customHeight="1" x14ac:dyDescent="0.15">
      <c r="B32" s="6"/>
      <c r="C32" s="58" t="s">
        <v>63</v>
      </c>
      <c r="D32" s="25">
        <v>3276</v>
      </c>
      <c r="E32" s="18">
        <v>1506</v>
      </c>
      <c r="F32" s="11">
        <v>1643</v>
      </c>
      <c r="G32" s="11">
        <v>814</v>
      </c>
      <c r="H32" s="11">
        <v>926</v>
      </c>
      <c r="I32" s="11">
        <v>117</v>
      </c>
      <c r="J32" s="11">
        <v>197</v>
      </c>
      <c r="K32" s="11">
        <v>116</v>
      </c>
      <c r="L32" s="11">
        <v>102</v>
      </c>
      <c r="M32" s="11">
        <v>98</v>
      </c>
    </row>
    <row r="33" spans="2:13" ht="15" customHeight="1" x14ac:dyDescent="0.15">
      <c r="B33" s="7"/>
      <c r="C33" s="59"/>
      <c r="D33" s="28">
        <v>100</v>
      </c>
      <c r="E33" s="20">
        <v>46</v>
      </c>
      <c r="F33" s="15">
        <v>50.2</v>
      </c>
      <c r="G33" s="15">
        <v>24.8</v>
      </c>
      <c r="H33" s="15">
        <v>28.3</v>
      </c>
      <c r="I33" s="15">
        <v>3.6</v>
      </c>
      <c r="J33" s="15">
        <v>6</v>
      </c>
      <c r="K33" s="15">
        <v>3.5</v>
      </c>
      <c r="L33" s="15">
        <v>3.1</v>
      </c>
      <c r="M33" s="15">
        <v>3</v>
      </c>
    </row>
    <row r="34" spans="2:13" ht="15" customHeight="1" x14ac:dyDescent="0.15">
      <c r="B34" s="3" t="s">
        <v>64</v>
      </c>
      <c r="C34" s="53" t="s">
        <v>65</v>
      </c>
      <c r="D34" s="27">
        <v>22228</v>
      </c>
      <c r="E34" s="21">
        <v>13597</v>
      </c>
      <c r="F34" s="13">
        <v>3778</v>
      </c>
      <c r="G34" s="13">
        <v>8671</v>
      </c>
      <c r="H34" s="13">
        <v>5202</v>
      </c>
      <c r="I34" s="13">
        <v>905</v>
      </c>
      <c r="J34" s="13">
        <v>1779</v>
      </c>
      <c r="K34" s="13">
        <v>322</v>
      </c>
      <c r="L34" s="13">
        <v>916</v>
      </c>
      <c r="M34" s="13">
        <v>671</v>
      </c>
    </row>
    <row r="35" spans="2:13" ht="15" customHeight="1" x14ac:dyDescent="0.15">
      <c r="B35" s="4"/>
      <c r="C35" s="54"/>
      <c r="D35" s="30">
        <v>100</v>
      </c>
      <c r="E35" s="31">
        <v>61.2</v>
      </c>
      <c r="F35" s="32">
        <v>17</v>
      </c>
      <c r="G35" s="32">
        <v>39</v>
      </c>
      <c r="H35" s="32">
        <v>23.4</v>
      </c>
      <c r="I35" s="32">
        <v>4.0999999999999996</v>
      </c>
      <c r="J35" s="32">
        <v>8</v>
      </c>
      <c r="K35" s="32">
        <v>1.4</v>
      </c>
      <c r="L35" s="32">
        <v>4.0999999999999996</v>
      </c>
      <c r="M35" s="32">
        <v>3</v>
      </c>
    </row>
    <row r="36" spans="2:13" ht="15" customHeight="1" x14ac:dyDescent="0.15">
      <c r="B36" s="4"/>
      <c r="C36" s="60" t="s">
        <v>66</v>
      </c>
      <c r="D36" s="25">
        <v>2573</v>
      </c>
      <c r="E36" s="18">
        <v>1103</v>
      </c>
      <c r="F36" s="11">
        <v>540</v>
      </c>
      <c r="G36" s="11">
        <v>1084</v>
      </c>
      <c r="H36" s="11">
        <v>632</v>
      </c>
      <c r="I36" s="11">
        <v>158</v>
      </c>
      <c r="J36" s="11">
        <v>187</v>
      </c>
      <c r="K36" s="11">
        <v>65</v>
      </c>
      <c r="L36" s="11">
        <v>163</v>
      </c>
      <c r="M36" s="11">
        <v>141</v>
      </c>
    </row>
    <row r="37" spans="2:13" ht="15" customHeight="1" x14ac:dyDescent="0.15">
      <c r="B37" s="4"/>
      <c r="C37" s="56"/>
      <c r="D37" s="30">
        <v>100</v>
      </c>
      <c r="E37" s="31">
        <v>42.9</v>
      </c>
      <c r="F37" s="32">
        <v>21</v>
      </c>
      <c r="G37" s="32">
        <v>42.1</v>
      </c>
      <c r="H37" s="32">
        <v>24.6</v>
      </c>
      <c r="I37" s="32">
        <v>6.1</v>
      </c>
      <c r="J37" s="32">
        <v>7.3</v>
      </c>
      <c r="K37" s="32">
        <v>2.5</v>
      </c>
      <c r="L37" s="32">
        <v>6.3</v>
      </c>
      <c r="M37" s="32">
        <v>5.5</v>
      </c>
    </row>
    <row r="38" spans="2:13" ht="15" customHeight="1" x14ac:dyDescent="0.15">
      <c r="B38" s="4"/>
      <c r="C38" s="55" t="s">
        <v>67</v>
      </c>
      <c r="D38" s="25">
        <v>1235</v>
      </c>
      <c r="E38" s="18">
        <v>425</v>
      </c>
      <c r="F38" s="11">
        <v>355</v>
      </c>
      <c r="G38" s="11">
        <v>523</v>
      </c>
      <c r="H38" s="11">
        <v>288</v>
      </c>
      <c r="I38" s="11">
        <v>59</v>
      </c>
      <c r="J38" s="11">
        <v>59</v>
      </c>
      <c r="K38" s="11">
        <v>76</v>
      </c>
      <c r="L38" s="11">
        <v>53</v>
      </c>
      <c r="M38" s="11">
        <v>79</v>
      </c>
    </row>
    <row r="39" spans="2:13" ht="15" customHeight="1" x14ac:dyDescent="0.15">
      <c r="B39" s="5"/>
      <c r="C39" s="59"/>
      <c r="D39" s="28">
        <v>100</v>
      </c>
      <c r="E39" s="20">
        <v>34.4</v>
      </c>
      <c r="F39" s="15">
        <v>28.7</v>
      </c>
      <c r="G39" s="15">
        <v>42.3</v>
      </c>
      <c r="H39" s="15">
        <v>23.3</v>
      </c>
      <c r="I39" s="15">
        <v>4.8</v>
      </c>
      <c r="J39" s="15">
        <v>4.8</v>
      </c>
      <c r="K39" s="15">
        <v>6.2</v>
      </c>
      <c r="L39" s="15">
        <v>4.3</v>
      </c>
      <c r="M39" s="15">
        <v>6.4</v>
      </c>
    </row>
    <row r="40" spans="2:13" ht="15" customHeight="1" x14ac:dyDescent="0.15">
      <c r="B40" s="3" t="s">
        <v>83</v>
      </c>
      <c r="C40" s="53" t="s">
        <v>400</v>
      </c>
      <c r="D40" s="27">
        <v>3459</v>
      </c>
      <c r="E40" s="21">
        <v>2145</v>
      </c>
      <c r="F40" s="13">
        <v>576</v>
      </c>
      <c r="G40" s="13">
        <v>1338</v>
      </c>
      <c r="H40" s="13">
        <v>881</v>
      </c>
      <c r="I40" s="13">
        <v>174</v>
      </c>
      <c r="J40" s="13">
        <v>319</v>
      </c>
      <c r="K40" s="13">
        <v>63</v>
      </c>
      <c r="L40" s="13">
        <v>106</v>
      </c>
      <c r="M40" s="13">
        <v>103</v>
      </c>
    </row>
    <row r="41" spans="2:13" ht="15" customHeight="1" x14ac:dyDescent="0.15">
      <c r="B41" s="4"/>
      <c r="C41" s="54"/>
      <c r="D41" s="30">
        <v>100</v>
      </c>
      <c r="E41" s="31">
        <v>62</v>
      </c>
      <c r="F41" s="32">
        <v>16.7</v>
      </c>
      <c r="G41" s="32">
        <v>38.700000000000003</v>
      </c>
      <c r="H41" s="32">
        <v>25.5</v>
      </c>
      <c r="I41" s="32">
        <v>5</v>
      </c>
      <c r="J41" s="32">
        <v>9.1999999999999993</v>
      </c>
      <c r="K41" s="32">
        <v>1.8</v>
      </c>
      <c r="L41" s="32">
        <v>3.1</v>
      </c>
      <c r="M41" s="32">
        <v>3</v>
      </c>
    </row>
    <row r="42" spans="2:13" ht="15" customHeight="1" x14ac:dyDescent="0.15">
      <c r="B42" s="4"/>
      <c r="C42" s="55" t="s">
        <v>86</v>
      </c>
      <c r="D42" s="25">
        <v>18074</v>
      </c>
      <c r="E42" s="18">
        <v>10739</v>
      </c>
      <c r="F42" s="11">
        <v>3287</v>
      </c>
      <c r="G42" s="11">
        <v>7339</v>
      </c>
      <c r="H42" s="11">
        <v>4312</v>
      </c>
      <c r="I42" s="11">
        <v>774</v>
      </c>
      <c r="J42" s="11">
        <v>1444</v>
      </c>
      <c r="K42" s="11">
        <v>302</v>
      </c>
      <c r="L42" s="11">
        <v>684</v>
      </c>
      <c r="M42" s="11">
        <v>456</v>
      </c>
    </row>
    <row r="43" spans="2:13" ht="15" customHeight="1" x14ac:dyDescent="0.15">
      <c r="B43" s="4"/>
      <c r="C43" s="56"/>
      <c r="D43" s="30">
        <v>100</v>
      </c>
      <c r="E43" s="31">
        <v>59.4</v>
      </c>
      <c r="F43" s="32">
        <v>18.2</v>
      </c>
      <c r="G43" s="32">
        <v>40.6</v>
      </c>
      <c r="H43" s="32">
        <v>23.9</v>
      </c>
      <c r="I43" s="32">
        <v>4.3</v>
      </c>
      <c r="J43" s="32">
        <v>8</v>
      </c>
      <c r="K43" s="32">
        <v>1.7</v>
      </c>
      <c r="L43" s="32">
        <v>3.8</v>
      </c>
      <c r="M43" s="32">
        <v>2.5</v>
      </c>
    </row>
    <row r="44" spans="2:13" ht="15" customHeight="1" x14ac:dyDescent="0.15">
      <c r="B44" s="4"/>
      <c r="C44" s="51" t="s">
        <v>84</v>
      </c>
      <c r="D44" s="25">
        <v>4115</v>
      </c>
      <c r="E44" s="18">
        <v>2133</v>
      </c>
      <c r="F44" s="11">
        <v>783</v>
      </c>
      <c r="G44" s="11">
        <v>1556</v>
      </c>
      <c r="H44" s="11">
        <v>884</v>
      </c>
      <c r="I44" s="11">
        <v>159</v>
      </c>
      <c r="J44" s="11">
        <v>266</v>
      </c>
      <c r="K44" s="11">
        <v>83</v>
      </c>
      <c r="L44" s="11">
        <v>297</v>
      </c>
      <c r="M44" s="11">
        <v>143</v>
      </c>
    </row>
    <row r="45" spans="2:13" ht="15" customHeight="1" x14ac:dyDescent="0.15">
      <c r="B45" s="4"/>
      <c r="C45" s="54"/>
      <c r="D45" s="30">
        <v>100</v>
      </c>
      <c r="E45" s="31">
        <v>51.8</v>
      </c>
      <c r="F45" s="32">
        <v>19</v>
      </c>
      <c r="G45" s="32">
        <v>37.799999999999997</v>
      </c>
      <c r="H45" s="32">
        <v>21.5</v>
      </c>
      <c r="I45" s="32">
        <v>3.9</v>
      </c>
      <c r="J45" s="32">
        <v>6.5</v>
      </c>
      <c r="K45" s="32">
        <v>2</v>
      </c>
      <c r="L45" s="32">
        <v>7.2</v>
      </c>
      <c r="M45" s="32">
        <v>3.5</v>
      </c>
    </row>
    <row r="46" spans="2:13" ht="15" customHeight="1" x14ac:dyDescent="0.15">
      <c r="B46" s="4"/>
      <c r="C46" s="51" t="s">
        <v>87</v>
      </c>
      <c r="D46" s="25">
        <v>659</v>
      </c>
      <c r="E46" s="18">
        <v>321</v>
      </c>
      <c r="F46" s="11">
        <v>128</v>
      </c>
      <c r="G46" s="11">
        <v>222</v>
      </c>
      <c r="H46" s="11">
        <v>128</v>
      </c>
      <c r="I46" s="11">
        <v>24</v>
      </c>
      <c r="J46" s="11">
        <v>32</v>
      </c>
      <c r="K46" s="11">
        <v>31</v>
      </c>
      <c r="L46" s="11">
        <v>63</v>
      </c>
      <c r="M46" s="11">
        <v>22</v>
      </c>
    </row>
    <row r="47" spans="2:13" ht="15" customHeight="1" x14ac:dyDescent="0.15">
      <c r="B47" s="5"/>
      <c r="C47" s="52"/>
      <c r="D47" s="28">
        <v>100</v>
      </c>
      <c r="E47" s="20">
        <v>48.7</v>
      </c>
      <c r="F47" s="15">
        <v>19.399999999999999</v>
      </c>
      <c r="G47" s="15">
        <v>33.700000000000003</v>
      </c>
      <c r="H47" s="15">
        <v>19.399999999999999</v>
      </c>
      <c r="I47" s="15">
        <v>3.6</v>
      </c>
      <c r="J47" s="15">
        <v>4.9000000000000004</v>
      </c>
      <c r="K47" s="15">
        <v>4.7</v>
      </c>
      <c r="L47" s="15">
        <v>9.6</v>
      </c>
      <c r="M47" s="15">
        <v>3.3</v>
      </c>
    </row>
    <row r="48" spans="2:13" ht="15" customHeight="1" x14ac:dyDescent="0.15">
      <c r="B48" s="3" t="s">
        <v>68</v>
      </c>
      <c r="C48" s="53" t="s">
        <v>69</v>
      </c>
      <c r="D48" s="27">
        <v>3572</v>
      </c>
      <c r="E48" s="21">
        <v>2172</v>
      </c>
      <c r="F48" s="13">
        <v>686</v>
      </c>
      <c r="G48" s="13">
        <v>1349</v>
      </c>
      <c r="H48" s="13">
        <v>654</v>
      </c>
      <c r="I48" s="13">
        <v>124</v>
      </c>
      <c r="J48" s="13">
        <v>262</v>
      </c>
      <c r="K48" s="13">
        <v>64</v>
      </c>
      <c r="L48" s="13">
        <v>182</v>
      </c>
      <c r="M48" s="13">
        <v>97</v>
      </c>
    </row>
    <row r="49" spans="2:13" ht="15" customHeight="1" x14ac:dyDescent="0.15">
      <c r="B49" s="4"/>
      <c r="C49" s="54"/>
      <c r="D49" s="30">
        <v>100</v>
      </c>
      <c r="E49" s="31">
        <v>60.8</v>
      </c>
      <c r="F49" s="32">
        <v>19.2</v>
      </c>
      <c r="G49" s="32">
        <v>37.799999999999997</v>
      </c>
      <c r="H49" s="32">
        <v>18.3</v>
      </c>
      <c r="I49" s="32">
        <v>3.5</v>
      </c>
      <c r="J49" s="32">
        <v>7.3</v>
      </c>
      <c r="K49" s="32">
        <v>1.8</v>
      </c>
      <c r="L49" s="32">
        <v>5.0999999999999996</v>
      </c>
      <c r="M49" s="32">
        <v>2.7</v>
      </c>
    </row>
    <row r="50" spans="2:13" ht="15" customHeight="1" x14ac:dyDescent="0.15">
      <c r="B50" s="4"/>
      <c r="C50" s="57" t="s">
        <v>70</v>
      </c>
      <c r="D50" s="33">
        <v>2055</v>
      </c>
      <c r="E50" s="34">
        <v>1332</v>
      </c>
      <c r="F50" s="35">
        <v>307</v>
      </c>
      <c r="G50" s="35">
        <v>883</v>
      </c>
      <c r="H50" s="35">
        <v>495</v>
      </c>
      <c r="I50" s="35">
        <v>81</v>
      </c>
      <c r="J50" s="35">
        <v>172</v>
      </c>
      <c r="K50" s="35">
        <v>15</v>
      </c>
      <c r="L50" s="35">
        <v>64</v>
      </c>
      <c r="M50" s="35">
        <v>39</v>
      </c>
    </row>
    <row r="51" spans="2:13" ht="15" customHeight="1" x14ac:dyDescent="0.15">
      <c r="B51" s="4"/>
      <c r="C51" s="54"/>
      <c r="D51" s="30">
        <v>100</v>
      </c>
      <c r="E51" s="31">
        <v>64.8</v>
      </c>
      <c r="F51" s="32">
        <v>14.9</v>
      </c>
      <c r="G51" s="32">
        <v>43</v>
      </c>
      <c r="H51" s="32">
        <v>24.1</v>
      </c>
      <c r="I51" s="32">
        <v>3.9</v>
      </c>
      <c r="J51" s="32">
        <v>8.4</v>
      </c>
      <c r="K51" s="32">
        <v>0.7</v>
      </c>
      <c r="L51" s="32">
        <v>3.1</v>
      </c>
      <c r="M51" s="32">
        <v>1.9</v>
      </c>
    </row>
    <row r="52" spans="2:13" ht="15" customHeight="1" x14ac:dyDescent="0.15">
      <c r="B52" s="4"/>
      <c r="C52" s="51" t="s">
        <v>71</v>
      </c>
      <c r="D52" s="25">
        <v>1640</v>
      </c>
      <c r="E52" s="18">
        <v>993</v>
      </c>
      <c r="F52" s="11">
        <v>291</v>
      </c>
      <c r="G52" s="11">
        <v>593</v>
      </c>
      <c r="H52" s="11">
        <v>366</v>
      </c>
      <c r="I52" s="11">
        <v>73</v>
      </c>
      <c r="J52" s="11">
        <v>107</v>
      </c>
      <c r="K52" s="11">
        <v>21</v>
      </c>
      <c r="L52" s="11">
        <v>81</v>
      </c>
      <c r="M52" s="11">
        <v>61</v>
      </c>
    </row>
    <row r="53" spans="2:13" ht="15" customHeight="1" x14ac:dyDescent="0.15">
      <c r="B53" s="4"/>
      <c r="C53" s="54"/>
      <c r="D53" s="30">
        <v>100</v>
      </c>
      <c r="E53" s="31">
        <v>60.5</v>
      </c>
      <c r="F53" s="32">
        <v>17.7</v>
      </c>
      <c r="G53" s="32">
        <v>36.200000000000003</v>
      </c>
      <c r="H53" s="32">
        <v>22.3</v>
      </c>
      <c r="I53" s="32">
        <v>4.5</v>
      </c>
      <c r="J53" s="32">
        <v>6.5</v>
      </c>
      <c r="K53" s="32">
        <v>1.3</v>
      </c>
      <c r="L53" s="32">
        <v>4.9000000000000004</v>
      </c>
      <c r="M53" s="32">
        <v>3.7</v>
      </c>
    </row>
    <row r="54" spans="2:13" ht="15" customHeight="1" x14ac:dyDescent="0.15">
      <c r="B54" s="4"/>
      <c r="C54" s="51" t="s">
        <v>72</v>
      </c>
      <c r="D54" s="25">
        <v>1560</v>
      </c>
      <c r="E54" s="18">
        <v>911</v>
      </c>
      <c r="F54" s="11">
        <v>332</v>
      </c>
      <c r="G54" s="11">
        <v>638</v>
      </c>
      <c r="H54" s="11">
        <v>363</v>
      </c>
      <c r="I54" s="11">
        <v>69</v>
      </c>
      <c r="J54" s="11">
        <v>113</v>
      </c>
      <c r="K54" s="11">
        <v>21</v>
      </c>
      <c r="L54" s="11">
        <v>60</v>
      </c>
      <c r="M54" s="11">
        <v>66</v>
      </c>
    </row>
    <row r="55" spans="2:13" ht="15" customHeight="1" x14ac:dyDescent="0.15">
      <c r="B55" s="4"/>
      <c r="C55" s="54"/>
      <c r="D55" s="30">
        <v>100</v>
      </c>
      <c r="E55" s="31">
        <v>58.4</v>
      </c>
      <c r="F55" s="32">
        <v>21.3</v>
      </c>
      <c r="G55" s="32">
        <v>40.9</v>
      </c>
      <c r="H55" s="32">
        <v>23.3</v>
      </c>
      <c r="I55" s="32">
        <v>4.4000000000000004</v>
      </c>
      <c r="J55" s="32">
        <v>7.2</v>
      </c>
      <c r="K55" s="32">
        <v>1.3</v>
      </c>
      <c r="L55" s="32">
        <v>3.8</v>
      </c>
      <c r="M55" s="32">
        <v>4.2</v>
      </c>
    </row>
    <row r="56" spans="2:13" ht="15" customHeight="1" x14ac:dyDescent="0.15">
      <c r="B56" s="4"/>
      <c r="C56" s="51" t="s">
        <v>73</v>
      </c>
      <c r="D56" s="25">
        <v>2382</v>
      </c>
      <c r="E56" s="18">
        <v>1440</v>
      </c>
      <c r="F56" s="11">
        <v>394</v>
      </c>
      <c r="G56" s="11">
        <v>950</v>
      </c>
      <c r="H56" s="11">
        <v>502</v>
      </c>
      <c r="I56" s="11">
        <v>86</v>
      </c>
      <c r="J56" s="11">
        <v>163</v>
      </c>
      <c r="K56" s="11">
        <v>152</v>
      </c>
      <c r="L56" s="11">
        <v>9</v>
      </c>
      <c r="M56" s="11">
        <v>76</v>
      </c>
    </row>
    <row r="57" spans="2:13" ht="15" customHeight="1" x14ac:dyDescent="0.15">
      <c r="B57" s="4"/>
      <c r="C57" s="54"/>
      <c r="D57" s="30">
        <v>100</v>
      </c>
      <c r="E57" s="31">
        <v>60.5</v>
      </c>
      <c r="F57" s="32">
        <v>16.5</v>
      </c>
      <c r="G57" s="32">
        <v>39.9</v>
      </c>
      <c r="H57" s="32">
        <v>21.1</v>
      </c>
      <c r="I57" s="32">
        <v>3.6</v>
      </c>
      <c r="J57" s="32">
        <v>6.8</v>
      </c>
      <c r="K57" s="32">
        <v>6.4</v>
      </c>
      <c r="L57" s="32">
        <v>0.4</v>
      </c>
      <c r="M57" s="32">
        <v>3.2</v>
      </c>
    </row>
    <row r="58" spans="2:13" ht="15" customHeight="1" x14ac:dyDescent="0.15">
      <c r="B58" s="4"/>
      <c r="C58" s="51" t="s">
        <v>74</v>
      </c>
      <c r="D58" s="25">
        <v>1538</v>
      </c>
      <c r="E58" s="18">
        <v>945</v>
      </c>
      <c r="F58" s="11">
        <v>244</v>
      </c>
      <c r="G58" s="11">
        <v>736</v>
      </c>
      <c r="H58" s="11">
        <v>393</v>
      </c>
      <c r="I58" s="11">
        <v>72</v>
      </c>
      <c r="J58" s="11">
        <v>87</v>
      </c>
      <c r="K58" s="11">
        <v>7</v>
      </c>
      <c r="L58" s="11">
        <v>44</v>
      </c>
      <c r="M58" s="11">
        <v>70</v>
      </c>
    </row>
    <row r="59" spans="2:13" ht="15" customHeight="1" x14ac:dyDescent="0.15">
      <c r="B59" s="4"/>
      <c r="C59" s="54"/>
      <c r="D59" s="30">
        <v>100</v>
      </c>
      <c r="E59" s="31">
        <v>61.4</v>
      </c>
      <c r="F59" s="32">
        <v>15.9</v>
      </c>
      <c r="G59" s="32">
        <v>47.9</v>
      </c>
      <c r="H59" s="32">
        <v>25.6</v>
      </c>
      <c r="I59" s="32">
        <v>4.7</v>
      </c>
      <c r="J59" s="32">
        <v>5.7</v>
      </c>
      <c r="K59" s="32">
        <v>0.5</v>
      </c>
      <c r="L59" s="32">
        <v>2.9</v>
      </c>
      <c r="M59" s="32">
        <v>4.5999999999999996</v>
      </c>
    </row>
    <row r="60" spans="2:13" ht="15" customHeight="1" x14ac:dyDescent="0.15">
      <c r="B60" s="4"/>
      <c r="C60" s="51" t="s">
        <v>75</v>
      </c>
      <c r="D60" s="25">
        <v>5096</v>
      </c>
      <c r="E60" s="18">
        <v>2898</v>
      </c>
      <c r="F60" s="11">
        <v>892</v>
      </c>
      <c r="G60" s="11">
        <v>2073</v>
      </c>
      <c r="H60" s="11">
        <v>1201</v>
      </c>
      <c r="I60" s="11">
        <v>211</v>
      </c>
      <c r="J60" s="11">
        <v>365</v>
      </c>
      <c r="K60" s="11">
        <v>67</v>
      </c>
      <c r="L60" s="11">
        <v>205</v>
      </c>
      <c r="M60" s="11">
        <v>224</v>
      </c>
    </row>
    <row r="61" spans="2:13" ht="15" customHeight="1" x14ac:dyDescent="0.15">
      <c r="B61" s="4"/>
      <c r="C61" s="54"/>
      <c r="D61" s="30">
        <v>100</v>
      </c>
      <c r="E61" s="31">
        <v>56.9</v>
      </c>
      <c r="F61" s="32">
        <v>17.5</v>
      </c>
      <c r="G61" s="32">
        <v>40.700000000000003</v>
      </c>
      <c r="H61" s="32">
        <v>23.6</v>
      </c>
      <c r="I61" s="32">
        <v>4.0999999999999996</v>
      </c>
      <c r="J61" s="32">
        <v>7.2</v>
      </c>
      <c r="K61" s="32">
        <v>1.3</v>
      </c>
      <c r="L61" s="32">
        <v>4</v>
      </c>
      <c r="M61" s="32">
        <v>4.4000000000000004</v>
      </c>
    </row>
    <row r="62" spans="2:13" ht="15" customHeight="1" x14ac:dyDescent="0.15">
      <c r="B62" s="4"/>
      <c r="C62" s="51" t="s">
        <v>76</v>
      </c>
      <c r="D62" s="25">
        <v>2807</v>
      </c>
      <c r="E62" s="18">
        <v>1560</v>
      </c>
      <c r="F62" s="11">
        <v>490</v>
      </c>
      <c r="G62" s="11">
        <v>1077</v>
      </c>
      <c r="H62" s="11">
        <v>723</v>
      </c>
      <c r="I62" s="11">
        <v>126</v>
      </c>
      <c r="J62" s="11">
        <v>223</v>
      </c>
      <c r="K62" s="11">
        <v>27</v>
      </c>
      <c r="L62" s="11">
        <v>133</v>
      </c>
      <c r="M62" s="11">
        <v>127</v>
      </c>
    </row>
    <row r="63" spans="2:13" ht="15" customHeight="1" x14ac:dyDescent="0.15">
      <c r="B63" s="4"/>
      <c r="C63" s="54"/>
      <c r="D63" s="30">
        <v>100</v>
      </c>
      <c r="E63" s="31">
        <v>55.6</v>
      </c>
      <c r="F63" s="32">
        <v>17.5</v>
      </c>
      <c r="G63" s="32">
        <v>38.4</v>
      </c>
      <c r="H63" s="32">
        <v>25.8</v>
      </c>
      <c r="I63" s="32">
        <v>4.5</v>
      </c>
      <c r="J63" s="32">
        <v>7.9</v>
      </c>
      <c r="K63" s="32">
        <v>1</v>
      </c>
      <c r="L63" s="32">
        <v>4.7</v>
      </c>
      <c r="M63" s="32">
        <v>4.5</v>
      </c>
    </row>
    <row r="64" spans="2:13" ht="15" customHeight="1" x14ac:dyDescent="0.15">
      <c r="B64" s="4"/>
      <c r="C64" s="51" t="s">
        <v>77</v>
      </c>
      <c r="D64" s="25">
        <v>6516</v>
      </c>
      <c r="E64" s="18">
        <v>3364</v>
      </c>
      <c r="F64" s="11">
        <v>1242</v>
      </c>
      <c r="G64" s="11">
        <v>2371</v>
      </c>
      <c r="H64" s="11">
        <v>1663</v>
      </c>
      <c r="I64" s="11">
        <v>321</v>
      </c>
      <c r="J64" s="11">
        <v>608</v>
      </c>
      <c r="K64" s="11">
        <v>119</v>
      </c>
      <c r="L64" s="11">
        <v>413</v>
      </c>
      <c r="M64" s="11">
        <v>277</v>
      </c>
    </row>
    <row r="65" spans="2:13" ht="15" customHeight="1" x14ac:dyDescent="0.15">
      <c r="B65" s="5"/>
      <c r="C65" s="52"/>
      <c r="D65" s="28">
        <v>100</v>
      </c>
      <c r="E65" s="20">
        <v>51.6</v>
      </c>
      <c r="F65" s="15">
        <v>19.100000000000001</v>
      </c>
      <c r="G65" s="15">
        <v>36.4</v>
      </c>
      <c r="H65" s="15">
        <v>25.5</v>
      </c>
      <c r="I65" s="15">
        <v>4.9000000000000004</v>
      </c>
      <c r="J65" s="15">
        <v>9.3000000000000007</v>
      </c>
      <c r="K65" s="15">
        <v>1.8</v>
      </c>
      <c r="L65" s="15">
        <v>6.3</v>
      </c>
      <c r="M65" s="15">
        <v>4.3</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M9">
    <cfRule type="top10" dxfId="1304" priority="1447" rank="1"/>
  </conditionalFormatting>
  <conditionalFormatting sqref="E11:M11">
    <cfRule type="top10" dxfId="1303" priority="1448" rank="1"/>
  </conditionalFormatting>
  <conditionalFormatting sqref="E13:M13">
    <cfRule type="top10" dxfId="1302" priority="1449" rank="1"/>
  </conditionalFormatting>
  <conditionalFormatting sqref="E15:M15">
    <cfRule type="top10" dxfId="1301" priority="1450" rank="1"/>
  </conditionalFormatting>
  <conditionalFormatting sqref="E17:M17">
    <cfRule type="top10" dxfId="1300" priority="1451" rank="1"/>
  </conditionalFormatting>
  <conditionalFormatting sqref="E19:M19">
    <cfRule type="top10" dxfId="1299" priority="1452" rank="1"/>
  </conditionalFormatting>
  <conditionalFormatting sqref="E21:M21">
    <cfRule type="top10" dxfId="1298" priority="1453" rank="1"/>
  </conditionalFormatting>
  <conditionalFormatting sqref="E23:M23">
    <cfRule type="top10" dxfId="1297" priority="1454" rank="1"/>
  </conditionalFormatting>
  <conditionalFormatting sqref="E25:M25">
    <cfRule type="top10" dxfId="1296" priority="1455" rank="1"/>
  </conditionalFormatting>
  <conditionalFormatting sqref="E27:M27">
    <cfRule type="top10" dxfId="1295" priority="1456" rank="1"/>
  </conditionalFormatting>
  <conditionalFormatting sqref="E29:M29">
    <cfRule type="top10" dxfId="1294" priority="1457" rank="1"/>
  </conditionalFormatting>
  <conditionalFormatting sqref="E31:M31">
    <cfRule type="top10" dxfId="1293" priority="1458" rank="1"/>
  </conditionalFormatting>
  <conditionalFormatting sqref="E33:M33">
    <cfRule type="top10" dxfId="1292" priority="1459" rank="1"/>
  </conditionalFormatting>
  <conditionalFormatting sqref="E35:M35">
    <cfRule type="top10" dxfId="1291" priority="1460" rank="1"/>
  </conditionalFormatting>
  <conditionalFormatting sqref="E37:M37">
    <cfRule type="top10" dxfId="1290" priority="1461" rank="1"/>
  </conditionalFormatting>
  <conditionalFormatting sqref="E39:M39">
    <cfRule type="top10" dxfId="1289" priority="1462" rank="1"/>
  </conditionalFormatting>
  <conditionalFormatting sqref="E41:M41">
    <cfRule type="top10" dxfId="1288" priority="1463" rank="1"/>
  </conditionalFormatting>
  <conditionalFormatting sqref="E43:M43">
    <cfRule type="top10" dxfId="1287" priority="1464" rank="1"/>
  </conditionalFormatting>
  <conditionalFormatting sqref="E45:M45">
    <cfRule type="top10" dxfId="1286" priority="1465" rank="1"/>
  </conditionalFormatting>
  <conditionalFormatting sqref="E47:M47">
    <cfRule type="top10" dxfId="1285" priority="1466" rank="1"/>
  </conditionalFormatting>
  <conditionalFormatting sqref="E49:M49">
    <cfRule type="top10" dxfId="1284" priority="1467" rank="1"/>
  </conditionalFormatting>
  <conditionalFormatting sqref="E51:M51">
    <cfRule type="top10" dxfId="1283" priority="1468" rank="1"/>
  </conditionalFormatting>
  <conditionalFormatting sqref="E53:M53">
    <cfRule type="top10" dxfId="1282" priority="1469" rank="1"/>
  </conditionalFormatting>
  <conditionalFormatting sqref="E55:M55">
    <cfRule type="top10" dxfId="1281" priority="1470" rank="1"/>
  </conditionalFormatting>
  <conditionalFormatting sqref="E57:M57">
    <cfRule type="top10" dxfId="1280" priority="1471" rank="1"/>
  </conditionalFormatting>
  <conditionalFormatting sqref="E59:M59">
    <cfRule type="top10" dxfId="1279" priority="1472" rank="1"/>
  </conditionalFormatting>
  <conditionalFormatting sqref="E61:M61">
    <cfRule type="top10" dxfId="1278" priority="1473" rank="1"/>
  </conditionalFormatting>
  <conditionalFormatting sqref="E63:M63">
    <cfRule type="top10" dxfId="1277" priority="1474" rank="1"/>
  </conditionalFormatting>
  <conditionalFormatting sqref="E65:M65">
    <cfRule type="top10" dxfId="1276" priority="1475" rank="1"/>
  </conditionalFormatting>
  <pageMargins left="0.7" right="0.7" top="0.75" bottom="0.75" header="0.3" footer="0.3"/>
  <pageSetup paperSize="9" scale="76" orientation="portrait" r:id="rId1"/>
  <headerFooter>
    <oddFooter>&amp;C&amp;P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5" width="8.625" style="9" customWidth="1"/>
    <col min="96" max="16384" width="6.125" style="9"/>
  </cols>
  <sheetData>
    <row r="2" spans="2:43" x14ac:dyDescent="0.15">
      <c r="B2" s="8" t="s">
        <v>600</v>
      </c>
    </row>
    <row r="3" spans="2:43" x14ac:dyDescent="0.15">
      <c r="B3" s="9" t="s">
        <v>496</v>
      </c>
    </row>
    <row r="4" spans="2:43" x14ac:dyDescent="0.15">
      <c r="B4" s="36" t="s">
        <v>501</v>
      </c>
    </row>
    <row r="5" spans="2:43" x14ac:dyDescent="0.15">
      <c r="B5" s="8" t="s">
        <v>498</v>
      </c>
    </row>
    <row r="6" spans="2:43" ht="3" customHeight="1" x14ac:dyDescent="0.15">
      <c r="B6" s="16"/>
      <c r="C6" s="23"/>
      <c r="D6" s="24"/>
      <c r="E6" s="22"/>
      <c r="F6" s="17"/>
      <c r="G6" s="17"/>
      <c r="H6" s="17"/>
      <c r="I6" s="17"/>
      <c r="J6" s="17"/>
      <c r="K6" s="17"/>
      <c r="L6" s="17"/>
      <c r="M6" s="17"/>
    </row>
    <row r="7" spans="2:43" s="10" customFormat="1" ht="122.25" customHeight="1" thickBot="1" x14ac:dyDescent="0.2">
      <c r="B7" s="1"/>
      <c r="C7" s="2" t="s">
        <v>52</v>
      </c>
      <c r="D7" s="29" t="s">
        <v>103</v>
      </c>
      <c r="E7" s="46" t="s">
        <v>158</v>
      </c>
      <c r="F7" s="47" t="s">
        <v>324</v>
      </c>
      <c r="G7" s="47" t="s">
        <v>325</v>
      </c>
      <c r="H7" s="47" t="s">
        <v>326</v>
      </c>
      <c r="I7" s="47" t="s">
        <v>327</v>
      </c>
      <c r="J7" s="47" t="s">
        <v>328</v>
      </c>
      <c r="K7" s="47" t="s">
        <v>4</v>
      </c>
      <c r="L7" s="47" t="s">
        <v>21</v>
      </c>
      <c r="M7" s="47" t="s">
        <v>104</v>
      </c>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15347</v>
      </c>
      <c r="F8" s="11">
        <v>3916</v>
      </c>
      <c r="G8" s="11">
        <v>7803</v>
      </c>
      <c r="H8" s="11">
        <v>8071</v>
      </c>
      <c r="I8" s="11">
        <v>1746</v>
      </c>
      <c r="J8" s="11">
        <v>2552</v>
      </c>
      <c r="K8" s="11">
        <v>634</v>
      </c>
      <c r="L8" s="11">
        <v>2658</v>
      </c>
      <c r="M8" s="11">
        <v>1906</v>
      </c>
    </row>
    <row r="9" spans="2:43" ht="15" customHeight="1" x14ac:dyDescent="0.15">
      <c r="B9" s="62"/>
      <c r="C9" s="52"/>
      <c r="D9" s="26">
        <v>100</v>
      </c>
      <c r="E9" s="19">
        <v>56.5</v>
      </c>
      <c r="F9" s="12">
        <v>14.4</v>
      </c>
      <c r="G9" s="12">
        <v>28.7</v>
      </c>
      <c r="H9" s="12">
        <v>29.7</v>
      </c>
      <c r="I9" s="12">
        <v>6.4</v>
      </c>
      <c r="J9" s="12">
        <v>9.4</v>
      </c>
      <c r="K9" s="12">
        <v>2.2999999999999998</v>
      </c>
      <c r="L9" s="12">
        <v>9.8000000000000007</v>
      </c>
      <c r="M9" s="12">
        <v>7</v>
      </c>
    </row>
    <row r="10" spans="2:43" ht="15" customHeight="1" x14ac:dyDescent="0.15">
      <c r="B10" s="3" t="s">
        <v>54</v>
      </c>
      <c r="C10" s="63" t="s">
        <v>55</v>
      </c>
      <c r="D10" s="27">
        <v>12478</v>
      </c>
      <c r="E10" s="21">
        <v>8320</v>
      </c>
      <c r="F10" s="13">
        <v>1435</v>
      </c>
      <c r="G10" s="13">
        <v>2846</v>
      </c>
      <c r="H10" s="13">
        <v>3071</v>
      </c>
      <c r="I10" s="13">
        <v>507</v>
      </c>
      <c r="J10" s="13">
        <v>718</v>
      </c>
      <c r="K10" s="13">
        <v>263</v>
      </c>
      <c r="L10" s="13">
        <v>1224</v>
      </c>
      <c r="M10" s="13">
        <v>803</v>
      </c>
    </row>
    <row r="11" spans="2:43" ht="15" customHeight="1" x14ac:dyDescent="0.15">
      <c r="B11" s="4"/>
      <c r="C11" s="56"/>
      <c r="D11" s="30">
        <v>100</v>
      </c>
      <c r="E11" s="31">
        <v>66.7</v>
      </c>
      <c r="F11" s="32">
        <v>11.5</v>
      </c>
      <c r="G11" s="32">
        <v>22.8</v>
      </c>
      <c r="H11" s="32">
        <v>24.6</v>
      </c>
      <c r="I11" s="32">
        <v>4.0999999999999996</v>
      </c>
      <c r="J11" s="32">
        <v>5.8</v>
      </c>
      <c r="K11" s="32">
        <v>2.1</v>
      </c>
      <c r="L11" s="32">
        <v>9.8000000000000007</v>
      </c>
      <c r="M11" s="32">
        <v>6.4</v>
      </c>
    </row>
    <row r="12" spans="2:43" ht="15" customHeight="1" x14ac:dyDescent="0.15">
      <c r="B12" s="4"/>
      <c r="C12" s="55" t="s">
        <v>56</v>
      </c>
      <c r="D12" s="25">
        <v>14458</v>
      </c>
      <c r="E12" s="18">
        <v>6883</v>
      </c>
      <c r="F12" s="11">
        <v>2449</v>
      </c>
      <c r="G12" s="11">
        <v>4884</v>
      </c>
      <c r="H12" s="11">
        <v>4930</v>
      </c>
      <c r="I12" s="11">
        <v>1227</v>
      </c>
      <c r="J12" s="11">
        <v>1820</v>
      </c>
      <c r="K12" s="11">
        <v>369</v>
      </c>
      <c r="L12" s="11">
        <v>1415</v>
      </c>
      <c r="M12" s="11">
        <v>1077</v>
      </c>
    </row>
    <row r="13" spans="2:43" ht="15" customHeight="1" x14ac:dyDescent="0.15">
      <c r="B13" s="4"/>
      <c r="C13" s="59"/>
      <c r="D13" s="26">
        <v>100</v>
      </c>
      <c r="E13" s="19">
        <v>47.6</v>
      </c>
      <c r="F13" s="12">
        <v>16.899999999999999</v>
      </c>
      <c r="G13" s="12">
        <v>33.799999999999997</v>
      </c>
      <c r="H13" s="12">
        <v>34.1</v>
      </c>
      <c r="I13" s="12">
        <v>8.5</v>
      </c>
      <c r="J13" s="12">
        <v>12.6</v>
      </c>
      <c r="K13" s="12">
        <v>2.6</v>
      </c>
      <c r="L13" s="12">
        <v>9.8000000000000007</v>
      </c>
      <c r="M13" s="12">
        <v>7.4</v>
      </c>
    </row>
    <row r="14" spans="2:43" ht="15" customHeight="1" x14ac:dyDescent="0.15">
      <c r="B14" s="3" t="s">
        <v>57</v>
      </c>
      <c r="C14" s="63" t="s">
        <v>78</v>
      </c>
      <c r="D14" s="27">
        <v>7667</v>
      </c>
      <c r="E14" s="21">
        <v>5035</v>
      </c>
      <c r="F14" s="13">
        <v>1058</v>
      </c>
      <c r="G14" s="13">
        <v>2316</v>
      </c>
      <c r="H14" s="13">
        <v>2886</v>
      </c>
      <c r="I14" s="13">
        <v>413</v>
      </c>
      <c r="J14" s="13">
        <v>729</v>
      </c>
      <c r="K14" s="13">
        <v>145</v>
      </c>
      <c r="L14" s="13">
        <v>568</v>
      </c>
      <c r="M14" s="13">
        <v>309</v>
      </c>
    </row>
    <row r="15" spans="2:43" ht="15" customHeight="1" x14ac:dyDescent="0.15">
      <c r="B15" s="4"/>
      <c r="C15" s="56"/>
      <c r="D15" s="30">
        <v>100</v>
      </c>
      <c r="E15" s="31">
        <v>65.7</v>
      </c>
      <c r="F15" s="32">
        <v>13.8</v>
      </c>
      <c r="G15" s="32">
        <v>30.2</v>
      </c>
      <c r="H15" s="32">
        <v>37.6</v>
      </c>
      <c r="I15" s="32">
        <v>5.4</v>
      </c>
      <c r="J15" s="32">
        <v>9.5</v>
      </c>
      <c r="K15" s="32">
        <v>1.9</v>
      </c>
      <c r="L15" s="32">
        <v>7.4</v>
      </c>
      <c r="M15" s="32">
        <v>4</v>
      </c>
    </row>
    <row r="16" spans="2:43" ht="15" customHeight="1" x14ac:dyDescent="0.15">
      <c r="B16" s="4"/>
      <c r="C16" s="51" t="s">
        <v>79</v>
      </c>
      <c r="D16" s="25">
        <v>6710</v>
      </c>
      <c r="E16" s="18">
        <v>4326</v>
      </c>
      <c r="F16" s="11">
        <v>904</v>
      </c>
      <c r="G16" s="11">
        <v>2014</v>
      </c>
      <c r="H16" s="11">
        <v>2162</v>
      </c>
      <c r="I16" s="11">
        <v>486</v>
      </c>
      <c r="J16" s="11">
        <v>718</v>
      </c>
      <c r="K16" s="11">
        <v>139</v>
      </c>
      <c r="L16" s="11">
        <v>474</v>
      </c>
      <c r="M16" s="11">
        <v>321</v>
      </c>
    </row>
    <row r="17" spans="2:13" ht="15" customHeight="1" x14ac:dyDescent="0.15">
      <c r="B17" s="4"/>
      <c r="C17" s="51"/>
      <c r="D17" s="30">
        <v>100</v>
      </c>
      <c r="E17" s="31">
        <v>64.5</v>
      </c>
      <c r="F17" s="32">
        <v>13.5</v>
      </c>
      <c r="G17" s="32">
        <v>30</v>
      </c>
      <c r="H17" s="32">
        <v>32.200000000000003</v>
      </c>
      <c r="I17" s="32">
        <v>7.2</v>
      </c>
      <c r="J17" s="32">
        <v>10.7</v>
      </c>
      <c r="K17" s="32">
        <v>2.1</v>
      </c>
      <c r="L17" s="32">
        <v>7.1</v>
      </c>
      <c r="M17" s="32">
        <v>4.8</v>
      </c>
    </row>
    <row r="18" spans="2:13" ht="15" customHeight="1" x14ac:dyDescent="0.15">
      <c r="B18" s="4"/>
      <c r="C18" s="58" t="s">
        <v>80</v>
      </c>
      <c r="D18" s="25">
        <v>5148</v>
      </c>
      <c r="E18" s="18">
        <v>2943</v>
      </c>
      <c r="F18" s="11">
        <v>750</v>
      </c>
      <c r="G18" s="11">
        <v>1543</v>
      </c>
      <c r="H18" s="11">
        <v>1409</v>
      </c>
      <c r="I18" s="11">
        <v>372</v>
      </c>
      <c r="J18" s="11">
        <v>578</v>
      </c>
      <c r="K18" s="11">
        <v>110</v>
      </c>
      <c r="L18" s="11">
        <v>428</v>
      </c>
      <c r="M18" s="11">
        <v>397</v>
      </c>
    </row>
    <row r="19" spans="2:13" ht="15" customHeight="1" x14ac:dyDescent="0.15">
      <c r="B19" s="4"/>
      <c r="C19" s="56"/>
      <c r="D19" s="30">
        <v>100</v>
      </c>
      <c r="E19" s="31">
        <v>57.2</v>
      </c>
      <c r="F19" s="32">
        <v>14.6</v>
      </c>
      <c r="G19" s="32">
        <v>30</v>
      </c>
      <c r="H19" s="32">
        <v>27.4</v>
      </c>
      <c r="I19" s="32">
        <v>7.2</v>
      </c>
      <c r="J19" s="32">
        <v>11.2</v>
      </c>
      <c r="K19" s="32">
        <v>2.1</v>
      </c>
      <c r="L19" s="32">
        <v>8.3000000000000007</v>
      </c>
      <c r="M19" s="32">
        <v>7.7</v>
      </c>
    </row>
    <row r="20" spans="2:13" ht="15" customHeight="1" x14ac:dyDescent="0.15">
      <c r="B20" s="4"/>
      <c r="C20" s="55" t="s">
        <v>81</v>
      </c>
      <c r="D20" s="25">
        <v>4095</v>
      </c>
      <c r="E20" s="18">
        <v>1936</v>
      </c>
      <c r="F20" s="11">
        <v>626</v>
      </c>
      <c r="G20" s="11">
        <v>1135</v>
      </c>
      <c r="H20" s="11">
        <v>989</v>
      </c>
      <c r="I20" s="11">
        <v>270</v>
      </c>
      <c r="J20" s="11">
        <v>323</v>
      </c>
      <c r="K20" s="11">
        <v>98</v>
      </c>
      <c r="L20" s="11">
        <v>485</v>
      </c>
      <c r="M20" s="11">
        <v>388</v>
      </c>
    </row>
    <row r="21" spans="2:13" ht="15" customHeight="1" x14ac:dyDescent="0.15">
      <c r="B21" s="4"/>
      <c r="C21" s="56"/>
      <c r="D21" s="30">
        <v>100</v>
      </c>
      <c r="E21" s="31">
        <v>47.3</v>
      </c>
      <c r="F21" s="32">
        <v>15.3</v>
      </c>
      <c r="G21" s="32">
        <v>27.7</v>
      </c>
      <c r="H21" s="32">
        <v>24.2</v>
      </c>
      <c r="I21" s="32">
        <v>6.6</v>
      </c>
      <c r="J21" s="32">
        <v>7.9</v>
      </c>
      <c r="K21" s="32">
        <v>2.4</v>
      </c>
      <c r="L21" s="32">
        <v>11.8</v>
      </c>
      <c r="M21" s="32">
        <v>9.5</v>
      </c>
    </row>
    <row r="22" spans="2:13" ht="15" customHeight="1" x14ac:dyDescent="0.15">
      <c r="B22" s="4"/>
      <c r="C22" s="51" t="s">
        <v>82</v>
      </c>
      <c r="D22" s="25">
        <v>3242</v>
      </c>
      <c r="E22" s="18">
        <v>926</v>
      </c>
      <c r="F22" s="11">
        <v>542</v>
      </c>
      <c r="G22" s="11">
        <v>710</v>
      </c>
      <c r="H22" s="11">
        <v>530</v>
      </c>
      <c r="I22" s="11">
        <v>192</v>
      </c>
      <c r="J22" s="11">
        <v>185</v>
      </c>
      <c r="K22" s="11">
        <v>138</v>
      </c>
      <c r="L22" s="11">
        <v>676</v>
      </c>
      <c r="M22" s="11">
        <v>453</v>
      </c>
    </row>
    <row r="23" spans="2:13" ht="15" customHeight="1" x14ac:dyDescent="0.15">
      <c r="B23" s="5"/>
      <c r="C23" s="52"/>
      <c r="D23" s="28">
        <v>100</v>
      </c>
      <c r="E23" s="20">
        <v>28.6</v>
      </c>
      <c r="F23" s="15">
        <v>16.7</v>
      </c>
      <c r="G23" s="15">
        <v>21.9</v>
      </c>
      <c r="H23" s="15">
        <v>16.3</v>
      </c>
      <c r="I23" s="15">
        <v>5.9</v>
      </c>
      <c r="J23" s="15">
        <v>5.7</v>
      </c>
      <c r="K23" s="15">
        <v>4.3</v>
      </c>
      <c r="L23" s="15">
        <v>20.9</v>
      </c>
      <c r="M23" s="15">
        <v>14</v>
      </c>
    </row>
    <row r="24" spans="2:13" ht="15" customHeight="1" x14ac:dyDescent="0.15">
      <c r="B24" s="3" t="s">
        <v>58</v>
      </c>
      <c r="C24" s="53" t="s">
        <v>59</v>
      </c>
      <c r="D24" s="27">
        <v>6176</v>
      </c>
      <c r="E24" s="21">
        <v>170</v>
      </c>
      <c r="F24" s="13">
        <v>105</v>
      </c>
      <c r="G24" s="13">
        <v>1777</v>
      </c>
      <c r="H24" s="13">
        <v>2095</v>
      </c>
      <c r="I24" s="13">
        <v>625</v>
      </c>
      <c r="J24" s="13">
        <v>1011</v>
      </c>
      <c r="K24" s="13">
        <v>279</v>
      </c>
      <c r="L24" s="13">
        <v>1558</v>
      </c>
      <c r="M24" s="13">
        <v>653</v>
      </c>
    </row>
    <row r="25" spans="2:13" ht="15" customHeight="1" x14ac:dyDescent="0.15">
      <c r="B25" s="4"/>
      <c r="C25" s="51"/>
      <c r="D25" s="30">
        <v>100</v>
      </c>
      <c r="E25" s="31">
        <v>2.8</v>
      </c>
      <c r="F25" s="32">
        <v>1.7</v>
      </c>
      <c r="G25" s="32">
        <v>28.8</v>
      </c>
      <c r="H25" s="32">
        <v>33.9</v>
      </c>
      <c r="I25" s="32">
        <v>10.1</v>
      </c>
      <c r="J25" s="32">
        <v>16.399999999999999</v>
      </c>
      <c r="K25" s="32">
        <v>4.5</v>
      </c>
      <c r="L25" s="32">
        <v>25.2</v>
      </c>
      <c r="M25" s="32">
        <v>10.6</v>
      </c>
    </row>
    <row r="26" spans="2:13" ht="15" customHeight="1" x14ac:dyDescent="0.15">
      <c r="B26" s="4"/>
      <c r="C26" s="58" t="s">
        <v>60</v>
      </c>
      <c r="D26" s="25">
        <v>12578</v>
      </c>
      <c r="E26" s="18">
        <v>10783</v>
      </c>
      <c r="F26" s="11">
        <v>422</v>
      </c>
      <c r="G26" s="11">
        <v>4303</v>
      </c>
      <c r="H26" s="11">
        <v>3566</v>
      </c>
      <c r="I26" s="11">
        <v>745</v>
      </c>
      <c r="J26" s="11">
        <v>1011</v>
      </c>
      <c r="K26" s="11">
        <v>140</v>
      </c>
      <c r="L26" s="11">
        <v>393</v>
      </c>
      <c r="M26" s="11">
        <v>621</v>
      </c>
    </row>
    <row r="27" spans="2:13" ht="15" customHeight="1" x14ac:dyDescent="0.15">
      <c r="B27" s="4"/>
      <c r="C27" s="56"/>
      <c r="D27" s="30">
        <v>100</v>
      </c>
      <c r="E27" s="31">
        <v>85.7</v>
      </c>
      <c r="F27" s="32">
        <v>3.4</v>
      </c>
      <c r="G27" s="32">
        <v>34.200000000000003</v>
      </c>
      <c r="H27" s="32">
        <v>28.4</v>
      </c>
      <c r="I27" s="32">
        <v>5.9</v>
      </c>
      <c r="J27" s="32">
        <v>8</v>
      </c>
      <c r="K27" s="32">
        <v>1.1000000000000001</v>
      </c>
      <c r="L27" s="32">
        <v>3.1</v>
      </c>
      <c r="M27" s="32">
        <v>4.9000000000000004</v>
      </c>
    </row>
    <row r="28" spans="2:13" ht="15" customHeight="1" x14ac:dyDescent="0.15">
      <c r="B28" s="4"/>
      <c r="C28" s="55" t="s">
        <v>61</v>
      </c>
      <c r="D28" s="25">
        <v>1614</v>
      </c>
      <c r="E28" s="18">
        <v>1349</v>
      </c>
      <c r="F28" s="11">
        <v>181</v>
      </c>
      <c r="G28" s="11">
        <v>410</v>
      </c>
      <c r="H28" s="11">
        <v>383</v>
      </c>
      <c r="I28" s="11">
        <v>70</v>
      </c>
      <c r="J28" s="11">
        <v>75</v>
      </c>
      <c r="K28" s="11">
        <v>20</v>
      </c>
      <c r="L28" s="11">
        <v>61</v>
      </c>
      <c r="M28" s="11">
        <v>89</v>
      </c>
    </row>
    <row r="29" spans="2:13" ht="15" customHeight="1" x14ac:dyDescent="0.15">
      <c r="B29" s="4"/>
      <c r="C29" s="56"/>
      <c r="D29" s="30">
        <v>100</v>
      </c>
      <c r="E29" s="31">
        <v>83.6</v>
      </c>
      <c r="F29" s="32">
        <v>11.2</v>
      </c>
      <c r="G29" s="32">
        <v>25.4</v>
      </c>
      <c r="H29" s="32">
        <v>23.7</v>
      </c>
      <c r="I29" s="32">
        <v>4.3</v>
      </c>
      <c r="J29" s="32">
        <v>4.5999999999999996</v>
      </c>
      <c r="K29" s="32">
        <v>1.2</v>
      </c>
      <c r="L29" s="32">
        <v>3.8</v>
      </c>
      <c r="M29" s="32">
        <v>5.5</v>
      </c>
    </row>
    <row r="30" spans="2:13" ht="15" customHeight="1" x14ac:dyDescent="0.15">
      <c r="B30" s="4"/>
      <c r="C30" s="51" t="s">
        <v>62</v>
      </c>
      <c r="D30" s="25">
        <v>2525</v>
      </c>
      <c r="E30" s="18">
        <v>1108</v>
      </c>
      <c r="F30" s="11">
        <v>1538</v>
      </c>
      <c r="G30" s="11">
        <v>488</v>
      </c>
      <c r="H30" s="11">
        <v>556</v>
      </c>
      <c r="I30" s="11">
        <v>89</v>
      </c>
      <c r="J30" s="11">
        <v>138</v>
      </c>
      <c r="K30" s="11">
        <v>46</v>
      </c>
      <c r="L30" s="11">
        <v>267</v>
      </c>
      <c r="M30" s="11">
        <v>196</v>
      </c>
    </row>
    <row r="31" spans="2:13" ht="15" customHeight="1" x14ac:dyDescent="0.15">
      <c r="B31" s="4"/>
      <c r="C31" s="51"/>
      <c r="D31" s="30">
        <v>100</v>
      </c>
      <c r="E31" s="31">
        <v>43.9</v>
      </c>
      <c r="F31" s="32">
        <v>60.9</v>
      </c>
      <c r="G31" s="32">
        <v>19.3</v>
      </c>
      <c r="H31" s="32">
        <v>22</v>
      </c>
      <c r="I31" s="32">
        <v>3.5</v>
      </c>
      <c r="J31" s="32">
        <v>5.5</v>
      </c>
      <c r="K31" s="32">
        <v>1.8</v>
      </c>
      <c r="L31" s="32">
        <v>10.6</v>
      </c>
      <c r="M31" s="32">
        <v>7.8</v>
      </c>
    </row>
    <row r="32" spans="2:13" ht="15" customHeight="1" x14ac:dyDescent="0.15">
      <c r="B32" s="6"/>
      <c r="C32" s="58" t="s">
        <v>63</v>
      </c>
      <c r="D32" s="25">
        <v>3276</v>
      </c>
      <c r="E32" s="18">
        <v>1491</v>
      </c>
      <c r="F32" s="11">
        <v>1386</v>
      </c>
      <c r="G32" s="11">
        <v>597</v>
      </c>
      <c r="H32" s="11">
        <v>1207</v>
      </c>
      <c r="I32" s="11">
        <v>165</v>
      </c>
      <c r="J32" s="11">
        <v>240</v>
      </c>
      <c r="K32" s="11">
        <v>117</v>
      </c>
      <c r="L32" s="11">
        <v>305</v>
      </c>
      <c r="M32" s="11">
        <v>189</v>
      </c>
    </row>
    <row r="33" spans="2:13" ht="15" customHeight="1" x14ac:dyDescent="0.15">
      <c r="B33" s="7"/>
      <c r="C33" s="59"/>
      <c r="D33" s="28">
        <v>100</v>
      </c>
      <c r="E33" s="20">
        <v>45.5</v>
      </c>
      <c r="F33" s="15">
        <v>42.3</v>
      </c>
      <c r="G33" s="15">
        <v>18.2</v>
      </c>
      <c r="H33" s="15">
        <v>36.799999999999997</v>
      </c>
      <c r="I33" s="15">
        <v>5</v>
      </c>
      <c r="J33" s="15">
        <v>7.3</v>
      </c>
      <c r="K33" s="15">
        <v>3.6</v>
      </c>
      <c r="L33" s="15">
        <v>9.3000000000000007</v>
      </c>
      <c r="M33" s="15">
        <v>5.8</v>
      </c>
    </row>
    <row r="34" spans="2:13" ht="15" customHeight="1" x14ac:dyDescent="0.15">
      <c r="B34" s="3" t="s">
        <v>64</v>
      </c>
      <c r="C34" s="53" t="s">
        <v>65</v>
      </c>
      <c r="D34" s="27">
        <v>22228</v>
      </c>
      <c r="E34" s="21">
        <v>13421</v>
      </c>
      <c r="F34" s="13">
        <v>3182</v>
      </c>
      <c r="G34" s="13">
        <v>6761</v>
      </c>
      <c r="H34" s="13">
        <v>7030</v>
      </c>
      <c r="I34" s="13">
        <v>1475</v>
      </c>
      <c r="J34" s="13">
        <v>2228</v>
      </c>
      <c r="K34" s="13">
        <v>409</v>
      </c>
      <c r="L34" s="13">
        <v>1901</v>
      </c>
      <c r="M34" s="13">
        <v>1178</v>
      </c>
    </row>
    <row r="35" spans="2:13" ht="15" customHeight="1" x14ac:dyDescent="0.15">
      <c r="B35" s="4"/>
      <c r="C35" s="54"/>
      <c r="D35" s="30">
        <v>100</v>
      </c>
      <c r="E35" s="31">
        <v>60.4</v>
      </c>
      <c r="F35" s="32">
        <v>14.3</v>
      </c>
      <c r="G35" s="32">
        <v>30.4</v>
      </c>
      <c r="H35" s="32">
        <v>31.6</v>
      </c>
      <c r="I35" s="32">
        <v>6.6</v>
      </c>
      <c r="J35" s="32">
        <v>10</v>
      </c>
      <c r="K35" s="32">
        <v>1.8</v>
      </c>
      <c r="L35" s="32">
        <v>8.6</v>
      </c>
      <c r="M35" s="32">
        <v>5.3</v>
      </c>
    </row>
    <row r="36" spans="2:13" ht="15" customHeight="1" x14ac:dyDescent="0.15">
      <c r="B36" s="4"/>
      <c r="C36" s="60" t="s">
        <v>66</v>
      </c>
      <c r="D36" s="25">
        <v>2573</v>
      </c>
      <c r="E36" s="18">
        <v>1074</v>
      </c>
      <c r="F36" s="11">
        <v>383</v>
      </c>
      <c r="G36" s="11">
        <v>579</v>
      </c>
      <c r="H36" s="11">
        <v>559</v>
      </c>
      <c r="I36" s="11">
        <v>155</v>
      </c>
      <c r="J36" s="11">
        <v>177</v>
      </c>
      <c r="K36" s="11">
        <v>110</v>
      </c>
      <c r="L36" s="11">
        <v>368</v>
      </c>
      <c r="M36" s="11">
        <v>320</v>
      </c>
    </row>
    <row r="37" spans="2:13" ht="15" customHeight="1" x14ac:dyDescent="0.15">
      <c r="B37" s="4"/>
      <c r="C37" s="56"/>
      <c r="D37" s="30">
        <v>100</v>
      </c>
      <c r="E37" s="31">
        <v>41.7</v>
      </c>
      <c r="F37" s="32">
        <v>14.9</v>
      </c>
      <c r="G37" s="32">
        <v>22.5</v>
      </c>
      <c r="H37" s="32">
        <v>21.7</v>
      </c>
      <c r="I37" s="32">
        <v>6</v>
      </c>
      <c r="J37" s="32">
        <v>6.9</v>
      </c>
      <c r="K37" s="32">
        <v>4.3</v>
      </c>
      <c r="L37" s="32">
        <v>14.3</v>
      </c>
      <c r="M37" s="32">
        <v>12.4</v>
      </c>
    </row>
    <row r="38" spans="2:13" ht="15" customHeight="1" x14ac:dyDescent="0.15">
      <c r="B38" s="4"/>
      <c r="C38" s="55" t="s">
        <v>67</v>
      </c>
      <c r="D38" s="25">
        <v>1235</v>
      </c>
      <c r="E38" s="18">
        <v>389</v>
      </c>
      <c r="F38" s="11">
        <v>195</v>
      </c>
      <c r="G38" s="11">
        <v>224</v>
      </c>
      <c r="H38" s="11">
        <v>222</v>
      </c>
      <c r="I38" s="11">
        <v>60</v>
      </c>
      <c r="J38" s="11">
        <v>63</v>
      </c>
      <c r="K38" s="11">
        <v>83</v>
      </c>
      <c r="L38" s="11">
        <v>292</v>
      </c>
      <c r="M38" s="11">
        <v>174</v>
      </c>
    </row>
    <row r="39" spans="2:13" ht="15" customHeight="1" x14ac:dyDescent="0.15">
      <c r="B39" s="5"/>
      <c r="C39" s="59"/>
      <c r="D39" s="28">
        <v>100</v>
      </c>
      <c r="E39" s="20">
        <v>31.5</v>
      </c>
      <c r="F39" s="15">
        <v>15.8</v>
      </c>
      <c r="G39" s="15">
        <v>18.100000000000001</v>
      </c>
      <c r="H39" s="15">
        <v>18</v>
      </c>
      <c r="I39" s="15">
        <v>4.9000000000000004</v>
      </c>
      <c r="J39" s="15">
        <v>5.0999999999999996</v>
      </c>
      <c r="K39" s="15">
        <v>6.7</v>
      </c>
      <c r="L39" s="15">
        <v>23.6</v>
      </c>
      <c r="M39" s="15">
        <v>14.1</v>
      </c>
    </row>
    <row r="40" spans="2:13" ht="15" customHeight="1" x14ac:dyDescent="0.15">
      <c r="B40" s="3" t="s">
        <v>83</v>
      </c>
      <c r="C40" s="53" t="s">
        <v>400</v>
      </c>
      <c r="D40" s="27">
        <v>3459</v>
      </c>
      <c r="E40" s="21">
        <v>2091</v>
      </c>
      <c r="F40" s="13">
        <v>493</v>
      </c>
      <c r="G40" s="13">
        <v>1123</v>
      </c>
      <c r="H40" s="13">
        <v>1199</v>
      </c>
      <c r="I40" s="13">
        <v>299</v>
      </c>
      <c r="J40" s="13">
        <v>447</v>
      </c>
      <c r="K40" s="13">
        <v>60</v>
      </c>
      <c r="L40" s="13">
        <v>244</v>
      </c>
      <c r="M40" s="13">
        <v>180</v>
      </c>
    </row>
    <row r="41" spans="2:13" ht="15" customHeight="1" x14ac:dyDescent="0.15">
      <c r="B41" s="4"/>
      <c r="C41" s="54"/>
      <c r="D41" s="30">
        <v>100</v>
      </c>
      <c r="E41" s="31">
        <v>60.5</v>
      </c>
      <c r="F41" s="32">
        <v>14.3</v>
      </c>
      <c r="G41" s="32">
        <v>32.5</v>
      </c>
      <c r="H41" s="32">
        <v>34.700000000000003</v>
      </c>
      <c r="I41" s="32">
        <v>8.6</v>
      </c>
      <c r="J41" s="32">
        <v>12.9</v>
      </c>
      <c r="K41" s="32">
        <v>1.7</v>
      </c>
      <c r="L41" s="32">
        <v>7.1</v>
      </c>
      <c r="M41" s="32">
        <v>5.2</v>
      </c>
    </row>
    <row r="42" spans="2:13" ht="15" customHeight="1" x14ac:dyDescent="0.15">
      <c r="B42" s="4"/>
      <c r="C42" s="55" t="s">
        <v>408</v>
      </c>
      <c r="D42" s="25">
        <v>18074</v>
      </c>
      <c r="E42" s="18">
        <v>10668</v>
      </c>
      <c r="F42" s="11">
        <v>2682</v>
      </c>
      <c r="G42" s="11">
        <v>5524</v>
      </c>
      <c r="H42" s="11">
        <v>5661</v>
      </c>
      <c r="I42" s="11">
        <v>1181</v>
      </c>
      <c r="J42" s="11">
        <v>1730</v>
      </c>
      <c r="K42" s="11">
        <v>403</v>
      </c>
      <c r="L42" s="11">
        <v>1550</v>
      </c>
      <c r="M42" s="11">
        <v>982</v>
      </c>
    </row>
    <row r="43" spans="2:13" ht="15" customHeight="1" x14ac:dyDescent="0.15">
      <c r="B43" s="4"/>
      <c r="C43" s="56"/>
      <c r="D43" s="30">
        <v>100</v>
      </c>
      <c r="E43" s="31">
        <v>59</v>
      </c>
      <c r="F43" s="32">
        <v>14.8</v>
      </c>
      <c r="G43" s="32">
        <v>30.6</v>
      </c>
      <c r="H43" s="32">
        <v>31.3</v>
      </c>
      <c r="I43" s="32">
        <v>6.5</v>
      </c>
      <c r="J43" s="32">
        <v>9.6</v>
      </c>
      <c r="K43" s="32">
        <v>2.2000000000000002</v>
      </c>
      <c r="L43" s="32">
        <v>8.6</v>
      </c>
      <c r="M43" s="32">
        <v>5.4</v>
      </c>
    </row>
    <row r="44" spans="2:13" ht="15" customHeight="1" x14ac:dyDescent="0.15">
      <c r="B44" s="4"/>
      <c r="C44" s="51" t="s">
        <v>402</v>
      </c>
      <c r="D44" s="25">
        <v>4115</v>
      </c>
      <c r="E44" s="18">
        <v>2050</v>
      </c>
      <c r="F44" s="11">
        <v>574</v>
      </c>
      <c r="G44" s="11">
        <v>925</v>
      </c>
      <c r="H44" s="11">
        <v>946</v>
      </c>
      <c r="I44" s="11">
        <v>203</v>
      </c>
      <c r="J44" s="11">
        <v>284</v>
      </c>
      <c r="K44" s="11">
        <v>119</v>
      </c>
      <c r="L44" s="11">
        <v>651</v>
      </c>
      <c r="M44" s="11">
        <v>321</v>
      </c>
    </row>
    <row r="45" spans="2:13" ht="15" customHeight="1" x14ac:dyDescent="0.15">
      <c r="B45" s="4"/>
      <c r="C45" s="54"/>
      <c r="D45" s="30">
        <v>100</v>
      </c>
      <c r="E45" s="31">
        <v>49.8</v>
      </c>
      <c r="F45" s="32">
        <v>13.9</v>
      </c>
      <c r="G45" s="32">
        <v>22.5</v>
      </c>
      <c r="H45" s="32">
        <v>23</v>
      </c>
      <c r="I45" s="32">
        <v>4.9000000000000004</v>
      </c>
      <c r="J45" s="32">
        <v>6.9</v>
      </c>
      <c r="K45" s="32">
        <v>2.9</v>
      </c>
      <c r="L45" s="32">
        <v>15.8</v>
      </c>
      <c r="M45" s="32">
        <v>7.8</v>
      </c>
    </row>
    <row r="46" spans="2:13" ht="15" customHeight="1" x14ac:dyDescent="0.15">
      <c r="B46" s="4"/>
      <c r="C46" s="51" t="s">
        <v>411</v>
      </c>
      <c r="D46" s="25">
        <v>659</v>
      </c>
      <c r="E46" s="18">
        <v>280</v>
      </c>
      <c r="F46" s="11">
        <v>76</v>
      </c>
      <c r="G46" s="11">
        <v>104</v>
      </c>
      <c r="H46" s="11">
        <v>104</v>
      </c>
      <c r="I46" s="11">
        <v>21</v>
      </c>
      <c r="J46" s="11">
        <v>38</v>
      </c>
      <c r="K46" s="11">
        <v>36</v>
      </c>
      <c r="L46" s="11">
        <v>156</v>
      </c>
      <c r="M46" s="11">
        <v>63</v>
      </c>
    </row>
    <row r="47" spans="2:13" ht="15" customHeight="1" x14ac:dyDescent="0.15">
      <c r="B47" s="5"/>
      <c r="C47" s="52"/>
      <c r="D47" s="28">
        <v>100</v>
      </c>
      <c r="E47" s="20">
        <v>42.5</v>
      </c>
      <c r="F47" s="15">
        <v>11.5</v>
      </c>
      <c r="G47" s="15">
        <v>15.8</v>
      </c>
      <c r="H47" s="15">
        <v>15.8</v>
      </c>
      <c r="I47" s="15">
        <v>3.2</v>
      </c>
      <c r="J47" s="15">
        <v>5.8</v>
      </c>
      <c r="K47" s="15">
        <v>5.5</v>
      </c>
      <c r="L47" s="15">
        <v>23.7</v>
      </c>
      <c r="M47" s="15">
        <v>9.6</v>
      </c>
    </row>
    <row r="48" spans="2:13" ht="15" customHeight="1" x14ac:dyDescent="0.15">
      <c r="B48" s="3" t="s">
        <v>68</v>
      </c>
      <c r="C48" s="53" t="s">
        <v>69</v>
      </c>
      <c r="D48" s="27">
        <v>3572</v>
      </c>
      <c r="E48" s="21">
        <v>2145</v>
      </c>
      <c r="F48" s="13">
        <v>573</v>
      </c>
      <c r="G48" s="13">
        <v>1067</v>
      </c>
      <c r="H48" s="13">
        <v>933</v>
      </c>
      <c r="I48" s="13">
        <v>185</v>
      </c>
      <c r="J48" s="13">
        <v>326</v>
      </c>
      <c r="K48" s="13">
        <v>52</v>
      </c>
      <c r="L48" s="13">
        <v>389</v>
      </c>
      <c r="M48" s="13">
        <v>184</v>
      </c>
    </row>
    <row r="49" spans="2:13" ht="15" customHeight="1" x14ac:dyDescent="0.15">
      <c r="B49" s="4"/>
      <c r="C49" s="54"/>
      <c r="D49" s="30">
        <v>100</v>
      </c>
      <c r="E49" s="31">
        <v>60.1</v>
      </c>
      <c r="F49" s="32">
        <v>16</v>
      </c>
      <c r="G49" s="32">
        <v>29.9</v>
      </c>
      <c r="H49" s="32">
        <v>26.1</v>
      </c>
      <c r="I49" s="32">
        <v>5.2</v>
      </c>
      <c r="J49" s="32">
        <v>9.1</v>
      </c>
      <c r="K49" s="32">
        <v>1.5</v>
      </c>
      <c r="L49" s="32">
        <v>10.9</v>
      </c>
      <c r="M49" s="32">
        <v>5.2</v>
      </c>
    </row>
    <row r="50" spans="2:13" ht="15" customHeight="1" x14ac:dyDescent="0.15">
      <c r="B50" s="4"/>
      <c r="C50" s="57" t="s">
        <v>70</v>
      </c>
      <c r="D50" s="33">
        <v>2055</v>
      </c>
      <c r="E50" s="34">
        <v>1326</v>
      </c>
      <c r="F50" s="35">
        <v>262</v>
      </c>
      <c r="G50" s="35">
        <v>709</v>
      </c>
      <c r="H50" s="35">
        <v>667</v>
      </c>
      <c r="I50" s="35">
        <v>139</v>
      </c>
      <c r="J50" s="35">
        <v>210</v>
      </c>
      <c r="K50" s="35">
        <v>24</v>
      </c>
      <c r="L50" s="35">
        <v>168</v>
      </c>
      <c r="M50" s="35">
        <v>76</v>
      </c>
    </row>
    <row r="51" spans="2:13" ht="15" customHeight="1" x14ac:dyDescent="0.15">
      <c r="B51" s="4"/>
      <c r="C51" s="54"/>
      <c r="D51" s="30">
        <v>100</v>
      </c>
      <c r="E51" s="31">
        <v>64.5</v>
      </c>
      <c r="F51" s="32">
        <v>12.7</v>
      </c>
      <c r="G51" s="32">
        <v>34.5</v>
      </c>
      <c r="H51" s="32">
        <v>32.5</v>
      </c>
      <c r="I51" s="32">
        <v>6.8</v>
      </c>
      <c r="J51" s="32">
        <v>10.199999999999999</v>
      </c>
      <c r="K51" s="32">
        <v>1.2</v>
      </c>
      <c r="L51" s="32">
        <v>8.1999999999999993</v>
      </c>
      <c r="M51" s="32">
        <v>3.7</v>
      </c>
    </row>
    <row r="52" spans="2:13" ht="15" customHeight="1" x14ac:dyDescent="0.15">
      <c r="B52" s="4"/>
      <c r="C52" s="51" t="s">
        <v>71</v>
      </c>
      <c r="D52" s="25">
        <v>1640</v>
      </c>
      <c r="E52" s="18">
        <v>984</v>
      </c>
      <c r="F52" s="11">
        <v>250</v>
      </c>
      <c r="G52" s="11">
        <v>443</v>
      </c>
      <c r="H52" s="11">
        <v>497</v>
      </c>
      <c r="I52" s="11">
        <v>103</v>
      </c>
      <c r="J52" s="11">
        <v>150</v>
      </c>
      <c r="K52" s="11">
        <v>22</v>
      </c>
      <c r="L52" s="11">
        <v>128</v>
      </c>
      <c r="M52" s="11">
        <v>108</v>
      </c>
    </row>
    <row r="53" spans="2:13" ht="15" customHeight="1" x14ac:dyDescent="0.15">
      <c r="B53" s="4"/>
      <c r="C53" s="54"/>
      <c r="D53" s="30">
        <v>100</v>
      </c>
      <c r="E53" s="31">
        <v>60</v>
      </c>
      <c r="F53" s="32">
        <v>15.2</v>
      </c>
      <c r="G53" s="32">
        <v>27</v>
      </c>
      <c r="H53" s="32">
        <v>30.3</v>
      </c>
      <c r="I53" s="32">
        <v>6.3</v>
      </c>
      <c r="J53" s="32">
        <v>9.1</v>
      </c>
      <c r="K53" s="32">
        <v>1.3</v>
      </c>
      <c r="L53" s="32">
        <v>7.8</v>
      </c>
      <c r="M53" s="32">
        <v>6.6</v>
      </c>
    </row>
    <row r="54" spans="2:13" ht="15" customHeight="1" x14ac:dyDescent="0.15">
      <c r="B54" s="4"/>
      <c r="C54" s="51" t="s">
        <v>72</v>
      </c>
      <c r="D54" s="25">
        <v>1560</v>
      </c>
      <c r="E54" s="18">
        <v>913</v>
      </c>
      <c r="F54" s="11">
        <v>250</v>
      </c>
      <c r="G54" s="11">
        <v>472</v>
      </c>
      <c r="H54" s="11">
        <v>455</v>
      </c>
      <c r="I54" s="11">
        <v>95</v>
      </c>
      <c r="J54" s="11">
        <v>141</v>
      </c>
      <c r="K54" s="11">
        <v>16</v>
      </c>
      <c r="L54" s="11">
        <v>151</v>
      </c>
      <c r="M54" s="11">
        <v>121</v>
      </c>
    </row>
    <row r="55" spans="2:13" ht="15" customHeight="1" x14ac:dyDescent="0.15">
      <c r="B55" s="4"/>
      <c r="C55" s="54"/>
      <c r="D55" s="30">
        <v>100</v>
      </c>
      <c r="E55" s="31">
        <v>58.5</v>
      </c>
      <c r="F55" s="32">
        <v>16</v>
      </c>
      <c r="G55" s="32">
        <v>30.3</v>
      </c>
      <c r="H55" s="32">
        <v>29.2</v>
      </c>
      <c r="I55" s="32">
        <v>6.1</v>
      </c>
      <c r="J55" s="32">
        <v>9</v>
      </c>
      <c r="K55" s="32">
        <v>1</v>
      </c>
      <c r="L55" s="32">
        <v>9.6999999999999993</v>
      </c>
      <c r="M55" s="32">
        <v>7.8</v>
      </c>
    </row>
    <row r="56" spans="2:13" ht="15" customHeight="1" x14ac:dyDescent="0.15">
      <c r="B56" s="4"/>
      <c r="C56" s="51" t="s">
        <v>73</v>
      </c>
      <c r="D56" s="25">
        <v>2382</v>
      </c>
      <c r="E56" s="18">
        <v>1405</v>
      </c>
      <c r="F56" s="11">
        <v>345</v>
      </c>
      <c r="G56" s="11">
        <v>720</v>
      </c>
      <c r="H56" s="11">
        <v>710</v>
      </c>
      <c r="I56" s="11">
        <v>145</v>
      </c>
      <c r="J56" s="11">
        <v>229</v>
      </c>
      <c r="K56" s="11">
        <v>257</v>
      </c>
      <c r="L56" s="11">
        <v>24</v>
      </c>
      <c r="M56" s="11">
        <v>136</v>
      </c>
    </row>
    <row r="57" spans="2:13" ht="15" customHeight="1" x14ac:dyDescent="0.15">
      <c r="B57" s="4"/>
      <c r="C57" s="54"/>
      <c r="D57" s="30">
        <v>100</v>
      </c>
      <c r="E57" s="31">
        <v>59</v>
      </c>
      <c r="F57" s="32">
        <v>14.5</v>
      </c>
      <c r="G57" s="32">
        <v>30.2</v>
      </c>
      <c r="H57" s="32">
        <v>29.8</v>
      </c>
      <c r="I57" s="32">
        <v>6.1</v>
      </c>
      <c r="J57" s="32">
        <v>9.6</v>
      </c>
      <c r="K57" s="32">
        <v>10.8</v>
      </c>
      <c r="L57" s="32">
        <v>1</v>
      </c>
      <c r="M57" s="32">
        <v>5.7</v>
      </c>
    </row>
    <row r="58" spans="2:13" ht="15" customHeight="1" x14ac:dyDescent="0.15">
      <c r="B58" s="4"/>
      <c r="C58" s="51" t="s">
        <v>74</v>
      </c>
      <c r="D58" s="25">
        <v>1538</v>
      </c>
      <c r="E58" s="18">
        <v>969</v>
      </c>
      <c r="F58" s="11">
        <v>211</v>
      </c>
      <c r="G58" s="11">
        <v>566</v>
      </c>
      <c r="H58" s="11">
        <v>529</v>
      </c>
      <c r="I58" s="11">
        <v>117</v>
      </c>
      <c r="J58" s="11">
        <v>131</v>
      </c>
      <c r="K58" s="11">
        <v>15</v>
      </c>
      <c r="L58" s="11">
        <v>111</v>
      </c>
      <c r="M58" s="11">
        <v>83</v>
      </c>
    </row>
    <row r="59" spans="2:13" ht="15" customHeight="1" x14ac:dyDescent="0.15">
      <c r="B59" s="4"/>
      <c r="C59" s="54"/>
      <c r="D59" s="30">
        <v>100</v>
      </c>
      <c r="E59" s="31">
        <v>63</v>
      </c>
      <c r="F59" s="32">
        <v>13.7</v>
      </c>
      <c r="G59" s="32">
        <v>36.799999999999997</v>
      </c>
      <c r="H59" s="32">
        <v>34.4</v>
      </c>
      <c r="I59" s="32">
        <v>7.6</v>
      </c>
      <c r="J59" s="32">
        <v>8.5</v>
      </c>
      <c r="K59" s="32">
        <v>1</v>
      </c>
      <c r="L59" s="32">
        <v>7.2</v>
      </c>
      <c r="M59" s="32">
        <v>5.4</v>
      </c>
    </row>
    <row r="60" spans="2:13" ht="15" customHeight="1" x14ac:dyDescent="0.15">
      <c r="B60" s="4"/>
      <c r="C60" s="51" t="s">
        <v>75</v>
      </c>
      <c r="D60" s="25">
        <v>5096</v>
      </c>
      <c r="E60" s="18">
        <v>2813</v>
      </c>
      <c r="F60" s="11">
        <v>693</v>
      </c>
      <c r="G60" s="11">
        <v>1481</v>
      </c>
      <c r="H60" s="11">
        <v>1449</v>
      </c>
      <c r="I60" s="11">
        <v>338</v>
      </c>
      <c r="J60" s="11">
        <v>461</v>
      </c>
      <c r="K60" s="11">
        <v>102</v>
      </c>
      <c r="L60" s="11">
        <v>475</v>
      </c>
      <c r="M60" s="11">
        <v>416</v>
      </c>
    </row>
    <row r="61" spans="2:13" ht="15" customHeight="1" x14ac:dyDescent="0.15">
      <c r="B61" s="4"/>
      <c r="C61" s="54"/>
      <c r="D61" s="30">
        <v>100</v>
      </c>
      <c r="E61" s="31">
        <v>55.2</v>
      </c>
      <c r="F61" s="32">
        <v>13.6</v>
      </c>
      <c r="G61" s="32">
        <v>29.1</v>
      </c>
      <c r="H61" s="32">
        <v>28.4</v>
      </c>
      <c r="I61" s="32">
        <v>6.6</v>
      </c>
      <c r="J61" s="32">
        <v>9</v>
      </c>
      <c r="K61" s="32">
        <v>2</v>
      </c>
      <c r="L61" s="32">
        <v>9.3000000000000007</v>
      </c>
      <c r="M61" s="32">
        <v>8.1999999999999993</v>
      </c>
    </row>
    <row r="62" spans="2:13" ht="15" customHeight="1" x14ac:dyDescent="0.15">
      <c r="B62" s="4"/>
      <c r="C62" s="51" t="s">
        <v>76</v>
      </c>
      <c r="D62" s="25">
        <v>2807</v>
      </c>
      <c r="E62" s="18">
        <v>1564</v>
      </c>
      <c r="F62" s="11">
        <v>396</v>
      </c>
      <c r="G62" s="11">
        <v>741</v>
      </c>
      <c r="H62" s="11">
        <v>871</v>
      </c>
      <c r="I62" s="11">
        <v>164</v>
      </c>
      <c r="J62" s="11">
        <v>245</v>
      </c>
      <c r="K62" s="11">
        <v>40</v>
      </c>
      <c r="L62" s="11">
        <v>293</v>
      </c>
      <c r="M62" s="11">
        <v>224</v>
      </c>
    </row>
    <row r="63" spans="2:13" ht="15" customHeight="1" x14ac:dyDescent="0.15">
      <c r="B63" s="4"/>
      <c r="C63" s="54"/>
      <c r="D63" s="30">
        <v>100</v>
      </c>
      <c r="E63" s="31">
        <v>55.7</v>
      </c>
      <c r="F63" s="32">
        <v>14.1</v>
      </c>
      <c r="G63" s="32">
        <v>26.4</v>
      </c>
      <c r="H63" s="32">
        <v>31</v>
      </c>
      <c r="I63" s="32">
        <v>5.8</v>
      </c>
      <c r="J63" s="32">
        <v>8.6999999999999993</v>
      </c>
      <c r="K63" s="32">
        <v>1.4</v>
      </c>
      <c r="L63" s="32">
        <v>10.4</v>
      </c>
      <c r="M63" s="32">
        <v>8</v>
      </c>
    </row>
    <row r="64" spans="2:13" ht="15" customHeight="1" x14ac:dyDescent="0.15">
      <c r="B64" s="4"/>
      <c r="C64" s="51" t="s">
        <v>77</v>
      </c>
      <c r="D64" s="25">
        <v>6516</v>
      </c>
      <c r="E64" s="18">
        <v>3228</v>
      </c>
      <c r="F64" s="11">
        <v>936</v>
      </c>
      <c r="G64" s="11">
        <v>1604</v>
      </c>
      <c r="H64" s="11">
        <v>1960</v>
      </c>
      <c r="I64" s="11">
        <v>460</v>
      </c>
      <c r="J64" s="11">
        <v>659</v>
      </c>
      <c r="K64" s="11">
        <v>106</v>
      </c>
      <c r="L64" s="11">
        <v>919</v>
      </c>
      <c r="M64" s="11">
        <v>558</v>
      </c>
    </row>
    <row r="65" spans="2:13" ht="15" customHeight="1" x14ac:dyDescent="0.15">
      <c r="B65" s="5"/>
      <c r="C65" s="52"/>
      <c r="D65" s="28">
        <v>100</v>
      </c>
      <c r="E65" s="20">
        <v>49.5</v>
      </c>
      <c r="F65" s="15">
        <v>14.4</v>
      </c>
      <c r="G65" s="15">
        <v>24.6</v>
      </c>
      <c r="H65" s="15">
        <v>30.1</v>
      </c>
      <c r="I65" s="15">
        <v>7.1</v>
      </c>
      <c r="J65" s="15">
        <v>10.1</v>
      </c>
      <c r="K65" s="15">
        <v>1.6</v>
      </c>
      <c r="L65" s="15">
        <v>14.1</v>
      </c>
      <c r="M65" s="15">
        <v>8.6</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M9">
    <cfRule type="top10" dxfId="1275" priority="1505" rank="1"/>
  </conditionalFormatting>
  <conditionalFormatting sqref="E11:M11">
    <cfRule type="top10" dxfId="1274" priority="1506" rank="1"/>
  </conditionalFormatting>
  <conditionalFormatting sqref="E13:M13">
    <cfRule type="top10" dxfId="1273" priority="1507" rank="1"/>
  </conditionalFormatting>
  <conditionalFormatting sqref="E15:M15">
    <cfRule type="top10" dxfId="1272" priority="1508" rank="1"/>
  </conditionalFormatting>
  <conditionalFormatting sqref="E17:M17">
    <cfRule type="top10" dxfId="1271" priority="1509" rank="1"/>
  </conditionalFormatting>
  <conditionalFormatting sqref="E19:M19">
    <cfRule type="top10" dxfId="1270" priority="1510" rank="1"/>
  </conditionalFormatting>
  <conditionalFormatting sqref="E21:M21">
    <cfRule type="top10" dxfId="1269" priority="1511" rank="1"/>
  </conditionalFormatting>
  <conditionalFormatting sqref="E23:M23">
    <cfRule type="top10" dxfId="1268" priority="1512" rank="1"/>
  </conditionalFormatting>
  <conditionalFormatting sqref="E25:M25">
    <cfRule type="top10" dxfId="1267" priority="1513" rank="1"/>
  </conditionalFormatting>
  <conditionalFormatting sqref="E27:M27">
    <cfRule type="top10" dxfId="1266" priority="1514" rank="1"/>
  </conditionalFormatting>
  <conditionalFormatting sqref="E29:M29">
    <cfRule type="top10" dxfId="1265" priority="1515" rank="1"/>
  </conditionalFormatting>
  <conditionalFormatting sqref="E31:M31">
    <cfRule type="top10" dxfId="1264" priority="1516" rank="1"/>
  </conditionalFormatting>
  <conditionalFormatting sqref="E33:M33">
    <cfRule type="top10" dxfId="1263" priority="1517" rank="1"/>
  </conditionalFormatting>
  <conditionalFormatting sqref="E35:M35">
    <cfRule type="top10" dxfId="1262" priority="1518" rank="1"/>
  </conditionalFormatting>
  <conditionalFormatting sqref="E37:M37">
    <cfRule type="top10" dxfId="1261" priority="1519" rank="1"/>
  </conditionalFormatting>
  <conditionalFormatting sqref="E39:M39">
    <cfRule type="top10" dxfId="1260" priority="1520" rank="1"/>
  </conditionalFormatting>
  <conditionalFormatting sqref="E41:M41">
    <cfRule type="top10" dxfId="1259" priority="1521" rank="1"/>
  </conditionalFormatting>
  <conditionalFormatting sqref="E43:M43">
    <cfRule type="top10" dxfId="1258" priority="1522" rank="1"/>
  </conditionalFormatting>
  <conditionalFormatting sqref="E45:M45">
    <cfRule type="top10" dxfId="1257" priority="1523" rank="1"/>
  </conditionalFormatting>
  <conditionalFormatting sqref="E47:M47">
    <cfRule type="top10" dxfId="1256" priority="1524" rank="1"/>
  </conditionalFormatting>
  <conditionalFormatting sqref="E49:M49">
    <cfRule type="top10" dxfId="1255" priority="1525" rank="1"/>
  </conditionalFormatting>
  <conditionalFormatting sqref="E51:M51">
    <cfRule type="top10" dxfId="1254" priority="1526" rank="1"/>
  </conditionalFormatting>
  <conditionalFormatting sqref="E53:M53">
    <cfRule type="top10" dxfId="1253" priority="1527" rank="1"/>
  </conditionalFormatting>
  <conditionalFormatting sqref="E55:M55">
    <cfRule type="top10" dxfId="1252" priority="1528" rank="1"/>
  </conditionalFormatting>
  <conditionalFormatting sqref="E57:M57">
    <cfRule type="top10" dxfId="1251" priority="1529" rank="1"/>
  </conditionalFormatting>
  <conditionalFormatting sqref="E59:M59">
    <cfRule type="top10" dxfId="1250" priority="1530" rank="1"/>
  </conditionalFormatting>
  <conditionalFormatting sqref="E61:M61">
    <cfRule type="top10" dxfId="1249" priority="1531" rank="1"/>
  </conditionalFormatting>
  <conditionalFormatting sqref="E63:M63">
    <cfRule type="top10" dxfId="1248" priority="1532" rank="1"/>
  </conditionalFormatting>
  <conditionalFormatting sqref="E65:M65">
    <cfRule type="top10" dxfId="1247" priority="1533" rank="1"/>
  </conditionalFormatting>
  <pageMargins left="0.7" right="0.7" top="0.75" bottom="0.75" header="0.3" footer="0.3"/>
  <pageSetup paperSize="9" scale="76" orientation="portrait" r:id="rId1"/>
  <headerFoot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4" width="8.625" style="9" customWidth="1"/>
    <col min="95" max="16384" width="6.125" style="9"/>
  </cols>
  <sheetData>
    <row r="2" spans="2:43" x14ac:dyDescent="0.15">
      <c r="B2" s="9" t="s">
        <v>600</v>
      </c>
    </row>
    <row r="3" spans="2:43" x14ac:dyDescent="0.15">
      <c r="B3" s="9" t="s">
        <v>496</v>
      </c>
    </row>
    <row r="4" spans="2:43" x14ac:dyDescent="0.15">
      <c r="B4" s="9" t="s">
        <v>502</v>
      </c>
    </row>
    <row r="5" spans="2:43" x14ac:dyDescent="0.15">
      <c r="B5" s="14" t="s">
        <v>498</v>
      </c>
    </row>
    <row r="6" spans="2:43" ht="3" customHeight="1" x14ac:dyDescent="0.15">
      <c r="B6" s="16"/>
      <c r="C6" s="23"/>
      <c r="D6" s="24"/>
      <c r="E6" s="22"/>
      <c r="F6" s="17"/>
      <c r="G6" s="17"/>
      <c r="H6" s="17"/>
      <c r="I6" s="17"/>
      <c r="J6" s="17"/>
      <c r="K6" s="17"/>
      <c r="L6" s="17"/>
    </row>
    <row r="7" spans="2:43" s="10" customFormat="1" ht="122.25" customHeight="1" thickBot="1" x14ac:dyDescent="0.2">
      <c r="B7" s="1"/>
      <c r="C7" s="2" t="s">
        <v>52</v>
      </c>
      <c r="D7" s="29" t="s">
        <v>103</v>
      </c>
      <c r="E7" s="46" t="s">
        <v>319</v>
      </c>
      <c r="F7" s="47" t="s">
        <v>320</v>
      </c>
      <c r="G7" s="47" t="s">
        <v>321</v>
      </c>
      <c r="H7" s="47" t="s">
        <v>322</v>
      </c>
      <c r="I7" s="47" t="s">
        <v>323</v>
      </c>
      <c r="J7" s="47" t="s">
        <v>4</v>
      </c>
      <c r="K7" s="47" t="s">
        <v>21</v>
      </c>
      <c r="L7" s="47" t="s">
        <v>104</v>
      </c>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3578</v>
      </c>
      <c r="F8" s="11">
        <v>5566</v>
      </c>
      <c r="G8" s="11">
        <v>1339</v>
      </c>
      <c r="H8" s="11">
        <v>7413</v>
      </c>
      <c r="I8" s="11">
        <v>4549</v>
      </c>
      <c r="J8" s="11">
        <v>2238</v>
      </c>
      <c r="K8" s="11">
        <v>7023</v>
      </c>
      <c r="L8" s="11">
        <v>3833</v>
      </c>
    </row>
    <row r="9" spans="2:43" ht="15" customHeight="1" x14ac:dyDescent="0.15">
      <c r="B9" s="62"/>
      <c r="C9" s="52"/>
      <c r="D9" s="26">
        <v>100</v>
      </c>
      <c r="E9" s="19">
        <v>13.2</v>
      </c>
      <c r="F9" s="12">
        <v>20.5</v>
      </c>
      <c r="G9" s="12">
        <v>4.9000000000000004</v>
      </c>
      <c r="H9" s="12">
        <v>27.3</v>
      </c>
      <c r="I9" s="12">
        <v>16.7</v>
      </c>
      <c r="J9" s="12">
        <v>8.1999999999999993</v>
      </c>
      <c r="K9" s="12">
        <v>25.9</v>
      </c>
      <c r="L9" s="12">
        <v>14.1</v>
      </c>
    </row>
    <row r="10" spans="2:43" ht="15" customHeight="1" x14ac:dyDescent="0.15">
      <c r="B10" s="3" t="s">
        <v>54</v>
      </c>
      <c r="C10" s="63" t="s">
        <v>55</v>
      </c>
      <c r="D10" s="27">
        <v>12478</v>
      </c>
      <c r="E10" s="21">
        <v>1903</v>
      </c>
      <c r="F10" s="13">
        <v>2396</v>
      </c>
      <c r="G10" s="13">
        <v>475</v>
      </c>
      <c r="H10" s="13">
        <v>3354</v>
      </c>
      <c r="I10" s="13">
        <v>1961</v>
      </c>
      <c r="J10" s="13">
        <v>1154</v>
      </c>
      <c r="K10" s="13">
        <v>3456</v>
      </c>
      <c r="L10" s="13">
        <v>1528</v>
      </c>
    </row>
    <row r="11" spans="2:43" ht="15" customHeight="1" x14ac:dyDescent="0.15">
      <c r="B11" s="4"/>
      <c r="C11" s="56"/>
      <c r="D11" s="30">
        <v>100</v>
      </c>
      <c r="E11" s="31">
        <v>15.3</v>
      </c>
      <c r="F11" s="32">
        <v>19.2</v>
      </c>
      <c r="G11" s="32">
        <v>3.8</v>
      </c>
      <c r="H11" s="32">
        <v>26.9</v>
      </c>
      <c r="I11" s="32">
        <v>15.7</v>
      </c>
      <c r="J11" s="32">
        <v>9.1999999999999993</v>
      </c>
      <c r="K11" s="32">
        <v>27.7</v>
      </c>
      <c r="L11" s="32">
        <v>12.2</v>
      </c>
    </row>
    <row r="12" spans="2:43" ht="15" customHeight="1" x14ac:dyDescent="0.15">
      <c r="B12" s="4"/>
      <c r="C12" s="55" t="s">
        <v>56</v>
      </c>
      <c r="D12" s="25">
        <v>14458</v>
      </c>
      <c r="E12" s="18">
        <v>1652</v>
      </c>
      <c r="F12" s="11">
        <v>3126</v>
      </c>
      <c r="G12" s="11">
        <v>854</v>
      </c>
      <c r="H12" s="11">
        <v>4002</v>
      </c>
      <c r="I12" s="11">
        <v>2555</v>
      </c>
      <c r="J12" s="11">
        <v>1064</v>
      </c>
      <c r="K12" s="11">
        <v>3515</v>
      </c>
      <c r="L12" s="11">
        <v>2256</v>
      </c>
    </row>
    <row r="13" spans="2:43" ht="15" customHeight="1" x14ac:dyDescent="0.15">
      <c r="B13" s="4"/>
      <c r="C13" s="59"/>
      <c r="D13" s="26">
        <v>100</v>
      </c>
      <c r="E13" s="19">
        <v>11.4</v>
      </c>
      <c r="F13" s="12">
        <v>21.6</v>
      </c>
      <c r="G13" s="12">
        <v>5.9</v>
      </c>
      <c r="H13" s="12">
        <v>27.7</v>
      </c>
      <c r="I13" s="12">
        <v>17.7</v>
      </c>
      <c r="J13" s="12">
        <v>7.4</v>
      </c>
      <c r="K13" s="12">
        <v>24.3</v>
      </c>
      <c r="L13" s="12">
        <v>15.6</v>
      </c>
    </row>
    <row r="14" spans="2:43" ht="15" customHeight="1" x14ac:dyDescent="0.15">
      <c r="B14" s="3" t="s">
        <v>57</v>
      </c>
      <c r="C14" s="63" t="s">
        <v>78</v>
      </c>
      <c r="D14" s="27">
        <v>7667</v>
      </c>
      <c r="E14" s="21">
        <v>792</v>
      </c>
      <c r="F14" s="13">
        <v>1151</v>
      </c>
      <c r="G14" s="13">
        <v>302</v>
      </c>
      <c r="H14" s="13">
        <v>1848</v>
      </c>
      <c r="I14" s="13">
        <v>1187</v>
      </c>
      <c r="J14" s="13">
        <v>849</v>
      </c>
      <c r="K14" s="13">
        <v>2523</v>
      </c>
      <c r="L14" s="13">
        <v>904</v>
      </c>
    </row>
    <row r="15" spans="2:43" ht="15" customHeight="1" x14ac:dyDescent="0.15">
      <c r="B15" s="4"/>
      <c r="C15" s="56"/>
      <c r="D15" s="30">
        <v>100</v>
      </c>
      <c r="E15" s="31">
        <v>10.3</v>
      </c>
      <c r="F15" s="32">
        <v>15</v>
      </c>
      <c r="G15" s="32">
        <v>3.9</v>
      </c>
      <c r="H15" s="32">
        <v>24.1</v>
      </c>
      <c r="I15" s="32">
        <v>15.5</v>
      </c>
      <c r="J15" s="32">
        <v>11.1</v>
      </c>
      <c r="K15" s="32">
        <v>32.9</v>
      </c>
      <c r="L15" s="32">
        <v>11.8</v>
      </c>
    </row>
    <row r="16" spans="2:43" ht="15" customHeight="1" x14ac:dyDescent="0.15">
      <c r="B16" s="4"/>
      <c r="C16" s="51" t="s">
        <v>79</v>
      </c>
      <c r="D16" s="25">
        <v>6710</v>
      </c>
      <c r="E16" s="18">
        <v>873</v>
      </c>
      <c r="F16" s="11">
        <v>1213</v>
      </c>
      <c r="G16" s="11">
        <v>283</v>
      </c>
      <c r="H16" s="11">
        <v>1810</v>
      </c>
      <c r="I16" s="11">
        <v>1142</v>
      </c>
      <c r="J16" s="11">
        <v>594</v>
      </c>
      <c r="K16" s="11">
        <v>1850</v>
      </c>
      <c r="L16" s="11">
        <v>862</v>
      </c>
    </row>
    <row r="17" spans="2:12" ht="15" customHeight="1" x14ac:dyDescent="0.15">
      <c r="B17" s="4"/>
      <c r="C17" s="51"/>
      <c r="D17" s="30">
        <v>100</v>
      </c>
      <c r="E17" s="31">
        <v>13</v>
      </c>
      <c r="F17" s="32">
        <v>18.100000000000001</v>
      </c>
      <c r="G17" s="32">
        <v>4.2</v>
      </c>
      <c r="H17" s="32">
        <v>27</v>
      </c>
      <c r="I17" s="32">
        <v>17</v>
      </c>
      <c r="J17" s="32">
        <v>8.9</v>
      </c>
      <c r="K17" s="32">
        <v>27.6</v>
      </c>
      <c r="L17" s="32">
        <v>12.8</v>
      </c>
    </row>
    <row r="18" spans="2:12" ht="15" customHeight="1" x14ac:dyDescent="0.15">
      <c r="B18" s="4"/>
      <c r="C18" s="58" t="s">
        <v>80</v>
      </c>
      <c r="D18" s="25">
        <v>5148</v>
      </c>
      <c r="E18" s="18">
        <v>733</v>
      </c>
      <c r="F18" s="11">
        <v>1124</v>
      </c>
      <c r="G18" s="11">
        <v>246</v>
      </c>
      <c r="H18" s="11">
        <v>1493</v>
      </c>
      <c r="I18" s="11">
        <v>888</v>
      </c>
      <c r="J18" s="11">
        <v>345</v>
      </c>
      <c r="K18" s="11">
        <v>1156</v>
      </c>
      <c r="L18" s="11">
        <v>848</v>
      </c>
    </row>
    <row r="19" spans="2:12" ht="15" customHeight="1" x14ac:dyDescent="0.15">
      <c r="B19" s="4"/>
      <c r="C19" s="56"/>
      <c r="D19" s="30">
        <v>100</v>
      </c>
      <c r="E19" s="31">
        <v>14.2</v>
      </c>
      <c r="F19" s="32">
        <v>21.8</v>
      </c>
      <c r="G19" s="32">
        <v>4.8</v>
      </c>
      <c r="H19" s="32">
        <v>29</v>
      </c>
      <c r="I19" s="32">
        <v>17.2</v>
      </c>
      <c r="J19" s="32">
        <v>6.7</v>
      </c>
      <c r="K19" s="32">
        <v>22.5</v>
      </c>
      <c r="L19" s="32">
        <v>16.5</v>
      </c>
    </row>
    <row r="20" spans="2:12" ht="15" customHeight="1" x14ac:dyDescent="0.15">
      <c r="B20" s="4"/>
      <c r="C20" s="55" t="s">
        <v>81</v>
      </c>
      <c r="D20" s="25">
        <v>4095</v>
      </c>
      <c r="E20" s="18">
        <v>650</v>
      </c>
      <c r="F20" s="11">
        <v>1152</v>
      </c>
      <c r="G20" s="11">
        <v>268</v>
      </c>
      <c r="H20" s="11">
        <v>1258</v>
      </c>
      <c r="I20" s="11">
        <v>740</v>
      </c>
      <c r="J20" s="11">
        <v>226</v>
      </c>
      <c r="K20" s="11">
        <v>770</v>
      </c>
      <c r="L20" s="11">
        <v>637</v>
      </c>
    </row>
    <row r="21" spans="2:12" ht="15" customHeight="1" x14ac:dyDescent="0.15">
      <c r="B21" s="4"/>
      <c r="C21" s="56"/>
      <c r="D21" s="30">
        <v>100</v>
      </c>
      <c r="E21" s="31">
        <v>15.9</v>
      </c>
      <c r="F21" s="32">
        <v>28.1</v>
      </c>
      <c r="G21" s="32">
        <v>6.5</v>
      </c>
      <c r="H21" s="32">
        <v>30.7</v>
      </c>
      <c r="I21" s="32">
        <v>18.100000000000001</v>
      </c>
      <c r="J21" s="32">
        <v>5.5</v>
      </c>
      <c r="K21" s="32">
        <v>18.8</v>
      </c>
      <c r="L21" s="32">
        <v>15.6</v>
      </c>
    </row>
    <row r="22" spans="2:12" ht="15" customHeight="1" x14ac:dyDescent="0.15">
      <c r="B22" s="4"/>
      <c r="C22" s="51" t="s">
        <v>82</v>
      </c>
      <c r="D22" s="25">
        <v>3242</v>
      </c>
      <c r="E22" s="18">
        <v>503</v>
      </c>
      <c r="F22" s="11">
        <v>871</v>
      </c>
      <c r="G22" s="11">
        <v>225</v>
      </c>
      <c r="H22" s="11">
        <v>937</v>
      </c>
      <c r="I22" s="11">
        <v>550</v>
      </c>
      <c r="J22" s="11">
        <v>196</v>
      </c>
      <c r="K22" s="11">
        <v>645</v>
      </c>
      <c r="L22" s="11">
        <v>523</v>
      </c>
    </row>
    <row r="23" spans="2:12" ht="15" customHeight="1" x14ac:dyDescent="0.15">
      <c r="B23" s="5"/>
      <c r="C23" s="52"/>
      <c r="D23" s="28">
        <v>100</v>
      </c>
      <c r="E23" s="20">
        <v>15.5</v>
      </c>
      <c r="F23" s="15">
        <v>26.9</v>
      </c>
      <c r="G23" s="15">
        <v>6.9</v>
      </c>
      <c r="H23" s="15">
        <v>28.9</v>
      </c>
      <c r="I23" s="15">
        <v>17</v>
      </c>
      <c r="J23" s="15">
        <v>6</v>
      </c>
      <c r="K23" s="15">
        <v>19.899999999999999</v>
      </c>
      <c r="L23" s="15">
        <v>16.100000000000001</v>
      </c>
    </row>
    <row r="24" spans="2:12" ht="15" customHeight="1" x14ac:dyDescent="0.15">
      <c r="B24" s="3" t="s">
        <v>58</v>
      </c>
      <c r="C24" s="53" t="s">
        <v>59</v>
      </c>
      <c r="D24" s="27">
        <v>6176</v>
      </c>
      <c r="E24" s="21">
        <v>770</v>
      </c>
      <c r="F24" s="13">
        <v>1484</v>
      </c>
      <c r="G24" s="13">
        <v>270</v>
      </c>
      <c r="H24" s="13">
        <v>1553</v>
      </c>
      <c r="I24" s="13">
        <v>1006</v>
      </c>
      <c r="J24" s="13">
        <v>477</v>
      </c>
      <c r="K24" s="13">
        <v>1618</v>
      </c>
      <c r="L24" s="13">
        <v>852</v>
      </c>
    </row>
    <row r="25" spans="2:12" ht="15" customHeight="1" x14ac:dyDescent="0.15">
      <c r="B25" s="4"/>
      <c r="C25" s="51"/>
      <c r="D25" s="30">
        <v>100</v>
      </c>
      <c r="E25" s="31">
        <v>12.5</v>
      </c>
      <c r="F25" s="32">
        <v>24</v>
      </c>
      <c r="G25" s="32">
        <v>4.4000000000000004</v>
      </c>
      <c r="H25" s="32">
        <v>25.1</v>
      </c>
      <c r="I25" s="32">
        <v>16.3</v>
      </c>
      <c r="J25" s="32">
        <v>7.7</v>
      </c>
      <c r="K25" s="32">
        <v>26.2</v>
      </c>
      <c r="L25" s="32">
        <v>13.8</v>
      </c>
    </row>
    <row r="26" spans="2:12" ht="15" customHeight="1" x14ac:dyDescent="0.15">
      <c r="B26" s="4"/>
      <c r="C26" s="58" t="s">
        <v>60</v>
      </c>
      <c r="D26" s="25">
        <v>12578</v>
      </c>
      <c r="E26" s="18">
        <v>1782</v>
      </c>
      <c r="F26" s="11">
        <v>2637</v>
      </c>
      <c r="G26" s="11">
        <v>638</v>
      </c>
      <c r="H26" s="11">
        <v>3632</v>
      </c>
      <c r="I26" s="11">
        <v>2296</v>
      </c>
      <c r="J26" s="11">
        <v>963</v>
      </c>
      <c r="K26" s="11">
        <v>3084</v>
      </c>
      <c r="L26" s="11">
        <v>1752</v>
      </c>
    </row>
    <row r="27" spans="2:12" ht="15" customHeight="1" x14ac:dyDescent="0.15">
      <c r="B27" s="4"/>
      <c r="C27" s="56"/>
      <c r="D27" s="30">
        <v>100</v>
      </c>
      <c r="E27" s="31">
        <v>14.2</v>
      </c>
      <c r="F27" s="32">
        <v>21</v>
      </c>
      <c r="G27" s="32">
        <v>5.0999999999999996</v>
      </c>
      <c r="H27" s="32">
        <v>28.9</v>
      </c>
      <c r="I27" s="32">
        <v>18.3</v>
      </c>
      <c r="J27" s="32">
        <v>7.7</v>
      </c>
      <c r="K27" s="32">
        <v>24.5</v>
      </c>
      <c r="L27" s="32">
        <v>13.9</v>
      </c>
    </row>
    <row r="28" spans="2:12" ht="15" customHeight="1" x14ac:dyDescent="0.15">
      <c r="B28" s="4"/>
      <c r="C28" s="55" t="s">
        <v>61</v>
      </c>
      <c r="D28" s="25">
        <v>1614</v>
      </c>
      <c r="E28" s="18">
        <v>228</v>
      </c>
      <c r="F28" s="11">
        <v>252</v>
      </c>
      <c r="G28" s="11">
        <v>50</v>
      </c>
      <c r="H28" s="11">
        <v>406</v>
      </c>
      <c r="I28" s="11">
        <v>223</v>
      </c>
      <c r="J28" s="11">
        <v>149</v>
      </c>
      <c r="K28" s="11">
        <v>474</v>
      </c>
      <c r="L28" s="11">
        <v>225</v>
      </c>
    </row>
    <row r="29" spans="2:12" ht="15" customHeight="1" x14ac:dyDescent="0.15">
      <c r="B29" s="4"/>
      <c r="C29" s="56"/>
      <c r="D29" s="30">
        <v>100</v>
      </c>
      <c r="E29" s="31">
        <v>14.1</v>
      </c>
      <c r="F29" s="32">
        <v>15.6</v>
      </c>
      <c r="G29" s="32">
        <v>3.1</v>
      </c>
      <c r="H29" s="32">
        <v>25.2</v>
      </c>
      <c r="I29" s="32">
        <v>13.8</v>
      </c>
      <c r="J29" s="32">
        <v>9.1999999999999993</v>
      </c>
      <c r="K29" s="32">
        <v>29.4</v>
      </c>
      <c r="L29" s="32">
        <v>13.9</v>
      </c>
    </row>
    <row r="30" spans="2:12" ht="15" customHeight="1" x14ac:dyDescent="0.15">
      <c r="B30" s="4"/>
      <c r="C30" s="51" t="s">
        <v>62</v>
      </c>
      <c r="D30" s="25">
        <v>2525</v>
      </c>
      <c r="E30" s="18">
        <v>329</v>
      </c>
      <c r="F30" s="11">
        <v>439</v>
      </c>
      <c r="G30" s="11">
        <v>107</v>
      </c>
      <c r="H30" s="11">
        <v>704</v>
      </c>
      <c r="I30" s="11">
        <v>351</v>
      </c>
      <c r="J30" s="11">
        <v>195</v>
      </c>
      <c r="K30" s="11">
        <v>680</v>
      </c>
      <c r="L30" s="11">
        <v>366</v>
      </c>
    </row>
    <row r="31" spans="2:12" ht="15" customHeight="1" x14ac:dyDescent="0.15">
      <c r="B31" s="4"/>
      <c r="C31" s="51"/>
      <c r="D31" s="30">
        <v>100</v>
      </c>
      <c r="E31" s="31">
        <v>13</v>
      </c>
      <c r="F31" s="32">
        <v>17.399999999999999</v>
      </c>
      <c r="G31" s="32">
        <v>4.2</v>
      </c>
      <c r="H31" s="32">
        <v>27.9</v>
      </c>
      <c r="I31" s="32">
        <v>13.9</v>
      </c>
      <c r="J31" s="32">
        <v>7.7</v>
      </c>
      <c r="K31" s="32">
        <v>26.9</v>
      </c>
      <c r="L31" s="32">
        <v>14.5</v>
      </c>
    </row>
    <row r="32" spans="2:12" ht="15" customHeight="1" x14ac:dyDescent="0.15">
      <c r="B32" s="6"/>
      <c r="C32" s="58" t="s">
        <v>63</v>
      </c>
      <c r="D32" s="25">
        <v>3276</v>
      </c>
      <c r="E32" s="18">
        <v>371</v>
      </c>
      <c r="F32" s="11">
        <v>571</v>
      </c>
      <c r="G32" s="11">
        <v>221</v>
      </c>
      <c r="H32" s="11">
        <v>868</v>
      </c>
      <c r="I32" s="11">
        <v>527</v>
      </c>
      <c r="J32" s="11">
        <v>402</v>
      </c>
      <c r="K32" s="11">
        <v>922</v>
      </c>
      <c r="L32" s="11">
        <v>396</v>
      </c>
    </row>
    <row r="33" spans="2:12" ht="15" customHeight="1" x14ac:dyDescent="0.15">
      <c r="B33" s="7"/>
      <c r="C33" s="59"/>
      <c r="D33" s="28">
        <v>100</v>
      </c>
      <c r="E33" s="20">
        <v>11.3</v>
      </c>
      <c r="F33" s="15">
        <v>17.399999999999999</v>
      </c>
      <c r="G33" s="15">
        <v>6.7</v>
      </c>
      <c r="H33" s="15">
        <v>26.5</v>
      </c>
      <c r="I33" s="15">
        <v>16.100000000000001</v>
      </c>
      <c r="J33" s="15">
        <v>12.3</v>
      </c>
      <c r="K33" s="15">
        <v>28.1</v>
      </c>
      <c r="L33" s="15">
        <v>12.1</v>
      </c>
    </row>
    <row r="34" spans="2:12" ht="15" customHeight="1" x14ac:dyDescent="0.15">
      <c r="B34" s="3" t="s">
        <v>64</v>
      </c>
      <c r="C34" s="53" t="s">
        <v>65</v>
      </c>
      <c r="D34" s="27">
        <v>22228</v>
      </c>
      <c r="E34" s="21">
        <v>3004</v>
      </c>
      <c r="F34" s="13">
        <v>4394</v>
      </c>
      <c r="G34" s="13">
        <v>890</v>
      </c>
      <c r="H34" s="13">
        <v>6036</v>
      </c>
      <c r="I34" s="13">
        <v>3657</v>
      </c>
      <c r="J34" s="13">
        <v>1928</v>
      </c>
      <c r="K34" s="13">
        <v>5990</v>
      </c>
      <c r="L34" s="13">
        <v>2933</v>
      </c>
    </row>
    <row r="35" spans="2:12" ht="15" customHeight="1" x14ac:dyDescent="0.15">
      <c r="B35" s="4"/>
      <c r="C35" s="54"/>
      <c r="D35" s="30">
        <v>100</v>
      </c>
      <c r="E35" s="31">
        <v>13.5</v>
      </c>
      <c r="F35" s="32">
        <v>19.8</v>
      </c>
      <c r="G35" s="32">
        <v>4</v>
      </c>
      <c r="H35" s="32">
        <v>27.2</v>
      </c>
      <c r="I35" s="32">
        <v>16.5</v>
      </c>
      <c r="J35" s="32">
        <v>8.6999999999999993</v>
      </c>
      <c r="K35" s="32">
        <v>26.9</v>
      </c>
      <c r="L35" s="32">
        <v>13.2</v>
      </c>
    </row>
    <row r="36" spans="2:12" ht="15" customHeight="1" x14ac:dyDescent="0.15">
      <c r="B36" s="4"/>
      <c r="C36" s="60" t="s">
        <v>66</v>
      </c>
      <c r="D36" s="25">
        <v>2573</v>
      </c>
      <c r="E36" s="18">
        <v>326</v>
      </c>
      <c r="F36" s="11">
        <v>675</v>
      </c>
      <c r="G36" s="11">
        <v>157</v>
      </c>
      <c r="H36" s="11">
        <v>747</v>
      </c>
      <c r="I36" s="11">
        <v>497</v>
      </c>
      <c r="J36" s="11">
        <v>158</v>
      </c>
      <c r="K36" s="11">
        <v>569</v>
      </c>
      <c r="L36" s="11">
        <v>412</v>
      </c>
    </row>
    <row r="37" spans="2:12" ht="15" customHeight="1" x14ac:dyDescent="0.15">
      <c r="B37" s="4"/>
      <c r="C37" s="56"/>
      <c r="D37" s="30">
        <v>100</v>
      </c>
      <c r="E37" s="31">
        <v>12.7</v>
      </c>
      <c r="F37" s="32">
        <v>26.2</v>
      </c>
      <c r="G37" s="32">
        <v>6.1</v>
      </c>
      <c r="H37" s="32">
        <v>29</v>
      </c>
      <c r="I37" s="32">
        <v>19.3</v>
      </c>
      <c r="J37" s="32">
        <v>6.1</v>
      </c>
      <c r="K37" s="32">
        <v>22.1</v>
      </c>
      <c r="L37" s="32">
        <v>16</v>
      </c>
    </row>
    <row r="38" spans="2:12" ht="15" customHeight="1" x14ac:dyDescent="0.15">
      <c r="B38" s="4"/>
      <c r="C38" s="55" t="s">
        <v>67</v>
      </c>
      <c r="D38" s="25">
        <v>1235</v>
      </c>
      <c r="E38" s="18">
        <v>113</v>
      </c>
      <c r="F38" s="11">
        <v>288</v>
      </c>
      <c r="G38" s="11">
        <v>235</v>
      </c>
      <c r="H38" s="11">
        <v>366</v>
      </c>
      <c r="I38" s="11">
        <v>246</v>
      </c>
      <c r="J38" s="11">
        <v>88</v>
      </c>
      <c r="K38" s="11">
        <v>246</v>
      </c>
      <c r="L38" s="11">
        <v>161</v>
      </c>
    </row>
    <row r="39" spans="2:12" ht="15" customHeight="1" x14ac:dyDescent="0.15">
      <c r="B39" s="5"/>
      <c r="C39" s="59"/>
      <c r="D39" s="28">
        <v>100</v>
      </c>
      <c r="E39" s="20">
        <v>9.1</v>
      </c>
      <c r="F39" s="15">
        <v>23.3</v>
      </c>
      <c r="G39" s="15">
        <v>19</v>
      </c>
      <c r="H39" s="15">
        <v>29.6</v>
      </c>
      <c r="I39" s="15">
        <v>19.899999999999999</v>
      </c>
      <c r="J39" s="15">
        <v>7.1</v>
      </c>
      <c r="K39" s="15">
        <v>19.899999999999999</v>
      </c>
      <c r="L39" s="15">
        <v>13</v>
      </c>
    </row>
    <row r="40" spans="2:12" ht="15" customHeight="1" x14ac:dyDescent="0.15">
      <c r="B40" s="3" t="s">
        <v>83</v>
      </c>
      <c r="C40" s="53" t="s">
        <v>407</v>
      </c>
      <c r="D40" s="27">
        <v>3459</v>
      </c>
      <c r="E40" s="21">
        <v>526</v>
      </c>
      <c r="F40" s="13">
        <v>744</v>
      </c>
      <c r="G40" s="13">
        <v>143</v>
      </c>
      <c r="H40" s="13">
        <v>850</v>
      </c>
      <c r="I40" s="13">
        <v>596</v>
      </c>
      <c r="J40" s="13">
        <v>337</v>
      </c>
      <c r="K40" s="13">
        <v>847</v>
      </c>
      <c r="L40" s="13">
        <v>491</v>
      </c>
    </row>
    <row r="41" spans="2:12" ht="15" customHeight="1" x14ac:dyDescent="0.15">
      <c r="B41" s="4"/>
      <c r="C41" s="54"/>
      <c r="D41" s="30">
        <v>100</v>
      </c>
      <c r="E41" s="31">
        <v>15.2</v>
      </c>
      <c r="F41" s="32">
        <v>21.5</v>
      </c>
      <c r="G41" s="32">
        <v>4.0999999999999996</v>
      </c>
      <c r="H41" s="32">
        <v>24.6</v>
      </c>
      <c r="I41" s="32">
        <v>17.2</v>
      </c>
      <c r="J41" s="32">
        <v>9.6999999999999993</v>
      </c>
      <c r="K41" s="32">
        <v>24.5</v>
      </c>
      <c r="L41" s="32">
        <v>14.2</v>
      </c>
    </row>
    <row r="42" spans="2:12" ht="15" customHeight="1" x14ac:dyDescent="0.15">
      <c r="B42" s="4"/>
      <c r="C42" s="55" t="s">
        <v>89</v>
      </c>
      <c r="D42" s="25">
        <v>18074</v>
      </c>
      <c r="E42" s="18">
        <v>2533</v>
      </c>
      <c r="F42" s="11">
        <v>3815</v>
      </c>
      <c r="G42" s="11">
        <v>880</v>
      </c>
      <c r="H42" s="11">
        <v>5083</v>
      </c>
      <c r="I42" s="11">
        <v>3121</v>
      </c>
      <c r="J42" s="11">
        <v>1538</v>
      </c>
      <c r="K42" s="11">
        <v>4629</v>
      </c>
      <c r="L42" s="11">
        <v>2273</v>
      </c>
    </row>
    <row r="43" spans="2:12" ht="15" customHeight="1" x14ac:dyDescent="0.15">
      <c r="B43" s="4"/>
      <c r="C43" s="56"/>
      <c r="D43" s="30">
        <v>100</v>
      </c>
      <c r="E43" s="31">
        <v>14</v>
      </c>
      <c r="F43" s="32">
        <v>21.1</v>
      </c>
      <c r="G43" s="32">
        <v>4.9000000000000004</v>
      </c>
      <c r="H43" s="32">
        <v>28.1</v>
      </c>
      <c r="I43" s="32">
        <v>17.3</v>
      </c>
      <c r="J43" s="32">
        <v>8.5</v>
      </c>
      <c r="K43" s="32">
        <v>25.6</v>
      </c>
      <c r="L43" s="32">
        <v>12.6</v>
      </c>
    </row>
    <row r="44" spans="2:12" ht="15" customHeight="1" x14ac:dyDescent="0.15">
      <c r="B44" s="4"/>
      <c r="C44" s="51" t="s">
        <v>406</v>
      </c>
      <c r="D44" s="25">
        <v>4115</v>
      </c>
      <c r="E44" s="18">
        <v>412</v>
      </c>
      <c r="F44" s="11">
        <v>804</v>
      </c>
      <c r="G44" s="11">
        <v>241</v>
      </c>
      <c r="H44" s="11">
        <v>1191</v>
      </c>
      <c r="I44" s="11">
        <v>660</v>
      </c>
      <c r="J44" s="11">
        <v>282</v>
      </c>
      <c r="K44" s="11">
        <v>1228</v>
      </c>
      <c r="L44" s="11">
        <v>499</v>
      </c>
    </row>
    <row r="45" spans="2:12" ht="15" customHeight="1" x14ac:dyDescent="0.15">
      <c r="B45" s="4"/>
      <c r="C45" s="54"/>
      <c r="D45" s="30">
        <v>100</v>
      </c>
      <c r="E45" s="31">
        <v>10</v>
      </c>
      <c r="F45" s="32">
        <v>19.5</v>
      </c>
      <c r="G45" s="32">
        <v>5.9</v>
      </c>
      <c r="H45" s="32">
        <v>28.9</v>
      </c>
      <c r="I45" s="32">
        <v>16</v>
      </c>
      <c r="J45" s="32">
        <v>6.9</v>
      </c>
      <c r="K45" s="32">
        <v>29.8</v>
      </c>
      <c r="L45" s="32">
        <v>12.1</v>
      </c>
    </row>
    <row r="46" spans="2:12" ht="15" customHeight="1" x14ac:dyDescent="0.15">
      <c r="B46" s="4"/>
      <c r="C46" s="51" t="s">
        <v>411</v>
      </c>
      <c r="D46" s="25">
        <v>659</v>
      </c>
      <c r="E46" s="18">
        <v>56</v>
      </c>
      <c r="F46" s="11">
        <v>105</v>
      </c>
      <c r="G46" s="11">
        <v>50</v>
      </c>
      <c r="H46" s="11">
        <v>174</v>
      </c>
      <c r="I46" s="11">
        <v>111</v>
      </c>
      <c r="J46" s="11">
        <v>39</v>
      </c>
      <c r="K46" s="11">
        <v>225</v>
      </c>
      <c r="L46" s="11">
        <v>78</v>
      </c>
    </row>
    <row r="47" spans="2:12" ht="15" customHeight="1" x14ac:dyDescent="0.15">
      <c r="B47" s="5"/>
      <c r="C47" s="52"/>
      <c r="D47" s="28">
        <v>100</v>
      </c>
      <c r="E47" s="20">
        <v>8.5</v>
      </c>
      <c r="F47" s="15">
        <v>15.9</v>
      </c>
      <c r="G47" s="15">
        <v>7.6</v>
      </c>
      <c r="H47" s="15">
        <v>26.4</v>
      </c>
      <c r="I47" s="15">
        <v>16.8</v>
      </c>
      <c r="J47" s="15">
        <v>5.9</v>
      </c>
      <c r="K47" s="15">
        <v>34.1</v>
      </c>
      <c r="L47" s="15">
        <v>11.8</v>
      </c>
    </row>
    <row r="48" spans="2:12" ht="15" customHeight="1" x14ac:dyDescent="0.15">
      <c r="B48" s="3" t="s">
        <v>68</v>
      </c>
      <c r="C48" s="53" t="s">
        <v>69</v>
      </c>
      <c r="D48" s="27">
        <v>3572</v>
      </c>
      <c r="E48" s="21">
        <v>442</v>
      </c>
      <c r="F48" s="13">
        <v>569</v>
      </c>
      <c r="G48" s="13">
        <v>144</v>
      </c>
      <c r="H48" s="13">
        <v>1121</v>
      </c>
      <c r="I48" s="13">
        <v>520</v>
      </c>
      <c r="J48" s="13">
        <v>309</v>
      </c>
      <c r="K48" s="13">
        <v>1086</v>
      </c>
      <c r="L48" s="13">
        <v>367</v>
      </c>
    </row>
    <row r="49" spans="2:12" ht="15" customHeight="1" x14ac:dyDescent="0.15">
      <c r="B49" s="4"/>
      <c r="C49" s="54"/>
      <c r="D49" s="30">
        <v>100</v>
      </c>
      <c r="E49" s="31">
        <v>12.4</v>
      </c>
      <c r="F49" s="32">
        <v>15.9</v>
      </c>
      <c r="G49" s="32">
        <v>4</v>
      </c>
      <c r="H49" s="32">
        <v>31.4</v>
      </c>
      <c r="I49" s="32">
        <v>14.6</v>
      </c>
      <c r="J49" s="32">
        <v>8.6999999999999993</v>
      </c>
      <c r="K49" s="32">
        <v>30.4</v>
      </c>
      <c r="L49" s="32">
        <v>10.3</v>
      </c>
    </row>
    <row r="50" spans="2:12" ht="15" customHeight="1" x14ac:dyDescent="0.15">
      <c r="B50" s="4"/>
      <c r="C50" s="57" t="s">
        <v>70</v>
      </c>
      <c r="D50" s="33">
        <v>2055</v>
      </c>
      <c r="E50" s="34">
        <v>300</v>
      </c>
      <c r="F50" s="35">
        <v>359</v>
      </c>
      <c r="G50" s="35">
        <v>69</v>
      </c>
      <c r="H50" s="35">
        <v>503</v>
      </c>
      <c r="I50" s="35">
        <v>249</v>
      </c>
      <c r="J50" s="35">
        <v>130</v>
      </c>
      <c r="K50" s="35">
        <v>412</v>
      </c>
      <c r="L50" s="35">
        <v>608</v>
      </c>
    </row>
    <row r="51" spans="2:12" ht="15" customHeight="1" x14ac:dyDescent="0.15">
      <c r="B51" s="4"/>
      <c r="C51" s="54"/>
      <c r="D51" s="30">
        <v>100</v>
      </c>
      <c r="E51" s="31">
        <v>14.6</v>
      </c>
      <c r="F51" s="32">
        <v>17.5</v>
      </c>
      <c r="G51" s="32">
        <v>3.4</v>
      </c>
      <c r="H51" s="32">
        <v>24.5</v>
      </c>
      <c r="I51" s="32">
        <v>12.1</v>
      </c>
      <c r="J51" s="32">
        <v>6.3</v>
      </c>
      <c r="K51" s="32">
        <v>20</v>
      </c>
      <c r="L51" s="32">
        <v>29.6</v>
      </c>
    </row>
    <row r="52" spans="2:12" ht="15" customHeight="1" x14ac:dyDescent="0.15">
      <c r="B52" s="4"/>
      <c r="C52" s="51" t="s">
        <v>71</v>
      </c>
      <c r="D52" s="25">
        <v>1640</v>
      </c>
      <c r="E52" s="18">
        <v>332</v>
      </c>
      <c r="F52" s="11">
        <v>354</v>
      </c>
      <c r="G52" s="11">
        <v>96</v>
      </c>
      <c r="H52" s="11">
        <v>470</v>
      </c>
      <c r="I52" s="11">
        <v>202</v>
      </c>
      <c r="J52" s="11">
        <v>112</v>
      </c>
      <c r="K52" s="11">
        <v>402</v>
      </c>
      <c r="L52" s="11">
        <v>195</v>
      </c>
    </row>
    <row r="53" spans="2:12" ht="15" customHeight="1" x14ac:dyDescent="0.15">
      <c r="B53" s="4"/>
      <c r="C53" s="54"/>
      <c r="D53" s="30">
        <v>100</v>
      </c>
      <c r="E53" s="31">
        <v>20.2</v>
      </c>
      <c r="F53" s="32">
        <v>21.6</v>
      </c>
      <c r="G53" s="32">
        <v>5.9</v>
      </c>
      <c r="H53" s="32">
        <v>28.7</v>
      </c>
      <c r="I53" s="32">
        <v>12.3</v>
      </c>
      <c r="J53" s="32">
        <v>6.8</v>
      </c>
      <c r="K53" s="32">
        <v>24.5</v>
      </c>
      <c r="L53" s="32">
        <v>11.9</v>
      </c>
    </row>
    <row r="54" spans="2:12" ht="15" customHeight="1" x14ac:dyDescent="0.15">
      <c r="B54" s="4"/>
      <c r="C54" s="51" t="s">
        <v>72</v>
      </c>
      <c r="D54" s="25">
        <v>1560</v>
      </c>
      <c r="E54" s="18">
        <v>268</v>
      </c>
      <c r="F54" s="11">
        <v>325</v>
      </c>
      <c r="G54" s="11">
        <v>114</v>
      </c>
      <c r="H54" s="11">
        <v>446</v>
      </c>
      <c r="I54" s="11">
        <v>229</v>
      </c>
      <c r="J54" s="11">
        <v>142</v>
      </c>
      <c r="K54" s="11">
        <v>357</v>
      </c>
      <c r="L54" s="11">
        <v>199</v>
      </c>
    </row>
    <row r="55" spans="2:12" ht="15" customHeight="1" x14ac:dyDescent="0.15">
      <c r="B55" s="4"/>
      <c r="C55" s="54"/>
      <c r="D55" s="30">
        <v>100</v>
      </c>
      <c r="E55" s="31">
        <v>17.2</v>
      </c>
      <c r="F55" s="32">
        <v>20.8</v>
      </c>
      <c r="G55" s="32">
        <v>7.3</v>
      </c>
      <c r="H55" s="32">
        <v>28.6</v>
      </c>
      <c r="I55" s="32">
        <v>14.7</v>
      </c>
      <c r="J55" s="32">
        <v>9.1</v>
      </c>
      <c r="K55" s="32">
        <v>22.9</v>
      </c>
      <c r="L55" s="32">
        <v>12.8</v>
      </c>
    </row>
    <row r="56" spans="2:12" ht="15" customHeight="1" x14ac:dyDescent="0.15">
      <c r="B56" s="4"/>
      <c r="C56" s="51" t="s">
        <v>73</v>
      </c>
      <c r="D56" s="25">
        <v>2382</v>
      </c>
      <c r="E56" s="18">
        <v>365</v>
      </c>
      <c r="F56" s="11">
        <v>435</v>
      </c>
      <c r="G56" s="11">
        <v>94</v>
      </c>
      <c r="H56" s="11">
        <v>770</v>
      </c>
      <c r="I56" s="11">
        <v>373</v>
      </c>
      <c r="J56" s="11">
        <v>168</v>
      </c>
      <c r="K56" s="11">
        <v>626</v>
      </c>
      <c r="L56" s="11">
        <v>282</v>
      </c>
    </row>
    <row r="57" spans="2:12" ht="15" customHeight="1" x14ac:dyDescent="0.15">
      <c r="B57" s="4"/>
      <c r="C57" s="54"/>
      <c r="D57" s="30">
        <v>100</v>
      </c>
      <c r="E57" s="31">
        <v>15.3</v>
      </c>
      <c r="F57" s="32">
        <v>18.3</v>
      </c>
      <c r="G57" s="32">
        <v>3.9</v>
      </c>
      <c r="H57" s="32">
        <v>32.299999999999997</v>
      </c>
      <c r="I57" s="32">
        <v>15.7</v>
      </c>
      <c r="J57" s="32">
        <v>7.1</v>
      </c>
      <c r="K57" s="32">
        <v>26.3</v>
      </c>
      <c r="L57" s="32">
        <v>11.8</v>
      </c>
    </row>
    <row r="58" spans="2:12" ht="15" customHeight="1" x14ac:dyDescent="0.15">
      <c r="B58" s="4"/>
      <c r="C58" s="51" t="s">
        <v>74</v>
      </c>
      <c r="D58" s="25">
        <v>1538</v>
      </c>
      <c r="E58" s="18">
        <v>256</v>
      </c>
      <c r="F58" s="11">
        <v>532</v>
      </c>
      <c r="G58" s="11">
        <v>60</v>
      </c>
      <c r="H58" s="11">
        <v>470</v>
      </c>
      <c r="I58" s="11">
        <v>282</v>
      </c>
      <c r="J58" s="11">
        <v>122</v>
      </c>
      <c r="K58" s="11">
        <v>316</v>
      </c>
      <c r="L58" s="11">
        <v>151</v>
      </c>
    </row>
    <row r="59" spans="2:12" ht="15" customHeight="1" x14ac:dyDescent="0.15">
      <c r="B59" s="4"/>
      <c r="C59" s="54"/>
      <c r="D59" s="30">
        <v>100</v>
      </c>
      <c r="E59" s="31">
        <v>16.600000000000001</v>
      </c>
      <c r="F59" s="32">
        <v>34.6</v>
      </c>
      <c r="G59" s="32">
        <v>3.9</v>
      </c>
      <c r="H59" s="32">
        <v>30.6</v>
      </c>
      <c r="I59" s="32">
        <v>18.3</v>
      </c>
      <c r="J59" s="32">
        <v>7.9</v>
      </c>
      <c r="K59" s="32">
        <v>20.5</v>
      </c>
      <c r="L59" s="32">
        <v>9.8000000000000007</v>
      </c>
    </row>
    <row r="60" spans="2:12" ht="15" customHeight="1" x14ac:dyDescent="0.15">
      <c r="B60" s="4"/>
      <c r="C60" s="51" t="s">
        <v>75</v>
      </c>
      <c r="D60" s="25">
        <v>5096</v>
      </c>
      <c r="E60" s="18">
        <v>646</v>
      </c>
      <c r="F60" s="11">
        <v>1028</v>
      </c>
      <c r="G60" s="11">
        <v>228</v>
      </c>
      <c r="H60" s="11">
        <v>1270</v>
      </c>
      <c r="I60" s="11">
        <v>902</v>
      </c>
      <c r="J60" s="11">
        <v>428</v>
      </c>
      <c r="K60" s="11">
        <v>1355</v>
      </c>
      <c r="L60" s="11">
        <v>725</v>
      </c>
    </row>
    <row r="61" spans="2:12" ht="15" customHeight="1" x14ac:dyDescent="0.15">
      <c r="B61" s="4"/>
      <c r="C61" s="54"/>
      <c r="D61" s="30">
        <v>100</v>
      </c>
      <c r="E61" s="31">
        <v>12.7</v>
      </c>
      <c r="F61" s="32">
        <v>20.2</v>
      </c>
      <c r="G61" s="32">
        <v>4.5</v>
      </c>
      <c r="H61" s="32">
        <v>24.9</v>
      </c>
      <c r="I61" s="32">
        <v>17.7</v>
      </c>
      <c r="J61" s="32">
        <v>8.4</v>
      </c>
      <c r="K61" s="32">
        <v>26.6</v>
      </c>
      <c r="L61" s="32">
        <v>14.2</v>
      </c>
    </row>
    <row r="62" spans="2:12" ht="15" customHeight="1" x14ac:dyDescent="0.15">
      <c r="B62" s="4"/>
      <c r="C62" s="51" t="s">
        <v>76</v>
      </c>
      <c r="D62" s="25">
        <v>2807</v>
      </c>
      <c r="E62" s="18">
        <v>339</v>
      </c>
      <c r="F62" s="11">
        <v>546</v>
      </c>
      <c r="G62" s="11">
        <v>166</v>
      </c>
      <c r="H62" s="11">
        <v>654</v>
      </c>
      <c r="I62" s="11">
        <v>506</v>
      </c>
      <c r="J62" s="11">
        <v>251</v>
      </c>
      <c r="K62" s="11">
        <v>785</v>
      </c>
      <c r="L62" s="11">
        <v>368</v>
      </c>
    </row>
    <row r="63" spans="2:12" ht="15" customHeight="1" x14ac:dyDescent="0.15">
      <c r="B63" s="4"/>
      <c r="C63" s="54"/>
      <c r="D63" s="30">
        <v>100</v>
      </c>
      <c r="E63" s="31">
        <v>12.1</v>
      </c>
      <c r="F63" s="32">
        <v>19.5</v>
      </c>
      <c r="G63" s="32">
        <v>5.9</v>
      </c>
      <c r="H63" s="32">
        <v>23.3</v>
      </c>
      <c r="I63" s="32">
        <v>18</v>
      </c>
      <c r="J63" s="32">
        <v>8.9</v>
      </c>
      <c r="K63" s="32">
        <v>28</v>
      </c>
      <c r="L63" s="32">
        <v>13.1</v>
      </c>
    </row>
    <row r="64" spans="2:12" ht="15" customHeight="1" x14ac:dyDescent="0.15">
      <c r="B64" s="4"/>
      <c r="C64" s="51" t="s">
        <v>77</v>
      </c>
      <c r="D64" s="25">
        <v>6516</v>
      </c>
      <c r="E64" s="18">
        <v>630</v>
      </c>
      <c r="F64" s="11">
        <v>1418</v>
      </c>
      <c r="G64" s="11">
        <v>368</v>
      </c>
      <c r="H64" s="11">
        <v>1709</v>
      </c>
      <c r="I64" s="11">
        <v>1286</v>
      </c>
      <c r="J64" s="11">
        <v>576</v>
      </c>
      <c r="K64" s="11">
        <v>1684</v>
      </c>
      <c r="L64" s="11">
        <v>938</v>
      </c>
    </row>
    <row r="65" spans="2:12" ht="15" customHeight="1" x14ac:dyDescent="0.15">
      <c r="B65" s="5"/>
      <c r="C65" s="52"/>
      <c r="D65" s="28">
        <v>100</v>
      </c>
      <c r="E65" s="20">
        <v>9.6999999999999993</v>
      </c>
      <c r="F65" s="15">
        <v>21.8</v>
      </c>
      <c r="G65" s="15">
        <v>5.6</v>
      </c>
      <c r="H65" s="15">
        <v>26.2</v>
      </c>
      <c r="I65" s="15">
        <v>19.7</v>
      </c>
      <c r="J65" s="15">
        <v>8.8000000000000007</v>
      </c>
      <c r="K65" s="15">
        <v>25.8</v>
      </c>
      <c r="L65" s="15">
        <v>14.4</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L9">
    <cfRule type="top10" dxfId="1246" priority="1534" rank="1"/>
  </conditionalFormatting>
  <conditionalFormatting sqref="E11:L11">
    <cfRule type="top10" dxfId="1245" priority="1535" rank="1"/>
  </conditionalFormatting>
  <conditionalFormatting sqref="E13:L13">
    <cfRule type="top10" dxfId="1244" priority="1536" rank="1"/>
  </conditionalFormatting>
  <conditionalFormatting sqref="E15:L15">
    <cfRule type="top10" dxfId="1243" priority="1537" rank="1"/>
  </conditionalFormatting>
  <conditionalFormatting sqref="E17:L17">
    <cfRule type="top10" dxfId="1242" priority="1538" rank="1"/>
  </conditionalFormatting>
  <conditionalFormatting sqref="E19:L19">
    <cfRule type="top10" dxfId="1241" priority="1539" rank="1"/>
  </conditionalFormatting>
  <conditionalFormatting sqref="E21:L21">
    <cfRule type="top10" dxfId="1240" priority="1540" rank="1"/>
  </conditionalFormatting>
  <conditionalFormatting sqref="E23:L23">
    <cfRule type="top10" dxfId="1239" priority="1541" rank="1"/>
  </conditionalFormatting>
  <conditionalFormatting sqref="E25:L25">
    <cfRule type="top10" dxfId="1238" priority="1542" rank="1"/>
  </conditionalFormatting>
  <conditionalFormatting sqref="E27:L27">
    <cfRule type="top10" dxfId="1237" priority="1543" rank="1"/>
  </conditionalFormatting>
  <conditionalFormatting sqref="E29:L29">
    <cfRule type="top10" dxfId="1236" priority="1544" rank="1"/>
  </conditionalFormatting>
  <conditionalFormatting sqref="E31:L31">
    <cfRule type="top10" dxfId="1235" priority="1545" rank="1"/>
  </conditionalFormatting>
  <conditionalFormatting sqref="E33:L33">
    <cfRule type="top10" dxfId="1234" priority="1546" rank="1"/>
  </conditionalFormatting>
  <conditionalFormatting sqref="E35:L35">
    <cfRule type="top10" dxfId="1233" priority="1547" rank="1"/>
  </conditionalFormatting>
  <conditionalFormatting sqref="E37:L37">
    <cfRule type="top10" dxfId="1232" priority="1548" rank="1"/>
  </conditionalFormatting>
  <conditionalFormatting sqref="E39:L39">
    <cfRule type="top10" dxfId="1231" priority="1549" rank="1"/>
  </conditionalFormatting>
  <conditionalFormatting sqref="E41:L41">
    <cfRule type="top10" dxfId="1230" priority="1550" rank="1"/>
  </conditionalFormatting>
  <conditionalFormatting sqref="E43:L43">
    <cfRule type="top10" dxfId="1229" priority="1551" rank="1"/>
  </conditionalFormatting>
  <conditionalFormatting sqref="E45:L45">
    <cfRule type="top10" dxfId="1228" priority="1552" rank="1"/>
  </conditionalFormatting>
  <conditionalFormatting sqref="E47:L47">
    <cfRule type="top10" dxfId="1227" priority="1553" rank="1"/>
  </conditionalFormatting>
  <conditionalFormatting sqref="E49:L49">
    <cfRule type="top10" dxfId="1226" priority="1554" rank="1"/>
  </conditionalFormatting>
  <conditionalFormatting sqref="E51:L51">
    <cfRule type="top10" dxfId="1225" priority="1555" rank="1"/>
  </conditionalFormatting>
  <conditionalFormatting sqref="E53:L53">
    <cfRule type="top10" dxfId="1224" priority="1556" rank="1"/>
  </conditionalFormatting>
  <conditionalFormatting sqref="E55:L55">
    <cfRule type="top10" dxfId="1223" priority="1557" rank="1"/>
  </conditionalFormatting>
  <conditionalFormatting sqref="E57:L57">
    <cfRule type="top10" dxfId="1222" priority="1558" rank="1"/>
  </conditionalFormatting>
  <conditionalFormatting sqref="E59:L59">
    <cfRule type="top10" dxfId="1221" priority="1559" rank="1"/>
  </conditionalFormatting>
  <conditionalFormatting sqref="E61:L61">
    <cfRule type="top10" dxfId="1220" priority="1560" rank="1"/>
  </conditionalFormatting>
  <conditionalFormatting sqref="E63:L63">
    <cfRule type="top10" dxfId="1219" priority="1561" rank="1"/>
  </conditionalFormatting>
  <conditionalFormatting sqref="E65:L65">
    <cfRule type="top10" dxfId="1218" priority="1562" rank="1"/>
  </conditionalFormatting>
  <pageMargins left="0.7" right="0.7" top="0.75" bottom="0.75" header="0.3" footer="0.3"/>
  <pageSetup paperSize="9" scale="76" orientation="portrait" r:id="rId1"/>
  <headerFooter>
    <oddFooter>&amp;C&amp;P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2" width="8.625" style="9" customWidth="1"/>
    <col min="93" max="16384" width="6.125" style="9"/>
  </cols>
  <sheetData>
    <row r="2" spans="2:43" x14ac:dyDescent="0.15">
      <c r="B2" s="9" t="s">
        <v>600</v>
      </c>
    </row>
    <row r="3" spans="2:43" x14ac:dyDescent="0.15">
      <c r="B3" s="9" t="s">
        <v>496</v>
      </c>
    </row>
    <row r="4" spans="2:43" x14ac:dyDescent="0.15">
      <c r="B4" s="9" t="s">
        <v>613</v>
      </c>
    </row>
    <row r="6" spans="2:43" ht="3" customHeight="1" x14ac:dyDescent="0.15">
      <c r="B6" s="16"/>
      <c r="C6" s="23"/>
      <c r="D6" s="24"/>
      <c r="E6" s="22"/>
      <c r="F6" s="17"/>
      <c r="G6" s="17"/>
      <c r="H6" s="17"/>
      <c r="I6" s="17"/>
      <c r="J6" s="17"/>
    </row>
    <row r="7" spans="2:43" s="10" customFormat="1" ht="122.25" customHeight="1" thickBot="1" x14ac:dyDescent="0.2">
      <c r="B7" s="1"/>
      <c r="C7" s="2" t="s">
        <v>52</v>
      </c>
      <c r="D7" s="29" t="s">
        <v>103</v>
      </c>
      <c r="E7" s="46" t="s">
        <v>314</v>
      </c>
      <c r="F7" s="47" t="s">
        <v>315</v>
      </c>
      <c r="G7" s="47" t="s">
        <v>316</v>
      </c>
      <c r="H7" s="47" t="s">
        <v>317</v>
      </c>
      <c r="I7" s="47" t="s">
        <v>318</v>
      </c>
      <c r="J7" s="47" t="s">
        <v>104</v>
      </c>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4776</v>
      </c>
      <c r="F8" s="11">
        <v>9818</v>
      </c>
      <c r="G8" s="11">
        <v>6142</v>
      </c>
      <c r="H8" s="11">
        <v>2724</v>
      </c>
      <c r="I8" s="11">
        <v>1895</v>
      </c>
      <c r="J8" s="11">
        <v>1811</v>
      </c>
    </row>
    <row r="9" spans="2:43" ht="15" customHeight="1" x14ac:dyDescent="0.15">
      <c r="B9" s="62"/>
      <c r="C9" s="52"/>
      <c r="D9" s="26">
        <v>100</v>
      </c>
      <c r="E9" s="19">
        <v>17.600000000000001</v>
      </c>
      <c r="F9" s="12">
        <v>36.1</v>
      </c>
      <c r="G9" s="12">
        <v>22.6</v>
      </c>
      <c r="H9" s="12">
        <v>10</v>
      </c>
      <c r="I9" s="12">
        <v>7</v>
      </c>
      <c r="J9" s="12">
        <v>6.7</v>
      </c>
    </row>
    <row r="10" spans="2:43" ht="15" customHeight="1" x14ac:dyDescent="0.15">
      <c r="B10" s="3" t="s">
        <v>54</v>
      </c>
      <c r="C10" s="63" t="s">
        <v>55</v>
      </c>
      <c r="D10" s="27">
        <v>12478</v>
      </c>
      <c r="E10" s="21">
        <v>2176</v>
      </c>
      <c r="F10" s="13">
        <v>4132</v>
      </c>
      <c r="G10" s="13">
        <v>2897</v>
      </c>
      <c r="H10" s="13">
        <v>1472</v>
      </c>
      <c r="I10" s="13">
        <v>1023</v>
      </c>
      <c r="J10" s="13">
        <v>778</v>
      </c>
    </row>
    <row r="11" spans="2:43" ht="15" customHeight="1" x14ac:dyDescent="0.15">
      <c r="B11" s="4"/>
      <c r="C11" s="56"/>
      <c r="D11" s="30">
        <v>100</v>
      </c>
      <c r="E11" s="31">
        <v>17.399999999999999</v>
      </c>
      <c r="F11" s="32">
        <v>33.1</v>
      </c>
      <c r="G11" s="32">
        <v>23.2</v>
      </c>
      <c r="H11" s="32">
        <v>11.8</v>
      </c>
      <c r="I11" s="32">
        <v>8.1999999999999993</v>
      </c>
      <c r="J11" s="32">
        <v>6.2</v>
      </c>
    </row>
    <row r="12" spans="2:43" ht="15" customHeight="1" x14ac:dyDescent="0.15">
      <c r="B12" s="4"/>
      <c r="C12" s="55" t="s">
        <v>56</v>
      </c>
      <c r="D12" s="25">
        <v>14458</v>
      </c>
      <c r="E12" s="18">
        <v>2565</v>
      </c>
      <c r="F12" s="11">
        <v>5602</v>
      </c>
      <c r="G12" s="11">
        <v>3194</v>
      </c>
      <c r="H12" s="11">
        <v>1228</v>
      </c>
      <c r="I12" s="11">
        <v>853</v>
      </c>
      <c r="J12" s="11">
        <v>1016</v>
      </c>
    </row>
    <row r="13" spans="2:43" ht="15" customHeight="1" x14ac:dyDescent="0.15">
      <c r="B13" s="4"/>
      <c r="C13" s="59"/>
      <c r="D13" s="26">
        <v>100</v>
      </c>
      <c r="E13" s="19">
        <v>17.7</v>
      </c>
      <c r="F13" s="12">
        <v>38.700000000000003</v>
      </c>
      <c r="G13" s="12">
        <v>22.1</v>
      </c>
      <c r="H13" s="12">
        <v>8.5</v>
      </c>
      <c r="I13" s="12">
        <v>5.9</v>
      </c>
      <c r="J13" s="12">
        <v>7</v>
      </c>
    </row>
    <row r="14" spans="2:43" ht="15" customHeight="1" x14ac:dyDescent="0.15">
      <c r="B14" s="3" t="s">
        <v>57</v>
      </c>
      <c r="C14" s="63" t="s">
        <v>78</v>
      </c>
      <c r="D14" s="27">
        <v>7667</v>
      </c>
      <c r="E14" s="21">
        <v>1278</v>
      </c>
      <c r="F14" s="13">
        <v>2574</v>
      </c>
      <c r="G14" s="13">
        <v>1939</v>
      </c>
      <c r="H14" s="13">
        <v>996</v>
      </c>
      <c r="I14" s="13">
        <v>512</v>
      </c>
      <c r="J14" s="13">
        <v>368</v>
      </c>
    </row>
    <row r="15" spans="2:43" ht="15" customHeight="1" x14ac:dyDescent="0.15">
      <c r="B15" s="4"/>
      <c r="C15" s="56"/>
      <c r="D15" s="30">
        <v>100</v>
      </c>
      <c r="E15" s="31">
        <v>16.7</v>
      </c>
      <c r="F15" s="32">
        <v>33.6</v>
      </c>
      <c r="G15" s="32">
        <v>25.3</v>
      </c>
      <c r="H15" s="32">
        <v>13</v>
      </c>
      <c r="I15" s="32">
        <v>6.7</v>
      </c>
      <c r="J15" s="32">
        <v>4.8</v>
      </c>
    </row>
    <row r="16" spans="2:43" ht="15" customHeight="1" x14ac:dyDescent="0.15">
      <c r="B16" s="4"/>
      <c r="C16" s="51" t="s">
        <v>79</v>
      </c>
      <c r="D16" s="25">
        <v>6710</v>
      </c>
      <c r="E16" s="18">
        <v>1204</v>
      </c>
      <c r="F16" s="11">
        <v>2479</v>
      </c>
      <c r="G16" s="11">
        <v>1603</v>
      </c>
      <c r="H16" s="11">
        <v>682</v>
      </c>
      <c r="I16" s="11">
        <v>385</v>
      </c>
      <c r="J16" s="11">
        <v>357</v>
      </c>
    </row>
    <row r="17" spans="2:10" ht="15" customHeight="1" x14ac:dyDescent="0.15">
      <c r="B17" s="4"/>
      <c r="C17" s="51"/>
      <c r="D17" s="30">
        <v>100</v>
      </c>
      <c r="E17" s="31">
        <v>17.899999999999999</v>
      </c>
      <c r="F17" s="32">
        <v>36.9</v>
      </c>
      <c r="G17" s="32">
        <v>23.9</v>
      </c>
      <c r="H17" s="32">
        <v>10.199999999999999</v>
      </c>
      <c r="I17" s="32">
        <v>5.7</v>
      </c>
      <c r="J17" s="32">
        <v>5.3</v>
      </c>
    </row>
    <row r="18" spans="2:10" ht="15" customHeight="1" x14ac:dyDescent="0.15">
      <c r="B18" s="4"/>
      <c r="C18" s="58" t="s">
        <v>80</v>
      </c>
      <c r="D18" s="25">
        <v>5148</v>
      </c>
      <c r="E18" s="18">
        <v>943</v>
      </c>
      <c r="F18" s="11">
        <v>2038</v>
      </c>
      <c r="G18" s="11">
        <v>1092</v>
      </c>
      <c r="H18" s="11">
        <v>409</v>
      </c>
      <c r="I18" s="11">
        <v>296</v>
      </c>
      <c r="J18" s="11">
        <v>370</v>
      </c>
    </row>
    <row r="19" spans="2:10" ht="15" customHeight="1" x14ac:dyDescent="0.15">
      <c r="B19" s="4"/>
      <c r="C19" s="56"/>
      <c r="D19" s="30">
        <v>100</v>
      </c>
      <c r="E19" s="31">
        <v>18.3</v>
      </c>
      <c r="F19" s="32">
        <v>39.6</v>
      </c>
      <c r="G19" s="32">
        <v>21.2</v>
      </c>
      <c r="H19" s="32">
        <v>7.9</v>
      </c>
      <c r="I19" s="32">
        <v>5.7</v>
      </c>
      <c r="J19" s="32">
        <v>7.2</v>
      </c>
    </row>
    <row r="20" spans="2:10" ht="15" customHeight="1" x14ac:dyDescent="0.15">
      <c r="B20" s="4"/>
      <c r="C20" s="55" t="s">
        <v>81</v>
      </c>
      <c r="D20" s="25">
        <v>4095</v>
      </c>
      <c r="E20" s="18">
        <v>759</v>
      </c>
      <c r="F20" s="11">
        <v>1538</v>
      </c>
      <c r="G20" s="11">
        <v>796</v>
      </c>
      <c r="H20" s="11">
        <v>346</v>
      </c>
      <c r="I20" s="11">
        <v>291</v>
      </c>
      <c r="J20" s="11">
        <v>365</v>
      </c>
    </row>
    <row r="21" spans="2:10" ht="15" customHeight="1" x14ac:dyDescent="0.15">
      <c r="B21" s="4"/>
      <c r="C21" s="56"/>
      <c r="D21" s="30">
        <v>100</v>
      </c>
      <c r="E21" s="31">
        <v>18.5</v>
      </c>
      <c r="F21" s="32">
        <v>37.6</v>
      </c>
      <c r="G21" s="32">
        <v>19.399999999999999</v>
      </c>
      <c r="H21" s="32">
        <v>8.4</v>
      </c>
      <c r="I21" s="32">
        <v>7.1</v>
      </c>
      <c r="J21" s="32">
        <v>8.9</v>
      </c>
    </row>
    <row r="22" spans="2:10" ht="15" customHeight="1" x14ac:dyDescent="0.15">
      <c r="B22" s="4"/>
      <c r="C22" s="51" t="s">
        <v>82</v>
      </c>
      <c r="D22" s="25">
        <v>3242</v>
      </c>
      <c r="E22" s="18">
        <v>543</v>
      </c>
      <c r="F22" s="11">
        <v>1086</v>
      </c>
      <c r="G22" s="11">
        <v>645</v>
      </c>
      <c r="H22" s="11">
        <v>260</v>
      </c>
      <c r="I22" s="11">
        <v>382</v>
      </c>
      <c r="J22" s="11">
        <v>326</v>
      </c>
    </row>
    <row r="23" spans="2:10" ht="15" customHeight="1" x14ac:dyDescent="0.15">
      <c r="B23" s="5"/>
      <c r="C23" s="52"/>
      <c r="D23" s="28">
        <v>100</v>
      </c>
      <c r="E23" s="20">
        <v>16.7</v>
      </c>
      <c r="F23" s="15">
        <v>33.5</v>
      </c>
      <c r="G23" s="15">
        <v>19.899999999999999</v>
      </c>
      <c r="H23" s="15">
        <v>8</v>
      </c>
      <c r="I23" s="15">
        <v>11.8</v>
      </c>
      <c r="J23" s="15">
        <v>10.1</v>
      </c>
    </row>
    <row r="24" spans="2:10" ht="15" customHeight="1" x14ac:dyDescent="0.15">
      <c r="B24" s="3" t="s">
        <v>58</v>
      </c>
      <c r="C24" s="53" t="s">
        <v>59</v>
      </c>
      <c r="D24" s="27">
        <v>6176</v>
      </c>
      <c r="E24" s="21">
        <v>1209</v>
      </c>
      <c r="F24" s="13">
        <v>2304</v>
      </c>
      <c r="G24" s="13">
        <v>1296</v>
      </c>
      <c r="H24" s="13">
        <v>445</v>
      </c>
      <c r="I24" s="13">
        <v>460</v>
      </c>
      <c r="J24" s="13">
        <v>462</v>
      </c>
    </row>
    <row r="25" spans="2:10" ht="15" customHeight="1" x14ac:dyDescent="0.15">
      <c r="B25" s="4"/>
      <c r="C25" s="51"/>
      <c r="D25" s="30">
        <v>100</v>
      </c>
      <c r="E25" s="31">
        <v>19.600000000000001</v>
      </c>
      <c r="F25" s="32">
        <v>37.299999999999997</v>
      </c>
      <c r="G25" s="32">
        <v>21</v>
      </c>
      <c r="H25" s="32">
        <v>7.2</v>
      </c>
      <c r="I25" s="32">
        <v>7.4</v>
      </c>
      <c r="J25" s="32">
        <v>7.5</v>
      </c>
    </row>
    <row r="26" spans="2:10" ht="15" customHeight="1" x14ac:dyDescent="0.15">
      <c r="B26" s="4"/>
      <c r="C26" s="58" t="s">
        <v>60</v>
      </c>
      <c r="D26" s="25">
        <v>12578</v>
      </c>
      <c r="E26" s="18">
        <v>2185</v>
      </c>
      <c r="F26" s="11">
        <v>4689</v>
      </c>
      <c r="G26" s="11">
        <v>2942</v>
      </c>
      <c r="H26" s="11">
        <v>1300</v>
      </c>
      <c r="I26" s="11">
        <v>703</v>
      </c>
      <c r="J26" s="11">
        <v>759</v>
      </c>
    </row>
    <row r="27" spans="2:10" ht="15" customHeight="1" x14ac:dyDescent="0.15">
      <c r="B27" s="4"/>
      <c r="C27" s="56"/>
      <c r="D27" s="30">
        <v>100</v>
      </c>
      <c r="E27" s="31">
        <v>17.399999999999999</v>
      </c>
      <c r="F27" s="32">
        <v>37.299999999999997</v>
      </c>
      <c r="G27" s="32">
        <v>23.4</v>
      </c>
      <c r="H27" s="32">
        <v>10.3</v>
      </c>
      <c r="I27" s="32">
        <v>5.6</v>
      </c>
      <c r="J27" s="32">
        <v>6</v>
      </c>
    </row>
    <row r="28" spans="2:10" ht="15" customHeight="1" x14ac:dyDescent="0.15">
      <c r="B28" s="4"/>
      <c r="C28" s="55" t="s">
        <v>61</v>
      </c>
      <c r="D28" s="25">
        <v>1614</v>
      </c>
      <c r="E28" s="18">
        <v>277</v>
      </c>
      <c r="F28" s="11">
        <v>507</v>
      </c>
      <c r="G28" s="11">
        <v>379</v>
      </c>
      <c r="H28" s="11">
        <v>218</v>
      </c>
      <c r="I28" s="11">
        <v>118</v>
      </c>
      <c r="J28" s="11">
        <v>115</v>
      </c>
    </row>
    <row r="29" spans="2:10" ht="15" customHeight="1" x14ac:dyDescent="0.15">
      <c r="B29" s="4"/>
      <c r="C29" s="56"/>
      <c r="D29" s="30">
        <v>100</v>
      </c>
      <c r="E29" s="31">
        <v>17.2</v>
      </c>
      <c r="F29" s="32">
        <v>31.4</v>
      </c>
      <c r="G29" s="32">
        <v>23.5</v>
      </c>
      <c r="H29" s="32">
        <v>13.5</v>
      </c>
      <c r="I29" s="32">
        <v>7.3</v>
      </c>
      <c r="J29" s="32">
        <v>7.1</v>
      </c>
    </row>
    <row r="30" spans="2:10" ht="15" customHeight="1" x14ac:dyDescent="0.15">
      <c r="B30" s="4"/>
      <c r="C30" s="51" t="s">
        <v>62</v>
      </c>
      <c r="D30" s="25">
        <v>2525</v>
      </c>
      <c r="E30" s="18">
        <v>392</v>
      </c>
      <c r="F30" s="11">
        <v>867</v>
      </c>
      <c r="G30" s="11">
        <v>598</v>
      </c>
      <c r="H30" s="11">
        <v>281</v>
      </c>
      <c r="I30" s="11">
        <v>219</v>
      </c>
      <c r="J30" s="11">
        <v>168</v>
      </c>
    </row>
    <row r="31" spans="2:10" ht="15" customHeight="1" x14ac:dyDescent="0.15">
      <c r="B31" s="4"/>
      <c r="C31" s="51"/>
      <c r="D31" s="30">
        <v>100</v>
      </c>
      <c r="E31" s="31">
        <v>15.5</v>
      </c>
      <c r="F31" s="32">
        <v>34.299999999999997</v>
      </c>
      <c r="G31" s="32">
        <v>23.7</v>
      </c>
      <c r="H31" s="32">
        <v>11.1</v>
      </c>
      <c r="I31" s="32">
        <v>8.6999999999999993</v>
      </c>
      <c r="J31" s="32">
        <v>6.7</v>
      </c>
    </row>
    <row r="32" spans="2:10" ht="15" customHeight="1" x14ac:dyDescent="0.15">
      <c r="B32" s="6"/>
      <c r="C32" s="58" t="s">
        <v>63</v>
      </c>
      <c r="D32" s="25">
        <v>3276</v>
      </c>
      <c r="E32" s="18">
        <v>551</v>
      </c>
      <c r="F32" s="11">
        <v>1122</v>
      </c>
      <c r="G32" s="11">
        <v>717</v>
      </c>
      <c r="H32" s="11">
        <v>376</v>
      </c>
      <c r="I32" s="11">
        <v>326</v>
      </c>
      <c r="J32" s="11">
        <v>184</v>
      </c>
    </row>
    <row r="33" spans="2:10" ht="15" customHeight="1" x14ac:dyDescent="0.15">
      <c r="B33" s="7"/>
      <c r="C33" s="59"/>
      <c r="D33" s="28">
        <v>100</v>
      </c>
      <c r="E33" s="20">
        <v>16.8</v>
      </c>
      <c r="F33" s="15">
        <v>34.200000000000003</v>
      </c>
      <c r="G33" s="15">
        <v>21.9</v>
      </c>
      <c r="H33" s="15">
        <v>11.5</v>
      </c>
      <c r="I33" s="15">
        <v>10</v>
      </c>
      <c r="J33" s="15">
        <v>5.6</v>
      </c>
    </row>
    <row r="34" spans="2:10" ht="15" customHeight="1" x14ac:dyDescent="0.15">
      <c r="B34" s="3" t="s">
        <v>64</v>
      </c>
      <c r="C34" s="53" t="s">
        <v>65</v>
      </c>
      <c r="D34" s="27">
        <v>22228</v>
      </c>
      <c r="E34" s="21">
        <v>4144</v>
      </c>
      <c r="F34" s="13">
        <v>8271</v>
      </c>
      <c r="G34" s="13">
        <v>5069</v>
      </c>
      <c r="H34" s="13">
        <v>2215</v>
      </c>
      <c r="I34" s="13">
        <v>1237</v>
      </c>
      <c r="J34" s="13">
        <v>1292</v>
      </c>
    </row>
    <row r="35" spans="2:10" ht="15" customHeight="1" x14ac:dyDescent="0.15">
      <c r="B35" s="4"/>
      <c r="C35" s="54"/>
      <c r="D35" s="30">
        <v>100</v>
      </c>
      <c r="E35" s="31">
        <v>18.600000000000001</v>
      </c>
      <c r="F35" s="32">
        <v>37.200000000000003</v>
      </c>
      <c r="G35" s="32">
        <v>22.8</v>
      </c>
      <c r="H35" s="32">
        <v>10</v>
      </c>
      <c r="I35" s="32">
        <v>5.6</v>
      </c>
      <c r="J35" s="32">
        <v>5.8</v>
      </c>
    </row>
    <row r="36" spans="2:10" ht="15" customHeight="1" x14ac:dyDescent="0.15">
      <c r="B36" s="4"/>
      <c r="C36" s="60" t="s">
        <v>66</v>
      </c>
      <c r="D36" s="25">
        <v>2573</v>
      </c>
      <c r="E36" s="18">
        <v>337</v>
      </c>
      <c r="F36" s="11">
        <v>868</v>
      </c>
      <c r="G36" s="11">
        <v>574</v>
      </c>
      <c r="H36" s="11">
        <v>251</v>
      </c>
      <c r="I36" s="11">
        <v>337</v>
      </c>
      <c r="J36" s="11">
        <v>206</v>
      </c>
    </row>
    <row r="37" spans="2:10" ht="15" customHeight="1" x14ac:dyDescent="0.15">
      <c r="B37" s="4"/>
      <c r="C37" s="56"/>
      <c r="D37" s="30">
        <v>100</v>
      </c>
      <c r="E37" s="31">
        <v>13.1</v>
      </c>
      <c r="F37" s="32">
        <v>33.700000000000003</v>
      </c>
      <c r="G37" s="32">
        <v>22.3</v>
      </c>
      <c r="H37" s="32">
        <v>9.8000000000000007</v>
      </c>
      <c r="I37" s="32">
        <v>13.1</v>
      </c>
      <c r="J37" s="32">
        <v>8</v>
      </c>
    </row>
    <row r="38" spans="2:10" ht="15" customHeight="1" x14ac:dyDescent="0.15">
      <c r="B38" s="4"/>
      <c r="C38" s="55" t="s">
        <v>67</v>
      </c>
      <c r="D38" s="25">
        <v>1235</v>
      </c>
      <c r="E38" s="18">
        <v>110</v>
      </c>
      <c r="F38" s="11">
        <v>340</v>
      </c>
      <c r="G38" s="11">
        <v>276</v>
      </c>
      <c r="H38" s="11">
        <v>153</v>
      </c>
      <c r="I38" s="11">
        <v>238</v>
      </c>
      <c r="J38" s="11">
        <v>118</v>
      </c>
    </row>
    <row r="39" spans="2:10" ht="15" customHeight="1" x14ac:dyDescent="0.15">
      <c r="B39" s="5"/>
      <c r="C39" s="59"/>
      <c r="D39" s="28">
        <v>100</v>
      </c>
      <c r="E39" s="20">
        <v>8.9</v>
      </c>
      <c r="F39" s="15">
        <v>27.5</v>
      </c>
      <c r="G39" s="15">
        <v>22.3</v>
      </c>
      <c r="H39" s="15">
        <v>12.4</v>
      </c>
      <c r="I39" s="15">
        <v>19.3</v>
      </c>
      <c r="J39" s="15">
        <v>9.6</v>
      </c>
    </row>
    <row r="40" spans="2:10" ht="15" customHeight="1" x14ac:dyDescent="0.15">
      <c r="B40" s="3" t="s">
        <v>83</v>
      </c>
      <c r="C40" s="53" t="s">
        <v>400</v>
      </c>
      <c r="D40" s="27">
        <v>3459</v>
      </c>
      <c r="E40" s="21">
        <v>1002</v>
      </c>
      <c r="F40" s="13">
        <v>1199</v>
      </c>
      <c r="G40" s="13">
        <v>648</v>
      </c>
      <c r="H40" s="13">
        <v>265</v>
      </c>
      <c r="I40" s="13">
        <v>152</v>
      </c>
      <c r="J40" s="13">
        <v>193</v>
      </c>
    </row>
    <row r="41" spans="2:10" ht="15" customHeight="1" x14ac:dyDescent="0.15">
      <c r="B41" s="4"/>
      <c r="C41" s="54"/>
      <c r="D41" s="30">
        <v>100</v>
      </c>
      <c r="E41" s="31">
        <v>29</v>
      </c>
      <c r="F41" s="32">
        <v>34.700000000000003</v>
      </c>
      <c r="G41" s="32">
        <v>18.7</v>
      </c>
      <c r="H41" s="32">
        <v>7.7</v>
      </c>
      <c r="I41" s="32">
        <v>4.4000000000000004</v>
      </c>
      <c r="J41" s="32">
        <v>5.6</v>
      </c>
    </row>
    <row r="42" spans="2:10" ht="15" customHeight="1" x14ac:dyDescent="0.15">
      <c r="B42" s="4"/>
      <c r="C42" s="55" t="s">
        <v>408</v>
      </c>
      <c r="D42" s="25">
        <v>18074</v>
      </c>
      <c r="E42" s="18">
        <v>3183</v>
      </c>
      <c r="F42" s="11">
        <v>6961</v>
      </c>
      <c r="G42" s="11">
        <v>4234</v>
      </c>
      <c r="H42" s="11">
        <v>1802</v>
      </c>
      <c r="I42" s="11">
        <v>1022</v>
      </c>
      <c r="J42" s="11">
        <v>872</v>
      </c>
    </row>
    <row r="43" spans="2:10" ht="15" customHeight="1" x14ac:dyDescent="0.15">
      <c r="B43" s="4"/>
      <c r="C43" s="56"/>
      <c r="D43" s="30">
        <v>100</v>
      </c>
      <c r="E43" s="31">
        <v>17.600000000000001</v>
      </c>
      <c r="F43" s="32">
        <v>38.5</v>
      </c>
      <c r="G43" s="32">
        <v>23.4</v>
      </c>
      <c r="H43" s="32">
        <v>10</v>
      </c>
      <c r="I43" s="32">
        <v>5.7</v>
      </c>
      <c r="J43" s="32">
        <v>4.8</v>
      </c>
    </row>
    <row r="44" spans="2:10" ht="15" customHeight="1" x14ac:dyDescent="0.15">
      <c r="B44" s="4"/>
      <c r="C44" s="51" t="s">
        <v>402</v>
      </c>
      <c r="D44" s="25">
        <v>4115</v>
      </c>
      <c r="E44" s="18">
        <v>466</v>
      </c>
      <c r="F44" s="11">
        <v>1341</v>
      </c>
      <c r="G44" s="11">
        <v>1021</v>
      </c>
      <c r="H44" s="11">
        <v>541</v>
      </c>
      <c r="I44" s="11">
        <v>512</v>
      </c>
      <c r="J44" s="11">
        <v>234</v>
      </c>
    </row>
    <row r="45" spans="2:10" ht="15" customHeight="1" x14ac:dyDescent="0.15">
      <c r="B45" s="4"/>
      <c r="C45" s="54"/>
      <c r="D45" s="30">
        <v>100</v>
      </c>
      <c r="E45" s="31">
        <v>11.3</v>
      </c>
      <c r="F45" s="32">
        <v>32.6</v>
      </c>
      <c r="G45" s="32">
        <v>24.8</v>
      </c>
      <c r="H45" s="32">
        <v>13.1</v>
      </c>
      <c r="I45" s="32">
        <v>12.4</v>
      </c>
      <c r="J45" s="32">
        <v>5.7</v>
      </c>
    </row>
    <row r="46" spans="2:10" ht="15" customHeight="1" x14ac:dyDescent="0.15">
      <c r="B46" s="4"/>
      <c r="C46" s="51" t="s">
        <v>403</v>
      </c>
      <c r="D46" s="25">
        <v>659</v>
      </c>
      <c r="E46" s="18">
        <v>46</v>
      </c>
      <c r="F46" s="11">
        <v>161</v>
      </c>
      <c r="G46" s="11">
        <v>154</v>
      </c>
      <c r="H46" s="11">
        <v>80</v>
      </c>
      <c r="I46" s="11">
        <v>173</v>
      </c>
      <c r="J46" s="11">
        <v>45</v>
      </c>
    </row>
    <row r="47" spans="2:10" ht="15" customHeight="1" x14ac:dyDescent="0.15">
      <c r="B47" s="5"/>
      <c r="C47" s="52"/>
      <c r="D47" s="28">
        <v>100</v>
      </c>
      <c r="E47" s="20">
        <v>7</v>
      </c>
      <c r="F47" s="15">
        <v>24.4</v>
      </c>
      <c r="G47" s="15">
        <v>23.4</v>
      </c>
      <c r="H47" s="15">
        <v>12.1</v>
      </c>
      <c r="I47" s="15">
        <v>26.3</v>
      </c>
      <c r="J47" s="15">
        <v>6.8</v>
      </c>
    </row>
    <row r="48" spans="2:10" ht="15" customHeight="1" x14ac:dyDescent="0.15">
      <c r="B48" s="3" t="s">
        <v>68</v>
      </c>
      <c r="C48" s="53" t="s">
        <v>69</v>
      </c>
      <c r="D48" s="27">
        <v>3572</v>
      </c>
      <c r="E48" s="21">
        <v>523</v>
      </c>
      <c r="F48" s="13">
        <v>1171</v>
      </c>
      <c r="G48" s="13">
        <v>891</v>
      </c>
      <c r="H48" s="13">
        <v>516</v>
      </c>
      <c r="I48" s="13">
        <v>320</v>
      </c>
      <c r="J48" s="13">
        <v>151</v>
      </c>
    </row>
    <row r="49" spans="2:10" ht="15" customHeight="1" x14ac:dyDescent="0.15">
      <c r="B49" s="4"/>
      <c r="C49" s="54"/>
      <c r="D49" s="30">
        <v>100</v>
      </c>
      <c r="E49" s="31">
        <v>14.6</v>
      </c>
      <c r="F49" s="32">
        <v>32.799999999999997</v>
      </c>
      <c r="G49" s="32">
        <v>24.9</v>
      </c>
      <c r="H49" s="32">
        <v>14.4</v>
      </c>
      <c r="I49" s="32">
        <v>9</v>
      </c>
      <c r="J49" s="32">
        <v>4.2</v>
      </c>
    </row>
    <row r="50" spans="2:10" ht="15" customHeight="1" x14ac:dyDescent="0.15">
      <c r="B50" s="4"/>
      <c r="C50" s="57" t="s">
        <v>70</v>
      </c>
      <c r="D50" s="33">
        <v>2055</v>
      </c>
      <c r="E50" s="34">
        <v>272</v>
      </c>
      <c r="F50" s="35">
        <v>599</v>
      </c>
      <c r="G50" s="35">
        <v>388</v>
      </c>
      <c r="H50" s="35">
        <v>173</v>
      </c>
      <c r="I50" s="35">
        <v>90</v>
      </c>
      <c r="J50" s="35">
        <v>533</v>
      </c>
    </row>
    <row r="51" spans="2:10" ht="15" customHeight="1" x14ac:dyDescent="0.15">
      <c r="B51" s="4"/>
      <c r="C51" s="54"/>
      <c r="D51" s="30">
        <v>100</v>
      </c>
      <c r="E51" s="31">
        <v>13.2</v>
      </c>
      <c r="F51" s="32">
        <v>29.1</v>
      </c>
      <c r="G51" s="32">
        <v>18.899999999999999</v>
      </c>
      <c r="H51" s="32">
        <v>8.4</v>
      </c>
      <c r="I51" s="32">
        <v>4.4000000000000004</v>
      </c>
      <c r="J51" s="32">
        <v>25.9</v>
      </c>
    </row>
    <row r="52" spans="2:10" ht="15" customHeight="1" x14ac:dyDescent="0.15">
      <c r="B52" s="4"/>
      <c r="C52" s="51" t="s">
        <v>71</v>
      </c>
      <c r="D52" s="25">
        <v>1640</v>
      </c>
      <c r="E52" s="18">
        <v>254</v>
      </c>
      <c r="F52" s="11">
        <v>609</v>
      </c>
      <c r="G52" s="11">
        <v>376</v>
      </c>
      <c r="H52" s="11">
        <v>184</v>
      </c>
      <c r="I52" s="11">
        <v>117</v>
      </c>
      <c r="J52" s="11">
        <v>100</v>
      </c>
    </row>
    <row r="53" spans="2:10" ht="15" customHeight="1" x14ac:dyDescent="0.15">
      <c r="B53" s="4"/>
      <c r="C53" s="54"/>
      <c r="D53" s="30">
        <v>100</v>
      </c>
      <c r="E53" s="31">
        <v>15.5</v>
      </c>
      <c r="F53" s="32">
        <v>37.1</v>
      </c>
      <c r="G53" s="32">
        <v>22.9</v>
      </c>
      <c r="H53" s="32">
        <v>11.2</v>
      </c>
      <c r="I53" s="32">
        <v>7.1</v>
      </c>
      <c r="J53" s="32">
        <v>6.1</v>
      </c>
    </row>
    <row r="54" spans="2:10" ht="15" customHeight="1" x14ac:dyDescent="0.15">
      <c r="B54" s="4"/>
      <c r="C54" s="51" t="s">
        <v>72</v>
      </c>
      <c r="D54" s="25">
        <v>1560</v>
      </c>
      <c r="E54" s="18">
        <v>300</v>
      </c>
      <c r="F54" s="11">
        <v>571</v>
      </c>
      <c r="G54" s="11">
        <v>355</v>
      </c>
      <c r="H54" s="11">
        <v>145</v>
      </c>
      <c r="I54" s="11">
        <v>112</v>
      </c>
      <c r="J54" s="11">
        <v>77</v>
      </c>
    </row>
    <row r="55" spans="2:10" ht="15" customHeight="1" x14ac:dyDescent="0.15">
      <c r="B55" s="4"/>
      <c r="C55" s="54"/>
      <c r="D55" s="30">
        <v>100</v>
      </c>
      <c r="E55" s="31">
        <v>19.2</v>
      </c>
      <c r="F55" s="32">
        <v>36.6</v>
      </c>
      <c r="G55" s="32">
        <v>22.8</v>
      </c>
      <c r="H55" s="32">
        <v>9.3000000000000007</v>
      </c>
      <c r="I55" s="32">
        <v>7.2</v>
      </c>
      <c r="J55" s="32">
        <v>4.9000000000000004</v>
      </c>
    </row>
    <row r="56" spans="2:10" ht="15" customHeight="1" x14ac:dyDescent="0.15">
      <c r="B56" s="4"/>
      <c r="C56" s="51" t="s">
        <v>73</v>
      </c>
      <c r="D56" s="25">
        <v>2382</v>
      </c>
      <c r="E56" s="18">
        <v>344</v>
      </c>
      <c r="F56" s="11">
        <v>846</v>
      </c>
      <c r="G56" s="11">
        <v>605</v>
      </c>
      <c r="H56" s="11">
        <v>303</v>
      </c>
      <c r="I56" s="11">
        <v>190</v>
      </c>
      <c r="J56" s="11">
        <v>94</v>
      </c>
    </row>
    <row r="57" spans="2:10" ht="15" customHeight="1" x14ac:dyDescent="0.15">
      <c r="B57" s="4"/>
      <c r="C57" s="54"/>
      <c r="D57" s="30">
        <v>100</v>
      </c>
      <c r="E57" s="31">
        <v>14.4</v>
      </c>
      <c r="F57" s="32">
        <v>35.5</v>
      </c>
      <c r="G57" s="32">
        <v>25.4</v>
      </c>
      <c r="H57" s="32">
        <v>12.7</v>
      </c>
      <c r="I57" s="32">
        <v>8</v>
      </c>
      <c r="J57" s="32">
        <v>3.9</v>
      </c>
    </row>
    <row r="58" spans="2:10" ht="15" customHeight="1" x14ac:dyDescent="0.15">
      <c r="B58" s="4"/>
      <c r="C58" s="51" t="s">
        <v>74</v>
      </c>
      <c r="D58" s="25">
        <v>1538</v>
      </c>
      <c r="E58" s="18">
        <v>280</v>
      </c>
      <c r="F58" s="11">
        <v>645</v>
      </c>
      <c r="G58" s="11">
        <v>370</v>
      </c>
      <c r="H58" s="11">
        <v>136</v>
      </c>
      <c r="I58" s="11">
        <v>43</v>
      </c>
      <c r="J58" s="11">
        <v>64</v>
      </c>
    </row>
    <row r="59" spans="2:10" ht="15" customHeight="1" x14ac:dyDescent="0.15">
      <c r="B59" s="4"/>
      <c r="C59" s="54"/>
      <c r="D59" s="30">
        <v>100</v>
      </c>
      <c r="E59" s="31">
        <v>18.2</v>
      </c>
      <c r="F59" s="32">
        <v>41.9</v>
      </c>
      <c r="G59" s="32">
        <v>24.1</v>
      </c>
      <c r="H59" s="32">
        <v>8.8000000000000007</v>
      </c>
      <c r="I59" s="32">
        <v>2.8</v>
      </c>
      <c r="J59" s="32">
        <v>4.2</v>
      </c>
    </row>
    <row r="60" spans="2:10" ht="15" customHeight="1" x14ac:dyDescent="0.15">
      <c r="B60" s="4"/>
      <c r="C60" s="51" t="s">
        <v>75</v>
      </c>
      <c r="D60" s="25">
        <v>5096</v>
      </c>
      <c r="E60" s="18">
        <v>875</v>
      </c>
      <c r="F60" s="11">
        <v>1867</v>
      </c>
      <c r="G60" s="11">
        <v>1190</v>
      </c>
      <c r="H60" s="11">
        <v>533</v>
      </c>
      <c r="I60" s="11">
        <v>363</v>
      </c>
      <c r="J60" s="11">
        <v>268</v>
      </c>
    </row>
    <row r="61" spans="2:10" ht="15" customHeight="1" x14ac:dyDescent="0.15">
      <c r="B61" s="4"/>
      <c r="C61" s="54"/>
      <c r="D61" s="30">
        <v>100</v>
      </c>
      <c r="E61" s="31">
        <v>17.2</v>
      </c>
      <c r="F61" s="32">
        <v>36.6</v>
      </c>
      <c r="G61" s="32">
        <v>23.4</v>
      </c>
      <c r="H61" s="32">
        <v>10.5</v>
      </c>
      <c r="I61" s="32">
        <v>7.1</v>
      </c>
      <c r="J61" s="32">
        <v>5.3</v>
      </c>
    </row>
    <row r="62" spans="2:10" ht="15" customHeight="1" x14ac:dyDescent="0.15">
      <c r="B62" s="4"/>
      <c r="C62" s="51" t="s">
        <v>76</v>
      </c>
      <c r="D62" s="25">
        <v>2807</v>
      </c>
      <c r="E62" s="18">
        <v>515</v>
      </c>
      <c r="F62" s="11">
        <v>1086</v>
      </c>
      <c r="G62" s="11">
        <v>620</v>
      </c>
      <c r="H62" s="11">
        <v>271</v>
      </c>
      <c r="I62" s="11">
        <v>157</v>
      </c>
      <c r="J62" s="11">
        <v>158</v>
      </c>
    </row>
    <row r="63" spans="2:10" ht="15" customHeight="1" x14ac:dyDescent="0.15">
      <c r="B63" s="4"/>
      <c r="C63" s="54"/>
      <c r="D63" s="30">
        <v>100</v>
      </c>
      <c r="E63" s="31">
        <v>18.3</v>
      </c>
      <c r="F63" s="32">
        <v>38.700000000000003</v>
      </c>
      <c r="G63" s="32">
        <v>22.1</v>
      </c>
      <c r="H63" s="32">
        <v>9.6999999999999993</v>
      </c>
      <c r="I63" s="32">
        <v>5.6</v>
      </c>
      <c r="J63" s="32">
        <v>5.6</v>
      </c>
    </row>
    <row r="64" spans="2:10" ht="15" customHeight="1" x14ac:dyDescent="0.15">
      <c r="B64" s="4"/>
      <c r="C64" s="51" t="s">
        <v>77</v>
      </c>
      <c r="D64" s="25">
        <v>6516</v>
      </c>
      <c r="E64" s="18">
        <v>1413</v>
      </c>
      <c r="F64" s="11">
        <v>2424</v>
      </c>
      <c r="G64" s="11">
        <v>1347</v>
      </c>
      <c r="H64" s="11">
        <v>463</v>
      </c>
      <c r="I64" s="11">
        <v>503</v>
      </c>
      <c r="J64" s="11">
        <v>366</v>
      </c>
    </row>
    <row r="65" spans="2:10" ht="15" customHeight="1" x14ac:dyDescent="0.15">
      <c r="B65" s="5"/>
      <c r="C65" s="52"/>
      <c r="D65" s="28">
        <v>100</v>
      </c>
      <c r="E65" s="20">
        <v>21.7</v>
      </c>
      <c r="F65" s="15">
        <v>37.200000000000003</v>
      </c>
      <c r="G65" s="15">
        <v>20.7</v>
      </c>
      <c r="H65" s="15">
        <v>7.1</v>
      </c>
      <c r="I65" s="15">
        <v>7.7</v>
      </c>
      <c r="J65" s="15">
        <v>5.6</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J9">
    <cfRule type="top10" dxfId="1217" priority="1563" rank="1"/>
  </conditionalFormatting>
  <conditionalFormatting sqref="E11:J11">
    <cfRule type="top10" dxfId="1216" priority="1564" rank="1"/>
  </conditionalFormatting>
  <conditionalFormatting sqref="E13:J13">
    <cfRule type="top10" dxfId="1215" priority="1565" rank="1"/>
  </conditionalFormatting>
  <conditionalFormatting sqref="E15:J15">
    <cfRule type="top10" dxfId="1214" priority="1566" rank="1"/>
  </conditionalFormatting>
  <conditionalFormatting sqref="E17:J17">
    <cfRule type="top10" dxfId="1213" priority="1567" rank="1"/>
  </conditionalFormatting>
  <conditionalFormatting sqref="E19:J19">
    <cfRule type="top10" dxfId="1212" priority="1568" rank="1"/>
  </conditionalFormatting>
  <conditionalFormatting sqref="E21:J21">
    <cfRule type="top10" dxfId="1211" priority="1569" rank="1"/>
  </conditionalFormatting>
  <conditionalFormatting sqref="E23:J23">
    <cfRule type="top10" dxfId="1210" priority="1570" rank="1"/>
  </conditionalFormatting>
  <conditionalFormatting sqref="E25:J25">
    <cfRule type="top10" dxfId="1209" priority="1571" rank="1"/>
  </conditionalFormatting>
  <conditionalFormatting sqref="E27:J27">
    <cfRule type="top10" dxfId="1208" priority="1572" rank="1"/>
  </conditionalFormatting>
  <conditionalFormatting sqref="E29:J29">
    <cfRule type="top10" dxfId="1207" priority="1573" rank="1"/>
  </conditionalFormatting>
  <conditionalFormatting sqref="E31:J31">
    <cfRule type="top10" dxfId="1206" priority="1574" rank="1"/>
  </conditionalFormatting>
  <conditionalFormatting sqref="E33:J33">
    <cfRule type="top10" dxfId="1205" priority="1575" rank="1"/>
  </conditionalFormatting>
  <conditionalFormatting sqref="E35:J35">
    <cfRule type="top10" dxfId="1204" priority="1576" rank="1"/>
  </conditionalFormatting>
  <conditionalFormatting sqref="E37:J37">
    <cfRule type="top10" dxfId="1203" priority="1577" rank="1"/>
  </conditionalFormatting>
  <conditionalFormatting sqref="E39:J39">
    <cfRule type="top10" dxfId="1202" priority="1578" rank="1"/>
  </conditionalFormatting>
  <conditionalFormatting sqref="E41:J41">
    <cfRule type="top10" dxfId="1201" priority="1579" rank="1"/>
  </conditionalFormatting>
  <conditionalFormatting sqref="E43:J43">
    <cfRule type="top10" dxfId="1200" priority="1580" rank="1"/>
  </conditionalFormatting>
  <conditionalFormatting sqref="E45:J45">
    <cfRule type="top10" dxfId="1199" priority="1581" rank="1"/>
  </conditionalFormatting>
  <conditionalFormatting sqref="E47:J47">
    <cfRule type="top10" dxfId="1198" priority="1582" rank="1"/>
  </conditionalFormatting>
  <conditionalFormatting sqref="E49:J49">
    <cfRule type="top10" dxfId="1197" priority="1583" rank="1"/>
  </conditionalFormatting>
  <conditionalFormatting sqref="E51:J51">
    <cfRule type="top10" dxfId="1196" priority="1584" rank="1"/>
  </conditionalFormatting>
  <conditionalFormatting sqref="E53:J53">
    <cfRule type="top10" dxfId="1195" priority="1585" rank="1"/>
  </conditionalFormatting>
  <conditionalFormatting sqref="E55:J55">
    <cfRule type="top10" dxfId="1194" priority="1586" rank="1"/>
  </conditionalFormatting>
  <conditionalFormatting sqref="E57:J57">
    <cfRule type="top10" dxfId="1193" priority="1587" rank="1"/>
  </conditionalFormatting>
  <conditionalFormatting sqref="E59:J59">
    <cfRule type="top10" dxfId="1192" priority="1588" rank="1"/>
  </conditionalFormatting>
  <conditionalFormatting sqref="E61:J61">
    <cfRule type="top10" dxfId="1191" priority="1589" rank="1"/>
  </conditionalFormatting>
  <conditionalFormatting sqref="E63:J63">
    <cfRule type="top10" dxfId="1190" priority="1590" rank="1"/>
  </conditionalFormatting>
  <conditionalFormatting sqref="E65:J65">
    <cfRule type="top10" dxfId="1189" priority="1591" rank="1"/>
  </conditionalFormatting>
  <pageMargins left="0.7" right="0.7" top="0.75" bottom="0.75" header="0.3" footer="0.3"/>
  <pageSetup paperSize="9" scale="76" orientation="portrait" r:id="rId1"/>
  <headerFooter>
    <oddFooter>&amp;C&amp;P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2" width="8.625" style="9" customWidth="1"/>
    <col min="93" max="16384" width="6.125" style="9"/>
  </cols>
  <sheetData>
    <row r="2" spans="2:43" x14ac:dyDescent="0.15">
      <c r="B2" s="9" t="s">
        <v>600</v>
      </c>
    </row>
    <row r="3" spans="2:43" x14ac:dyDescent="0.15">
      <c r="B3" s="9" t="s">
        <v>503</v>
      </c>
    </row>
    <row r="4" spans="2:43" x14ac:dyDescent="0.15">
      <c r="B4" s="9" t="s">
        <v>504</v>
      </c>
    </row>
    <row r="6" spans="2:43" ht="3" customHeight="1" x14ac:dyDescent="0.15">
      <c r="B6" s="16"/>
      <c r="C6" s="23"/>
      <c r="D6" s="24"/>
      <c r="E6" s="22"/>
      <c r="F6" s="17"/>
      <c r="G6" s="17"/>
      <c r="H6" s="17"/>
      <c r="I6" s="17"/>
      <c r="J6" s="17"/>
    </row>
    <row r="7" spans="2:43" s="10" customFormat="1" ht="122.25" customHeight="1" thickBot="1" x14ac:dyDescent="0.2">
      <c r="B7" s="1"/>
      <c r="C7" s="2" t="s">
        <v>52</v>
      </c>
      <c r="D7" s="29" t="s">
        <v>103</v>
      </c>
      <c r="E7" s="50" t="s">
        <v>310</v>
      </c>
      <c r="F7" s="41" t="s">
        <v>311</v>
      </c>
      <c r="G7" s="41" t="s">
        <v>312</v>
      </c>
      <c r="H7" s="41" t="s">
        <v>313</v>
      </c>
      <c r="I7" s="39" t="s">
        <v>614</v>
      </c>
      <c r="J7" s="47" t="s">
        <v>104</v>
      </c>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1271</v>
      </c>
      <c r="F8" s="11">
        <v>4496</v>
      </c>
      <c r="G8" s="11">
        <v>6494</v>
      </c>
      <c r="H8" s="11">
        <v>3255</v>
      </c>
      <c r="I8" s="11">
        <v>9952</v>
      </c>
      <c r="J8" s="11">
        <v>1698</v>
      </c>
    </row>
    <row r="9" spans="2:43" ht="15" customHeight="1" x14ac:dyDescent="0.15">
      <c r="B9" s="62"/>
      <c r="C9" s="52"/>
      <c r="D9" s="26">
        <v>100</v>
      </c>
      <c r="E9" s="19">
        <v>4.7</v>
      </c>
      <c r="F9" s="12">
        <v>16.600000000000001</v>
      </c>
      <c r="G9" s="12">
        <v>23.9</v>
      </c>
      <c r="H9" s="12">
        <v>12</v>
      </c>
      <c r="I9" s="12">
        <v>36.6</v>
      </c>
      <c r="J9" s="12">
        <v>6.3</v>
      </c>
    </row>
    <row r="10" spans="2:43" ht="15" customHeight="1" x14ac:dyDescent="0.15">
      <c r="B10" s="3" t="s">
        <v>54</v>
      </c>
      <c r="C10" s="63" t="s">
        <v>55</v>
      </c>
      <c r="D10" s="27">
        <v>12478</v>
      </c>
      <c r="E10" s="21">
        <v>707</v>
      </c>
      <c r="F10" s="13">
        <v>2198</v>
      </c>
      <c r="G10" s="13">
        <v>2985</v>
      </c>
      <c r="H10" s="13">
        <v>1416</v>
      </c>
      <c r="I10" s="13">
        <v>4422</v>
      </c>
      <c r="J10" s="13">
        <v>750</v>
      </c>
    </row>
    <row r="11" spans="2:43" ht="15" customHeight="1" x14ac:dyDescent="0.15">
      <c r="B11" s="4"/>
      <c r="C11" s="56"/>
      <c r="D11" s="30">
        <v>100</v>
      </c>
      <c r="E11" s="31">
        <v>5.7</v>
      </c>
      <c r="F11" s="32">
        <v>17.600000000000001</v>
      </c>
      <c r="G11" s="32">
        <v>23.9</v>
      </c>
      <c r="H11" s="32">
        <v>11.3</v>
      </c>
      <c r="I11" s="32">
        <v>35.4</v>
      </c>
      <c r="J11" s="32">
        <v>6</v>
      </c>
    </row>
    <row r="12" spans="2:43" ht="15" customHeight="1" x14ac:dyDescent="0.15">
      <c r="B12" s="4"/>
      <c r="C12" s="55" t="s">
        <v>56</v>
      </c>
      <c r="D12" s="25">
        <v>14458</v>
      </c>
      <c r="E12" s="18">
        <v>548</v>
      </c>
      <c r="F12" s="11">
        <v>2263</v>
      </c>
      <c r="G12" s="11">
        <v>3457</v>
      </c>
      <c r="H12" s="11">
        <v>1812</v>
      </c>
      <c r="I12" s="11">
        <v>5446</v>
      </c>
      <c r="J12" s="11">
        <v>932</v>
      </c>
    </row>
    <row r="13" spans="2:43" ht="15" customHeight="1" x14ac:dyDescent="0.15">
      <c r="B13" s="4"/>
      <c r="C13" s="59"/>
      <c r="D13" s="26">
        <v>100</v>
      </c>
      <c r="E13" s="19">
        <v>3.8</v>
      </c>
      <c r="F13" s="12">
        <v>15.7</v>
      </c>
      <c r="G13" s="12">
        <v>23.9</v>
      </c>
      <c r="H13" s="12">
        <v>12.5</v>
      </c>
      <c r="I13" s="12">
        <v>37.700000000000003</v>
      </c>
      <c r="J13" s="12">
        <v>6.4</v>
      </c>
    </row>
    <row r="14" spans="2:43" ht="15" customHeight="1" x14ac:dyDescent="0.15">
      <c r="B14" s="3" t="s">
        <v>57</v>
      </c>
      <c r="C14" s="63" t="s">
        <v>78</v>
      </c>
      <c r="D14" s="27">
        <v>7667</v>
      </c>
      <c r="E14" s="21">
        <v>374</v>
      </c>
      <c r="F14" s="13">
        <v>1303</v>
      </c>
      <c r="G14" s="13">
        <v>1854</v>
      </c>
      <c r="H14" s="13">
        <v>921</v>
      </c>
      <c r="I14" s="13">
        <v>2867</v>
      </c>
      <c r="J14" s="13">
        <v>348</v>
      </c>
    </row>
    <row r="15" spans="2:43" ht="15" customHeight="1" x14ac:dyDescent="0.15">
      <c r="B15" s="4"/>
      <c r="C15" s="56"/>
      <c r="D15" s="30">
        <v>100</v>
      </c>
      <c r="E15" s="31">
        <v>4.9000000000000004</v>
      </c>
      <c r="F15" s="32">
        <v>17</v>
      </c>
      <c r="G15" s="32">
        <v>24.2</v>
      </c>
      <c r="H15" s="32">
        <v>12</v>
      </c>
      <c r="I15" s="32">
        <v>37.4</v>
      </c>
      <c r="J15" s="32">
        <v>4.5</v>
      </c>
    </row>
    <row r="16" spans="2:43" ht="15" customHeight="1" x14ac:dyDescent="0.15">
      <c r="B16" s="4"/>
      <c r="C16" s="51" t="s">
        <v>79</v>
      </c>
      <c r="D16" s="25">
        <v>6710</v>
      </c>
      <c r="E16" s="18">
        <v>275</v>
      </c>
      <c r="F16" s="11">
        <v>1015</v>
      </c>
      <c r="G16" s="11">
        <v>1545</v>
      </c>
      <c r="H16" s="11">
        <v>866</v>
      </c>
      <c r="I16" s="11">
        <v>2673</v>
      </c>
      <c r="J16" s="11">
        <v>336</v>
      </c>
    </row>
    <row r="17" spans="2:10" ht="15" customHeight="1" x14ac:dyDescent="0.15">
      <c r="B17" s="4"/>
      <c r="C17" s="51"/>
      <c r="D17" s="30">
        <v>100</v>
      </c>
      <c r="E17" s="31">
        <v>4.0999999999999996</v>
      </c>
      <c r="F17" s="32">
        <v>15.1</v>
      </c>
      <c r="G17" s="32">
        <v>23</v>
      </c>
      <c r="H17" s="32">
        <v>12.9</v>
      </c>
      <c r="I17" s="32">
        <v>39.799999999999997</v>
      </c>
      <c r="J17" s="32">
        <v>5</v>
      </c>
    </row>
    <row r="18" spans="2:10" ht="15" customHeight="1" x14ac:dyDescent="0.15">
      <c r="B18" s="4"/>
      <c r="C18" s="58" t="s">
        <v>80</v>
      </c>
      <c r="D18" s="25">
        <v>5148</v>
      </c>
      <c r="E18" s="18">
        <v>195</v>
      </c>
      <c r="F18" s="11">
        <v>752</v>
      </c>
      <c r="G18" s="11">
        <v>1211</v>
      </c>
      <c r="H18" s="11">
        <v>649</v>
      </c>
      <c r="I18" s="11">
        <v>2010</v>
      </c>
      <c r="J18" s="11">
        <v>331</v>
      </c>
    </row>
    <row r="19" spans="2:10" ht="15" customHeight="1" x14ac:dyDescent="0.15">
      <c r="B19" s="4"/>
      <c r="C19" s="56"/>
      <c r="D19" s="30">
        <v>100</v>
      </c>
      <c r="E19" s="31">
        <v>3.8</v>
      </c>
      <c r="F19" s="32">
        <v>14.6</v>
      </c>
      <c r="G19" s="32">
        <v>23.5</v>
      </c>
      <c r="H19" s="32">
        <v>12.6</v>
      </c>
      <c r="I19" s="32">
        <v>39</v>
      </c>
      <c r="J19" s="32">
        <v>6.4</v>
      </c>
    </row>
    <row r="20" spans="2:10" ht="15" customHeight="1" x14ac:dyDescent="0.15">
      <c r="B20" s="4"/>
      <c r="C20" s="55" t="s">
        <v>81</v>
      </c>
      <c r="D20" s="25">
        <v>4095</v>
      </c>
      <c r="E20" s="18">
        <v>189</v>
      </c>
      <c r="F20" s="11">
        <v>712</v>
      </c>
      <c r="G20" s="11">
        <v>980</v>
      </c>
      <c r="H20" s="11">
        <v>463</v>
      </c>
      <c r="I20" s="11">
        <v>1394</v>
      </c>
      <c r="J20" s="11">
        <v>357</v>
      </c>
    </row>
    <row r="21" spans="2:10" ht="15" customHeight="1" x14ac:dyDescent="0.15">
      <c r="B21" s="4"/>
      <c r="C21" s="56"/>
      <c r="D21" s="30">
        <v>100</v>
      </c>
      <c r="E21" s="31">
        <v>4.5999999999999996</v>
      </c>
      <c r="F21" s="32">
        <v>17.399999999999999</v>
      </c>
      <c r="G21" s="32">
        <v>23.9</v>
      </c>
      <c r="H21" s="32">
        <v>11.3</v>
      </c>
      <c r="I21" s="32">
        <v>34</v>
      </c>
      <c r="J21" s="32">
        <v>8.6999999999999993</v>
      </c>
    </row>
    <row r="22" spans="2:10" ht="15" customHeight="1" x14ac:dyDescent="0.15">
      <c r="B22" s="4"/>
      <c r="C22" s="51" t="s">
        <v>82</v>
      </c>
      <c r="D22" s="25">
        <v>3242</v>
      </c>
      <c r="E22" s="18">
        <v>219</v>
      </c>
      <c r="F22" s="11">
        <v>661</v>
      </c>
      <c r="G22" s="11">
        <v>835</v>
      </c>
      <c r="H22" s="11">
        <v>324</v>
      </c>
      <c r="I22" s="11">
        <v>902</v>
      </c>
      <c r="J22" s="11">
        <v>301</v>
      </c>
    </row>
    <row r="23" spans="2:10" ht="15" customHeight="1" x14ac:dyDescent="0.15">
      <c r="B23" s="5"/>
      <c r="C23" s="52"/>
      <c r="D23" s="28">
        <v>100</v>
      </c>
      <c r="E23" s="20">
        <v>6.8</v>
      </c>
      <c r="F23" s="15">
        <v>20.399999999999999</v>
      </c>
      <c r="G23" s="15">
        <v>25.8</v>
      </c>
      <c r="H23" s="15">
        <v>10</v>
      </c>
      <c r="I23" s="15">
        <v>27.8</v>
      </c>
      <c r="J23" s="15">
        <v>9.3000000000000007</v>
      </c>
    </row>
    <row r="24" spans="2:10" ht="15" customHeight="1" x14ac:dyDescent="0.15">
      <c r="B24" s="3" t="s">
        <v>58</v>
      </c>
      <c r="C24" s="53" t="s">
        <v>59</v>
      </c>
      <c r="D24" s="27">
        <v>6176</v>
      </c>
      <c r="E24" s="21">
        <v>286</v>
      </c>
      <c r="F24" s="13">
        <v>1042</v>
      </c>
      <c r="G24" s="13">
        <v>1519</v>
      </c>
      <c r="H24" s="13">
        <v>735</v>
      </c>
      <c r="I24" s="13">
        <v>2162</v>
      </c>
      <c r="J24" s="13">
        <v>432</v>
      </c>
    </row>
    <row r="25" spans="2:10" ht="15" customHeight="1" x14ac:dyDescent="0.15">
      <c r="B25" s="4"/>
      <c r="C25" s="51"/>
      <c r="D25" s="30">
        <v>100</v>
      </c>
      <c r="E25" s="31">
        <v>4.5999999999999996</v>
      </c>
      <c r="F25" s="32">
        <v>16.899999999999999</v>
      </c>
      <c r="G25" s="32">
        <v>24.6</v>
      </c>
      <c r="H25" s="32">
        <v>11.9</v>
      </c>
      <c r="I25" s="32">
        <v>35</v>
      </c>
      <c r="J25" s="32">
        <v>7</v>
      </c>
    </row>
    <row r="26" spans="2:10" ht="15" customHeight="1" x14ac:dyDescent="0.15">
      <c r="B26" s="4"/>
      <c r="C26" s="58" t="s">
        <v>60</v>
      </c>
      <c r="D26" s="25">
        <v>12578</v>
      </c>
      <c r="E26" s="18">
        <v>492</v>
      </c>
      <c r="F26" s="11">
        <v>1977</v>
      </c>
      <c r="G26" s="11">
        <v>2942</v>
      </c>
      <c r="H26" s="11">
        <v>1564</v>
      </c>
      <c r="I26" s="11">
        <v>4889</v>
      </c>
      <c r="J26" s="11">
        <v>714</v>
      </c>
    </row>
    <row r="27" spans="2:10" ht="15" customHeight="1" x14ac:dyDescent="0.15">
      <c r="B27" s="4"/>
      <c r="C27" s="56"/>
      <c r="D27" s="30">
        <v>100</v>
      </c>
      <c r="E27" s="31">
        <v>3.9</v>
      </c>
      <c r="F27" s="32">
        <v>15.7</v>
      </c>
      <c r="G27" s="32">
        <v>23.4</v>
      </c>
      <c r="H27" s="32">
        <v>12.4</v>
      </c>
      <c r="I27" s="32">
        <v>38.9</v>
      </c>
      <c r="J27" s="32">
        <v>5.7</v>
      </c>
    </row>
    <row r="28" spans="2:10" ht="15" customHeight="1" x14ac:dyDescent="0.15">
      <c r="B28" s="4"/>
      <c r="C28" s="55" t="s">
        <v>61</v>
      </c>
      <c r="D28" s="25">
        <v>1614</v>
      </c>
      <c r="E28" s="18">
        <v>73</v>
      </c>
      <c r="F28" s="11">
        <v>267</v>
      </c>
      <c r="G28" s="11">
        <v>405</v>
      </c>
      <c r="H28" s="11">
        <v>190</v>
      </c>
      <c r="I28" s="11">
        <v>575</v>
      </c>
      <c r="J28" s="11">
        <v>104</v>
      </c>
    </row>
    <row r="29" spans="2:10" ht="15" customHeight="1" x14ac:dyDescent="0.15">
      <c r="B29" s="4"/>
      <c r="C29" s="56"/>
      <c r="D29" s="30">
        <v>100</v>
      </c>
      <c r="E29" s="31">
        <v>4.5</v>
      </c>
      <c r="F29" s="32">
        <v>16.5</v>
      </c>
      <c r="G29" s="32">
        <v>25.1</v>
      </c>
      <c r="H29" s="32">
        <v>11.8</v>
      </c>
      <c r="I29" s="32">
        <v>35.6</v>
      </c>
      <c r="J29" s="32">
        <v>6.4</v>
      </c>
    </row>
    <row r="30" spans="2:10" ht="15" customHeight="1" x14ac:dyDescent="0.15">
      <c r="B30" s="4"/>
      <c r="C30" s="51" t="s">
        <v>62</v>
      </c>
      <c r="D30" s="25">
        <v>2525</v>
      </c>
      <c r="E30" s="18">
        <v>147</v>
      </c>
      <c r="F30" s="11">
        <v>432</v>
      </c>
      <c r="G30" s="11">
        <v>623</v>
      </c>
      <c r="H30" s="11">
        <v>303</v>
      </c>
      <c r="I30" s="11">
        <v>866</v>
      </c>
      <c r="J30" s="11">
        <v>154</v>
      </c>
    </row>
    <row r="31" spans="2:10" ht="15" customHeight="1" x14ac:dyDescent="0.15">
      <c r="B31" s="4"/>
      <c r="C31" s="51"/>
      <c r="D31" s="30">
        <v>100</v>
      </c>
      <c r="E31" s="31">
        <v>5.8</v>
      </c>
      <c r="F31" s="32">
        <v>17.100000000000001</v>
      </c>
      <c r="G31" s="32">
        <v>24.7</v>
      </c>
      <c r="H31" s="32">
        <v>12</v>
      </c>
      <c r="I31" s="32">
        <v>34.299999999999997</v>
      </c>
      <c r="J31" s="32">
        <v>6.1</v>
      </c>
    </row>
    <row r="32" spans="2:10" ht="15" customHeight="1" x14ac:dyDescent="0.15">
      <c r="B32" s="6"/>
      <c r="C32" s="58" t="s">
        <v>63</v>
      </c>
      <c r="D32" s="25">
        <v>3276</v>
      </c>
      <c r="E32" s="18">
        <v>221</v>
      </c>
      <c r="F32" s="11">
        <v>588</v>
      </c>
      <c r="G32" s="11">
        <v>766</v>
      </c>
      <c r="H32" s="11">
        <v>349</v>
      </c>
      <c r="I32" s="11">
        <v>1171</v>
      </c>
      <c r="J32" s="11">
        <v>181</v>
      </c>
    </row>
    <row r="33" spans="2:10" ht="15" customHeight="1" x14ac:dyDescent="0.15">
      <c r="B33" s="7"/>
      <c r="C33" s="59"/>
      <c r="D33" s="28">
        <v>100</v>
      </c>
      <c r="E33" s="20">
        <v>6.7</v>
      </c>
      <c r="F33" s="15">
        <v>17.899999999999999</v>
      </c>
      <c r="G33" s="15">
        <v>23.4</v>
      </c>
      <c r="H33" s="15">
        <v>10.7</v>
      </c>
      <c r="I33" s="15">
        <v>35.700000000000003</v>
      </c>
      <c r="J33" s="15">
        <v>5.5</v>
      </c>
    </row>
    <row r="34" spans="2:10" ht="15" customHeight="1" x14ac:dyDescent="0.15">
      <c r="B34" s="3" t="s">
        <v>64</v>
      </c>
      <c r="C34" s="53" t="s">
        <v>65</v>
      </c>
      <c r="D34" s="27">
        <v>22228</v>
      </c>
      <c r="E34" s="21">
        <v>866</v>
      </c>
      <c r="F34" s="13">
        <v>3362</v>
      </c>
      <c r="G34" s="13">
        <v>5224</v>
      </c>
      <c r="H34" s="13">
        <v>2779</v>
      </c>
      <c r="I34" s="13">
        <v>8803</v>
      </c>
      <c r="J34" s="13">
        <v>1194</v>
      </c>
    </row>
    <row r="35" spans="2:10" ht="15" customHeight="1" x14ac:dyDescent="0.15">
      <c r="B35" s="4"/>
      <c r="C35" s="54"/>
      <c r="D35" s="30">
        <v>100</v>
      </c>
      <c r="E35" s="31">
        <v>3.9</v>
      </c>
      <c r="F35" s="32">
        <v>15.1</v>
      </c>
      <c r="G35" s="32">
        <v>23.5</v>
      </c>
      <c r="H35" s="32">
        <v>12.5</v>
      </c>
      <c r="I35" s="32">
        <v>39.6</v>
      </c>
      <c r="J35" s="32">
        <v>5.4</v>
      </c>
    </row>
    <row r="36" spans="2:10" ht="15" customHeight="1" x14ac:dyDescent="0.15">
      <c r="B36" s="4"/>
      <c r="C36" s="60" t="s">
        <v>66</v>
      </c>
      <c r="D36" s="25">
        <v>2573</v>
      </c>
      <c r="E36" s="18">
        <v>207</v>
      </c>
      <c r="F36" s="11">
        <v>588</v>
      </c>
      <c r="G36" s="11">
        <v>686</v>
      </c>
      <c r="H36" s="11">
        <v>271</v>
      </c>
      <c r="I36" s="11">
        <v>613</v>
      </c>
      <c r="J36" s="11">
        <v>208</v>
      </c>
    </row>
    <row r="37" spans="2:10" ht="15" customHeight="1" x14ac:dyDescent="0.15">
      <c r="B37" s="4"/>
      <c r="C37" s="56"/>
      <c r="D37" s="30">
        <v>100</v>
      </c>
      <c r="E37" s="31">
        <v>8</v>
      </c>
      <c r="F37" s="32">
        <v>22.9</v>
      </c>
      <c r="G37" s="32">
        <v>26.7</v>
      </c>
      <c r="H37" s="32">
        <v>10.5</v>
      </c>
      <c r="I37" s="32">
        <v>23.8</v>
      </c>
      <c r="J37" s="32">
        <v>8.1</v>
      </c>
    </row>
    <row r="38" spans="2:10" ht="15" customHeight="1" x14ac:dyDescent="0.15">
      <c r="B38" s="4"/>
      <c r="C38" s="55" t="s">
        <v>67</v>
      </c>
      <c r="D38" s="25">
        <v>1235</v>
      </c>
      <c r="E38" s="18">
        <v>146</v>
      </c>
      <c r="F38" s="11">
        <v>314</v>
      </c>
      <c r="G38" s="11">
        <v>313</v>
      </c>
      <c r="H38" s="11">
        <v>90</v>
      </c>
      <c r="I38" s="11">
        <v>259</v>
      </c>
      <c r="J38" s="11">
        <v>113</v>
      </c>
    </row>
    <row r="39" spans="2:10" ht="15" customHeight="1" x14ac:dyDescent="0.15">
      <c r="B39" s="5"/>
      <c r="C39" s="59"/>
      <c r="D39" s="28">
        <v>100</v>
      </c>
      <c r="E39" s="20">
        <v>11.8</v>
      </c>
      <c r="F39" s="15">
        <v>25.4</v>
      </c>
      <c r="G39" s="15">
        <v>25.3</v>
      </c>
      <c r="H39" s="15">
        <v>7.3</v>
      </c>
      <c r="I39" s="15">
        <v>21</v>
      </c>
      <c r="J39" s="15">
        <v>9.1</v>
      </c>
    </row>
    <row r="40" spans="2:10" ht="15" customHeight="1" x14ac:dyDescent="0.15">
      <c r="B40" s="3" t="s">
        <v>83</v>
      </c>
      <c r="C40" s="53" t="s">
        <v>102</v>
      </c>
      <c r="D40" s="27">
        <v>3459</v>
      </c>
      <c r="E40" s="21">
        <v>104</v>
      </c>
      <c r="F40" s="13">
        <v>394</v>
      </c>
      <c r="G40" s="13">
        <v>720</v>
      </c>
      <c r="H40" s="13">
        <v>428</v>
      </c>
      <c r="I40" s="13">
        <v>1633</v>
      </c>
      <c r="J40" s="13">
        <v>180</v>
      </c>
    </row>
    <row r="41" spans="2:10" ht="15" customHeight="1" x14ac:dyDescent="0.15">
      <c r="B41" s="4"/>
      <c r="C41" s="54"/>
      <c r="D41" s="30">
        <v>100</v>
      </c>
      <c r="E41" s="31">
        <v>3</v>
      </c>
      <c r="F41" s="32">
        <v>11.4</v>
      </c>
      <c r="G41" s="32">
        <v>20.8</v>
      </c>
      <c r="H41" s="32">
        <v>12.4</v>
      </c>
      <c r="I41" s="32">
        <v>47.2</v>
      </c>
      <c r="J41" s="32">
        <v>5.2</v>
      </c>
    </row>
    <row r="42" spans="2:10" ht="15" customHeight="1" x14ac:dyDescent="0.15">
      <c r="B42" s="4"/>
      <c r="C42" s="55" t="s">
        <v>92</v>
      </c>
      <c r="D42" s="25">
        <v>18074</v>
      </c>
      <c r="E42" s="18">
        <v>699</v>
      </c>
      <c r="F42" s="11">
        <v>2813</v>
      </c>
      <c r="G42" s="11">
        <v>4474</v>
      </c>
      <c r="H42" s="11">
        <v>2291</v>
      </c>
      <c r="I42" s="11">
        <v>6996</v>
      </c>
      <c r="J42" s="11">
        <v>801</v>
      </c>
    </row>
    <row r="43" spans="2:10" ht="15" customHeight="1" x14ac:dyDescent="0.15">
      <c r="B43" s="4"/>
      <c r="C43" s="56"/>
      <c r="D43" s="30">
        <v>100</v>
      </c>
      <c r="E43" s="31">
        <v>3.9</v>
      </c>
      <c r="F43" s="32">
        <v>15.6</v>
      </c>
      <c r="G43" s="32">
        <v>24.8</v>
      </c>
      <c r="H43" s="32">
        <v>12.7</v>
      </c>
      <c r="I43" s="32">
        <v>38.700000000000003</v>
      </c>
      <c r="J43" s="32">
        <v>4.4000000000000004</v>
      </c>
    </row>
    <row r="44" spans="2:10" ht="15" customHeight="1" x14ac:dyDescent="0.15">
      <c r="B44" s="4"/>
      <c r="C44" s="51" t="s">
        <v>93</v>
      </c>
      <c r="D44" s="25">
        <v>4115</v>
      </c>
      <c r="E44" s="18">
        <v>335</v>
      </c>
      <c r="F44" s="11">
        <v>1021</v>
      </c>
      <c r="G44" s="11">
        <v>1043</v>
      </c>
      <c r="H44" s="11">
        <v>432</v>
      </c>
      <c r="I44" s="11">
        <v>1086</v>
      </c>
      <c r="J44" s="11">
        <v>198</v>
      </c>
    </row>
    <row r="45" spans="2:10" ht="15" customHeight="1" x14ac:dyDescent="0.15">
      <c r="B45" s="4"/>
      <c r="C45" s="54"/>
      <c r="D45" s="30">
        <v>100</v>
      </c>
      <c r="E45" s="31">
        <v>8.1</v>
      </c>
      <c r="F45" s="32">
        <v>24.8</v>
      </c>
      <c r="G45" s="32">
        <v>25.3</v>
      </c>
      <c r="H45" s="32">
        <v>10.5</v>
      </c>
      <c r="I45" s="32">
        <v>26.4</v>
      </c>
      <c r="J45" s="32">
        <v>4.8</v>
      </c>
    </row>
    <row r="46" spans="2:10" ht="15" customHeight="1" x14ac:dyDescent="0.15">
      <c r="B46" s="4"/>
      <c r="C46" s="51" t="s">
        <v>411</v>
      </c>
      <c r="D46" s="25">
        <v>659</v>
      </c>
      <c r="E46" s="18">
        <v>116</v>
      </c>
      <c r="F46" s="11">
        <v>178</v>
      </c>
      <c r="G46" s="11">
        <v>155</v>
      </c>
      <c r="H46" s="11">
        <v>52</v>
      </c>
      <c r="I46" s="11">
        <v>115</v>
      </c>
      <c r="J46" s="11">
        <v>43</v>
      </c>
    </row>
    <row r="47" spans="2:10" ht="15" customHeight="1" x14ac:dyDescent="0.15">
      <c r="B47" s="5"/>
      <c r="C47" s="52"/>
      <c r="D47" s="28">
        <v>100</v>
      </c>
      <c r="E47" s="20">
        <v>17.600000000000001</v>
      </c>
      <c r="F47" s="15">
        <v>27</v>
      </c>
      <c r="G47" s="15">
        <v>23.5</v>
      </c>
      <c r="H47" s="15">
        <v>7.9</v>
      </c>
      <c r="I47" s="15">
        <v>17.5</v>
      </c>
      <c r="J47" s="15">
        <v>6.5</v>
      </c>
    </row>
    <row r="48" spans="2:10" ht="15" customHeight="1" x14ac:dyDescent="0.15">
      <c r="B48" s="3" t="s">
        <v>68</v>
      </c>
      <c r="C48" s="53" t="s">
        <v>69</v>
      </c>
      <c r="D48" s="27">
        <v>3572</v>
      </c>
      <c r="E48" s="21">
        <v>258</v>
      </c>
      <c r="F48" s="13">
        <v>697</v>
      </c>
      <c r="G48" s="13">
        <v>891</v>
      </c>
      <c r="H48" s="13">
        <v>371</v>
      </c>
      <c r="I48" s="13">
        <v>1220</v>
      </c>
      <c r="J48" s="13">
        <v>135</v>
      </c>
    </row>
    <row r="49" spans="2:10" ht="15" customHeight="1" x14ac:dyDescent="0.15">
      <c r="B49" s="4"/>
      <c r="C49" s="54"/>
      <c r="D49" s="30">
        <v>100</v>
      </c>
      <c r="E49" s="31">
        <v>7.2</v>
      </c>
      <c r="F49" s="32">
        <v>19.5</v>
      </c>
      <c r="G49" s="32">
        <v>24.9</v>
      </c>
      <c r="H49" s="32">
        <v>10.4</v>
      </c>
      <c r="I49" s="32">
        <v>34.200000000000003</v>
      </c>
      <c r="J49" s="32">
        <v>3.8</v>
      </c>
    </row>
    <row r="50" spans="2:10" ht="15" customHeight="1" x14ac:dyDescent="0.15">
      <c r="B50" s="4"/>
      <c r="C50" s="57" t="s">
        <v>70</v>
      </c>
      <c r="D50" s="33">
        <v>2055</v>
      </c>
      <c r="E50" s="34">
        <v>57</v>
      </c>
      <c r="F50" s="35">
        <v>210</v>
      </c>
      <c r="G50" s="35">
        <v>365</v>
      </c>
      <c r="H50" s="35">
        <v>230</v>
      </c>
      <c r="I50" s="35">
        <v>654</v>
      </c>
      <c r="J50" s="35">
        <v>539</v>
      </c>
    </row>
    <row r="51" spans="2:10" ht="15" customHeight="1" x14ac:dyDescent="0.15">
      <c r="B51" s="4"/>
      <c r="C51" s="54"/>
      <c r="D51" s="30">
        <v>100</v>
      </c>
      <c r="E51" s="31">
        <v>2.8</v>
      </c>
      <c r="F51" s="32">
        <v>10.199999999999999</v>
      </c>
      <c r="G51" s="32">
        <v>17.8</v>
      </c>
      <c r="H51" s="32">
        <v>11.2</v>
      </c>
      <c r="I51" s="32">
        <v>31.8</v>
      </c>
      <c r="J51" s="32">
        <v>26.2</v>
      </c>
    </row>
    <row r="52" spans="2:10" ht="15" customHeight="1" x14ac:dyDescent="0.15">
      <c r="B52" s="4"/>
      <c r="C52" s="51" t="s">
        <v>71</v>
      </c>
      <c r="D52" s="25">
        <v>1640</v>
      </c>
      <c r="E52" s="18">
        <v>79</v>
      </c>
      <c r="F52" s="11">
        <v>249</v>
      </c>
      <c r="G52" s="11">
        <v>385</v>
      </c>
      <c r="H52" s="11">
        <v>207</v>
      </c>
      <c r="I52" s="11">
        <v>628</v>
      </c>
      <c r="J52" s="11">
        <v>92</v>
      </c>
    </row>
    <row r="53" spans="2:10" ht="15" customHeight="1" x14ac:dyDescent="0.15">
      <c r="B53" s="4"/>
      <c r="C53" s="54"/>
      <c r="D53" s="30">
        <v>100</v>
      </c>
      <c r="E53" s="31">
        <v>4.8</v>
      </c>
      <c r="F53" s="32">
        <v>15.2</v>
      </c>
      <c r="G53" s="32">
        <v>23.5</v>
      </c>
      <c r="H53" s="32">
        <v>12.6</v>
      </c>
      <c r="I53" s="32">
        <v>38.299999999999997</v>
      </c>
      <c r="J53" s="32">
        <v>5.6</v>
      </c>
    </row>
    <row r="54" spans="2:10" ht="15" customHeight="1" x14ac:dyDescent="0.15">
      <c r="B54" s="4"/>
      <c r="C54" s="51" t="s">
        <v>72</v>
      </c>
      <c r="D54" s="25">
        <v>1560</v>
      </c>
      <c r="E54" s="18">
        <v>68</v>
      </c>
      <c r="F54" s="11">
        <v>264</v>
      </c>
      <c r="G54" s="11">
        <v>367</v>
      </c>
      <c r="H54" s="11">
        <v>207</v>
      </c>
      <c r="I54" s="11">
        <v>583</v>
      </c>
      <c r="J54" s="11">
        <v>71</v>
      </c>
    </row>
    <row r="55" spans="2:10" ht="15" customHeight="1" x14ac:dyDescent="0.15">
      <c r="B55" s="4"/>
      <c r="C55" s="54"/>
      <c r="D55" s="30">
        <v>100</v>
      </c>
      <c r="E55" s="31">
        <v>4.4000000000000004</v>
      </c>
      <c r="F55" s="32">
        <v>16.899999999999999</v>
      </c>
      <c r="G55" s="32">
        <v>23.5</v>
      </c>
      <c r="H55" s="32">
        <v>13.3</v>
      </c>
      <c r="I55" s="32">
        <v>37.4</v>
      </c>
      <c r="J55" s="32">
        <v>4.5999999999999996</v>
      </c>
    </row>
    <row r="56" spans="2:10" ht="15" customHeight="1" x14ac:dyDescent="0.15">
      <c r="B56" s="4"/>
      <c r="C56" s="51" t="s">
        <v>73</v>
      </c>
      <c r="D56" s="25">
        <v>2382</v>
      </c>
      <c r="E56" s="18">
        <v>152</v>
      </c>
      <c r="F56" s="11">
        <v>399</v>
      </c>
      <c r="G56" s="11">
        <v>614</v>
      </c>
      <c r="H56" s="11">
        <v>265</v>
      </c>
      <c r="I56" s="11">
        <v>848</v>
      </c>
      <c r="J56" s="11">
        <v>104</v>
      </c>
    </row>
    <row r="57" spans="2:10" ht="15" customHeight="1" x14ac:dyDescent="0.15">
      <c r="B57" s="4"/>
      <c r="C57" s="54"/>
      <c r="D57" s="30">
        <v>100</v>
      </c>
      <c r="E57" s="31">
        <v>6.4</v>
      </c>
      <c r="F57" s="32">
        <v>16.8</v>
      </c>
      <c r="G57" s="32">
        <v>25.8</v>
      </c>
      <c r="H57" s="32">
        <v>11.1</v>
      </c>
      <c r="I57" s="32">
        <v>35.6</v>
      </c>
      <c r="J57" s="32">
        <v>4.4000000000000004</v>
      </c>
    </row>
    <row r="58" spans="2:10" ht="15" customHeight="1" x14ac:dyDescent="0.15">
      <c r="B58" s="4"/>
      <c r="C58" s="51" t="s">
        <v>74</v>
      </c>
      <c r="D58" s="25">
        <v>1538</v>
      </c>
      <c r="E58" s="18">
        <v>25</v>
      </c>
      <c r="F58" s="11">
        <v>188</v>
      </c>
      <c r="G58" s="11">
        <v>348</v>
      </c>
      <c r="H58" s="11">
        <v>209</v>
      </c>
      <c r="I58" s="11">
        <v>721</v>
      </c>
      <c r="J58" s="11">
        <v>47</v>
      </c>
    </row>
    <row r="59" spans="2:10" ht="15" customHeight="1" x14ac:dyDescent="0.15">
      <c r="B59" s="4"/>
      <c r="C59" s="54"/>
      <c r="D59" s="30">
        <v>100</v>
      </c>
      <c r="E59" s="31">
        <v>1.6</v>
      </c>
      <c r="F59" s="32">
        <v>12.2</v>
      </c>
      <c r="G59" s="32">
        <v>22.6</v>
      </c>
      <c r="H59" s="32">
        <v>13.6</v>
      </c>
      <c r="I59" s="32">
        <v>46.9</v>
      </c>
      <c r="J59" s="32">
        <v>3.1</v>
      </c>
    </row>
    <row r="60" spans="2:10" ht="15" customHeight="1" x14ac:dyDescent="0.15">
      <c r="B60" s="4"/>
      <c r="C60" s="51" t="s">
        <v>75</v>
      </c>
      <c r="D60" s="25">
        <v>5096</v>
      </c>
      <c r="E60" s="18">
        <v>226</v>
      </c>
      <c r="F60" s="11">
        <v>921</v>
      </c>
      <c r="G60" s="11">
        <v>1301</v>
      </c>
      <c r="H60" s="11">
        <v>674</v>
      </c>
      <c r="I60" s="11">
        <v>1729</v>
      </c>
      <c r="J60" s="11">
        <v>245</v>
      </c>
    </row>
    <row r="61" spans="2:10" ht="15" customHeight="1" x14ac:dyDescent="0.15">
      <c r="B61" s="4"/>
      <c r="C61" s="54"/>
      <c r="D61" s="30">
        <v>100</v>
      </c>
      <c r="E61" s="31">
        <v>4.4000000000000004</v>
      </c>
      <c r="F61" s="32">
        <v>18.100000000000001</v>
      </c>
      <c r="G61" s="32">
        <v>25.5</v>
      </c>
      <c r="H61" s="32">
        <v>13.2</v>
      </c>
      <c r="I61" s="32">
        <v>33.9</v>
      </c>
      <c r="J61" s="32">
        <v>4.8</v>
      </c>
    </row>
    <row r="62" spans="2:10" ht="15" customHeight="1" x14ac:dyDescent="0.15">
      <c r="B62" s="4"/>
      <c r="C62" s="51" t="s">
        <v>76</v>
      </c>
      <c r="D62" s="25">
        <v>2807</v>
      </c>
      <c r="E62" s="18">
        <v>99</v>
      </c>
      <c r="F62" s="11">
        <v>452</v>
      </c>
      <c r="G62" s="11">
        <v>670</v>
      </c>
      <c r="H62" s="11">
        <v>340</v>
      </c>
      <c r="I62" s="11">
        <v>1122</v>
      </c>
      <c r="J62" s="11">
        <v>124</v>
      </c>
    </row>
    <row r="63" spans="2:10" ht="15" customHeight="1" x14ac:dyDescent="0.15">
      <c r="B63" s="4"/>
      <c r="C63" s="54"/>
      <c r="D63" s="30">
        <v>100</v>
      </c>
      <c r="E63" s="31">
        <v>3.5</v>
      </c>
      <c r="F63" s="32">
        <v>16.100000000000001</v>
      </c>
      <c r="G63" s="32">
        <v>23.9</v>
      </c>
      <c r="H63" s="32">
        <v>12.1</v>
      </c>
      <c r="I63" s="32">
        <v>40</v>
      </c>
      <c r="J63" s="32">
        <v>4.4000000000000004</v>
      </c>
    </row>
    <row r="64" spans="2:10" ht="15" customHeight="1" x14ac:dyDescent="0.15">
      <c r="B64" s="4"/>
      <c r="C64" s="51" t="s">
        <v>77</v>
      </c>
      <c r="D64" s="25">
        <v>6516</v>
      </c>
      <c r="E64" s="18">
        <v>307</v>
      </c>
      <c r="F64" s="11">
        <v>1116</v>
      </c>
      <c r="G64" s="11">
        <v>1553</v>
      </c>
      <c r="H64" s="11">
        <v>752</v>
      </c>
      <c r="I64" s="11">
        <v>2447</v>
      </c>
      <c r="J64" s="11">
        <v>341</v>
      </c>
    </row>
    <row r="65" spans="2:10" ht="15" customHeight="1" x14ac:dyDescent="0.15">
      <c r="B65" s="5"/>
      <c r="C65" s="52"/>
      <c r="D65" s="28">
        <v>100</v>
      </c>
      <c r="E65" s="20">
        <v>4.7</v>
      </c>
      <c r="F65" s="15">
        <v>17.100000000000001</v>
      </c>
      <c r="G65" s="15">
        <v>23.8</v>
      </c>
      <c r="H65" s="15">
        <v>11.5</v>
      </c>
      <c r="I65" s="15">
        <v>37.6</v>
      </c>
      <c r="J65" s="15">
        <v>5.2</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J9">
    <cfRule type="top10" dxfId="1188" priority="1592" rank="1"/>
  </conditionalFormatting>
  <conditionalFormatting sqref="E11:J11">
    <cfRule type="top10" dxfId="1187" priority="1593" rank="1"/>
  </conditionalFormatting>
  <conditionalFormatting sqref="E13:J13">
    <cfRule type="top10" dxfId="1186" priority="1594" rank="1"/>
  </conditionalFormatting>
  <conditionalFormatting sqref="E15:J15">
    <cfRule type="top10" dxfId="1185" priority="1595" rank="1"/>
  </conditionalFormatting>
  <conditionalFormatting sqref="E17:J17">
    <cfRule type="top10" dxfId="1184" priority="1596" rank="1"/>
  </conditionalFormatting>
  <conditionalFormatting sqref="E19:J19">
    <cfRule type="top10" dxfId="1183" priority="1597" rank="1"/>
  </conditionalFormatting>
  <conditionalFormatting sqref="E21:J21">
    <cfRule type="top10" dxfId="1182" priority="1598" rank="1"/>
  </conditionalFormatting>
  <conditionalFormatting sqref="E23:J23">
    <cfRule type="top10" dxfId="1181" priority="1599" rank="1"/>
  </conditionalFormatting>
  <conditionalFormatting sqref="E25:J25">
    <cfRule type="top10" dxfId="1180" priority="1600" rank="1"/>
  </conditionalFormatting>
  <conditionalFormatting sqref="E27:J27">
    <cfRule type="top10" dxfId="1179" priority="1601" rank="1"/>
  </conditionalFormatting>
  <conditionalFormatting sqref="E29:J29">
    <cfRule type="top10" dxfId="1178" priority="1602" rank="1"/>
  </conditionalFormatting>
  <conditionalFormatting sqref="E31:J31">
    <cfRule type="top10" dxfId="1177" priority="1603" rank="1"/>
  </conditionalFormatting>
  <conditionalFormatting sqref="E33:J33">
    <cfRule type="top10" dxfId="1176" priority="1604" rank="1"/>
  </conditionalFormatting>
  <conditionalFormatting sqref="E35:J35">
    <cfRule type="top10" dxfId="1175" priority="1605" rank="1"/>
  </conditionalFormatting>
  <conditionalFormatting sqref="E37:J37">
    <cfRule type="top10" dxfId="1174" priority="1606" rank="1"/>
  </conditionalFormatting>
  <conditionalFormatting sqref="E39:J39">
    <cfRule type="top10" dxfId="1173" priority="1607" rank="1"/>
  </conditionalFormatting>
  <conditionalFormatting sqref="E41:J41">
    <cfRule type="top10" dxfId="1172" priority="1608" rank="1"/>
  </conditionalFormatting>
  <conditionalFormatting sqref="E43:J43">
    <cfRule type="top10" dxfId="1171" priority="1609" rank="1"/>
  </conditionalFormatting>
  <conditionalFormatting sqref="E45:J45">
    <cfRule type="top10" dxfId="1170" priority="1610" rank="1"/>
  </conditionalFormatting>
  <conditionalFormatting sqref="E47:J47">
    <cfRule type="top10" dxfId="1169" priority="1611" rank="1"/>
  </conditionalFormatting>
  <conditionalFormatting sqref="E49:J49">
    <cfRule type="top10" dxfId="1168" priority="1612" rank="1"/>
  </conditionalFormatting>
  <conditionalFormatting sqref="E51:J51">
    <cfRule type="top10" dxfId="1167" priority="1613" rank="1"/>
  </conditionalFormatting>
  <conditionalFormatting sqref="E53:J53">
    <cfRule type="top10" dxfId="1166" priority="1614" rank="1"/>
  </conditionalFormatting>
  <conditionalFormatting sqref="E55:J55">
    <cfRule type="top10" dxfId="1165" priority="1615" rank="1"/>
  </conditionalFormatting>
  <conditionalFormatting sqref="E57:J57">
    <cfRule type="top10" dxfId="1164" priority="1616" rank="1"/>
  </conditionalFormatting>
  <conditionalFormatting sqref="E59:J59">
    <cfRule type="top10" dxfId="1163" priority="1617" rank="1"/>
  </conditionalFormatting>
  <conditionalFormatting sqref="E61:J61">
    <cfRule type="top10" dxfId="1162" priority="1618" rank="1"/>
  </conditionalFormatting>
  <conditionalFormatting sqref="E63:J63">
    <cfRule type="top10" dxfId="1161" priority="1619" rank="1"/>
  </conditionalFormatting>
  <conditionalFormatting sqref="E65:J65">
    <cfRule type="top10" dxfId="1160" priority="1620" rank="1"/>
  </conditionalFormatting>
  <pageMargins left="0.7" right="0.7" top="0.75" bottom="0.75" header="0.3" footer="0.3"/>
  <pageSetup paperSize="9" scale="76" orientation="portrait" r:id="rId1"/>
  <headerFoot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1" width="8.625" style="9" customWidth="1"/>
    <col min="92" max="16384" width="6.125" style="9"/>
  </cols>
  <sheetData>
    <row r="2" spans="2:43" x14ac:dyDescent="0.15">
      <c r="B2" s="9" t="s">
        <v>600</v>
      </c>
    </row>
    <row r="3" spans="2:43" x14ac:dyDescent="0.15">
      <c r="B3" s="9" t="s">
        <v>506</v>
      </c>
    </row>
    <row r="4" spans="2:43" x14ac:dyDescent="0.15">
      <c r="B4" s="9" t="s">
        <v>507</v>
      </c>
    </row>
    <row r="6" spans="2:43" ht="3" customHeight="1" x14ac:dyDescent="0.15">
      <c r="B6" s="16"/>
      <c r="C6" s="23"/>
      <c r="D6" s="24"/>
      <c r="E6" s="22"/>
      <c r="F6" s="17"/>
      <c r="G6" s="17"/>
      <c r="H6" s="17"/>
      <c r="I6" s="17"/>
    </row>
    <row r="7" spans="2:43" s="10" customFormat="1" ht="122.25" customHeight="1" thickBot="1" x14ac:dyDescent="0.2">
      <c r="B7" s="1"/>
      <c r="C7" s="2" t="s">
        <v>52</v>
      </c>
      <c r="D7" s="29" t="s">
        <v>103</v>
      </c>
      <c r="E7" s="46" t="s">
        <v>5</v>
      </c>
      <c r="F7" s="47" t="s">
        <v>6</v>
      </c>
      <c r="G7" s="47" t="s">
        <v>7</v>
      </c>
      <c r="H7" s="47" t="s">
        <v>8</v>
      </c>
      <c r="I7" s="47" t="s">
        <v>104</v>
      </c>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3459</v>
      </c>
      <c r="F8" s="11">
        <v>18074</v>
      </c>
      <c r="G8" s="11">
        <v>4115</v>
      </c>
      <c r="H8" s="11">
        <v>659</v>
      </c>
      <c r="I8" s="11">
        <v>859</v>
      </c>
    </row>
    <row r="9" spans="2:43" ht="15" customHeight="1" x14ac:dyDescent="0.15">
      <c r="B9" s="62"/>
      <c r="C9" s="52"/>
      <c r="D9" s="26">
        <v>100</v>
      </c>
      <c r="E9" s="19">
        <v>12.7</v>
      </c>
      <c r="F9" s="12">
        <v>66.5</v>
      </c>
      <c r="G9" s="12">
        <v>15.1</v>
      </c>
      <c r="H9" s="12">
        <v>2.4</v>
      </c>
      <c r="I9" s="12">
        <v>3.2</v>
      </c>
    </row>
    <row r="10" spans="2:43" ht="15" customHeight="1" x14ac:dyDescent="0.15">
      <c r="B10" s="3" t="s">
        <v>54</v>
      </c>
      <c r="C10" s="63" t="s">
        <v>55</v>
      </c>
      <c r="D10" s="27">
        <v>12478</v>
      </c>
      <c r="E10" s="21">
        <v>1660</v>
      </c>
      <c r="F10" s="13">
        <v>8195</v>
      </c>
      <c r="G10" s="13">
        <v>1930</v>
      </c>
      <c r="H10" s="13">
        <v>335</v>
      </c>
      <c r="I10" s="13">
        <v>358</v>
      </c>
    </row>
    <row r="11" spans="2:43" ht="15" customHeight="1" x14ac:dyDescent="0.15">
      <c r="B11" s="4"/>
      <c r="C11" s="56"/>
      <c r="D11" s="30">
        <v>100</v>
      </c>
      <c r="E11" s="31">
        <v>13.3</v>
      </c>
      <c r="F11" s="32">
        <v>65.7</v>
      </c>
      <c r="G11" s="32">
        <v>15.5</v>
      </c>
      <c r="H11" s="32">
        <v>2.7</v>
      </c>
      <c r="I11" s="32">
        <v>2.9</v>
      </c>
    </row>
    <row r="12" spans="2:43" ht="15" customHeight="1" x14ac:dyDescent="0.15">
      <c r="B12" s="4"/>
      <c r="C12" s="55" t="s">
        <v>56</v>
      </c>
      <c r="D12" s="25">
        <v>14458</v>
      </c>
      <c r="E12" s="18">
        <v>1781</v>
      </c>
      <c r="F12" s="11">
        <v>9724</v>
      </c>
      <c r="G12" s="11">
        <v>2141</v>
      </c>
      <c r="H12" s="11">
        <v>321</v>
      </c>
      <c r="I12" s="11">
        <v>491</v>
      </c>
    </row>
    <row r="13" spans="2:43" ht="15" customHeight="1" x14ac:dyDescent="0.15">
      <c r="B13" s="4"/>
      <c r="C13" s="59"/>
      <c r="D13" s="26">
        <v>100</v>
      </c>
      <c r="E13" s="19">
        <v>12.3</v>
      </c>
      <c r="F13" s="12">
        <v>67.3</v>
      </c>
      <c r="G13" s="12">
        <v>14.8</v>
      </c>
      <c r="H13" s="12">
        <v>2.2000000000000002</v>
      </c>
      <c r="I13" s="12">
        <v>3.4</v>
      </c>
    </row>
    <row r="14" spans="2:43" ht="15" customHeight="1" x14ac:dyDescent="0.15">
      <c r="B14" s="3" t="s">
        <v>57</v>
      </c>
      <c r="C14" s="63" t="s">
        <v>78</v>
      </c>
      <c r="D14" s="27">
        <v>7667</v>
      </c>
      <c r="E14" s="21">
        <v>1181</v>
      </c>
      <c r="F14" s="13">
        <v>5333</v>
      </c>
      <c r="G14" s="13">
        <v>851</v>
      </c>
      <c r="H14" s="13">
        <v>132</v>
      </c>
      <c r="I14" s="13">
        <v>170</v>
      </c>
    </row>
    <row r="15" spans="2:43" ht="15" customHeight="1" x14ac:dyDescent="0.15">
      <c r="B15" s="4"/>
      <c r="C15" s="56"/>
      <c r="D15" s="30">
        <v>100</v>
      </c>
      <c r="E15" s="31">
        <v>15.4</v>
      </c>
      <c r="F15" s="32">
        <v>69.599999999999994</v>
      </c>
      <c r="G15" s="32">
        <v>11.1</v>
      </c>
      <c r="H15" s="32">
        <v>1.7</v>
      </c>
      <c r="I15" s="32">
        <v>2.2000000000000002</v>
      </c>
    </row>
    <row r="16" spans="2:43" ht="15" customHeight="1" x14ac:dyDescent="0.15">
      <c r="B16" s="4"/>
      <c r="C16" s="51" t="s">
        <v>79</v>
      </c>
      <c r="D16" s="25">
        <v>6710</v>
      </c>
      <c r="E16" s="18">
        <v>944</v>
      </c>
      <c r="F16" s="11">
        <v>4629</v>
      </c>
      <c r="G16" s="11">
        <v>862</v>
      </c>
      <c r="H16" s="11">
        <v>110</v>
      </c>
      <c r="I16" s="11">
        <v>165</v>
      </c>
    </row>
    <row r="17" spans="2:9" ht="15" customHeight="1" x14ac:dyDescent="0.15">
      <c r="B17" s="4"/>
      <c r="C17" s="51"/>
      <c r="D17" s="30">
        <v>100</v>
      </c>
      <c r="E17" s="31">
        <v>14.1</v>
      </c>
      <c r="F17" s="32">
        <v>69</v>
      </c>
      <c r="G17" s="32">
        <v>12.8</v>
      </c>
      <c r="H17" s="32">
        <v>1.6</v>
      </c>
      <c r="I17" s="32">
        <v>2.5</v>
      </c>
    </row>
    <row r="18" spans="2:9" ht="15" customHeight="1" x14ac:dyDescent="0.15">
      <c r="B18" s="4"/>
      <c r="C18" s="58" t="s">
        <v>80</v>
      </c>
      <c r="D18" s="25">
        <v>5148</v>
      </c>
      <c r="E18" s="18">
        <v>623</v>
      </c>
      <c r="F18" s="11">
        <v>3374</v>
      </c>
      <c r="G18" s="11">
        <v>861</v>
      </c>
      <c r="H18" s="11">
        <v>130</v>
      </c>
      <c r="I18" s="11">
        <v>160</v>
      </c>
    </row>
    <row r="19" spans="2:9" ht="15" customHeight="1" x14ac:dyDescent="0.15">
      <c r="B19" s="4"/>
      <c r="C19" s="56"/>
      <c r="D19" s="30">
        <v>100</v>
      </c>
      <c r="E19" s="31">
        <v>12.1</v>
      </c>
      <c r="F19" s="32">
        <v>65.5</v>
      </c>
      <c r="G19" s="32">
        <v>16.7</v>
      </c>
      <c r="H19" s="32">
        <v>2.5</v>
      </c>
      <c r="I19" s="32">
        <v>3.1</v>
      </c>
    </row>
    <row r="20" spans="2:9" ht="15" customHeight="1" x14ac:dyDescent="0.15">
      <c r="B20" s="4"/>
      <c r="C20" s="55" t="s">
        <v>81</v>
      </c>
      <c r="D20" s="25">
        <v>4095</v>
      </c>
      <c r="E20" s="18">
        <v>411</v>
      </c>
      <c r="F20" s="11">
        <v>2520</v>
      </c>
      <c r="G20" s="11">
        <v>813</v>
      </c>
      <c r="H20" s="11">
        <v>137</v>
      </c>
      <c r="I20" s="11">
        <v>214</v>
      </c>
    </row>
    <row r="21" spans="2:9" ht="15" customHeight="1" x14ac:dyDescent="0.15">
      <c r="B21" s="4"/>
      <c r="C21" s="56"/>
      <c r="D21" s="30">
        <v>100</v>
      </c>
      <c r="E21" s="31">
        <v>10</v>
      </c>
      <c r="F21" s="32">
        <v>61.5</v>
      </c>
      <c r="G21" s="32">
        <v>19.899999999999999</v>
      </c>
      <c r="H21" s="32">
        <v>3.3</v>
      </c>
      <c r="I21" s="32">
        <v>5.2</v>
      </c>
    </row>
    <row r="22" spans="2:9" ht="15" customHeight="1" x14ac:dyDescent="0.15">
      <c r="B22" s="4"/>
      <c r="C22" s="51" t="s">
        <v>82</v>
      </c>
      <c r="D22" s="25">
        <v>3242</v>
      </c>
      <c r="E22" s="18">
        <v>276</v>
      </c>
      <c r="F22" s="11">
        <v>2009</v>
      </c>
      <c r="G22" s="11">
        <v>674</v>
      </c>
      <c r="H22" s="11">
        <v>147</v>
      </c>
      <c r="I22" s="11">
        <v>136</v>
      </c>
    </row>
    <row r="23" spans="2:9" ht="15" customHeight="1" x14ac:dyDescent="0.15">
      <c r="B23" s="5"/>
      <c r="C23" s="52"/>
      <c r="D23" s="28">
        <v>100</v>
      </c>
      <c r="E23" s="20">
        <v>8.5</v>
      </c>
      <c r="F23" s="15">
        <v>62</v>
      </c>
      <c r="G23" s="15">
        <v>20.8</v>
      </c>
      <c r="H23" s="15">
        <v>4.5</v>
      </c>
      <c r="I23" s="15">
        <v>4.2</v>
      </c>
    </row>
    <row r="24" spans="2:9" ht="15" customHeight="1" x14ac:dyDescent="0.15">
      <c r="B24" s="3" t="s">
        <v>58</v>
      </c>
      <c r="C24" s="53" t="s">
        <v>59</v>
      </c>
      <c r="D24" s="27">
        <v>6176</v>
      </c>
      <c r="E24" s="21">
        <v>727</v>
      </c>
      <c r="F24" s="13">
        <v>4023</v>
      </c>
      <c r="G24" s="13">
        <v>1041</v>
      </c>
      <c r="H24" s="13">
        <v>168</v>
      </c>
      <c r="I24" s="13">
        <v>217</v>
      </c>
    </row>
    <row r="25" spans="2:9" ht="15" customHeight="1" x14ac:dyDescent="0.15">
      <c r="B25" s="4"/>
      <c r="C25" s="51"/>
      <c r="D25" s="30">
        <v>100</v>
      </c>
      <c r="E25" s="31">
        <v>11.8</v>
      </c>
      <c r="F25" s="32">
        <v>65.099999999999994</v>
      </c>
      <c r="G25" s="32">
        <v>16.899999999999999</v>
      </c>
      <c r="H25" s="32">
        <v>2.7</v>
      </c>
      <c r="I25" s="32">
        <v>3.5</v>
      </c>
    </row>
    <row r="26" spans="2:9" ht="15" customHeight="1" x14ac:dyDescent="0.15">
      <c r="B26" s="4"/>
      <c r="C26" s="58" t="s">
        <v>60</v>
      </c>
      <c r="D26" s="25">
        <v>12578</v>
      </c>
      <c r="E26" s="18">
        <v>1687</v>
      </c>
      <c r="F26" s="11">
        <v>8512</v>
      </c>
      <c r="G26" s="11">
        <v>1761</v>
      </c>
      <c r="H26" s="11">
        <v>277</v>
      </c>
      <c r="I26" s="11">
        <v>341</v>
      </c>
    </row>
    <row r="27" spans="2:9" ht="15" customHeight="1" x14ac:dyDescent="0.15">
      <c r="B27" s="4"/>
      <c r="C27" s="56"/>
      <c r="D27" s="30">
        <v>100</v>
      </c>
      <c r="E27" s="31">
        <v>13.4</v>
      </c>
      <c r="F27" s="32">
        <v>67.7</v>
      </c>
      <c r="G27" s="32">
        <v>14</v>
      </c>
      <c r="H27" s="32">
        <v>2.2000000000000002</v>
      </c>
      <c r="I27" s="32">
        <v>2.7</v>
      </c>
    </row>
    <row r="28" spans="2:9" ht="15" customHeight="1" x14ac:dyDescent="0.15">
      <c r="B28" s="4"/>
      <c r="C28" s="55" t="s">
        <v>61</v>
      </c>
      <c r="D28" s="25">
        <v>1614</v>
      </c>
      <c r="E28" s="18">
        <v>259</v>
      </c>
      <c r="F28" s="11">
        <v>1071</v>
      </c>
      <c r="G28" s="11">
        <v>207</v>
      </c>
      <c r="H28" s="11">
        <v>31</v>
      </c>
      <c r="I28" s="11">
        <v>46</v>
      </c>
    </row>
    <row r="29" spans="2:9" ht="15" customHeight="1" x14ac:dyDescent="0.15">
      <c r="B29" s="4"/>
      <c r="C29" s="56"/>
      <c r="D29" s="30">
        <v>100</v>
      </c>
      <c r="E29" s="31">
        <v>16</v>
      </c>
      <c r="F29" s="32">
        <v>66.400000000000006</v>
      </c>
      <c r="G29" s="32">
        <v>12.8</v>
      </c>
      <c r="H29" s="32">
        <v>1.9</v>
      </c>
      <c r="I29" s="32">
        <v>2.9</v>
      </c>
    </row>
    <row r="30" spans="2:9" ht="15" customHeight="1" x14ac:dyDescent="0.15">
      <c r="B30" s="4"/>
      <c r="C30" s="51" t="s">
        <v>62</v>
      </c>
      <c r="D30" s="25">
        <v>2525</v>
      </c>
      <c r="E30" s="18">
        <v>302</v>
      </c>
      <c r="F30" s="11">
        <v>1658</v>
      </c>
      <c r="G30" s="11">
        <v>402</v>
      </c>
      <c r="H30" s="11">
        <v>76</v>
      </c>
      <c r="I30" s="11">
        <v>87</v>
      </c>
    </row>
    <row r="31" spans="2:9" ht="15" customHeight="1" x14ac:dyDescent="0.15">
      <c r="B31" s="4"/>
      <c r="C31" s="51"/>
      <c r="D31" s="30">
        <v>100</v>
      </c>
      <c r="E31" s="31">
        <v>12</v>
      </c>
      <c r="F31" s="32">
        <v>65.7</v>
      </c>
      <c r="G31" s="32">
        <v>15.9</v>
      </c>
      <c r="H31" s="32">
        <v>3</v>
      </c>
      <c r="I31" s="32">
        <v>3.4</v>
      </c>
    </row>
    <row r="32" spans="2:9" ht="15" customHeight="1" x14ac:dyDescent="0.15">
      <c r="B32" s="6"/>
      <c r="C32" s="58" t="s">
        <v>63</v>
      </c>
      <c r="D32" s="25">
        <v>3276</v>
      </c>
      <c r="E32" s="18">
        <v>391</v>
      </c>
      <c r="F32" s="11">
        <v>2208</v>
      </c>
      <c r="G32" s="11">
        <v>504</v>
      </c>
      <c r="H32" s="11">
        <v>78</v>
      </c>
      <c r="I32" s="11">
        <v>95</v>
      </c>
    </row>
    <row r="33" spans="2:9" ht="15" customHeight="1" x14ac:dyDescent="0.15">
      <c r="B33" s="7"/>
      <c r="C33" s="59"/>
      <c r="D33" s="28">
        <v>100</v>
      </c>
      <c r="E33" s="20">
        <v>11.9</v>
      </c>
      <c r="F33" s="15">
        <v>67.400000000000006</v>
      </c>
      <c r="G33" s="15">
        <v>15.4</v>
      </c>
      <c r="H33" s="15">
        <v>2.4</v>
      </c>
      <c r="I33" s="15">
        <v>2.9</v>
      </c>
    </row>
    <row r="34" spans="2:9" ht="15" customHeight="1" x14ac:dyDescent="0.15">
      <c r="B34" s="3" t="s">
        <v>64</v>
      </c>
      <c r="C34" s="53" t="s">
        <v>65</v>
      </c>
      <c r="D34" s="27">
        <v>22228</v>
      </c>
      <c r="E34" s="21">
        <v>3180</v>
      </c>
      <c r="F34" s="13">
        <v>15525</v>
      </c>
      <c r="G34" s="13">
        <v>2680</v>
      </c>
      <c r="H34" s="13">
        <v>287</v>
      </c>
      <c r="I34" s="13">
        <v>556</v>
      </c>
    </row>
    <row r="35" spans="2:9" ht="15" customHeight="1" x14ac:dyDescent="0.15">
      <c r="B35" s="4"/>
      <c r="C35" s="54"/>
      <c r="D35" s="30">
        <v>100</v>
      </c>
      <c r="E35" s="31">
        <v>14.3</v>
      </c>
      <c r="F35" s="32">
        <v>69.8</v>
      </c>
      <c r="G35" s="32">
        <v>12.1</v>
      </c>
      <c r="H35" s="32">
        <v>1.3</v>
      </c>
      <c r="I35" s="32">
        <v>2.5</v>
      </c>
    </row>
    <row r="36" spans="2:9" ht="15" customHeight="1" x14ac:dyDescent="0.15">
      <c r="B36" s="4"/>
      <c r="C36" s="60" t="s">
        <v>66</v>
      </c>
      <c r="D36" s="25">
        <v>2573</v>
      </c>
      <c r="E36" s="18">
        <v>119</v>
      </c>
      <c r="F36" s="11">
        <v>1329</v>
      </c>
      <c r="G36" s="11">
        <v>817</v>
      </c>
      <c r="H36" s="11">
        <v>190</v>
      </c>
      <c r="I36" s="11">
        <v>118</v>
      </c>
    </row>
    <row r="37" spans="2:9" ht="15" customHeight="1" x14ac:dyDescent="0.15">
      <c r="B37" s="4"/>
      <c r="C37" s="56"/>
      <c r="D37" s="30">
        <v>100</v>
      </c>
      <c r="E37" s="31">
        <v>4.5999999999999996</v>
      </c>
      <c r="F37" s="32">
        <v>51.7</v>
      </c>
      <c r="G37" s="32">
        <v>31.8</v>
      </c>
      <c r="H37" s="32">
        <v>7.4</v>
      </c>
      <c r="I37" s="32">
        <v>4.5999999999999996</v>
      </c>
    </row>
    <row r="38" spans="2:9" ht="15" customHeight="1" x14ac:dyDescent="0.15">
      <c r="B38" s="4"/>
      <c r="C38" s="55" t="s">
        <v>67</v>
      </c>
      <c r="D38" s="25">
        <v>1235</v>
      </c>
      <c r="E38" s="18">
        <v>46</v>
      </c>
      <c r="F38" s="11">
        <v>565</v>
      </c>
      <c r="G38" s="11">
        <v>412</v>
      </c>
      <c r="H38" s="11">
        <v>142</v>
      </c>
      <c r="I38" s="11">
        <v>70</v>
      </c>
    </row>
    <row r="39" spans="2:9" ht="15" customHeight="1" x14ac:dyDescent="0.15">
      <c r="B39" s="5"/>
      <c r="C39" s="59"/>
      <c r="D39" s="28">
        <v>100</v>
      </c>
      <c r="E39" s="20">
        <v>3.7</v>
      </c>
      <c r="F39" s="15">
        <v>45.7</v>
      </c>
      <c r="G39" s="15">
        <v>33.4</v>
      </c>
      <c r="H39" s="15">
        <v>11.5</v>
      </c>
      <c r="I39" s="15">
        <v>5.7</v>
      </c>
    </row>
    <row r="40" spans="2:9" ht="15" customHeight="1" x14ac:dyDescent="0.15">
      <c r="B40" s="3" t="s">
        <v>83</v>
      </c>
      <c r="C40" s="53" t="s">
        <v>102</v>
      </c>
      <c r="D40" s="27">
        <v>3459</v>
      </c>
      <c r="E40" s="21">
        <v>3459</v>
      </c>
      <c r="F40" s="13">
        <v>0</v>
      </c>
      <c r="G40" s="13">
        <v>0</v>
      </c>
      <c r="H40" s="13">
        <v>0</v>
      </c>
      <c r="I40" s="13">
        <v>0</v>
      </c>
    </row>
    <row r="41" spans="2:9" ht="15" customHeight="1" x14ac:dyDescent="0.15">
      <c r="B41" s="4"/>
      <c r="C41" s="54"/>
      <c r="D41" s="30">
        <v>100</v>
      </c>
      <c r="E41" s="31">
        <v>100</v>
      </c>
      <c r="F41" s="32">
        <v>0</v>
      </c>
      <c r="G41" s="32">
        <v>0</v>
      </c>
      <c r="H41" s="32">
        <v>0</v>
      </c>
      <c r="I41" s="32">
        <v>0</v>
      </c>
    </row>
    <row r="42" spans="2:9" ht="15" customHeight="1" x14ac:dyDescent="0.15">
      <c r="B42" s="4"/>
      <c r="C42" s="55" t="s">
        <v>92</v>
      </c>
      <c r="D42" s="25">
        <v>18074</v>
      </c>
      <c r="E42" s="18">
        <v>0</v>
      </c>
      <c r="F42" s="11">
        <v>18074</v>
      </c>
      <c r="G42" s="11">
        <v>0</v>
      </c>
      <c r="H42" s="11">
        <v>0</v>
      </c>
      <c r="I42" s="11">
        <v>0</v>
      </c>
    </row>
    <row r="43" spans="2:9" ht="15" customHeight="1" x14ac:dyDescent="0.15">
      <c r="B43" s="4"/>
      <c r="C43" s="56"/>
      <c r="D43" s="30">
        <v>100</v>
      </c>
      <c r="E43" s="31">
        <v>0</v>
      </c>
      <c r="F43" s="32">
        <v>100</v>
      </c>
      <c r="G43" s="32">
        <v>0</v>
      </c>
      <c r="H43" s="32">
        <v>0</v>
      </c>
      <c r="I43" s="32">
        <v>0</v>
      </c>
    </row>
    <row r="44" spans="2:9" ht="15" customHeight="1" x14ac:dyDescent="0.15">
      <c r="B44" s="4"/>
      <c r="C44" s="51" t="s">
        <v>402</v>
      </c>
      <c r="D44" s="25">
        <v>4115</v>
      </c>
      <c r="E44" s="18">
        <v>0</v>
      </c>
      <c r="F44" s="11">
        <v>0</v>
      </c>
      <c r="G44" s="11">
        <v>4115</v>
      </c>
      <c r="H44" s="11">
        <v>0</v>
      </c>
      <c r="I44" s="11">
        <v>0</v>
      </c>
    </row>
    <row r="45" spans="2:9" ht="15" customHeight="1" x14ac:dyDescent="0.15">
      <c r="B45" s="4"/>
      <c r="C45" s="54"/>
      <c r="D45" s="30">
        <v>100</v>
      </c>
      <c r="E45" s="31">
        <v>0</v>
      </c>
      <c r="F45" s="32">
        <v>0</v>
      </c>
      <c r="G45" s="32">
        <v>100</v>
      </c>
      <c r="H45" s="32">
        <v>0</v>
      </c>
      <c r="I45" s="32">
        <v>0</v>
      </c>
    </row>
    <row r="46" spans="2:9" ht="15" customHeight="1" x14ac:dyDescent="0.15">
      <c r="B46" s="4"/>
      <c r="C46" s="51" t="s">
        <v>94</v>
      </c>
      <c r="D46" s="25">
        <v>659</v>
      </c>
      <c r="E46" s="18">
        <v>0</v>
      </c>
      <c r="F46" s="11">
        <v>0</v>
      </c>
      <c r="G46" s="11">
        <v>0</v>
      </c>
      <c r="H46" s="11">
        <v>659</v>
      </c>
      <c r="I46" s="11">
        <v>0</v>
      </c>
    </row>
    <row r="47" spans="2:9" ht="15" customHeight="1" x14ac:dyDescent="0.15">
      <c r="B47" s="5"/>
      <c r="C47" s="52"/>
      <c r="D47" s="28">
        <v>100</v>
      </c>
      <c r="E47" s="20">
        <v>0</v>
      </c>
      <c r="F47" s="15">
        <v>0</v>
      </c>
      <c r="G47" s="15">
        <v>0</v>
      </c>
      <c r="H47" s="15">
        <v>100</v>
      </c>
      <c r="I47" s="15">
        <v>0</v>
      </c>
    </row>
    <row r="48" spans="2:9" ht="15" customHeight="1" x14ac:dyDescent="0.15">
      <c r="B48" s="3" t="s">
        <v>68</v>
      </c>
      <c r="C48" s="53" t="s">
        <v>69</v>
      </c>
      <c r="D48" s="27">
        <v>3572</v>
      </c>
      <c r="E48" s="21">
        <v>471</v>
      </c>
      <c r="F48" s="13">
        <v>2474</v>
      </c>
      <c r="G48" s="13">
        <v>454</v>
      </c>
      <c r="H48" s="13">
        <v>70</v>
      </c>
      <c r="I48" s="13">
        <v>103</v>
      </c>
    </row>
    <row r="49" spans="2:9" ht="15" customHeight="1" x14ac:dyDescent="0.15">
      <c r="B49" s="4"/>
      <c r="C49" s="54"/>
      <c r="D49" s="30">
        <v>100</v>
      </c>
      <c r="E49" s="31">
        <v>13.2</v>
      </c>
      <c r="F49" s="32">
        <v>69.3</v>
      </c>
      <c r="G49" s="32">
        <v>12.7</v>
      </c>
      <c r="H49" s="32">
        <v>2</v>
      </c>
      <c r="I49" s="32">
        <v>2.9</v>
      </c>
    </row>
    <row r="50" spans="2:9" ht="15" customHeight="1" x14ac:dyDescent="0.15">
      <c r="B50" s="4"/>
      <c r="C50" s="57" t="s">
        <v>70</v>
      </c>
      <c r="D50" s="33">
        <v>2055</v>
      </c>
      <c r="E50" s="34">
        <v>262</v>
      </c>
      <c r="F50" s="35">
        <v>1431</v>
      </c>
      <c r="G50" s="35">
        <v>274</v>
      </c>
      <c r="H50" s="35">
        <v>47</v>
      </c>
      <c r="I50" s="35">
        <v>41</v>
      </c>
    </row>
    <row r="51" spans="2:9" ht="15" customHeight="1" x14ac:dyDescent="0.15">
      <c r="B51" s="4"/>
      <c r="C51" s="54"/>
      <c r="D51" s="30">
        <v>100</v>
      </c>
      <c r="E51" s="31">
        <v>12.7</v>
      </c>
      <c r="F51" s="32">
        <v>69.599999999999994</v>
      </c>
      <c r="G51" s="32">
        <v>13.3</v>
      </c>
      <c r="H51" s="32">
        <v>2.2999999999999998</v>
      </c>
      <c r="I51" s="32">
        <v>2</v>
      </c>
    </row>
    <row r="52" spans="2:9" ht="15" customHeight="1" x14ac:dyDescent="0.15">
      <c r="B52" s="4"/>
      <c r="C52" s="51" t="s">
        <v>71</v>
      </c>
      <c r="D52" s="25">
        <v>1640</v>
      </c>
      <c r="E52" s="18">
        <v>190</v>
      </c>
      <c r="F52" s="11">
        <v>1150</v>
      </c>
      <c r="G52" s="11">
        <v>215</v>
      </c>
      <c r="H52" s="11">
        <v>22</v>
      </c>
      <c r="I52" s="11">
        <v>63</v>
      </c>
    </row>
    <row r="53" spans="2:9" ht="15" customHeight="1" x14ac:dyDescent="0.15">
      <c r="B53" s="4"/>
      <c r="C53" s="54"/>
      <c r="D53" s="30">
        <v>100</v>
      </c>
      <c r="E53" s="31">
        <v>11.6</v>
      </c>
      <c r="F53" s="32">
        <v>70.099999999999994</v>
      </c>
      <c r="G53" s="32">
        <v>13.1</v>
      </c>
      <c r="H53" s="32">
        <v>1.3</v>
      </c>
      <c r="I53" s="32">
        <v>3.8</v>
      </c>
    </row>
    <row r="54" spans="2:9" ht="15" customHeight="1" x14ac:dyDescent="0.15">
      <c r="B54" s="4"/>
      <c r="C54" s="51" t="s">
        <v>72</v>
      </c>
      <c r="D54" s="25">
        <v>1560</v>
      </c>
      <c r="E54" s="18">
        <v>172</v>
      </c>
      <c r="F54" s="11">
        <v>1007</v>
      </c>
      <c r="G54" s="11">
        <v>277</v>
      </c>
      <c r="H54" s="11">
        <v>60</v>
      </c>
      <c r="I54" s="11">
        <v>44</v>
      </c>
    </row>
    <row r="55" spans="2:9" ht="15" customHeight="1" x14ac:dyDescent="0.15">
      <c r="B55" s="4"/>
      <c r="C55" s="54"/>
      <c r="D55" s="30">
        <v>100</v>
      </c>
      <c r="E55" s="31">
        <v>11</v>
      </c>
      <c r="F55" s="32">
        <v>64.599999999999994</v>
      </c>
      <c r="G55" s="32">
        <v>17.8</v>
      </c>
      <c r="H55" s="32">
        <v>3.8</v>
      </c>
      <c r="I55" s="32">
        <v>2.8</v>
      </c>
    </row>
    <row r="56" spans="2:9" ht="15" customHeight="1" x14ac:dyDescent="0.15">
      <c r="B56" s="4"/>
      <c r="C56" s="51" t="s">
        <v>73</v>
      </c>
      <c r="D56" s="25">
        <v>2382</v>
      </c>
      <c r="E56" s="18">
        <v>314</v>
      </c>
      <c r="F56" s="11">
        <v>1626</v>
      </c>
      <c r="G56" s="11">
        <v>319</v>
      </c>
      <c r="H56" s="11">
        <v>49</v>
      </c>
      <c r="I56" s="11">
        <v>74</v>
      </c>
    </row>
    <row r="57" spans="2:9" ht="15" customHeight="1" x14ac:dyDescent="0.15">
      <c r="B57" s="4"/>
      <c r="C57" s="54"/>
      <c r="D57" s="30">
        <v>100</v>
      </c>
      <c r="E57" s="31">
        <v>13.2</v>
      </c>
      <c r="F57" s="32">
        <v>68.3</v>
      </c>
      <c r="G57" s="32">
        <v>13.4</v>
      </c>
      <c r="H57" s="32">
        <v>2.1</v>
      </c>
      <c r="I57" s="32">
        <v>3.1</v>
      </c>
    </row>
    <row r="58" spans="2:9" ht="15" customHeight="1" x14ac:dyDescent="0.15">
      <c r="B58" s="4"/>
      <c r="C58" s="51" t="s">
        <v>74</v>
      </c>
      <c r="D58" s="25">
        <v>1538</v>
      </c>
      <c r="E58" s="18">
        <v>200</v>
      </c>
      <c r="F58" s="11">
        <v>1109</v>
      </c>
      <c r="G58" s="11">
        <v>170</v>
      </c>
      <c r="H58" s="11">
        <v>21</v>
      </c>
      <c r="I58" s="11">
        <v>38</v>
      </c>
    </row>
    <row r="59" spans="2:9" ht="15" customHeight="1" x14ac:dyDescent="0.15">
      <c r="B59" s="4"/>
      <c r="C59" s="54"/>
      <c r="D59" s="30">
        <v>100</v>
      </c>
      <c r="E59" s="31">
        <v>13</v>
      </c>
      <c r="F59" s="32">
        <v>72.099999999999994</v>
      </c>
      <c r="G59" s="32">
        <v>11.1</v>
      </c>
      <c r="H59" s="32">
        <v>1.4</v>
      </c>
      <c r="I59" s="32">
        <v>2.5</v>
      </c>
    </row>
    <row r="60" spans="2:9" ht="15" customHeight="1" x14ac:dyDescent="0.15">
      <c r="B60" s="4"/>
      <c r="C60" s="51" t="s">
        <v>75</v>
      </c>
      <c r="D60" s="25">
        <v>5096</v>
      </c>
      <c r="E60" s="18">
        <v>576</v>
      </c>
      <c r="F60" s="11">
        <v>3491</v>
      </c>
      <c r="G60" s="11">
        <v>747</v>
      </c>
      <c r="H60" s="11">
        <v>117</v>
      </c>
      <c r="I60" s="11">
        <v>165</v>
      </c>
    </row>
    <row r="61" spans="2:9" ht="15" customHeight="1" x14ac:dyDescent="0.15">
      <c r="B61" s="4"/>
      <c r="C61" s="54"/>
      <c r="D61" s="30">
        <v>100</v>
      </c>
      <c r="E61" s="31">
        <v>11.3</v>
      </c>
      <c r="F61" s="32">
        <v>68.5</v>
      </c>
      <c r="G61" s="32">
        <v>14.7</v>
      </c>
      <c r="H61" s="32">
        <v>2.2999999999999998</v>
      </c>
      <c r="I61" s="32">
        <v>3.2</v>
      </c>
    </row>
    <row r="62" spans="2:9" ht="15" customHeight="1" x14ac:dyDescent="0.15">
      <c r="B62" s="4"/>
      <c r="C62" s="51" t="s">
        <v>76</v>
      </c>
      <c r="D62" s="25">
        <v>2807</v>
      </c>
      <c r="E62" s="18">
        <v>318</v>
      </c>
      <c r="F62" s="11">
        <v>1824</v>
      </c>
      <c r="G62" s="11">
        <v>469</v>
      </c>
      <c r="H62" s="11">
        <v>74</v>
      </c>
      <c r="I62" s="11">
        <v>122</v>
      </c>
    </row>
    <row r="63" spans="2:9" ht="15" customHeight="1" x14ac:dyDescent="0.15">
      <c r="B63" s="4"/>
      <c r="C63" s="54"/>
      <c r="D63" s="30">
        <v>100</v>
      </c>
      <c r="E63" s="31">
        <v>11.3</v>
      </c>
      <c r="F63" s="32">
        <v>65</v>
      </c>
      <c r="G63" s="32">
        <v>16.7</v>
      </c>
      <c r="H63" s="32">
        <v>2.6</v>
      </c>
      <c r="I63" s="32">
        <v>4.3</v>
      </c>
    </row>
    <row r="64" spans="2:9" ht="15" customHeight="1" x14ac:dyDescent="0.15">
      <c r="B64" s="4"/>
      <c r="C64" s="51" t="s">
        <v>77</v>
      </c>
      <c r="D64" s="25">
        <v>6516</v>
      </c>
      <c r="E64" s="18">
        <v>956</v>
      </c>
      <c r="F64" s="11">
        <v>3962</v>
      </c>
      <c r="G64" s="11">
        <v>1190</v>
      </c>
      <c r="H64" s="11">
        <v>199</v>
      </c>
      <c r="I64" s="11">
        <v>209</v>
      </c>
    </row>
    <row r="65" spans="2:9" ht="15" customHeight="1" x14ac:dyDescent="0.15">
      <c r="B65" s="5"/>
      <c r="C65" s="52"/>
      <c r="D65" s="28">
        <v>100</v>
      </c>
      <c r="E65" s="20">
        <v>14.7</v>
      </c>
      <c r="F65" s="15">
        <v>60.8</v>
      </c>
      <c r="G65" s="15">
        <v>18.3</v>
      </c>
      <c r="H65" s="15">
        <v>3.1</v>
      </c>
      <c r="I65" s="15">
        <v>3.2</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I9">
    <cfRule type="top10" dxfId="1159" priority="1621" rank="1"/>
  </conditionalFormatting>
  <conditionalFormatting sqref="E11:I11">
    <cfRule type="top10" dxfId="1158" priority="1622" rank="1"/>
  </conditionalFormatting>
  <conditionalFormatting sqref="E13:I13">
    <cfRule type="top10" dxfId="1157" priority="1623" rank="1"/>
  </conditionalFormatting>
  <conditionalFormatting sqref="E15:I15">
    <cfRule type="top10" dxfId="1156" priority="1624" rank="1"/>
  </conditionalFormatting>
  <conditionalFormatting sqref="E17:I17">
    <cfRule type="top10" dxfId="1155" priority="1625" rank="1"/>
  </conditionalFormatting>
  <conditionalFormatting sqref="E19:I19">
    <cfRule type="top10" dxfId="1154" priority="1626" rank="1"/>
  </conditionalFormatting>
  <conditionalFormatting sqref="E21:I21">
    <cfRule type="top10" dxfId="1153" priority="1627" rank="1"/>
  </conditionalFormatting>
  <conditionalFormatting sqref="E23:I23">
    <cfRule type="top10" dxfId="1152" priority="1628" rank="1"/>
  </conditionalFormatting>
  <conditionalFormatting sqref="E25:I25">
    <cfRule type="top10" dxfId="1151" priority="1629" rank="1"/>
  </conditionalFormatting>
  <conditionalFormatting sqref="E27:I27">
    <cfRule type="top10" dxfId="1150" priority="1630" rank="1"/>
  </conditionalFormatting>
  <conditionalFormatting sqref="E29:I29">
    <cfRule type="top10" dxfId="1149" priority="1631" rank="1"/>
  </conditionalFormatting>
  <conditionalFormatting sqref="E31:I31">
    <cfRule type="top10" dxfId="1148" priority="1632" rank="1"/>
  </conditionalFormatting>
  <conditionalFormatting sqref="E33:I33">
    <cfRule type="top10" dxfId="1147" priority="1633" rank="1"/>
  </conditionalFormatting>
  <conditionalFormatting sqref="E35:I35">
    <cfRule type="top10" dxfId="1146" priority="1634" rank="1"/>
  </conditionalFormatting>
  <conditionalFormatting sqref="E37:I37">
    <cfRule type="top10" dxfId="1145" priority="1635" rank="1"/>
  </conditionalFormatting>
  <conditionalFormatting sqref="E39:I39">
    <cfRule type="top10" dxfId="1144" priority="1636" rank="1"/>
  </conditionalFormatting>
  <conditionalFormatting sqref="E41:I41">
    <cfRule type="top10" dxfId="1143" priority="1637" rank="1"/>
  </conditionalFormatting>
  <conditionalFormatting sqref="E43:I43">
    <cfRule type="top10" dxfId="1142" priority="1638" rank="1"/>
  </conditionalFormatting>
  <conditionalFormatting sqref="E45:I45">
    <cfRule type="top10" dxfId="1141" priority="1639" rank="1"/>
  </conditionalFormatting>
  <conditionalFormatting sqref="E47:I47">
    <cfRule type="top10" dxfId="1140" priority="1640" rank="1"/>
  </conditionalFormatting>
  <conditionalFormatting sqref="E49:I49">
    <cfRule type="top10" dxfId="1139" priority="1641" rank="1"/>
  </conditionalFormatting>
  <conditionalFormatting sqref="E51:I51">
    <cfRule type="top10" dxfId="1138" priority="1642" rank="1"/>
  </conditionalFormatting>
  <conditionalFormatting sqref="E53:I53">
    <cfRule type="top10" dxfId="1137" priority="1643" rank="1"/>
  </conditionalFormatting>
  <conditionalFormatting sqref="E55:I55">
    <cfRule type="top10" dxfId="1136" priority="1644" rank="1"/>
  </conditionalFormatting>
  <conditionalFormatting sqref="E57:I57">
    <cfRule type="top10" dxfId="1135" priority="1645" rank="1"/>
  </conditionalFormatting>
  <conditionalFormatting sqref="E59:I59">
    <cfRule type="top10" dxfId="1134" priority="1646" rank="1"/>
  </conditionalFormatting>
  <conditionalFormatting sqref="E61:I61">
    <cfRule type="top10" dxfId="1133" priority="1647" rank="1"/>
  </conditionalFormatting>
  <conditionalFormatting sqref="E63:I63">
    <cfRule type="top10" dxfId="1132" priority="1648" rank="1"/>
  </conditionalFormatting>
  <conditionalFormatting sqref="E65:I65">
    <cfRule type="top10" dxfId="1131" priority="1649" rank="1"/>
  </conditionalFormatting>
  <pageMargins left="0.7" right="0.7" top="0.75" bottom="0.75" header="0.3" footer="0.3"/>
  <pageSetup paperSize="9" scale="76" orientation="portrait" r:id="rId1"/>
  <headerFoot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8" width="8.625" style="9" customWidth="1"/>
    <col min="99" max="16384" width="6.125" style="9"/>
  </cols>
  <sheetData>
    <row r="2" spans="2:43" x14ac:dyDescent="0.15">
      <c r="B2" s="9" t="s">
        <v>600</v>
      </c>
    </row>
    <row r="3" spans="2:43" x14ac:dyDescent="0.15">
      <c r="B3" s="9" t="s">
        <v>508</v>
      </c>
    </row>
    <row r="4" spans="2:43" x14ac:dyDescent="0.15">
      <c r="B4" s="9" t="s">
        <v>509</v>
      </c>
    </row>
    <row r="6" spans="2:43" ht="3" customHeight="1" x14ac:dyDescent="0.15">
      <c r="B6" s="16"/>
      <c r="C6" s="23"/>
      <c r="D6" s="24"/>
      <c r="E6" s="22"/>
      <c r="F6" s="17"/>
      <c r="G6" s="17"/>
      <c r="H6" s="17"/>
      <c r="I6" s="17"/>
      <c r="J6" s="17"/>
      <c r="K6" s="17"/>
      <c r="L6" s="17"/>
      <c r="M6" s="17"/>
      <c r="N6" s="17"/>
      <c r="O6" s="17"/>
      <c r="P6" s="17"/>
    </row>
    <row r="7" spans="2:43" s="10" customFormat="1" ht="122.25" customHeight="1" thickBot="1" x14ac:dyDescent="0.2">
      <c r="B7" s="1"/>
      <c r="C7" s="2" t="s">
        <v>52</v>
      </c>
      <c r="D7" s="29" t="s">
        <v>103</v>
      </c>
      <c r="E7" s="50" t="s">
        <v>300</v>
      </c>
      <c r="F7" s="41" t="s">
        <v>301</v>
      </c>
      <c r="G7" s="41" t="s">
        <v>302</v>
      </c>
      <c r="H7" s="41" t="s">
        <v>303</v>
      </c>
      <c r="I7" s="41" t="s">
        <v>304</v>
      </c>
      <c r="J7" s="41" t="s">
        <v>305</v>
      </c>
      <c r="K7" s="41" t="s">
        <v>306</v>
      </c>
      <c r="L7" s="41" t="s">
        <v>307</v>
      </c>
      <c r="M7" s="41" t="s">
        <v>308</v>
      </c>
      <c r="N7" s="41" t="s">
        <v>309</v>
      </c>
      <c r="O7" s="39" t="s">
        <v>615</v>
      </c>
      <c r="P7" s="47" t="s">
        <v>104</v>
      </c>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150</v>
      </c>
      <c r="F8" s="11">
        <v>123</v>
      </c>
      <c r="G8" s="11">
        <v>198</v>
      </c>
      <c r="H8" s="11">
        <v>558</v>
      </c>
      <c r="I8" s="11">
        <v>622</v>
      </c>
      <c r="J8" s="11">
        <v>5123</v>
      </c>
      <c r="K8" s="11">
        <v>2260</v>
      </c>
      <c r="L8" s="11">
        <v>3142</v>
      </c>
      <c r="M8" s="11">
        <v>5338</v>
      </c>
      <c r="N8" s="11">
        <v>2385</v>
      </c>
      <c r="O8" s="11">
        <v>5306</v>
      </c>
      <c r="P8" s="11">
        <v>1961</v>
      </c>
    </row>
    <row r="9" spans="2:43" ht="15" customHeight="1" x14ac:dyDescent="0.15">
      <c r="B9" s="62"/>
      <c r="C9" s="52"/>
      <c r="D9" s="26">
        <v>100</v>
      </c>
      <c r="E9" s="19">
        <v>0.6</v>
      </c>
      <c r="F9" s="12">
        <v>0.5</v>
      </c>
      <c r="G9" s="12">
        <v>0.7</v>
      </c>
      <c r="H9" s="12">
        <v>2.1</v>
      </c>
      <c r="I9" s="12">
        <v>2.2999999999999998</v>
      </c>
      <c r="J9" s="12">
        <v>18.899999999999999</v>
      </c>
      <c r="K9" s="12">
        <v>8.3000000000000007</v>
      </c>
      <c r="L9" s="12">
        <v>11.6</v>
      </c>
      <c r="M9" s="12">
        <v>19.600000000000001</v>
      </c>
      <c r="N9" s="12">
        <v>8.8000000000000007</v>
      </c>
      <c r="O9" s="12">
        <v>19.5</v>
      </c>
      <c r="P9" s="12">
        <v>7.2</v>
      </c>
    </row>
    <row r="10" spans="2:43" ht="15" customHeight="1" x14ac:dyDescent="0.15">
      <c r="B10" s="3" t="s">
        <v>54</v>
      </c>
      <c r="C10" s="63" t="s">
        <v>55</v>
      </c>
      <c r="D10" s="27">
        <v>12478</v>
      </c>
      <c r="E10" s="21">
        <v>63</v>
      </c>
      <c r="F10" s="13">
        <v>68</v>
      </c>
      <c r="G10" s="13">
        <v>104</v>
      </c>
      <c r="H10" s="13">
        <v>293</v>
      </c>
      <c r="I10" s="13">
        <v>344</v>
      </c>
      <c r="J10" s="13">
        <v>2632</v>
      </c>
      <c r="K10" s="13">
        <v>1131</v>
      </c>
      <c r="L10" s="13">
        <v>1549</v>
      </c>
      <c r="M10" s="13">
        <v>2368</v>
      </c>
      <c r="N10" s="13">
        <v>958</v>
      </c>
      <c r="O10" s="13">
        <v>2148</v>
      </c>
      <c r="P10" s="13">
        <v>820</v>
      </c>
    </row>
    <row r="11" spans="2:43" ht="15" customHeight="1" x14ac:dyDescent="0.15">
      <c r="B11" s="4"/>
      <c r="C11" s="56"/>
      <c r="D11" s="30">
        <v>100</v>
      </c>
      <c r="E11" s="31">
        <v>0.5</v>
      </c>
      <c r="F11" s="32">
        <v>0.5</v>
      </c>
      <c r="G11" s="32">
        <v>0.8</v>
      </c>
      <c r="H11" s="32">
        <v>2.2999999999999998</v>
      </c>
      <c r="I11" s="32">
        <v>2.8</v>
      </c>
      <c r="J11" s="32">
        <v>21.1</v>
      </c>
      <c r="K11" s="32">
        <v>9.1</v>
      </c>
      <c r="L11" s="32">
        <v>12.4</v>
      </c>
      <c r="M11" s="32">
        <v>19</v>
      </c>
      <c r="N11" s="32">
        <v>7.7</v>
      </c>
      <c r="O11" s="32">
        <v>17.2</v>
      </c>
      <c r="P11" s="32">
        <v>6.6</v>
      </c>
    </row>
    <row r="12" spans="2:43" ht="15" customHeight="1" x14ac:dyDescent="0.15">
      <c r="B12" s="4"/>
      <c r="C12" s="55" t="s">
        <v>56</v>
      </c>
      <c r="D12" s="25">
        <v>14458</v>
      </c>
      <c r="E12" s="18">
        <v>83</v>
      </c>
      <c r="F12" s="11">
        <v>54</v>
      </c>
      <c r="G12" s="11">
        <v>93</v>
      </c>
      <c r="H12" s="11">
        <v>259</v>
      </c>
      <c r="I12" s="11">
        <v>273</v>
      </c>
      <c r="J12" s="11">
        <v>2435</v>
      </c>
      <c r="K12" s="11">
        <v>1114</v>
      </c>
      <c r="L12" s="11">
        <v>1575</v>
      </c>
      <c r="M12" s="11">
        <v>2930</v>
      </c>
      <c r="N12" s="11">
        <v>1409</v>
      </c>
      <c r="O12" s="11">
        <v>3114</v>
      </c>
      <c r="P12" s="11">
        <v>1119</v>
      </c>
    </row>
    <row r="13" spans="2:43" ht="15" customHeight="1" x14ac:dyDescent="0.15">
      <c r="B13" s="4"/>
      <c r="C13" s="59"/>
      <c r="D13" s="26">
        <v>100</v>
      </c>
      <c r="E13" s="19">
        <v>0.6</v>
      </c>
      <c r="F13" s="12">
        <v>0.4</v>
      </c>
      <c r="G13" s="12">
        <v>0.6</v>
      </c>
      <c r="H13" s="12">
        <v>1.8</v>
      </c>
      <c r="I13" s="12">
        <v>1.9</v>
      </c>
      <c r="J13" s="12">
        <v>16.8</v>
      </c>
      <c r="K13" s="12">
        <v>7.7</v>
      </c>
      <c r="L13" s="12">
        <v>10.9</v>
      </c>
      <c r="M13" s="12">
        <v>20.3</v>
      </c>
      <c r="N13" s="12">
        <v>9.6999999999999993</v>
      </c>
      <c r="O13" s="12">
        <v>21.5</v>
      </c>
      <c r="P13" s="12">
        <v>7.7</v>
      </c>
    </row>
    <row r="14" spans="2:43" ht="15" customHeight="1" x14ac:dyDescent="0.15">
      <c r="B14" s="3" t="s">
        <v>57</v>
      </c>
      <c r="C14" s="63" t="s">
        <v>78</v>
      </c>
      <c r="D14" s="27">
        <v>7667</v>
      </c>
      <c r="E14" s="21">
        <v>30</v>
      </c>
      <c r="F14" s="13">
        <v>30</v>
      </c>
      <c r="G14" s="13">
        <v>50</v>
      </c>
      <c r="H14" s="13">
        <v>146</v>
      </c>
      <c r="I14" s="13">
        <v>176</v>
      </c>
      <c r="J14" s="13">
        <v>1509</v>
      </c>
      <c r="K14" s="13">
        <v>649</v>
      </c>
      <c r="L14" s="13">
        <v>1023</v>
      </c>
      <c r="M14" s="13">
        <v>1647</v>
      </c>
      <c r="N14" s="13">
        <v>738</v>
      </c>
      <c r="O14" s="13">
        <v>1262</v>
      </c>
      <c r="P14" s="13">
        <v>407</v>
      </c>
    </row>
    <row r="15" spans="2:43" ht="15" customHeight="1" x14ac:dyDescent="0.15">
      <c r="B15" s="4"/>
      <c r="C15" s="56"/>
      <c r="D15" s="30">
        <v>100</v>
      </c>
      <c r="E15" s="31">
        <v>0.4</v>
      </c>
      <c r="F15" s="32">
        <v>0.4</v>
      </c>
      <c r="G15" s="32">
        <v>0.7</v>
      </c>
      <c r="H15" s="32">
        <v>1.9</v>
      </c>
      <c r="I15" s="32">
        <v>2.2999999999999998</v>
      </c>
      <c r="J15" s="32">
        <v>19.7</v>
      </c>
      <c r="K15" s="32">
        <v>8.5</v>
      </c>
      <c r="L15" s="32">
        <v>13.3</v>
      </c>
      <c r="M15" s="32">
        <v>21.5</v>
      </c>
      <c r="N15" s="32">
        <v>9.6</v>
      </c>
      <c r="O15" s="32">
        <v>16.5</v>
      </c>
      <c r="P15" s="32">
        <v>5.3</v>
      </c>
    </row>
    <row r="16" spans="2:43" ht="15" customHeight="1" x14ac:dyDescent="0.15">
      <c r="B16" s="4"/>
      <c r="C16" s="51" t="s">
        <v>79</v>
      </c>
      <c r="D16" s="25">
        <v>6710</v>
      </c>
      <c r="E16" s="18">
        <v>26</v>
      </c>
      <c r="F16" s="11">
        <v>24</v>
      </c>
      <c r="G16" s="11">
        <v>42</v>
      </c>
      <c r="H16" s="11">
        <v>127</v>
      </c>
      <c r="I16" s="11">
        <v>156</v>
      </c>
      <c r="J16" s="11">
        <v>1221</v>
      </c>
      <c r="K16" s="11">
        <v>565</v>
      </c>
      <c r="L16" s="11">
        <v>840</v>
      </c>
      <c r="M16" s="11">
        <v>1403</v>
      </c>
      <c r="N16" s="11">
        <v>619</v>
      </c>
      <c r="O16" s="11">
        <v>1296</v>
      </c>
      <c r="P16" s="11">
        <v>391</v>
      </c>
    </row>
    <row r="17" spans="2:16" ht="15" customHeight="1" x14ac:dyDescent="0.15">
      <c r="B17" s="4"/>
      <c r="C17" s="51"/>
      <c r="D17" s="30">
        <v>100</v>
      </c>
      <c r="E17" s="31">
        <v>0.4</v>
      </c>
      <c r="F17" s="32">
        <v>0.4</v>
      </c>
      <c r="G17" s="32">
        <v>0.6</v>
      </c>
      <c r="H17" s="32">
        <v>1.9</v>
      </c>
      <c r="I17" s="32">
        <v>2.2999999999999998</v>
      </c>
      <c r="J17" s="32">
        <v>18.2</v>
      </c>
      <c r="K17" s="32">
        <v>8.4</v>
      </c>
      <c r="L17" s="32">
        <v>12.5</v>
      </c>
      <c r="M17" s="32">
        <v>20.9</v>
      </c>
      <c r="N17" s="32">
        <v>9.1999999999999993</v>
      </c>
      <c r="O17" s="32">
        <v>19.3</v>
      </c>
      <c r="P17" s="32">
        <v>5.8</v>
      </c>
    </row>
    <row r="18" spans="2:16" ht="15" customHeight="1" x14ac:dyDescent="0.15">
      <c r="B18" s="4"/>
      <c r="C18" s="58" t="s">
        <v>80</v>
      </c>
      <c r="D18" s="25">
        <v>5148</v>
      </c>
      <c r="E18" s="18">
        <v>37</v>
      </c>
      <c r="F18" s="11">
        <v>25</v>
      </c>
      <c r="G18" s="11">
        <v>43</v>
      </c>
      <c r="H18" s="11">
        <v>112</v>
      </c>
      <c r="I18" s="11">
        <v>125</v>
      </c>
      <c r="J18" s="11">
        <v>938</v>
      </c>
      <c r="K18" s="11">
        <v>443</v>
      </c>
      <c r="L18" s="11">
        <v>553</v>
      </c>
      <c r="M18" s="11">
        <v>1004</v>
      </c>
      <c r="N18" s="11">
        <v>431</v>
      </c>
      <c r="O18" s="11">
        <v>1062</v>
      </c>
      <c r="P18" s="11">
        <v>375</v>
      </c>
    </row>
    <row r="19" spans="2:16" ht="15" customHeight="1" x14ac:dyDescent="0.15">
      <c r="B19" s="4"/>
      <c r="C19" s="56"/>
      <c r="D19" s="30">
        <v>100</v>
      </c>
      <c r="E19" s="31">
        <v>0.7</v>
      </c>
      <c r="F19" s="32">
        <v>0.5</v>
      </c>
      <c r="G19" s="32">
        <v>0.8</v>
      </c>
      <c r="H19" s="32">
        <v>2.2000000000000002</v>
      </c>
      <c r="I19" s="32">
        <v>2.4</v>
      </c>
      <c r="J19" s="32">
        <v>18.2</v>
      </c>
      <c r="K19" s="32">
        <v>8.6</v>
      </c>
      <c r="L19" s="32">
        <v>10.7</v>
      </c>
      <c r="M19" s="32">
        <v>19.5</v>
      </c>
      <c r="N19" s="32">
        <v>8.4</v>
      </c>
      <c r="O19" s="32">
        <v>20.6</v>
      </c>
      <c r="P19" s="32">
        <v>7.3</v>
      </c>
    </row>
    <row r="20" spans="2:16" ht="15" customHeight="1" x14ac:dyDescent="0.15">
      <c r="B20" s="4"/>
      <c r="C20" s="55" t="s">
        <v>81</v>
      </c>
      <c r="D20" s="25">
        <v>4095</v>
      </c>
      <c r="E20" s="18">
        <v>26</v>
      </c>
      <c r="F20" s="11">
        <v>24</v>
      </c>
      <c r="G20" s="11">
        <v>32</v>
      </c>
      <c r="H20" s="11">
        <v>85</v>
      </c>
      <c r="I20" s="11">
        <v>81</v>
      </c>
      <c r="J20" s="11">
        <v>771</v>
      </c>
      <c r="K20" s="11">
        <v>325</v>
      </c>
      <c r="L20" s="11">
        <v>441</v>
      </c>
      <c r="M20" s="11">
        <v>709</v>
      </c>
      <c r="N20" s="11">
        <v>302</v>
      </c>
      <c r="O20" s="11">
        <v>866</v>
      </c>
      <c r="P20" s="11">
        <v>433</v>
      </c>
    </row>
    <row r="21" spans="2:16" ht="15" customHeight="1" x14ac:dyDescent="0.15">
      <c r="B21" s="4"/>
      <c r="C21" s="56"/>
      <c r="D21" s="30">
        <v>100</v>
      </c>
      <c r="E21" s="31">
        <v>0.6</v>
      </c>
      <c r="F21" s="32">
        <v>0.6</v>
      </c>
      <c r="G21" s="32">
        <v>0.8</v>
      </c>
      <c r="H21" s="32">
        <v>2.1</v>
      </c>
      <c r="I21" s="32">
        <v>2</v>
      </c>
      <c r="J21" s="32">
        <v>18.8</v>
      </c>
      <c r="K21" s="32">
        <v>7.9</v>
      </c>
      <c r="L21" s="32">
        <v>10.8</v>
      </c>
      <c r="M21" s="32">
        <v>17.3</v>
      </c>
      <c r="N21" s="32">
        <v>7.4</v>
      </c>
      <c r="O21" s="32">
        <v>21.1</v>
      </c>
      <c r="P21" s="32">
        <v>10.6</v>
      </c>
    </row>
    <row r="22" spans="2:16" ht="15" customHeight="1" x14ac:dyDescent="0.15">
      <c r="B22" s="4"/>
      <c r="C22" s="51" t="s">
        <v>82</v>
      </c>
      <c r="D22" s="25">
        <v>3242</v>
      </c>
      <c r="E22" s="18">
        <v>25</v>
      </c>
      <c r="F22" s="11">
        <v>19</v>
      </c>
      <c r="G22" s="11">
        <v>30</v>
      </c>
      <c r="H22" s="11">
        <v>79</v>
      </c>
      <c r="I22" s="11">
        <v>77</v>
      </c>
      <c r="J22" s="11">
        <v>615</v>
      </c>
      <c r="K22" s="11">
        <v>250</v>
      </c>
      <c r="L22" s="11">
        <v>259</v>
      </c>
      <c r="M22" s="11">
        <v>522</v>
      </c>
      <c r="N22" s="11">
        <v>274</v>
      </c>
      <c r="O22" s="11">
        <v>768</v>
      </c>
      <c r="P22" s="11">
        <v>324</v>
      </c>
    </row>
    <row r="23" spans="2:16" ht="15" customHeight="1" x14ac:dyDescent="0.15">
      <c r="B23" s="5"/>
      <c r="C23" s="52"/>
      <c r="D23" s="28">
        <v>100</v>
      </c>
      <c r="E23" s="20">
        <v>0.8</v>
      </c>
      <c r="F23" s="15">
        <v>0.6</v>
      </c>
      <c r="G23" s="15">
        <v>0.9</v>
      </c>
      <c r="H23" s="15">
        <v>2.4</v>
      </c>
      <c r="I23" s="15">
        <v>2.4</v>
      </c>
      <c r="J23" s="15">
        <v>19</v>
      </c>
      <c r="K23" s="15">
        <v>7.7</v>
      </c>
      <c r="L23" s="15">
        <v>8</v>
      </c>
      <c r="M23" s="15">
        <v>16.100000000000001</v>
      </c>
      <c r="N23" s="15">
        <v>8.5</v>
      </c>
      <c r="O23" s="15">
        <v>23.7</v>
      </c>
      <c r="P23" s="15">
        <v>10</v>
      </c>
    </row>
    <row r="24" spans="2:16" ht="15" customHeight="1" x14ac:dyDescent="0.15">
      <c r="B24" s="3" t="s">
        <v>58</v>
      </c>
      <c r="C24" s="53" t="s">
        <v>59</v>
      </c>
      <c r="D24" s="27">
        <v>6176</v>
      </c>
      <c r="E24" s="21">
        <v>54</v>
      </c>
      <c r="F24" s="13">
        <v>52</v>
      </c>
      <c r="G24" s="13">
        <v>79</v>
      </c>
      <c r="H24" s="13">
        <v>209</v>
      </c>
      <c r="I24" s="13">
        <v>216</v>
      </c>
      <c r="J24" s="13">
        <v>1344</v>
      </c>
      <c r="K24" s="13">
        <v>502</v>
      </c>
      <c r="L24" s="13">
        <v>636</v>
      </c>
      <c r="M24" s="13">
        <v>1060</v>
      </c>
      <c r="N24" s="13">
        <v>453</v>
      </c>
      <c r="O24" s="13">
        <v>1068</v>
      </c>
      <c r="P24" s="13">
        <v>503</v>
      </c>
    </row>
    <row r="25" spans="2:16" ht="15" customHeight="1" x14ac:dyDescent="0.15">
      <c r="B25" s="4"/>
      <c r="C25" s="51"/>
      <c r="D25" s="30">
        <v>100</v>
      </c>
      <c r="E25" s="31">
        <v>0.9</v>
      </c>
      <c r="F25" s="32">
        <v>0.8</v>
      </c>
      <c r="G25" s="32">
        <v>1.3</v>
      </c>
      <c r="H25" s="32">
        <v>3.4</v>
      </c>
      <c r="I25" s="32">
        <v>3.5</v>
      </c>
      <c r="J25" s="32">
        <v>21.8</v>
      </c>
      <c r="K25" s="32">
        <v>8.1</v>
      </c>
      <c r="L25" s="32">
        <v>10.3</v>
      </c>
      <c r="M25" s="32">
        <v>17.2</v>
      </c>
      <c r="N25" s="32">
        <v>7.3</v>
      </c>
      <c r="O25" s="32">
        <v>17.3</v>
      </c>
      <c r="P25" s="32">
        <v>8.1</v>
      </c>
    </row>
    <row r="26" spans="2:16" ht="15" customHeight="1" x14ac:dyDescent="0.15">
      <c r="B26" s="4"/>
      <c r="C26" s="58" t="s">
        <v>60</v>
      </c>
      <c r="D26" s="25">
        <v>12578</v>
      </c>
      <c r="E26" s="18">
        <v>43</v>
      </c>
      <c r="F26" s="11">
        <v>34</v>
      </c>
      <c r="G26" s="11">
        <v>58</v>
      </c>
      <c r="H26" s="11">
        <v>172</v>
      </c>
      <c r="I26" s="11">
        <v>240</v>
      </c>
      <c r="J26" s="11">
        <v>2096</v>
      </c>
      <c r="K26" s="11">
        <v>1047</v>
      </c>
      <c r="L26" s="11">
        <v>1540</v>
      </c>
      <c r="M26" s="11">
        <v>2686</v>
      </c>
      <c r="N26" s="11">
        <v>1212</v>
      </c>
      <c r="O26" s="11">
        <v>2649</v>
      </c>
      <c r="P26" s="11">
        <v>801</v>
      </c>
    </row>
    <row r="27" spans="2:16" ht="15" customHeight="1" x14ac:dyDescent="0.15">
      <c r="B27" s="4"/>
      <c r="C27" s="56"/>
      <c r="D27" s="30">
        <v>100</v>
      </c>
      <c r="E27" s="31">
        <v>0.3</v>
      </c>
      <c r="F27" s="32">
        <v>0.3</v>
      </c>
      <c r="G27" s="32">
        <v>0.5</v>
      </c>
      <c r="H27" s="32">
        <v>1.4</v>
      </c>
      <c r="I27" s="32">
        <v>1.9</v>
      </c>
      <c r="J27" s="32">
        <v>16.7</v>
      </c>
      <c r="K27" s="32">
        <v>8.3000000000000007</v>
      </c>
      <c r="L27" s="32">
        <v>12.2</v>
      </c>
      <c r="M27" s="32">
        <v>21.4</v>
      </c>
      <c r="N27" s="32">
        <v>9.6</v>
      </c>
      <c r="O27" s="32">
        <v>21.1</v>
      </c>
      <c r="P27" s="32">
        <v>6.4</v>
      </c>
    </row>
    <row r="28" spans="2:16" ht="15" customHeight="1" x14ac:dyDescent="0.15">
      <c r="B28" s="4"/>
      <c r="C28" s="55" t="s">
        <v>61</v>
      </c>
      <c r="D28" s="25">
        <v>1614</v>
      </c>
      <c r="E28" s="18">
        <v>9</v>
      </c>
      <c r="F28" s="11">
        <v>4</v>
      </c>
      <c r="G28" s="11">
        <v>7</v>
      </c>
      <c r="H28" s="11">
        <v>34</v>
      </c>
      <c r="I28" s="11">
        <v>23</v>
      </c>
      <c r="J28" s="11">
        <v>291</v>
      </c>
      <c r="K28" s="11">
        <v>122</v>
      </c>
      <c r="L28" s="11">
        <v>215</v>
      </c>
      <c r="M28" s="11">
        <v>352</v>
      </c>
      <c r="N28" s="11">
        <v>137</v>
      </c>
      <c r="O28" s="11">
        <v>318</v>
      </c>
      <c r="P28" s="11">
        <v>102</v>
      </c>
    </row>
    <row r="29" spans="2:16" ht="15" customHeight="1" x14ac:dyDescent="0.15">
      <c r="B29" s="4"/>
      <c r="C29" s="56"/>
      <c r="D29" s="30">
        <v>100</v>
      </c>
      <c r="E29" s="31">
        <v>0.6</v>
      </c>
      <c r="F29" s="32">
        <v>0.2</v>
      </c>
      <c r="G29" s="32">
        <v>0.4</v>
      </c>
      <c r="H29" s="32">
        <v>2.1</v>
      </c>
      <c r="I29" s="32">
        <v>1.4</v>
      </c>
      <c r="J29" s="32">
        <v>18</v>
      </c>
      <c r="K29" s="32">
        <v>7.6</v>
      </c>
      <c r="L29" s="32">
        <v>13.3</v>
      </c>
      <c r="M29" s="32">
        <v>21.8</v>
      </c>
      <c r="N29" s="32">
        <v>8.5</v>
      </c>
      <c r="O29" s="32">
        <v>19.7</v>
      </c>
      <c r="P29" s="32">
        <v>6.3</v>
      </c>
    </row>
    <row r="30" spans="2:16" ht="15" customHeight="1" x14ac:dyDescent="0.15">
      <c r="B30" s="4"/>
      <c r="C30" s="51" t="s">
        <v>62</v>
      </c>
      <c r="D30" s="25">
        <v>2525</v>
      </c>
      <c r="E30" s="18">
        <v>13</v>
      </c>
      <c r="F30" s="11">
        <v>6</v>
      </c>
      <c r="G30" s="11">
        <v>15</v>
      </c>
      <c r="H30" s="11">
        <v>41</v>
      </c>
      <c r="I30" s="11">
        <v>39</v>
      </c>
      <c r="J30" s="11">
        <v>471</v>
      </c>
      <c r="K30" s="11">
        <v>226</v>
      </c>
      <c r="L30" s="11">
        <v>264</v>
      </c>
      <c r="M30" s="11">
        <v>462</v>
      </c>
      <c r="N30" s="11">
        <v>243</v>
      </c>
      <c r="O30" s="11">
        <v>558</v>
      </c>
      <c r="P30" s="11">
        <v>187</v>
      </c>
    </row>
    <row r="31" spans="2:16" ht="15" customHeight="1" x14ac:dyDescent="0.15">
      <c r="B31" s="4"/>
      <c r="C31" s="51"/>
      <c r="D31" s="30">
        <v>100</v>
      </c>
      <c r="E31" s="31">
        <v>0.5</v>
      </c>
      <c r="F31" s="32">
        <v>0.2</v>
      </c>
      <c r="G31" s="32">
        <v>0.6</v>
      </c>
      <c r="H31" s="32">
        <v>1.6</v>
      </c>
      <c r="I31" s="32">
        <v>1.5</v>
      </c>
      <c r="J31" s="32">
        <v>18.7</v>
      </c>
      <c r="K31" s="32">
        <v>9</v>
      </c>
      <c r="L31" s="32">
        <v>10.5</v>
      </c>
      <c r="M31" s="32">
        <v>18.3</v>
      </c>
      <c r="N31" s="32">
        <v>9.6</v>
      </c>
      <c r="O31" s="32">
        <v>22.1</v>
      </c>
      <c r="P31" s="32">
        <v>7.4</v>
      </c>
    </row>
    <row r="32" spans="2:16" ht="15" customHeight="1" x14ac:dyDescent="0.15">
      <c r="B32" s="6"/>
      <c r="C32" s="58" t="s">
        <v>63</v>
      </c>
      <c r="D32" s="25">
        <v>3276</v>
      </c>
      <c r="E32" s="18">
        <v>21</v>
      </c>
      <c r="F32" s="11">
        <v>14</v>
      </c>
      <c r="G32" s="11">
        <v>30</v>
      </c>
      <c r="H32" s="11">
        <v>68</v>
      </c>
      <c r="I32" s="11">
        <v>81</v>
      </c>
      <c r="J32" s="11">
        <v>721</v>
      </c>
      <c r="K32" s="11">
        <v>289</v>
      </c>
      <c r="L32" s="11">
        <v>397</v>
      </c>
      <c r="M32" s="11">
        <v>630</v>
      </c>
      <c r="N32" s="11">
        <v>252</v>
      </c>
      <c r="O32" s="11">
        <v>547</v>
      </c>
      <c r="P32" s="11">
        <v>226</v>
      </c>
    </row>
    <row r="33" spans="2:16" ht="15" customHeight="1" x14ac:dyDescent="0.15">
      <c r="B33" s="7"/>
      <c r="C33" s="59"/>
      <c r="D33" s="28">
        <v>100</v>
      </c>
      <c r="E33" s="20">
        <v>0.6</v>
      </c>
      <c r="F33" s="15">
        <v>0.4</v>
      </c>
      <c r="G33" s="15">
        <v>0.9</v>
      </c>
      <c r="H33" s="15">
        <v>2.1</v>
      </c>
      <c r="I33" s="15">
        <v>2.5</v>
      </c>
      <c r="J33" s="15">
        <v>22</v>
      </c>
      <c r="K33" s="15">
        <v>8.8000000000000007</v>
      </c>
      <c r="L33" s="15">
        <v>12.1</v>
      </c>
      <c r="M33" s="15">
        <v>19.2</v>
      </c>
      <c r="N33" s="15">
        <v>7.7</v>
      </c>
      <c r="O33" s="15">
        <v>16.7</v>
      </c>
      <c r="P33" s="15">
        <v>6.9</v>
      </c>
    </row>
    <row r="34" spans="2:16" ht="15" customHeight="1" x14ac:dyDescent="0.15">
      <c r="B34" s="3" t="s">
        <v>64</v>
      </c>
      <c r="C34" s="53" t="s">
        <v>65</v>
      </c>
      <c r="D34" s="27">
        <v>22228</v>
      </c>
      <c r="E34" s="21">
        <v>69</v>
      </c>
      <c r="F34" s="13">
        <v>61</v>
      </c>
      <c r="G34" s="13">
        <v>118</v>
      </c>
      <c r="H34" s="13">
        <v>362</v>
      </c>
      <c r="I34" s="13">
        <v>447</v>
      </c>
      <c r="J34" s="13">
        <v>4028</v>
      </c>
      <c r="K34" s="13">
        <v>1866</v>
      </c>
      <c r="L34" s="13">
        <v>2692</v>
      </c>
      <c r="M34" s="13">
        <v>4659</v>
      </c>
      <c r="N34" s="13">
        <v>2075</v>
      </c>
      <c r="O34" s="13">
        <v>4536</v>
      </c>
      <c r="P34" s="13">
        <v>1315</v>
      </c>
    </row>
    <row r="35" spans="2:16" ht="15" customHeight="1" x14ac:dyDescent="0.15">
      <c r="B35" s="4"/>
      <c r="C35" s="54"/>
      <c r="D35" s="30">
        <v>100</v>
      </c>
      <c r="E35" s="31">
        <v>0.3</v>
      </c>
      <c r="F35" s="32">
        <v>0.3</v>
      </c>
      <c r="G35" s="32">
        <v>0.5</v>
      </c>
      <c r="H35" s="32">
        <v>1.6</v>
      </c>
      <c r="I35" s="32">
        <v>2</v>
      </c>
      <c r="J35" s="32">
        <v>18.100000000000001</v>
      </c>
      <c r="K35" s="32">
        <v>8.4</v>
      </c>
      <c r="L35" s="32">
        <v>12.1</v>
      </c>
      <c r="M35" s="32">
        <v>21</v>
      </c>
      <c r="N35" s="32">
        <v>9.3000000000000007</v>
      </c>
      <c r="O35" s="32">
        <v>20.399999999999999</v>
      </c>
      <c r="P35" s="32">
        <v>5.9</v>
      </c>
    </row>
    <row r="36" spans="2:16" ht="15" customHeight="1" x14ac:dyDescent="0.15">
      <c r="B36" s="4"/>
      <c r="C36" s="60" t="s">
        <v>66</v>
      </c>
      <c r="D36" s="25">
        <v>2573</v>
      </c>
      <c r="E36" s="18">
        <v>46</v>
      </c>
      <c r="F36" s="11">
        <v>39</v>
      </c>
      <c r="G36" s="11">
        <v>48</v>
      </c>
      <c r="H36" s="11">
        <v>105</v>
      </c>
      <c r="I36" s="11">
        <v>112</v>
      </c>
      <c r="J36" s="11">
        <v>590</v>
      </c>
      <c r="K36" s="11">
        <v>210</v>
      </c>
      <c r="L36" s="11">
        <v>242</v>
      </c>
      <c r="M36" s="11">
        <v>354</v>
      </c>
      <c r="N36" s="11">
        <v>173</v>
      </c>
      <c r="O36" s="11">
        <v>384</v>
      </c>
      <c r="P36" s="11">
        <v>270</v>
      </c>
    </row>
    <row r="37" spans="2:16" ht="15" customHeight="1" x14ac:dyDescent="0.15">
      <c r="B37" s="4"/>
      <c r="C37" s="56"/>
      <c r="D37" s="30">
        <v>100</v>
      </c>
      <c r="E37" s="31">
        <v>1.8</v>
      </c>
      <c r="F37" s="32">
        <v>1.5</v>
      </c>
      <c r="G37" s="32">
        <v>1.9</v>
      </c>
      <c r="H37" s="32">
        <v>4.0999999999999996</v>
      </c>
      <c r="I37" s="32">
        <v>4.4000000000000004</v>
      </c>
      <c r="J37" s="32">
        <v>22.9</v>
      </c>
      <c r="K37" s="32">
        <v>8.1999999999999993</v>
      </c>
      <c r="L37" s="32">
        <v>9.4</v>
      </c>
      <c r="M37" s="32">
        <v>13.8</v>
      </c>
      <c r="N37" s="32">
        <v>6.7</v>
      </c>
      <c r="O37" s="32">
        <v>14.9</v>
      </c>
      <c r="P37" s="32">
        <v>10.5</v>
      </c>
    </row>
    <row r="38" spans="2:16" ht="15" customHeight="1" x14ac:dyDescent="0.15">
      <c r="B38" s="4"/>
      <c r="C38" s="55" t="s">
        <v>67</v>
      </c>
      <c r="D38" s="25">
        <v>1235</v>
      </c>
      <c r="E38" s="18">
        <v>23</v>
      </c>
      <c r="F38" s="11">
        <v>14</v>
      </c>
      <c r="G38" s="11">
        <v>16</v>
      </c>
      <c r="H38" s="11">
        <v>61</v>
      </c>
      <c r="I38" s="11">
        <v>39</v>
      </c>
      <c r="J38" s="11">
        <v>308</v>
      </c>
      <c r="K38" s="11">
        <v>108</v>
      </c>
      <c r="L38" s="11">
        <v>108</v>
      </c>
      <c r="M38" s="11">
        <v>150</v>
      </c>
      <c r="N38" s="11">
        <v>66</v>
      </c>
      <c r="O38" s="11">
        <v>182</v>
      </c>
      <c r="P38" s="11">
        <v>160</v>
      </c>
    </row>
    <row r="39" spans="2:16" ht="15" customHeight="1" x14ac:dyDescent="0.15">
      <c r="B39" s="5"/>
      <c r="C39" s="59"/>
      <c r="D39" s="28">
        <v>100</v>
      </c>
      <c r="E39" s="20">
        <v>1.9</v>
      </c>
      <c r="F39" s="15">
        <v>1.1000000000000001</v>
      </c>
      <c r="G39" s="15">
        <v>1.3</v>
      </c>
      <c r="H39" s="15">
        <v>4.9000000000000004</v>
      </c>
      <c r="I39" s="15">
        <v>3.2</v>
      </c>
      <c r="J39" s="15">
        <v>24.9</v>
      </c>
      <c r="K39" s="15">
        <v>8.6999999999999993</v>
      </c>
      <c r="L39" s="15">
        <v>8.6999999999999993</v>
      </c>
      <c r="M39" s="15">
        <v>12.1</v>
      </c>
      <c r="N39" s="15">
        <v>5.3</v>
      </c>
      <c r="O39" s="15">
        <v>14.7</v>
      </c>
      <c r="P39" s="15">
        <v>13</v>
      </c>
    </row>
    <row r="40" spans="2:16" ht="15" customHeight="1" x14ac:dyDescent="0.15">
      <c r="B40" s="3" t="s">
        <v>83</v>
      </c>
      <c r="C40" s="53" t="s">
        <v>400</v>
      </c>
      <c r="D40" s="27">
        <v>3459</v>
      </c>
      <c r="E40" s="21">
        <v>9</v>
      </c>
      <c r="F40" s="13">
        <v>8</v>
      </c>
      <c r="G40" s="13">
        <v>8</v>
      </c>
      <c r="H40" s="13">
        <v>18</v>
      </c>
      <c r="I40" s="13">
        <v>13</v>
      </c>
      <c r="J40" s="13">
        <v>293</v>
      </c>
      <c r="K40" s="13">
        <v>132</v>
      </c>
      <c r="L40" s="13">
        <v>248</v>
      </c>
      <c r="M40" s="13">
        <v>556</v>
      </c>
      <c r="N40" s="13">
        <v>371</v>
      </c>
      <c r="O40" s="13">
        <v>1601</v>
      </c>
      <c r="P40" s="13">
        <v>202</v>
      </c>
    </row>
    <row r="41" spans="2:16" ht="15" customHeight="1" x14ac:dyDescent="0.15">
      <c r="B41" s="4"/>
      <c r="C41" s="54"/>
      <c r="D41" s="30">
        <v>100</v>
      </c>
      <c r="E41" s="31">
        <v>0.3</v>
      </c>
      <c r="F41" s="32">
        <v>0.2</v>
      </c>
      <c r="G41" s="32">
        <v>0.2</v>
      </c>
      <c r="H41" s="32">
        <v>0.5</v>
      </c>
      <c r="I41" s="32">
        <v>0.4</v>
      </c>
      <c r="J41" s="32">
        <v>8.5</v>
      </c>
      <c r="K41" s="32">
        <v>3.8</v>
      </c>
      <c r="L41" s="32">
        <v>7.2</v>
      </c>
      <c r="M41" s="32">
        <v>16.100000000000001</v>
      </c>
      <c r="N41" s="32">
        <v>10.7</v>
      </c>
      <c r="O41" s="32">
        <v>46.3</v>
      </c>
      <c r="P41" s="32">
        <v>5.8</v>
      </c>
    </row>
    <row r="42" spans="2:16" ht="15" customHeight="1" x14ac:dyDescent="0.15">
      <c r="B42" s="4"/>
      <c r="C42" s="55" t="s">
        <v>408</v>
      </c>
      <c r="D42" s="25">
        <v>18074</v>
      </c>
      <c r="E42" s="18">
        <v>51</v>
      </c>
      <c r="F42" s="11">
        <v>45</v>
      </c>
      <c r="G42" s="11">
        <v>68</v>
      </c>
      <c r="H42" s="11">
        <v>249</v>
      </c>
      <c r="I42" s="11">
        <v>315</v>
      </c>
      <c r="J42" s="11">
        <v>3355</v>
      </c>
      <c r="K42" s="11">
        <v>1626</v>
      </c>
      <c r="L42" s="11">
        <v>2353</v>
      </c>
      <c r="M42" s="11">
        <v>4132</v>
      </c>
      <c r="N42" s="11">
        <v>1807</v>
      </c>
      <c r="O42" s="11">
        <v>3234</v>
      </c>
      <c r="P42" s="11">
        <v>839</v>
      </c>
    </row>
    <row r="43" spans="2:16" ht="15" customHeight="1" x14ac:dyDescent="0.15">
      <c r="B43" s="4"/>
      <c r="C43" s="56"/>
      <c r="D43" s="30">
        <v>100</v>
      </c>
      <c r="E43" s="31">
        <v>0.3</v>
      </c>
      <c r="F43" s="32">
        <v>0.2</v>
      </c>
      <c r="G43" s="32">
        <v>0.4</v>
      </c>
      <c r="H43" s="32">
        <v>1.4</v>
      </c>
      <c r="I43" s="32">
        <v>1.7</v>
      </c>
      <c r="J43" s="32">
        <v>18.600000000000001</v>
      </c>
      <c r="K43" s="32">
        <v>9</v>
      </c>
      <c r="L43" s="32">
        <v>13</v>
      </c>
      <c r="M43" s="32">
        <v>22.9</v>
      </c>
      <c r="N43" s="32">
        <v>10</v>
      </c>
      <c r="O43" s="32">
        <v>17.899999999999999</v>
      </c>
      <c r="P43" s="32">
        <v>4.5999999999999996</v>
      </c>
    </row>
    <row r="44" spans="2:16" ht="15" customHeight="1" x14ac:dyDescent="0.15">
      <c r="B44" s="4"/>
      <c r="C44" s="51" t="s">
        <v>402</v>
      </c>
      <c r="D44" s="25">
        <v>4115</v>
      </c>
      <c r="E44" s="18">
        <v>43</v>
      </c>
      <c r="F44" s="11">
        <v>46</v>
      </c>
      <c r="G44" s="11">
        <v>78</v>
      </c>
      <c r="H44" s="11">
        <v>215</v>
      </c>
      <c r="I44" s="11">
        <v>249</v>
      </c>
      <c r="J44" s="11">
        <v>1259</v>
      </c>
      <c r="K44" s="11">
        <v>439</v>
      </c>
      <c r="L44" s="11">
        <v>481</v>
      </c>
      <c r="M44" s="11">
        <v>541</v>
      </c>
      <c r="N44" s="11">
        <v>164</v>
      </c>
      <c r="O44" s="11">
        <v>363</v>
      </c>
      <c r="P44" s="11">
        <v>237</v>
      </c>
    </row>
    <row r="45" spans="2:16" ht="15" customHeight="1" x14ac:dyDescent="0.15">
      <c r="B45" s="4"/>
      <c r="C45" s="54"/>
      <c r="D45" s="30">
        <v>100</v>
      </c>
      <c r="E45" s="31">
        <v>1</v>
      </c>
      <c r="F45" s="32">
        <v>1.1000000000000001</v>
      </c>
      <c r="G45" s="32">
        <v>1.9</v>
      </c>
      <c r="H45" s="32">
        <v>5.2</v>
      </c>
      <c r="I45" s="32">
        <v>6.1</v>
      </c>
      <c r="J45" s="32">
        <v>30.6</v>
      </c>
      <c r="K45" s="32">
        <v>10.7</v>
      </c>
      <c r="L45" s="32">
        <v>11.7</v>
      </c>
      <c r="M45" s="32">
        <v>13.1</v>
      </c>
      <c r="N45" s="32">
        <v>4</v>
      </c>
      <c r="O45" s="32">
        <v>8.8000000000000007</v>
      </c>
      <c r="P45" s="32">
        <v>5.8</v>
      </c>
    </row>
    <row r="46" spans="2:16" ht="15" customHeight="1" x14ac:dyDescent="0.15">
      <c r="B46" s="4"/>
      <c r="C46" s="51" t="s">
        <v>411</v>
      </c>
      <c r="D46" s="25">
        <v>659</v>
      </c>
      <c r="E46" s="18">
        <v>39</v>
      </c>
      <c r="F46" s="11">
        <v>22</v>
      </c>
      <c r="G46" s="11">
        <v>37</v>
      </c>
      <c r="H46" s="11">
        <v>71</v>
      </c>
      <c r="I46" s="11">
        <v>39</v>
      </c>
      <c r="J46" s="11">
        <v>179</v>
      </c>
      <c r="K46" s="11">
        <v>47</v>
      </c>
      <c r="L46" s="11">
        <v>40</v>
      </c>
      <c r="M46" s="11">
        <v>57</v>
      </c>
      <c r="N46" s="11">
        <v>25</v>
      </c>
      <c r="O46" s="11">
        <v>55</v>
      </c>
      <c r="P46" s="11">
        <v>48</v>
      </c>
    </row>
    <row r="47" spans="2:16" ht="15" customHeight="1" x14ac:dyDescent="0.15">
      <c r="B47" s="5"/>
      <c r="C47" s="52"/>
      <c r="D47" s="28">
        <v>100</v>
      </c>
      <c r="E47" s="20">
        <v>5.9</v>
      </c>
      <c r="F47" s="15">
        <v>3.3</v>
      </c>
      <c r="G47" s="15">
        <v>5.6</v>
      </c>
      <c r="H47" s="15">
        <v>10.8</v>
      </c>
      <c r="I47" s="15">
        <v>5.9</v>
      </c>
      <c r="J47" s="15">
        <v>27.2</v>
      </c>
      <c r="K47" s="15">
        <v>7.1</v>
      </c>
      <c r="L47" s="15">
        <v>6.1</v>
      </c>
      <c r="M47" s="15">
        <v>8.6</v>
      </c>
      <c r="N47" s="15">
        <v>3.8</v>
      </c>
      <c r="O47" s="15">
        <v>8.3000000000000007</v>
      </c>
      <c r="P47" s="15">
        <v>7.3</v>
      </c>
    </row>
    <row r="48" spans="2:16" ht="15" customHeight="1" x14ac:dyDescent="0.15">
      <c r="B48" s="3" t="s">
        <v>68</v>
      </c>
      <c r="C48" s="53" t="s">
        <v>69</v>
      </c>
      <c r="D48" s="27">
        <v>3572</v>
      </c>
      <c r="E48" s="21">
        <v>13</v>
      </c>
      <c r="F48" s="13">
        <v>14</v>
      </c>
      <c r="G48" s="13">
        <v>14</v>
      </c>
      <c r="H48" s="13">
        <v>68</v>
      </c>
      <c r="I48" s="13">
        <v>88</v>
      </c>
      <c r="J48" s="13">
        <v>678</v>
      </c>
      <c r="K48" s="13">
        <v>262</v>
      </c>
      <c r="L48" s="13">
        <v>429</v>
      </c>
      <c r="M48" s="13">
        <v>816</v>
      </c>
      <c r="N48" s="13">
        <v>319</v>
      </c>
      <c r="O48" s="13">
        <v>660</v>
      </c>
      <c r="P48" s="13">
        <v>211</v>
      </c>
    </row>
    <row r="49" spans="2:16" ht="15" customHeight="1" x14ac:dyDescent="0.15">
      <c r="B49" s="4"/>
      <c r="C49" s="54"/>
      <c r="D49" s="30">
        <v>100</v>
      </c>
      <c r="E49" s="31">
        <v>0.4</v>
      </c>
      <c r="F49" s="32">
        <v>0.4</v>
      </c>
      <c r="G49" s="32">
        <v>0.4</v>
      </c>
      <c r="H49" s="32">
        <v>1.9</v>
      </c>
      <c r="I49" s="32">
        <v>2.5</v>
      </c>
      <c r="J49" s="32">
        <v>19</v>
      </c>
      <c r="K49" s="32">
        <v>7.3</v>
      </c>
      <c r="L49" s="32">
        <v>12</v>
      </c>
      <c r="M49" s="32">
        <v>22.8</v>
      </c>
      <c r="N49" s="32">
        <v>8.9</v>
      </c>
      <c r="O49" s="32">
        <v>18.5</v>
      </c>
      <c r="P49" s="32">
        <v>5.9</v>
      </c>
    </row>
    <row r="50" spans="2:16" ht="15" customHeight="1" x14ac:dyDescent="0.15">
      <c r="B50" s="4"/>
      <c r="C50" s="57" t="s">
        <v>70</v>
      </c>
      <c r="D50" s="33">
        <v>2055</v>
      </c>
      <c r="E50" s="34">
        <v>9</v>
      </c>
      <c r="F50" s="35">
        <v>6</v>
      </c>
      <c r="G50" s="35">
        <v>10</v>
      </c>
      <c r="H50" s="35">
        <v>29</v>
      </c>
      <c r="I50" s="35">
        <v>32</v>
      </c>
      <c r="J50" s="35">
        <v>380</v>
      </c>
      <c r="K50" s="35">
        <v>175</v>
      </c>
      <c r="L50" s="35">
        <v>273</v>
      </c>
      <c r="M50" s="35">
        <v>458</v>
      </c>
      <c r="N50" s="35">
        <v>207</v>
      </c>
      <c r="O50" s="35">
        <v>406</v>
      </c>
      <c r="P50" s="35">
        <v>70</v>
      </c>
    </row>
    <row r="51" spans="2:16" ht="15" customHeight="1" x14ac:dyDescent="0.15">
      <c r="B51" s="4"/>
      <c r="C51" s="54"/>
      <c r="D51" s="30">
        <v>100</v>
      </c>
      <c r="E51" s="31">
        <v>0.4</v>
      </c>
      <c r="F51" s="32">
        <v>0.3</v>
      </c>
      <c r="G51" s="32">
        <v>0.5</v>
      </c>
      <c r="H51" s="32">
        <v>1.4</v>
      </c>
      <c r="I51" s="32">
        <v>1.6</v>
      </c>
      <c r="J51" s="32">
        <v>18.5</v>
      </c>
      <c r="K51" s="32">
        <v>8.5</v>
      </c>
      <c r="L51" s="32">
        <v>13.3</v>
      </c>
      <c r="M51" s="32">
        <v>22.3</v>
      </c>
      <c r="N51" s="32">
        <v>10.1</v>
      </c>
      <c r="O51" s="32">
        <v>19.8</v>
      </c>
      <c r="P51" s="32">
        <v>3.4</v>
      </c>
    </row>
    <row r="52" spans="2:16" ht="15" customHeight="1" x14ac:dyDescent="0.15">
      <c r="B52" s="4"/>
      <c r="C52" s="51" t="s">
        <v>71</v>
      </c>
      <c r="D52" s="25">
        <v>1640</v>
      </c>
      <c r="E52" s="18">
        <v>9</v>
      </c>
      <c r="F52" s="11">
        <v>12</v>
      </c>
      <c r="G52" s="11">
        <v>7</v>
      </c>
      <c r="H52" s="11">
        <v>31</v>
      </c>
      <c r="I52" s="11">
        <v>34</v>
      </c>
      <c r="J52" s="11">
        <v>307</v>
      </c>
      <c r="K52" s="11">
        <v>142</v>
      </c>
      <c r="L52" s="11">
        <v>192</v>
      </c>
      <c r="M52" s="11">
        <v>347</v>
      </c>
      <c r="N52" s="11">
        <v>145</v>
      </c>
      <c r="O52" s="11">
        <v>302</v>
      </c>
      <c r="P52" s="11">
        <v>112</v>
      </c>
    </row>
    <row r="53" spans="2:16" ht="15" customHeight="1" x14ac:dyDescent="0.15">
      <c r="B53" s="4"/>
      <c r="C53" s="54"/>
      <c r="D53" s="30">
        <v>100</v>
      </c>
      <c r="E53" s="31">
        <v>0.5</v>
      </c>
      <c r="F53" s="32">
        <v>0.7</v>
      </c>
      <c r="G53" s="32">
        <v>0.4</v>
      </c>
      <c r="H53" s="32">
        <v>1.9</v>
      </c>
      <c r="I53" s="32">
        <v>2.1</v>
      </c>
      <c r="J53" s="32">
        <v>18.7</v>
      </c>
      <c r="K53" s="32">
        <v>8.6999999999999993</v>
      </c>
      <c r="L53" s="32">
        <v>11.7</v>
      </c>
      <c r="M53" s="32">
        <v>21.2</v>
      </c>
      <c r="N53" s="32">
        <v>8.8000000000000007</v>
      </c>
      <c r="O53" s="32">
        <v>18.399999999999999</v>
      </c>
      <c r="P53" s="32">
        <v>6.8</v>
      </c>
    </row>
    <row r="54" spans="2:16" ht="15" customHeight="1" x14ac:dyDescent="0.15">
      <c r="B54" s="4"/>
      <c r="C54" s="51" t="s">
        <v>72</v>
      </c>
      <c r="D54" s="25">
        <v>1560</v>
      </c>
      <c r="E54" s="18">
        <v>15</v>
      </c>
      <c r="F54" s="11">
        <v>6</v>
      </c>
      <c r="G54" s="11">
        <v>18</v>
      </c>
      <c r="H54" s="11">
        <v>33</v>
      </c>
      <c r="I54" s="11">
        <v>29</v>
      </c>
      <c r="J54" s="11">
        <v>331</v>
      </c>
      <c r="K54" s="11">
        <v>117</v>
      </c>
      <c r="L54" s="11">
        <v>180</v>
      </c>
      <c r="M54" s="11">
        <v>326</v>
      </c>
      <c r="N54" s="11">
        <v>122</v>
      </c>
      <c r="O54" s="11">
        <v>313</v>
      </c>
      <c r="P54" s="11">
        <v>70</v>
      </c>
    </row>
    <row r="55" spans="2:16" ht="15" customHeight="1" x14ac:dyDescent="0.15">
      <c r="B55" s="4"/>
      <c r="C55" s="54"/>
      <c r="D55" s="30">
        <v>100</v>
      </c>
      <c r="E55" s="31">
        <v>1</v>
      </c>
      <c r="F55" s="32">
        <v>0.4</v>
      </c>
      <c r="G55" s="32">
        <v>1.2</v>
      </c>
      <c r="H55" s="32">
        <v>2.1</v>
      </c>
      <c r="I55" s="32">
        <v>1.9</v>
      </c>
      <c r="J55" s="32">
        <v>21.2</v>
      </c>
      <c r="K55" s="32">
        <v>7.5</v>
      </c>
      <c r="L55" s="32">
        <v>11.5</v>
      </c>
      <c r="M55" s="32">
        <v>20.9</v>
      </c>
      <c r="N55" s="32">
        <v>7.8</v>
      </c>
      <c r="O55" s="32">
        <v>20.100000000000001</v>
      </c>
      <c r="P55" s="32">
        <v>4.5</v>
      </c>
    </row>
    <row r="56" spans="2:16" ht="15" customHeight="1" x14ac:dyDescent="0.15">
      <c r="B56" s="4"/>
      <c r="C56" s="51" t="s">
        <v>73</v>
      </c>
      <c r="D56" s="25">
        <v>2382</v>
      </c>
      <c r="E56" s="18">
        <v>19</v>
      </c>
      <c r="F56" s="11">
        <v>6</v>
      </c>
      <c r="G56" s="11">
        <v>15</v>
      </c>
      <c r="H56" s="11">
        <v>47</v>
      </c>
      <c r="I56" s="11">
        <v>49</v>
      </c>
      <c r="J56" s="11">
        <v>473</v>
      </c>
      <c r="K56" s="11">
        <v>172</v>
      </c>
      <c r="L56" s="11">
        <v>299</v>
      </c>
      <c r="M56" s="11">
        <v>490</v>
      </c>
      <c r="N56" s="11">
        <v>229</v>
      </c>
      <c r="O56" s="11">
        <v>466</v>
      </c>
      <c r="P56" s="11">
        <v>117</v>
      </c>
    </row>
    <row r="57" spans="2:16" ht="15" customHeight="1" x14ac:dyDescent="0.15">
      <c r="B57" s="4"/>
      <c r="C57" s="54"/>
      <c r="D57" s="30">
        <v>100</v>
      </c>
      <c r="E57" s="31">
        <v>0.8</v>
      </c>
      <c r="F57" s="32">
        <v>0.3</v>
      </c>
      <c r="G57" s="32">
        <v>0.6</v>
      </c>
      <c r="H57" s="32">
        <v>2</v>
      </c>
      <c r="I57" s="32">
        <v>2.1</v>
      </c>
      <c r="J57" s="32">
        <v>19.899999999999999</v>
      </c>
      <c r="K57" s="32">
        <v>7.2</v>
      </c>
      <c r="L57" s="32">
        <v>12.6</v>
      </c>
      <c r="M57" s="32">
        <v>20.6</v>
      </c>
      <c r="N57" s="32">
        <v>9.6</v>
      </c>
      <c r="O57" s="32">
        <v>19.600000000000001</v>
      </c>
      <c r="P57" s="32">
        <v>4.9000000000000004</v>
      </c>
    </row>
    <row r="58" spans="2:16" ht="15" customHeight="1" x14ac:dyDescent="0.15">
      <c r="B58" s="4"/>
      <c r="C58" s="51" t="s">
        <v>74</v>
      </c>
      <c r="D58" s="25">
        <v>1538</v>
      </c>
      <c r="E58" s="18">
        <v>4</v>
      </c>
      <c r="F58" s="11">
        <v>3</v>
      </c>
      <c r="G58" s="11">
        <v>6</v>
      </c>
      <c r="H58" s="11">
        <v>17</v>
      </c>
      <c r="I58" s="11">
        <v>34</v>
      </c>
      <c r="J58" s="11">
        <v>283</v>
      </c>
      <c r="K58" s="11">
        <v>108</v>
      </c>
      <c r="L58" s="11">
        <v>164</v>
      </c>
      <c r="M58" s="11">
        <v>366</v>
      </c>
      <c r="N58" s="11">
        <v>143</v>
      </c>
      <c r="O58" s="11">
        <v>335</v>
      </c>
      <c r="P58" s="11">
        <v>75</v>
      </c>
    </row>
    <row r="59" spans="2:16" ht="15" customHeight="1" x14ac:dyDescent="0.15">
      <c r="B59" s="4"/>
      <c r="C59" s="54"/>
      <c r="D59" s="30">
        <v>100</v>
      </c>
      <c r="E59" s="31">
        <v>0.3</v>
      </c>
      <c r="F59" s="32">
        <v>0.2</v>
      </c>
      <c r="G59" s="32">
        <v>0.4</v>
      </c>
      <c r="H59" s="32">
        <v>1.1000000000000001</v>
      </c>
      <c r="I59" s="32">
        <v>2.2000000000000002</v>
      </c>
      <c r="J59" s="32">
        <v>18.399999999999999</v>
      </c>
      <c r="K59" s="32">
        <v>7</v>
      </c>
      <c r="L59" s="32">
        <v>10.7</v>
      </c>
      <c r="M59" s="32">
        <v>23.8</v>
      </c>
      <c r="N59" s="32">
        <v>9.3000000000000007</v>
      </c>
      <c r="O59" s="32">
        <v>21.8</v>
      </c>
      <c r="P59" s="32">
        <v>4.9000000000000004</v>
      </c>
    </row>
    <row r="60" spans="2:16" ht="15" customHeight="1" x14ac:dyDescent="0.15">
      <c r="B60" s="4"/>
      <c r="C60" s="51" t="s">
        <v>75</v>
      </c>
      <c r="D60" s="25">
        <v>5096</v>
      </c>
      <c r="E60" s="18">
        <v>31</v>
      </c>
      <c r="F60" s="11">
        <v>21</v>
      </c>
      <c r="G60" s="11">
        <v>43</v>
      </c>
      <c r="H60" s="11">
        <v>130</v>
      </c>
      <c r="I60" s="11">
        <v>127</v>
      </c>
      <c r="J60" s="11">
        <v>1044</v>
      </c>
      <c r="K60" s="11">
        <v>423</v>
      </c>
      <c r="L60" s="11">
        <v>593</v>
      </c>
      <c r="M60" s="11">
        <v>989</v>
      </c>
      <c r="N60" s="11">
        <v>383</v>
      </c>
      <c r="O60" s="11">
        <v>966</v>
      </c>
      <c r="P60" s="11">
        <v>346</v>
      </c>
    </row>
    <row r="61" spans="2:16" ht="15" customHeight="1" x14ac:dyDescent="0.15">
      <c r="B61" s="4"/>
      <c r="C61" s="54"/>
      <c r="D61" s="30">
        <v>100</v>
      </c>
      <c r="E61" s="31">
        <v>0.6</v>
      </c>
      <c r="F61" s="32">
        <v>0.4</v>
      </c>
      <c r="G61" s="32">
        <v>0.8</v>
      </c>
      <c r="H61" s="32">
        <v>2.6</v>
      </c>
      <c r="I61" s="32">
        <v>2.5</v>
      </c>
      <c r="J61" s="32">
        <v>20.5</v>
      </c>
      <c r="K61" s="32">
        <v>8.3000000000000007</v>
      </c>
      <c r="L61" s="32">
        <v>11.6</v>
      </c>
      <c r="M61" s="32">
        <v>19.399999999999999</v>
      </c>
      <c r="N61" s="32">
        <v>7.5</v>
      </c>
      <c r="O61" s="32">
        <v>19</v>
      </c>
      <c r="P61" s="32">
        <v>6.8</v>
      </c>
    </row>
    <row r="62" spans="2:16" ht="15" customHeight="1" x14ac:dyDescent="0.15">
      <c r="B62" s="4"/>
      <c r="C62" s="51" t="s">
        <v>76</v>
      </c>
      <c r="D62" s="25">
        <v>2807</v>
      </c>
      <c r="E62" s="18">
        <v>9</v>
      </c>
      <c r="F62" s="11">
        <v>20</v>
      </c>
      <c r="G62" s="11">
        <v>21</v>
      </c>
      <c r="H62" s="11">
        <v>42</v>
      </c>
      <c r="I62" s="11">
        <v>64</v>
      </c>
      <c r="J62" s="11">
        <v>336</v>
      </c>
      <c r="K62" s="11">
        <v>409</v>
      </c>
      <c r="L62" s="11">
        <v>262</v>
      </c>
      <c r="M62" s="11">
        <v>406</v>
      </c>
      <c r="N62" s="11">
        <v>320</v>
      </c>
      <c r="O62" s="11">
        <v>432</v>
      </c>
      <c r="P62" s="11">
        <v>486</v>
      </c>
    </row>
    <row r="63" spans="2:16" ht="15" customHeight="1" x14ac:dyDescent="0.15">
      <c r="B63" s="4"/>
      <c r="C63" s="54"/>
      <c r="D63" s="30">
        <v>100</v>
      </c>
      <c r="E63" s="31">
        <v>0.3</v>
      </c>
      <c r="F63" s="32">
        <v>0.7</v>
      </c>
      <c r="G63" s="32">
        <v>0.7</v>
      </c>
      <c r="H63" s="32">
        <v>1.5</v>
      </c>
      <c r="I63" s="32">
        <v>2.2999999999999998</v>
      </c>
      <c r="J63" s="32">
        <v>12</v>
      </c>
      <c r="K63" s="32">
        <v>14.6</v>
      </c>
      <c r="L63" s="32">
        <v>9.3000000000000007</v>
      </c>
      <c r="M63" s="32">
        <v>14.5</v>
      </c>
      <c r="N63" s="32">
        <v>11.4</v>
      </c>
      <c r="O63" s="32">
        <v>15.4</v>
      </c>
      <c r="P63" s="32">
        <v>17.3</v>
      </c>
    </row>
    <row r="64" spans="2:16" ht="15" customHeight="1" x14ac:dyDescent="0.15">
      <c r="B64" s="4"/>
      <c r="C64" s="51" t="s">
        <v>77</v>
      </c>
      <c r="D64" s="25">
        <v>6516</v>
      </c>
      <c r="E64" s="18">
        <v>41</v>
      </c>
      <c r="F64" s="11">
        <v>35</v>
      </c>
      <c r="G64" s="11">
        <v>64</v>
      </c>
      <c r="H64" s="11">
        <v>161</v>
      </c>
      <c r="I64" s="11">
        <v>165</v>
      </c>
      <c r="J64" s="11">
        <v>1291</v>
      </c>
      <c r="K64" s="11">
        <v>452</v>
      </c>
      <c r="L64" s="11">
        <v>750</v>
      </c>
      <c r="M64" s="11">
        <v>1140</v>
      </c>
      <c r="N64" s="11">
        <v>517</v>
      </c>
      <c r="O64" s="11">
        <v>1426</v>
      </c>
      <c r="P64" s="11">
        <v>474</v>
      </c>
    </row>
    <row r="65" spans="2:16" ht="15" customHeight="1" x14ac:dyDescent="0.15">
      <c r="B65" s="5"/>
      <c r="C65" s="52"/>
      <c r="D65" s="28">
        <v>100</v>
      </c>
      <c r="E65" s="20">
        <v>0.6</v>
      </c>
      <c r="F65" s="15">
        <v>0.5</v>
      </c>
      <c r="G65" s="15">
        <v>1</v>
      </c>
      <c r="H65" s="15">
        <v>2.5</v>
      </c>
      <c r="I65" s="15">
        <v>2.5</v>
      </c>
      <c r="J65" s="15">
        <v>19.8</v>
      </c>
      <c r="K65" s="15">
        <v>6.9</v>
      </c>
      <c r="L65" s="15">
        <v>11.5</v>
      </c>
      <c r="M65" s="15">
        <v>17.5</v>
      </c>
      <c r="N65" s="15">
        <v>7.9</v>
      </c>
      <c r="O65" s="15">
        <v>21.9</v>
      </c>
      <c r="P65" s="15">
        <v>7.3</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P9">
    <cfRule type="top10" dxfId="1130" priority="1650" rank="1"/>
  </conditionalFormatting>
  <conditionalFormatting sqref="E11:P11">
    <cfRule type="top10" dxfId="1129" priority="1651" rank="1"/>
  </conditionalFormatting>
  <conditionalFormatting sqref="E13:P13">
    <cfRule type="top10" dxfId="1128" priority="1652" rank="1"/>
  </conditionalFormatting>
  <conditionalFormatting sqref="E15:P15">
    <cfRule type="top10" dxfId="1127" priority="1653" rank="1"/>
  </conditionalFormatting>
  <conditionalFormatting sqref="E17:P17">
    <cfRule type="top10" dxfId="1126" priority="1654" rank="1"/>
  </conditionalFormatting>
  <conditionalFormatting sqref="E19:P19">
    <cfRule type="top10" dxfId="1125" priority="1655" rank="1"/>
  </conditionalFormatting>
  <conditionalFormatting sqref="E21:P21">
    <cfRule type="top10" dxfId="1124" priority="1656" rank="1"/>
  </conditionalFormatting>
  <conditionalFormatting sqref="E23:P23">
    <cfRule type="top10" dxfId="1123" priority="1657" rank="1"/>
  </conditionalFormatting>
  <conditionalFormatting sqref="E25:P25">
    <cfRule type="top10" dxfId="1122" priority="1658" rank="1"/>
  </conditionalFormatting>
  <conditionalFormatting sqref="E27:P27">
    <cfRule type="top10" dxfId="1121" priority="1659" rank="1"/>
  </conditionalFormatting>
  <conditionalFormatting sqref="E29:P29">
    <cfRule type="top10" dxfId="1120" priority="1660" rank="1"/>
  </conditionalFormatting>
  <conditionalFormatting sqref="E31:P31">
    <cfRule type="top10" dxfId="1119" priority="1661" rank="1"/>
  </conditionalFormatting>
  <conditionalFormatting sqref="E33:P33">
    <cfRule type="top10" dxfId="1118" priority="1662" rank="1"/>
  </conditionalFormatting>
  <conditionalFormatting sqref="E35:P35">
    <cfRule type="top10" dxfId="1117" priority="1663" rank="1"/>
  </conditionalFormatting>
  <conditionalFormatting sqref="E37:P37">
    <cfRule type="top10" dxfId="1116" priority="1664" rank="1"/>
  </conditionalFormatting>
  <conditionalFormatting sqref="E39:P39">
    <cfRule type="top10" dxfId="1115" priority="1665" rank="1"/>
  </conditionalFormatting>
  <conditionalFormatting sqref="E41:P41">
    <cfRule type="top10" dxfId="1114" priority="1666" rank="1"/>
  </conditionalFormatting>
  <conditionalFormatting sqref="E43:P43">
    <cfRule type="top10" dxfId="1113" priority="1667" rank="1"/>
  </conditionalFormatting>
  <conditionalFormatting sqref="E45:P45">
    <cfRule type="top10" dxfId="1112" priority="1668" rank="1"/>
  </conditionalFormatting>
  <conditionalFormatting sqref="E47:P47">
    <cfRule type="top10" dxfId="1111" priority="1669" rank="1"/>
  </conditionalFormatting>
  <conditionalFormatting sqref="E49:P49">
    <cfRule type="top10" dxfId="1110" priority="1670" rank="1"/>
  </conditionalFormatting>
  <conditionalFormatting sqref="E51:P51">
    <cfRule type="top10" dxfId="1109" priority="1671" rank="1"/>
  </conditionalFormatting>
  <conditionalFormatting sqref="E53:P53">
    <cfRule type="top10" dxfId="1108" priority="1672" rank="1"/>
  </conditionalFormatting>
  <conditionalFormatting sqref="E55:P55">
    <cfRule type="top10" dxfId="1107" priority="1673" rank="1"/>
  </conditionalFormatting>
  <conditionalFormatting sqref="E57:P57">
    <cfRule type="top10" dxfId="1106" priority="1674" rank="1"/>
  </conditionalFormatting>
  <conditionalFormatting sqref="E59:P59">
    <cfRule type="top10" dxfId="1105" priority="1675" rank="1"/>
  </conditionalFormatting>
  <conditionalFormatting sqref="E61:P61">
    <cfRule type="top10" dxfId="1104" priority="1676" rank="1"/>
  </conditionalFormatting>
  <conditionalFormatting sqref="E63:P63">
    <cfRule type="top10" dxfId="1103" priority="1677" rank="1"/>
  </conditionalFormatting>
  <conditionalFormatting sqref="E65:P65">
    <cfRule type="top10" dxfId="1102" priority="1678" rank="1"/>
  </conditionalFormatting>
  <pageMargins left="0.7" right="0.7" top="0.75" bottom="0.75" header="0.3" footer="0.3"/>
  <pageSetup paperSize="9" scale="65" orientation="portrait" r:id="rId1"/>
  <headerFooter>
    <oddFooter>&amp;C&amp;P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89" width="8.625" style="9" customWidth="1"/>
    <col min="90" max="16384" width="6.125" style="9"/>
  </cols>
  <sheetData>
    <row r="2" spans="2:43" x14ac:dyDescent="0.15">
      <c r="B2" s="9" t="s">
        <v>600</v>
      </c>
    </row>
    <row r="3" spans="2:43" x14ac:dyDescent="0.15">
      <c r="B3" s="9" t="s">
        <v>508</v>
      </c>
    </row>
    <row r="4" spans="2:43" x14ac:dyDescent="0.15">
      <c r="B4" s="9" t="s">
        <v>616</v>
      </c>
    </row>
    <row r="6" spans="2:43" ht="3" customHeight="1" x14ac:dyDescent="0.15">
      <c r="B6" s="16"/>
      <c r="C6" s="23"/>
      <c r="D6" s="24"/>
      <c r="E6" s="22"/>
      <c r="F6" s="17"/>
      <c r="G6" s="17"/>
    </row>
    <row r="7" spans="2:43" s="10" customFormat="1" ht="122.25" customHeight="1" thickBot="1" x14ac:dyDescent="0.2">
      <c r="B7" s="1"/>
      <c r="C7" s="2" t="s">
        <v>52</v>
      </c>
      <c r="D7" s="29" t="s">
        <v>103</v>
      </c>
      <c r="E7" s="46" t="s">
        <v>133</v>
      </c>
      <c r="F7" s="47" t="s">
        <v>134</v>
      </c>
      <c r="G7" s="47" t="s">
        <v>104</v>
      </c>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8827</v>
      </c>
      <c r="F8" s="11">
        <v>17103</v>
      </c>
      <c r="G8" s="11">
        <v>1236</v>
      </c>
    </row>
    <row r="9" spans="2:43" ht="15" customHeight="1" x14ac:dyDescent="0.15">
      <c r="B9" s="62"/>
      <c r="C9" s="52"/>
      <c r="D9" s="26">
        <v>100</v>
      </c>
      <c r="E9" s="19">
        <v>32.5</v>
      </c>
      <c r="F9" s="12">
        <v>63</v>
      </c>
      <c r="G9" s="12">
        <v>4.5</v>
      </c>
    </row>
    <row r="10" spans="2:43" ht="15" customHeight="1" x14ac:dyDescent="0.15">
      <c r="B10" s="3" t="s">
        <v>54</v>
      </c>
      <c r="C10" s="63" t="s">
        <v>55</v>
      </c>
      <c r="D10" s="27">
        <v>12478</v>
      </c>
      <c r="E10" s="21">
        <v>3651</v>
      </c>
      <c r="F10" s="13">
        <v>8264</v>
      </c>
      <c r="G10" s="13">
        <v>563</v>
      </c>
    </row>
    <row r="11" spans="2:43" ht="15" customHeight="1" x14ac:dyDescent="0.15">
      <c r="B11" s="4"/>
      <c r="C11" s="56"/>
      <c r="D11" s="30">
        <v>100</v>
      </c>
      <c r="E11" s="31">
        <v>29.3</v>
      </c>
      <c r="F11" s="32">
        <v>66.2</v>
      </c>
      <c r="G11" s="32">
        <v>4.5</v>
      </c>
    </row>
    <row r="12" spans="2:43" ht="15" customHeight="1" x14ac:dyDescent="0.15">
      <c r="B12" s="4"/>
      <c r="C12" s="55" t="s">
        <v>56</v>
      </c>
      <c r="D12" s="25">
        <v>14458</v>
      </c>
      <c r="E12" s="18">
        <v>5111</v>
      </c>
      <c r="F12" s="11">
        <v>8690</v>
      </c>
      <c r="G12" s="11">
        <v>657</v>
      </c>
    </row>
    <row r="13" spans="2:43" ht="15" customHeight="1" x14ac:dyDescent="0.15">
      <c r="B13" s="4"/>
      <c r="C13" s="59"/>
      <c r="D13" s="26">
        <v>100</v>
      </c>
      <c r="E13" s="19">
        <v>35.4</v>
      </c>
      <c r="F13" s="12">
        <v>60.1</v>
      </c>
      <c r="G13" s="12">
        <v>4.5</v>
      </c>
    </row>
    <row r="14" spans="2:43" ht="15" customHeight="1" x14ac:dyDescent="0.15">
      <c r="B14" s="3" t="s">
        <v>57</v>
      </c>
      <c r="C14" s="63" t="s">
        <v>78</v>
      </c>
      <c r="D14" s="27">
        <v>7667</v>
      </c>
      <c r="E14" s="21">
        <v>2534</v>
      </c>
      <c r="F14" s="13">
        <v>4891</v>
      </c>
      <c r="G14" s="13">
        <v>242</v>
      </c>
    </row>
    <row r="15" spans="2:43" ht="15" customHeight="1" x14ac:dyDescent="0.15">
      <c r="B15" s="4"/>
      <c r="C15" s="56"/>
      <c r="D15" s="30">
        <v>100</v>
      </c>
      <c r="E15" s="31">
        <v>33.1</v>
      </c>
      <c r="F15" s="32">
        <v>63.8</v>
      </c>
      <c r="G15" s="32">
        <v>3.2</v>
      </c>
    </row>
    <row r="16" spans="2:43" ht="15" customHeight="1" x14ac:dyDescent="0.15">
      <c r="B16" s="4"/>
      <c r="C16" s="51" t="s">
        <v>79</v>
      </c>
      <c r="D16" s="25">
        <v>6710</v>
      </c>
      <c r="E16" s="18">
        <v>2155</v>
      </c>
      <c r="F16" s="11">
        <v>4335</v>
      </c>
      <c r="G16" s="11">
        <v>220</v>
      </c>
    </row>
    <row r="17" spans="2:7" ht="15" customHeight="1" x14ac:dyDescent="0.15">
      <c r="B17" s="4"/>
      <c r="C17" s="51"/>
      <c r="D17" s="30">
        <v>100</v>
      </c>
      <c r="E17" s="31">
        <v>32.1</v>
      </c>
      <c r="F17" s="32">
        <v>64.599999999999994</v>
      </c>
      <c r="G17" s="32">
        <v>3.3</v>
      </c>
    </row>
    <row r="18" spans="2:7" ht="15" customHeight="1" x14ac:dyDescent="0.15">
      <c r="B18" s="4"/>
      <c r="C18" s="58" t="s">
        <v>80</v>
      </c>
      <c r="D18" s="25">
        <v>5148</v>
      </c>
      <c r="E18" s="18">
        <v>1654</v>
      </c>
      <c r="F18" s="11">
        <v>3254</v>
      </c>
      <c r="G18" s="11">
        <v>240</v>
      </c>
    </row>
    <row r="19" spans="2:7" ht="15" customHeight="1" x14ac:dyDescent="0.15">
      <c r="B19" s="4"/>
      <c r="C19" s="56"/>
      <c r="D19" s="30">
        <v>100</v>
      </c>
      <c r="E19" s="31">
        <v>32.1</v>
      </c>
      <c r="F19" s="32">
        <v>63.2</v>
      </c>
      <c r="G19" s="32">
        <v>4.7</v>
      </c>
    </row>
    <row r="20" spans="2:7" ht="15" customHeight="1" x14ac:dyDescent="0.15">
      <c r="B20" s="4"/>
      <c r="C20" s="55" t="s">
        <v>81</v>
      </c>
      <c r="D20" s="25">
        <v>4095</v>
      </c>
      <c r="E20" s="18">
        <v>1330</v>
      </c>
      <c r="F20" s="11">
        <v>2467</v>
      </c>
      <c r="G20" s="11">
        <v>298</v>
      </c>
    </row>
    <row r="21" spans="2:7" ht="15" customHeight="1" x14ac:dyDescent="0.15">
      <c r="B21" s="4"/>
      <c r="C21" s="56"/>
      <c r="D21" s="30">
        <v>100</v>
      </c>
      <c r="E21" s="31">
        <v>32.5</v>
      </c>
      <c r="F21" s="32">
        <v>60.2</v>
      </c>
      <c r="G21" s="32">
        <v>7.3</v>
      </c>
    </row>
    <row r="22" spans="2:7" ht="15" customHeight="1" x14ac:dyDescent="0.15">
      <c r="B22" s="4"/>
      <c r="C22" s="51" t="s">
        <v>82</v>
      </c>
      <c r="D22" s="25">
        <v>3242</v>
      </c>
      <c r="E22" s="18">
        <v>1073</v>
      </c>
      <c r="F22" s="11">
        <v>1955</v>
      </c>
      <c r="G22" s="11">
        <v>214</v>
      </c>
    </row>
    <row r="23" spans="2:7" ht="15" customHeight="1" x14ac:dyDescent="0.15">
      <c r="B23" s="5"/>
      <c r="C23" s="52"/>
      <c r="D23" s="28">
        <v>100</v>
      </c>
      <c r="E23" s="20">
        <v>33.1</v>
      </c>
      <c r="F23" s="15">
        <v>60.3</v>
      </c>
      <c r="G23" s="15">
        <v>6.6</v>
      </c>
    </row>
    <row r="24" spans="2:7" ht="15" customHeight="1" x14ac:dyDescent="0.15">
      <c r="B24" s="3" t="s">
        <v>58</v>
      </c>
      <c r="C24" s="53" t="s">
        <v>59</v>
      </c>
      <c r="D24" s="27">
        <v>6176</v>
      </c>
      <c r="E24" s="21">
        <v>2142</v>
      </c>
      <c r="F24" s="13">
        <v>3723</v>
      </c>
      <c r="G24" s="13">
        <v>311</v>
      </c>
    </row>
    <row r="25" spans="2:7" ht="15" customHeight="1" x14ac:dyDescent="0.15">
      <c r="B25" s="4"/>
      <c r="C25" s="51"/>
      <c r="D25" s="30">
        <v>100</v>
      </c>
      <c r="E25" s="31">
        <v>34.700000000000003</v>
      </c>
      <c r="F25" s="32">
        <v>60.3</v>
      </c>
      <c r="G25" s="32">
        <v>5</v>
      </c>
    </row>
    <row r="26" spans="2:7" ht="15" customHeight="1" x14ac:dyDescent="0.15">
      <c r="B26" s="4"/>
      <c r="C26" s="58" t="s">
        <v>60</v>
      </c>
      <c r="D26" s="25">
        <v>12578</v>
      </c>
      <c r="E26" s="18">
        <v>3889</v>
      </c>
      <c r="F26" s="11">
        <v>8209</v>
      </c>
      <c r="G26" s="11">
        <v>480</v>
      </c>
    </row>
    <row r="27" spans="2:7" ht="15" customHeight="1" x14ac:dyDescent="0.15">
      <c r="B27" s="4"/>
      <c r="C27" s="56"/>
      <c r="D27" s="30">
        <v>100</v>
      </c>
      <c r="E27" s="31">
        <v>30.9</v>
      </c>
      <c r="F27" s="32">
        <v>65.3</v>
      </c>
      <c r="G27" s="32">
        <v>3.8</v>
      </c>
    </row>
    <row r="28" spans="2:7" ht="15" customHeight="1" x14ac:dyDescent="0.15">
      <c r="B28" s="4"/>
      <c r="C28" s="55" t="s">
        <v>61</v>
      </c>
      <c r="D28" s="25">
        <v>1614</v>
      </c>
      <c r="E28" s="18">
        <v>471</v>
      </c>
      <c r="F28" s="11">
        <v>1081</v>
      </c>
      <c r="G28" s="11">
        <v>62</v>
      </c>
    </row>
    <row r="29" spans="2:7" ht="15" customHeight="1" x14ac:dyDescent="0.15">
      <c r="B29" s="4"/>
      <c r="C29" s="56"/>
      <c r="D29" s="30">
        <v>100</v>
      </c>
      <c r="E29" s="31">
        <v>29.2</v>
      </c>
      <c r="F29" s="32">
        <v>67</v>
      </c>
      <c r="G29" s="32">
        <v>3.8</v>
      </c>
    </row>
    <row r="30" spans="2:7" ht="15" customHeight="1" x14ac:dyDescent="0.15">
      <c r="B30" s="4"/>
      <c r="C30" s="51" t="s">
        <v>62</v>
      </c>
      <c r="D30" s="25">
        <v>2525</v>
      </c>
      <c r="E30" s="18">
        <v>806</v>
      </c>
      <c r="F30" s="11">
        <v>1592</v>
      </c>
      <c r="G30" s="11">
        <v>127</v>
      </c>
    </row>
    <row r="31" spans="2:7" ht="15" customHeight="1" x14ac:dyDescent="0.15">
      <c r="B31" s="4"/>
      <c r="C31" s="51"/>
      <c r="D31" s="30">
        <v>100</v>
      </c>
      <c r="E31" s="31">
        <v>31.9</v>
      </c>
      <c r="F31" s="32">
        <v>63</v>
      </c>
      <c r="G31" s="32">
        <v>5</v>
      </c>
    </row>
    <row r="32" spans="2:7" ht="15" customHeight="1" x14ac:dyDescent="0.15">
      <c r="B32" s="6"/>
      <c r="C32" s="58" t="s">
        <v>63</v>
      </c>
      <c r="D32" s="25">
        <v>3276</v>
      </c>
      <c r="E32" s="18">
        <v>1185</v>
      </c>
      <c r="F32" s="11">
        <v>1955</v>
      </c>
      <c r="G32" s="11">
        <v>136</v>
      </c>
    </row>
    <row r="33" spans="2:7" ht="15" customHeight="1" x14ac:dyDescent="0.15">
      <c r="B33" s="7"/>
      <c r="C33" s="59"/>
      <c r="D33" s="28">
        <v>100</v>
      </c>
      <c r="E33" s="20">
        <v>36.200000000000003</v>
      </c>
      <c r="F33" s="15">
        <v>59.7</v>
      </c>
      <c r="G33" s="15">
        <v>4.2</v>
      </c>
    </row>
    <row r="34" spans="2:7" ht="15" customHeight="1" x14ac:dyDescent="0.15">
      <c r="B34" s="3" t="s">
        <v>64</v>
      </c>
      <c r="C34" s="53" t="s">
        <v>65</v>
      </c>
      <c r="D34" s="27">
        <v>22228</v>
      </c>
      <c r="E34" s="21">
        <v>6711</v>
      </c>
      <c r="F34" s="13">
        <v>14761</v>
      </c>
      <c r="G34" s="13">
        <v>756</v>
      </c>
    </row>
    <row r="35" spans="2:7" ht="15" customHeight="1" x14ac:dyDescent="0.15">
      <c r="B35" s="4"/>
      <c r="C35" s="54"/>
      <c r="D35" s="30">
        <v>100</v>
      </c>
      <c r="E35" s="31">
        <v>30.2</v>
      </c>
      <c r="F35" s="32">
        <v>66.400000000000006</v>
      </c>
      <c r="G35" s="32">
        <v>3.4</v>
      </c>
    </row>
    <row r="36" spans="2:7" ht="15" customHeight="1" x14ac:dyDescent="0.15">
      <c r="B36" s="4"/>
      <c r="C36" s="60" t="s">
        <v>66</v>
      </c>
      <c r="D36" s="25">
        <v>2573</v>
      </c>
      <c r="E36" s="18">
        <v>1174</v>
      </c>
      <c r="F36" s="11">
        <v>1208</v>
      </c>
      <c r="G36" s="11">
        <v>191</v>
      </c>
    </row>
    <row r="37" spans="2:7" ht="15" customHeight="1" x14ac:dyDescent="0.15">
      <c r="B37" s="4"/>
      <c r="C37" s="56"/>
      <c r="D37" s="30">
        <v>100</v>
      </c>
      <c r="E37" s="31">
        <v>45.6</v>
      </c>
      <c r="F37" s="32">
        <v>46.9</v>
      </c>
      <c r="G37" s="32">
        <v>7.4</v>
      </c>
    </row>
    <row r="38" spans="2:7" ht="15" customHeight="1" x14ac:dyDescent="0.15">
      <c r="B38" s="4"/>
      <c r="C38" s="55" t="s">
        <v>67</v>
      </c>
      <c r="D38" s="25">
        <v>1235</v>
      </c>
      <c r="E38" s="18">
        <v>586</v>
      </c>
      <c r="F38" s="11">
        <v>532</v>
      </c>
      <c r="G38" s="11">
        <v>117</v>
      </c>
    </row>
    <row r="39" spans="2:7" ht="15" customHeight="1" x14ac:dyDescent="0.15">
      <c r="B39" s="5"/>
      <c r="C39" s="59"/>
      <c r="D39" s="28">
        <v>100</v>
      </c>
      <c r="E39" s="20">
        <v>47.4</v>
      </c>
      <c r="F39" s="15">
        <v>43.1</v>
      </c>
      <c r="G39" s="15">
        <v>9.5</v>
      </c>
    </row>
    <row r="40" spans="2:7" ht="15" customHeight="1" x14ac:dyDescent="0.15">
      <c r="B40" s="3" t="s">
        <v>83</v>
      </c>
      <c r="C40" s="53" t="s">
        <v>407</v>
      </c>
      <c r="D40" s="27">
        <v>3459</v>
      </c>
      <c r="E40" s="21">
        <v>463</v>
      </c>
      <c r="F40" s="13">
        <v>2941</v>
      </c>
      <c r="G40" s="13">
        <v>55</v>
      </c>
    </row>
    <row r="41" spans="2:7" ht="15" customHeight="1" x14ac:dyDescent="0.15">
      <c r="B41" s="4"/>
      <c r="C41" s="54"/>
      <c r="D41" s="30">
        <v>100</v>
      </c>
      <c r="E41" s="31">
        <v>13.4</v>
      </c>
      <c r="F41" s="32">
        <v>85</v>
      </c>
      <c r="G41" s="32">
        <v>1.6</v>
      </c>
    </row>
    <row r="42" spans="2:7" ht="15" customHeight="1" x14ac:dyDescent="0.15">
      <c r="B42" s="4"/>
      <c r="C42" s="55" t="s">
        <v>408</v>
      </c>
      <c r="D42" s="25">
        <v>18074</v>
      </c>
      <c r="E42" s="18">
        <v>5273</v>
      </c>
      <c r="F42" s="11">
        <v>12384</v>
      </c>
      <c r="G42" s="11">
        <v>417</v>
      </c>
    </row>
    <row r="43" spans="2:7" ht="15" customHeight="1" x14ac:dyDescent="0.15">
      <c r="B43" s="4"/>
      <c r="C43" s="56"/>
      <c r="D43" s="30">
        <v>100</v>
      </c>
      <c r="E43" s="31">
        <v>29.2</v>
      </c>
      <c r="F43" s="32">
        <v>68.5</v>
      </c>
      <c r="G43" s="32">
        <v>2.2999999999999998</v>
      </c>
    </row>
    <row r="44" spans="2:7" ht="15" customHeight="1" x14ac:dyDescent="0.15">
      <c r="B44" s="4"/>
      <c r="C44" s="51" t="s">
        <v>418</v>
      </c>
      <c r="D44" s="25">
        <v>4115</v>
      </c>
      <c r="E44" s="18">
        <v>2498</v>
      </c>
      <c r="F44" s="11">
        <v>1478</v>
      </c>
      <c r="G44" s="11">
        <v>139</v>
      </c>
    </row>
    <row r="45" spans="2:7" ht="15" customHeight="1" x14ac:dyDescent="0.15">
      <c r="B45" s="4"/>
      <c r="C45" s="54"/>
      <c r="D45" s="30">
        <v>100</v>
      </c>
      <c r="E45" s="31">
        <v>60.7</v>
      </c>
      <c r="F45" s="32">
        <v>35.9</v>
      </c>
      <c r="G45" s="32">
        <v>3.4</v>
      </c>
    </row>
    <row r="46" spans="2:7" ht="15" customHeight="1" x14ac:dyDescent="0.15">
      <c r="B46" s="4"/>
      <c r="C46" s="51" t="s">
        <v>403</v>
      </c>
      <c r="D46" s="25">
        <v>659</v>
      </c>
      <c r="E46" s="18">
        <v>497</v>
      </c>
      <c r="F46" s="11">
        <v>143</v>
      </c>
      <c r="G46" s="11">
        <v>19</v>
      </c>
    </row>
    <row r="47" spans="2:7" ht="15" customHeight="1" x14ac:dyDescent="0.15">
      <c r="B47" s="5"/>
      <c r="C47" s="52"/>
      <c r="D47" s="28">
        <v>100</v>
      </c>
      <c r="E47" s="20">
        <v>75.400000000000006</v>
      </c>
      <c r="F47" s="15">
        <v>21.7</v>
      </c>
      <c r="G47" s="15">
        <v>2.9</v>
      </c>
    </row>
    <row r="48" spans="2:7" ht="15" customHeight="1" x14ac:dyDescent="0.15">
      <c r="B48" s="3" t="s">
        <v>68</v>
      </c>
      <c r="C48" s="53" t="s">
        <v>69</v>
      </c>
      <c r="D48" s="27">
        <v>3572</v>
      </c>
      <c r="E48" s="21">
        <v>1142</v>
      </c>
      <c r="F48" s="13">
        <v>2295</v>
      </c>
      <c r="G48" s="13">
        <v>135</v>
      </c>
    </row>
    <row r="49" spans="2:7" ht="15" customHeight="1" x14ac:dyDescent="0.15">
      <c r="B49" s="4"/>
      <c r="C49" s="54"/>
      <c r="D49" s="30">
        <v>100</v>
      </c>
      <c r="E49" s="31">
        <v>32</v>
      </c>
      <c r="F49" s="32">
        <v>64.2</v>
      </c>
      <c r="G49" s="32">
        <v>3.8</v>
      </c>
    </row>
    <row r="50" spans="2:7" ht="15" customHeight="1" x14ac:dyDescent="0.15">
      <c r="B50" s="4"/>
      <c r="C50" s="57" t="s">
        <v>70</v>
      </c>
      <c r="D50" s="33">
        <v>2055</v>
      </c>
      <c r="E50" s="34">
        <v>627</v>
      </c>
      <c r="F50" s="35">
        <v>1379</v>
      </c>
      <c r="G50" s="35">
        <v>49</v>
      </c>
    </row>
    <row r="51" spans="2:7" ht="15" customHeight="1" x14ac:dyDescent="0.15">
      <c r="B51" s="4"/>
      <c r="C51" s="54"/>
      <c r="D51" s="30">
        <v>100</v>
      </c>
      <c r="E51" s="31">
        <v>30.5</v>
      </c>
      <c r="F51" s="32">
        <v>67.099999999999994</v>
      </c>
      <c r="G51" s="32">
        <v>2.4</v>
      </c>
    </row>
    <row r="52" spans="2:7" ht="15" customHeight="1" x14ac:dyDescent="0.15">
      <c r="B52" s="4"/>
      <c r="C52" s="51" t="s">
        <v>71</v>
      </c>
      <c r="D52" s="25">
        <v>1640</v>
      </c>
      <c r="E52" s="18">
        <v>571</v>
      </c>
      <c r="F52" s="11">
        <v>982</v>
      </c>
      <c r="G52" s="11">
        <v>87</v>
      </c>
    </row>
    <row r="53" spans="2:7" ht="15" customHeight="1" x14ac:dyDescent="0.15">
      <c r="B53" s="4"/>
      <c r="C53" s="54"/>
      <c r="D53" s="30">
        <v>100</v>
      </c>
      <c r="E53" s="31">
        <v>34.799999999999997</v>
      </c>
      <c r="F53" s="32">
        <v>59.9</v>
      </c>
      <c r="G53" s="32">
        <v>5.3</v>
      </c>
    </row>
    <row r="54" spans="2:7" ht="15" customHeight="1" x14ac:dyDescent="0.15">
      <c r="B54" s="4"/>
      <c r="C54" s="51" t="s">
        <v>72</v>
      </c>
      <c r="D54" s="25">
        <v>1560</v>
      </c>
      <c r="E54" s="18">
        <v>527</v>
      </c>
      <c r="F54" s="11">
        <v>973</v>
      </c>
      <c r="G54" s="11">
        <v>60</v>
      </c>
    </row>
    <row r="55" spans="2:7" ht="15" customHeight="1" x14ac:dyDescent="0.15">
      <c r="B55" s="4"/>
      <c r="C55" s="54"/>
      <c r="D55" s="30">
        <v>100</v>
      </c>
      <c r="E55" s="31">
        <v>33.799999999999997</v>
      </c>
      <c r="F55" s="32">
        <v>62.4</v>
      </c>
      <c r="G55" s="32">
        <v>3.8</v>
      </c>
    </row>
    <row r="56" spans="2:7" ht="15" customHeight="1" x14ac:dyDescent="0.15">
      <c r="B56" s="4"/>
      <c r="C56" s="51" t="s">
        <v>73</v>
      </c>
      <c r="D56" s="25">
        <v>2382</v>
      </c>
      <c r="E56" s="18">
        <v>759</v>
      </c>
      <c r="F56" s="11">
        <v>1519</v>
      </c>
      <c r="G56" s="11">
        <v>104</v>
      </c>
    </row>
    <row r="57" spans="2:7" ht="15" customHeight="1" x14ac:dyDescent="0.15">
      <c r="B57" s="4"/>
      <c r="C57" s="54"/>
      <c r="D57" s="30">
        <v>100</v>
      </c>
      <c r="E57" s="31">
        <v>31.9</v>
      </c>
      <c r="F57" s="32">
        <v>63.8</v>
      </c>
      <c r="G57" s="32">
        <v>4.4000000000000004</v>
      </c>
    </row>
    <row r="58" spans="2:7" ht="15" customHeight="1" x14ac:dyDescent="0.15">
      <c r="B58" s="4"/>
      <c r="C58" s="51" t="s">
        <v>74</v>
      </c>
      <c r="D58" s="25">
        <v>1538</v>
      </c>
      <c r="E58" s="18">
        <v>426</v>
      </c>
      <c r="F58" s="11">
        <v>1057</v>
      </c>
      <c r="G58" s="11">
        <v>55</v>
      </c>
    </row>
    <row r="59" spans="2:7" ht="15" customHeight="1" x14ac:dyDescent="0.15">
      <c r="B59" s="4"/>
      <c r="C59" s="54"/>
      <c r="D59" s="30">
        <v>100</v>
      </c>
      <c r="E59" s="31">
        <v>27.7</v>
      </c>
      <c r="F59" s="32">
        <v>68.7</v>
      </c>
      <c r="G59" s="32">
        <v>3.6</v>
      </c>
    </row>
    <row r="60" spans="2:7" ht="15" customHeight="1" x14ac:dyDescent="0.15">
      <c r="B60" s="4"/>
      <c r="C60" s="51" t="s">
        <v>75</v>
      </c>
      <c r="D60" s="25">
        <v>5096</v>
      </c>
      <c r="E60" s="18">
        <v>1674</v>
      </c>
      <c r="F60" s="11">
        <v>3163</v>
      </c>
      <c r="G60" s="11">
        <v>259</v>
      </c>
    </row>
    <row r="61" spans="2:7" ht="15" customHeight="1" x14ac:dyDescent="0.15">
      <c r="B61" s="4"/>
      <c r="C61" s="54"/>
      <c r="D61" s="30">
        <v>100</v>
      </c>
      <c r="E61" s="31">
        <v>32.799999999999997</v>
      </c>
      <c r="F61" s="32">
        <v>62.1</v>
      </c>
      <c r="G61" s="32">
        <v>5.0999999999999996</v>
      </c>
    </row>
    <row r="62" spans="2:7" ht="15" customHeight="1" x14ac:dyDescent="0.15">
      <c r="B62" s="4"/>
      <c r="C62" s="51" t="s">
        <v>76</v>
      </c>
      <c r="D62" s="25">
        <v>2807</v>
      </c>
      <c r="E62" s="18">
        <v>1003</v>
      </c>
      <c r="F62" s="11">
        <v>1657</v>
      </c>
      <c r="G62" s="11">
        <v>147</v>
      </c>
    </row>
    <row r="63" spans="2:7" ht="15" customHeight="1" x14ac:dyDescent="0.15">
      <c r="B63" s="4"/>
      <c r="C63" s="54"/>
      <c r="D63" s="30">
        <v>100</v>
      </c>
      <c r="E63" s="31">
        <v>35.700000000000003</v>
      </c>
      <c r="F63" s="32">
        <v>59</v>
      </c>
      <c r="G63" s="32">
        <v>5.2</v>
      </c>
    </row>
    <row r="64" spans="2:7" ht="15" customHeight="1" x14ac:dyDescent="0.15">
      <c r="B64" s="4"/>
      <c r="C64" s="51" t="s">
        <v>77</v>
      </c>
      <c r="D64" s="25">
        <v>6516</v>
      </c>
      <c r="E64" s="18">
        <v>2098</v>
      </c>
      <c r="F64" s="11">
        <v>4078</v>
      </c>
      <c r="G64" s="11">
        <v>340</v>
      </c>
    </row>
    <row r="65" spans="2:7" ht="15" customHeight="1" x14ac:dyDescent="0.15">
      <c r="B65" s="5"/>
      <c r="C65" s="52"/>
      <c r="D65" s="28">
        <v>100</v>
      </c>
      <c r="E65" s="20">
        <v>32.200000000000003</v>
      </c>
      <c r="F65" s="15">
        <v>62.6</v>
      </c>
      <c r="G65" s="15">
        <v>5.2</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G9">
    <cfRule type="top10" dxfId="1101" priority="1679" rank="1"/>
  </conditionalFormatting>
  <conditionalFormatting sqref="E11:G11">
    <cfRule type="top10" dxfId="1100" priority="1680" rank="1"/>
  </conditionalFormatting>
  <conditionalFormatting sqref="E13:G13">
    <cfRule type="top10" dxfId="1099" priority="1681" rank="1"/>
  </conditionalFormatting>
  <conditionalFormatting sqref="E15:G15">
    <cfRule type="top10" dxfId="1098" priority="1682" rank="1"/>
  </conditionalFormatting>
  <conditionalFormatting sqref="E17:G17">
    <cfRule type="top10" dxfId="1097" priority="1683" rank="1"/>
  </conditionalFormatting>
  <conditionalFormatting sqref="E19:G19">
    <cfRule type="top10" dxfId="1096" priority="1684" rank="1"/>
  </conditionalFormatting>
  <conditionalFormatting sqref="E21:G21">
    <cfRule type="top10" dxfId="1095" priority="1685" rank="1"/>
  </conditionalFormatting>
  <conditionalFormatting sqref="E23:G23">
    <cfRule type="top10" dxfId="1094" priority="1686" rank="1"/>
  </conditionalFormatting>
  <conditionalFormatting sqref="E25:G25">
    <cfRule type="top10" dxfId="1093" priority="1687" rank="1"/>
  </conditionalFormatting>
  <conditionalFormatting sqref="E27:G27">
    <cfRule type="top10" dxfId="1092" priority="1688" rank="1"/>
  </conditionalFormatting>
  <conditionalFormatting sqref="E29:G29">
    <cfRule type="top10" dxfId="1091" priority="1689" rank="1"/>
  </conditionalFormatting>
  <conditionalFormatting sqref="E31:G31">
    <cfRule type="top10" dxfId="1090" priority="1690" rank="1"/>
  </conditionalFormatting>
  <conditionalFormatting sqref="E33:G33">
    <cfRule type="top10" dxfId="1089" priority="1691" rank="1"/>
  </conditionalFormatting>
  <conditionalFormatting sqref="E35:G35">
    <cfRule type="top10" dxfId="1088" priority="1692" rank="1"/>
  </conditionalFormatting>
  <conditionalFormatting sqref="E37:G37">
    <cfRule type="top10" dxfId="1087" priority="1693" rank="1"/>
  </conditionalFormatting>
  <conditionalFormatting sqref="E39:G39">
    <cfRule type="top10" dxfId="1086" priority="1694" rank="1"/>
  </conditionalFormatting>
  <conditionalFormatting sqref="E41:G41">
    <cfRule type="top10" dxfId="1085" priority="1695" rank="1"/>
  </conditionalFormatting>
  <conditionalFormatting sqref="E43:G43">
    <cfRule type="top10" dxfId="1084" priority="1696" rank="1"/>
  </conditionalFormatting>
  <conditionalFormatting sqref="E45:G45">
    <cfRule type="top10" dxfId="1083" priority="1697" rank="1"/>
  </conditionalFormatting>
  <conditionalFormatting sqref="E47:G47">
    <cfRule type="top10" dxfId="1082" priority="1698" rank="1"/>
  </conditionalFormatting>
  <conditionalFormatting sqref="E49:G49">
    <cfRule type="top10" dxfId="1081" priority="1699" rank="1"/>
  </conditionalFormatting>
  <conditionalFormatting sqref="E51:G51">
    <cfRule type="top10" dxfId="1080" priority="1700" rank="1"/>
  </conditionalFormatting>
  <conditionalFormatting sqref="E53:G53">
    <cfRule type="top10" dxfId="1079" priority="1701" rank="1"/>
  </conditionalFormatting>
  <conditionalFormatting sqref="E55:G55">
    <cfRule type="top10" dxfId="1078" priority="1702" rank="1"/>
  </conditionalFormatting>
  <conditionalFormatting sqref="E57:G57">
    <cfRule type="top10" dxfId="1077" priority="1703" rank="1"/>
  </conditionalFormatting>
  <conditionalFormatting sqref="E59:G59">
    <cfRule type="top10" dxfId="1076" priority="1704" rank="1"/>
  </conditionalFormatting>
  <conditionalFormatting sqref="E61:G61">
    <cfRule type="top10" dxfId="1075" priority="1705" rank="1"/>
  </conditionalFormatting>
  <conditionalFormatting sqref="E63:G63">
    <cfRule type="top10" dxfId="1074" priority="1706" rank="1"/>
  </conditionalFormatting>
  <conditionalFormatting sqref="E65:G65">
    <cfRule type="top10" dxfId="1073" priority="1707" rank="1"/>
  </conditionalFormatting>
  <pageMargins left="0.7" right="0.7" top="0.75" bottom="0.75" header="0.3" footer="0.3"/>
  <pageSetup paperSize="9" scale="76" orientation="portrait" r:id="rId1"/>
  <headerFooter>
    <oddFooter>&amp;C&amp;P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89" width="8.625" style="9" customWidth="1"/>
    <col min="90" max="16384" width="6.125" style="9"/>
  </cols>
  <sheetData>
    <row r="2" spans="2:43" x14ac:dyDescent="0.15">
      <c r="B2" s="9" t="s">
        <v>600</v>
      </c>
    </row>
    <row r="3" spans="2:43" x14ac:dyDescent="0.15">
      <c r="B3" s="9" t="s">
        <v>505</v>
      </c>
    </row>
    <row r="4" spans="2:43" x14ac:dyDescent="0.15">
      <c r="B4" s="9" t="s">
        <v>617</v>
      </c>
    </row>
    <row r="6" spans="2:43" ht="3" customHeight="1" x14ac:dyDescent="0.15">
      <c r="B6" s="16"/>
      <c r="C6" s="23"/>
      <c r="D6" s="24"/>
      <c r="E6" s="22"/>
      <c r="F6" s="17"/>
      <c r="G6" s="17"/>
    </row>
    <row r="7" spans="2:43" s="10" customFormat="1" ht="122.25" customHeight="1" thickBot="1" x14ac:dyDescent="0.2">
      <c r="B7" s="1"/>
      <c r="C7" s="2" t="s">
        <v>52</v>
      </c>
      <c r="D7" s="29" t="s">
        <v>103</v>
      </c>
      <c r="E7" s="46" t="s">
        <v>133</v>
      </c>
      <c r="F7" s="47" t="s">
        <v>134</v>
      </c>
      <c r="G7" s="47" t="s">
        <v>104</v>
      </c>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5348</v>
      </c>
      <c r="F8" s="11">
        <v>20441</v>
      </c>
      <c r="G8" s="11">
        <v>1377</v>
      </c>
    </row>
    <row r="9" spans="2:43" ht="15" customHeight="1" x14ac:dyDescent="0.15">
      <c r="B9" s="62"/>
      <c r="C9" s="52"/>
      <c r="D9" s="26">
        <v>100</v>
      </c>
      <c r="E9" s="19">
        <v>19.7</v>
      </c>
      <c r="F9" s="12">
        <v>75.2</v>
      </c>
      <c r="G9" s="12">
        <v>5.0999999999999996</v>
      </c>
    </row>
    <row r="10" spans="2:43" ht="15" customHeight="1" x14ac:dyDescent="0.15">
      <c r="B10" s="3" t="s">
        <v>54</v>
      </c>
      <c r="C10" s="63" t="s">
        <v>55</v>
      </c>
      <c r="D10" s="27">
        <v>12478</v>
      </c>
      <c r="E10" s="21">
        <v>2389</v>
      </c>
      <c r="F10" s="13">
        <v>9508</v>
      </c>
      <c r="G10" s="13">
        <v>581</v>
      </c>
    </row>
    <row r="11" spans="2:43" ht="15" customHeight="1" x14ac:dyDescent="0.15">
      <c r="B11" s="4"/>
      <c r="C11" s="56"/>
      <c r="D11" s="30">
        <v>100</v>
      </c>
      <c r="E11" s="31">
        <v>19.100000000000001</v>
      </c>
      <c r="F11" s="32">
        <v>76.2</v>
      </c>
      <c r="G11" s="32">
        <v>4.7</v>
      </c>
    </row>
    <row r="12" spans="2:43" ht="15" customHeight="1" x14ac:dyDescent="0.15">
      <c r="B12" s="4"/>
      <c r="C12" s="55" t="s">
        <v>56</v>
      </c>
      <c r="D12" s="25">
        <v>14458</v>
      </c>
      <c r="E12" s="18">
        <v>2912</v>
      </c>
      <c r="F12" s="11">
        <v>10770</v>
      </c>
      <c r="G12" s="11">
        <v>776</v>
      </c>
    </row>
    <row r="13" spans="2:43" ht="15" customHeight="1" x14ac:dyDescent="0.15">
      <c r="B13" s="4"/>
      <c r="C13" s="59"/>
      <c r="D13" s="26">
        <v>100</v>
      </c>
      <c r="E13" s="19">
        <v>20.100000000000001</v>
      </c>
      <c r="F13" s="12">
        <v>74.5</v>
      </c>
      <c r="G13" s="12">
        <v>5.4</v>
      </c>
    </row>
    <row r="14" spans="2:43" ht="15" customHeight="1" x14ac:dyDescent="0.15">
      <c r="B14" s="3" t="s">
        <v>57</v>
      </c>
      <c r="C14" s="63" t="s">
        <v>78</v>
      </c>
      <c r="D14" s="27">
        <v>7667</v>
      </c>
      <c r="E14" s="21">
        <v>1401</v>
      </c>
      <c r="F14" s="13">
        <v>6016</v>
      </c>
      <c r="G14" s="13">
        <v>250</v>
      </c>
    </row>
    <row r="15" spans="2:43" ht="15" customHeight="1" x14ac:dyDescent="0.15">
      <c r="B15" s="4"/>
      <c r="C15" s="56"/>
      <c r="D15" s="30">
        <v>100</v>
      </c>
      <c r="E15" s="31">
        <v>18.3</v>
      </c>
      <c r="F15" s="32">
        <v>78.5</v>
      </c>
      <c r="G15" s="32">
        <v>3.3</v>
      </c>
    </row>
    <row r="16" spans="2:43" ht="15" customHeight="1" x14ac:dyDescent="0.15">
      <c r="B16" s="4"/>
      <c r="C16" s="51" t="s">
        <v>79</v>
      </c>
      <c r="D16" s="25">
        <v>6710</v>
      </c>
      <c r="E16" s="18">
        <v>1184</v>
      </c>
      <c r="F16" s="11">
        <v>5266</v>
      </c>
      <c r="G16" s="11">
        <v>260</v>
      </c>
    </row>
    <row r="17" spans="2:7" ht="15" customHeight="1" x14ac:dyDescent="0.15">
      <c r="B17" s="4"/>
      <c r="C17" s="51"/>
      <c r="D17" s="30">
        <v>100</v>
      </c>
      <c r="E17" s="31">
        <v>17.600000000000001</v>
      </c>
      <c r="F17" s="32">
        <v>78.5</v>
      </c>
      <c r="G17" s="32">
        <v>3.9</v>
      </c>
    </row>
    <row r="18" spans="2:7" ht="15" customHeight="1" x14ac:dyDescent="0.15">
      <c r="B18" s="4"/>
      <c r="C18" s="58" t="s">
        <v>80</v>
      </c>
      <c r="D18" s="25">
        <v>5148</v>
      </c>
      <c r="E18" s="18">
        <v>967</v>
      </c>
      <c r="F18" s="11">
        <v>3926</v>
      </c>
      <c r="G18" s="11">
        <v>255</v>
      </c>
    </row>
    <row r="19" spans="2:7" ht="15" customHeight="1" x14ac:dyDescent="0.15">
      <c r="B19" s="4"/>
      <c r="C19" s="56"/>
      <c r="D19" s="30">
        <v>100</v>
      </c>
      <c r="E19" s="31">
        <v>18.8</v>
      </c>
      <c r="F19" s="32">
        <v>76.3</v>
      </c>
      <c r="G19" s="32">
        <v>5</v>
      </c>
    </row>
    <row r="20" spans="2:7" ht="15" customHeight="1" x14ac:dyDescent="0.15">
      <c r="B20" s="4"/>
      <c r="C20" s="55" t="s">
        <v>81</v>
      </c>
      <c r="D20" s="25">
        <v>4095</v>
      </c>
      <c r="E20" s="18">
        <v>900</v>
      </c>
      <c r="F20" s="11">
        <v>2878</v>
      </c>
      <c r="G20" s="11">
        <v>317</v>
      </c>
    </row>
    <row r="21" spans="2:7" ht="15" customHeight="1" x14ac:dyDescent="0.15">
      <c r="B21" s="4"/>
      <c r="C21" s="56"/>
      <c r="D21" s="30">
        <v>100</v>
      </c>
      <c r="E21" s="31">
        <v>22</v>
      </c>
      <c r="F21" s="32">
        <v>70.3</v>
      </c>
      <c r="G21" s="32">
        <v>7.7</v>
      </c>
    </row>
    <row r="22" spans="2:7" ht="15" customHeight="1" x14ac:dyDescent="0.15">
      <c r="B22" s="4"/>
      <c r="C22" s="51" t="s">
        <v>82</v>
      </c>
      <c r="D22" s="25">
        <v>3242</v>
      </c>
      <c r="E22" s="18">
        <v>841</v>
      </c>
      <c r="F22" s="11">
        <v>2133</v>
      </c>
      <c r="G22" s="11">
        <v>268</v>
      </c>
    </row>
    <row r="23" spans="2:7" ht="15" customHeight="1" x14ac:dyDescent="0.15">
      <c r="B23" s="5"/>
      <c r="C23" s="52"/>
      <c r="D23" s="28">
        <v>100</v>
      </c>
      <c r="E23" s="20">
        <v>25.9</v>
      </c>
      <c r="F23" s="15">
        <v>65.8</v>
      </c>
      <c r="G23" s="15">
        <v>8.3000000000000007</v>
      </c>
    </row>
    <row r="24" spans="2:7" ht="15" customHeight="1" x14ac:dyDescent="0.15">
      <c r="B24" s="3" t="s">
        <v>58</v>
      </c>
      <c r="C24" s="53" t="s">
        <v>59</v>
      </c>
      <c r="D24" s="27">
        <v>6176</v>
      </c>
      <c r="E24" s="21">
        <v>1374</v>
      </c>
      <c r="F24" s="13">
        <v>4444</v>
      </c>
      <c r="G24" s="13">
        <v>358</v>
      </c>
    </row>
    <row r="25" spans="2:7" ht="15" customHeight="1" x14ac:dyDescent="0.15">
      <c r="B25" s="4"/>
      <c r="C25" s="51"/>
      <c r="D25" s="30">
        <v>100</v>
      </c>
      <c r="E25" s="31">
        <v>22.2</v>
      </c>
      <c r="F25" s="32">
        <v>72</v>
      </c>
      <c r="G25" s="32">
        <v>5.8</v>
      </c>
    </row>
    <row r="26" spans="2:7" ht="15" customHeight="1" x14ac:dyDescent="0.15">
      <c r="B26" s="4"/>
      <c r="C26" s="58" t="s">
        <v>60</v>
      </c>
      <c r="D26" s="25">
        <v>12578</v>
      </c>
      <c r="E26" s="18">
        <v>2244</v>
      </c>
      <c r="F26" s="11">
        <v>9811</v>
      </c>
      <c r="G26" s="11">
        <v>523</v>
      </c>
    </row>
    <row r="27" spans="2:7" ht="15" customHeight="1" x14ac:dyDescent="0.15">
      <c r="B27" s="4"/>
      <c r="C27" s="56"/>
      <c r="D27" s="30">
        <v>100</v>
      </c>
      <c r="E27" s="31">
        <v>17.8</v>
      </c>
      <c r="F27" s="32">
        <v>78</v>
      </c>
      <c r="G27" s="32">
        <v>4.2</v>
      </c>
    </row>
    <row r="28" spans="2:7" ht="15" customHeight="1" x14ac:dyDescent="0.15">
      <c r="B28" s="4"/>
      <c r="C28" s="55" t="s">
        <v>61</v>
      </c>
      <c r="D28" s="25">
        <v>1614</v>
      </c>
      <c r="E28" s="18">
        <v>273</v>
      </c>
      <c r="F28" s="11">
        <v>1269</v>
      </c>
      <c r="G28" s="11">
        <v>72</v>
      </c>
    </row>
    <row r="29" spans="2:7" ht="15" customHeight="1" x14ac:dyDescent="0.15">
      <c r="B29" s="4"/>
      <c r="C29" s="56"/>
      <c r="D29" s="30">
        <v>100</v>
      </c>
      <c r="E29" s="31">
        <v>16.899999999999999</v>
      </c>
      <c r="F29" s="32">
        <v>78.599999999999994</v>
      </c>
      <c r="G29" s="32">
        <v>4.5</v>
      </c>
    </row>
    <row r="30" spans="2:7" ht="15" customHeight="1" x14ac:dyDescent="0.15">
      <c r="B30" s="4"/>
      <c r="C30" s="51" t="s">
        <v>62</v>
      </c>
      <c r="D30" s="25">
        <v>2525</v>
      </c>
      <c r="E30" s="18">
        <v>526</v>
      </c>
      <c r="F30" s="11">
        <v>1865</v>
      </c>
      <c r="G30" s="11">
        <v>134</v>
      </c>
    </row>
    <row r="31" spans="2:7" ht="15" customHeight="1" x14ac:dyDescent="0.15">
      <c r="B31" s="4"/>
      <c r="C31" s="51"/>
      <c r="D31" s="30">
        <v>100</v>
      </c>
      <c r="E31" s="31">
        <v>20.8</v>
      </c>
      <c r="F31" s="32">
        <v>73.900000000000006</v>
      </c>
      <c r="G31" s="32">
        <v>5.3</v>
      </c>
    </row>
    <row r="32" spans="2:7" ht="15" customHeight="1" x14ac:dyDescent="0.15">
      <c r="B32" s="6"/>
      <c r="C32" s="58" t="s">
        <v>63</v>
      </c>
      <c r="D32" s="25">
        <v>3276</v>
      </c>
      <c r="E32" s="18">
        <v>716</v>
      </c>
      <c r="F32" s="11">
        <v>2398</v>
      </c>
      <c r="G32" s="11">
        <v>162</v>
      </c>
    </row>
    <row r="33" spans="2:7" ht="15" customHeight="1" x14ac:dyDescent="0.15">
      <c r="B33" s="7"/>
      <c r="C33" s="59"/>
      <c r="D33" s="28">
        <v>100</v>
      </c>
      <c r="E33" s="20">
        <v>21.9</v>
      </c>
      <c r="F33" s="15">
        <v>73.2</v>
      </c>
      <c r="G33" s="15">
        <v>4.9000000000000004</v>
      </c>
    </row>
    <row r="34" spans="2:7" ht="15" customHeight="1" x14ac:dyDescent="0.15">
      <c r="B34" s="3" t="s">
        <v>64</v>
      </c>
      <c r="C34" s="53" t="s">
        <v>65</v>
      </c>
      <c r="D34" s="27">
        <v>22228</v>
      </c>
      <c r="E34" s="21">
        <v>3727</v>
      </c>
      <c r="F34" s="13">
        <v>17655</v>
      </c>
      <c r="G34" s="13">
        <v>846</v>
      </c>
    </row>
    <row r="35" spans="2:7" ht="15" customHeight="1" x14ac:dyDescent="0.15">
      <c r="B35" s="4"/>
      <c r="C35" s="54"/>
      <c r="D35" s="30">
        <v>100</v>
      </c>
      <c r="E35" s="31">
        <v>16.8</v>
      </c>
      <c r="F35" s="32">
        <v>79.400000000000006</v>
      </c>
      <c r="G35" s="32">
        <v>3.8</v>
      </c>
    </row>
    <row r="36" spans="2:7" ht="15" customHeight="1" x14ac:dyDescent="0.15">
      <c r="B36" s="4"/>
      <c r="C36" s="60" t="s">
        <v>66</v>
      </c>
      <c r="D36" s="25">
        <v>2573</v>
      </c>
      <c r="E36" s="18">
        <v>895</v>
      </c>
      <c r="F36" s="11">
        <v>1483</v>
      </c>
      <c r="G36" s="11">
        <v>195</v>
      </c>
    </row>
    <row r="37" spans="2:7" ht="15" customHeight="1" x14ac:dyDescent="0.15">
      <c r="B37" s="4"/>
      <c r="C37" s="56"/>
      <c r="D37" s="30">
        <v>100</v>
      </c>
      <c r="E37" s="31">
        <v>34.799999999999997</v>
      </c>
      <c r="F37" s="32">
        <v>57.6</v>
      </c>
      <c r="G37" s="32">
        <v>7.6</v>
      </c>
    </row>
    <row r="38" spans="2:7" ht="15" customHeight="1" x14ac:dyDescent="0.15">
      <c r="B38" s="4"/>
      <c r="C38" s="55" t="s">
        <v>67</v>
      </c>
      <c r="D38" s="25">
        <v>1235</v>
      </c>
      <c r="E38" s="18">
        <v>486</v>
      </c>
      <c r="F38" s="11">
        <v>616</v>
      </c>
      <c r="G38" s="11">
        <v>133</v>
      </c>
    </row>
    <row r="39" spans="2:7" ht="15" customHeight="1" x14ac:dyDescent="0.15">
      <c r="B39" s="5"/>
      <c r="C39" s="59"/>
      <c r="D39" s="28">
        <v>100</v>
      </c>
      <c r="E39" s="20">
        <v>39.4</v>
      </c>
      <c r="F39" s="15">
        <v>49.9</v>
      </c>
      <c r="G39" s="15">
        <v>10.8</v>
      </c>
    </row>
    <row r="40" spans="2:7" ht="15" customHeight="1" x14ac:dyDescent="0.15">
      <c r="B40" s="3" t="s">
        <v>83</v>
      </c>
      <c r="C40" s="53" t="s">
        <v>400</v>
      </c>
      <c r="D40" s="27">
        <v>3459</v>
      </c>
      <c r="E40" s="21">
        <v>239</v>
      </c>
      <c r="F40" s="13">
        <v>3142</v>
      </c>
      <c r="G40" s="13">
        <v>78</v>
      </c>
    </row>
    <row r="41" spans="2:7" ht="15" customHeight="1" x14ac:dyDescent="0.15">
      <c r="B41" s="4"/>
      <c r="C41" s="54"/>
      <c r="D41" s="30">
        <v>100</v>
      </c>
      <c r="E41" s="31">
        <v>6.9</v>
      </c>
      <c r="F41" s="32">
        <v>90.8</v>
      </c>
      <c r="G41" s="32">
        <v>2.2999999999999998</v>
      </c>
    </row>
    <row r="42" spans="2:7" ht="15" customHeight="1" x14ac:dyDescent="0.15">
      <c r="B42" s="4"/>
      <c r="C42" s="55" t="s">
        <v>401</v>
      </c>
      <c r="D42" s="25">
        <v>18074</v>
      </c>
      <c r="E42" s="18">
        <v>2836</v>
      </c>
      <c r="F42" s="11">
        <v>14731</v>
      </c>
      <c r="G42" s="11">
        <v>507</v>
      </c>
    </row>
    <row r="43" spans="2:7" ht="15" customHeight="1" x14ac:dyDescent="0.15">
      <c r="B43" s="4"/>
      <c r="C43" s="56"/>
      <c r="D43" s="30">
        <v>100</v>
      </c>
      <c r="E43" s="31">
        <v>15.7</v>
      </c>
      <c r="F43" s="32">
        <v>81.5</v>
      </c>
      <c r="G43" s="32">
        <v>2.8</v>
      </c>
    </row>
    <row r="44" spans="2:7" ht="15" customHeight="1" x14ac:dyDescent="0.15">
      <c r="B44" s="4"/>
      <c r="C44" s="51" t="s">
        <v>418</v>
      </c>
      <c r="D44" s="25">
        <v>4115</v>
      </c>
      <c r="E44" s="18">
        <v>1786</v>
      </c>
      <c r="F44" s="11">
        <v>2127</v>
      </c>
      <c r="G44" s="11">
        <v>202</v>
      </c>
    </row>
    <row r="45" spans="2:7" ht="15" customHeight="1" x14ac:dyDescent="0.15">
      <c r="B45" s="4"/>
      <c r="C45" s="54"/>
      <c r="D45" s="30">
        <v>100</v>
      </c>
      <c r="E45" s="31">
        <v>43.4</v>
      </c>
      <c r="F45" s="32">
        <v>51.7</v>
      </c>
      <c r="G45" s="32">
        <v>4.9000000000000004</v>
      </c>
    </row>
    <row r="46" spans="2:7" ht="15" customHeight="1" x14ac:dyDescent="0.15">
      <c r="B46" s="4"/>
      <c r="C46" s="51" t="s">
        <v>410</v>
      </c>
      <c r="D46" s="25">
        <v>659</v>
      </c>
      <c r="E46" s="18">
        <v>409</v>
      </c>
      <c r="F46" s="11">
        <v>218</v>
      </c>
      <c r="G46" s="11">
        <v>32</v>
      </c>
    </row>
    <row r="47" spans="2:7" ht="15" customHeight="1" x14ac:dyDescent="0.15">
      <c r="B47" s="5"/>
      <c r="C47" s="52"/>
      <c r="D47" s="28">
        <v>100</v>
      </c>
      <c r="E47" s="20">
        <v>62.1</v>
      </c>
      <c r="F47" s="15">
        <v>33.1</v>
      </c>
      <c r="G47" s="15">
        <v>4.9000000000000004</v>
      </c>
    </row>
    <row r="48" spans="2:7" ht="15" customHeight="1" x14ac:dyDescent="0.15">
      <c r="B48" s="3" t="s">
        <v>68</v>
      </c>
      <c r="C48" s="53" t="s">
        <v>69</v>
      </c>
      <c r="D48" s="27">
        <v>3572</v>
      </c>
      <c r="E48" s="21">
        <v>615</v>
      </c>
      <c r="F48" s="13">
        <v>2816</v>
      </c>
      <c r="G48" s="13">
        <v>141</v>
      </c>
    </row>
    <row r="49" spans="2:7" ht="15" customHeight="1" x14ac:dyDescent="0.15">
      <c r="B49" s="4"/>
      <c r="C49" s="54"/>
      <c r="D49" s="30">
        <v>100</v>
      </c>
      <c r="E49" s="31">
        <v>17.2</v>
      </c>
      <c r="F49" s="32">
        <v>78.8</v>
      </c>
      <c r="G49" s="32">
        <v>3.9</v>
      </c>
    </row>
    <row r="50" spans="2:7" ht="15" customHeight="1" x14ac:dyDescent="0.15">
      <c r="B50" s="4"/>
      <c r="C50" s="57" t="s">
        <v>70</v>
      </c>
      <c r="D50" s="33">
        <v>2055</v>
      </c>
      <c r="E50" s="34">
        <v>356</v>
      </c>
      <c r="F50" s="35">
        <v>1645</v>
      </c>
      <c r="G50" s="35">
        <v>54</v>
      </c>
    </row>
    <row r="51" spans="2:7" ht="15" customHeight="1" x14ac:dyDescent="0.15">
      <c r="B51" s="4"/>
      <c r="C51" s="54"/>
      <c r="D51" s="30">
        <v>100</v>
      </c>
      <c r="E51" s="31">
        <v>17.3</v>
      </c>
      <c r="F51" s="32">
        <v>80</v>
      </c>
      <c r="G51" s="32">
        <v>2.6</v>
      </c>
    </row>
    <row r="52" spans="2:7" ht="15" customHeight="1" x14ac:dyDescent="0.15">
      <c r="B52" s="4"/>
      <c r="C52" s="51" t="s">
        <v>71</v>
      </c>
      <c r="D52" s="25">
        <v>1640</v>
      </c>
      <c r="E52" s="18">
        <v>318</v>
      </c>
      <c r="F52" s="11">
        <v>1228</v>
      </c>
      <c r="G52" s="11">
        <v>94</v>
      </c>
    </row>
    <row r="53" spans="2:7" ht="15" customHeight="1" x14ac:dyDescent="0.15">
      <c r="B53" s="4"/>
      <c r="C53" s="54"/>
      <c r="D53" s="30">
        <v>100</v>
      </c>
      <c r="E53" s="31">
        <v>19.399999999999999</v>
      </c>
      <c r="F53" s="32">
        <v>74.900000000000006</v>
      </c>
      <c r="G53" s="32">
        <v>5.7</v>
      </c>
    </row>
    <row r="54" spans="2:7" ht="15" customHeight="1" x14ac:dyDescent="0.15">
      <c r="B54" s="4"/>
      <c r="C54" s="51" t="s">
        <v>72</v>
      </c>
      <c r="D54" s="25">
        <v>1560</v>
      </c>
      <c r="E54" s="18">
        <v>337</v>
      </c>
      <c r="F54" s="11">
        <v>1148</v>
      </c>
      <c r="G54" s="11">
        <v>75</v>
      </c>
    </row>
    <row r="55" spans="2:7" ht="15" customHeight="1" x14ac:dyDescent="0.15">
      <c r="B55" s="4"/>
      <c r="C55" s="54"/>
      <c r="D55" s="30">
        <v>100</v>
      </c>
      <c r="E55" s="31">
        <v>21.6</v>
      </c>
      <c r="F55" s="32">
        <v>73.599999999999994</v>
      </c>
      <c r="G55" s="32">
        <v>4.8</v>
      </c>
    </row>
    <row r="56" spans="2:7" ht="15" customHeight="1" x14ac:dyDescent="0.15">
      <c r="B56" s="4"/>
      <c r="C56" s="51" t="s">
        <v>73</v>
      </c>
      <c r="D56" s="25">
        <v>2382</v>
      </c>
      <c r="E56" s="18">
        <v>442</v>
      </c>
      <c r="F56" s="11">
        <v>1808</v>
      </c>
      <c r="G56" s="11">
        <v>132</v>
      </c>
    </row>
    <row r="57" spans="2:7" ht="15" customHeight="1" x14ac:dyDescent="0.15">
      <c r="B57" s="4"/>
      <c r="C57" s="54"/>
      <c r="D57" s="30">
        <v>100</v>
      </c>
      <c r="E57" s="31">
        <v>18.600000000000001</v>
      </c>
      <c r="F57" s="32">
        <v>75.900000000000006</v>
      </c>
      <c r="G57" s="32">
        <v>5.5</v>
      </c>
    </row>
    <row r="58" spans="2:7" ht="15" customHeight="1" x14ac:dyDescent="0.15">
      <c r="B58" s="4"/>
      <c r="C58" s="51" t="s">
        <v>74</v>
      </c>
      <c r="D58" s="25">
        <v>1538</v>
      </c>
      <c r="E58" s="18">
        <v>205</v>
      </c>
      <c r="F58" s="11">
        <v>1285</v>
      </c>
      <c r="G58" s="11">
        <v>48</v>
      </c>
    </row>
    <row r="59" spans="2:7" ht="15" customHeight="1" x14ac:dyDescent="0.15">
      <c r="B59" s="4"/>
      <c r="C59" s="54"/>
      <c r="D59" s="30">
        <v>100</v>
      </c>
      <c r="E59" s="31">
        <v>13.3</v>
      </c>
      <c r="F59" s="32">
        <v>83.6</v>
      </c>
      <c r="G59" s="32">
        <v>3.1</v>
      </c>
    </row>
    <row r="60" spans="2:7" ht="15" customHeight="1" x14ac:dyDescent="0.15">
      <c r="B60" s="4"/>
      <c r="C60" s="51" t="s">
        <v>75</v>
      </c>
      <c r="D60" s="25">
        <v>5096</v>
      </c>
      <c r="E60" s="18">
        <v>1053</v>
      </c>
      <c r="F60" s="11">
        <v>3784</v>
      </c>
      <c r="G60" s="11">
        <v>259</v>
      </c>
    </row>
    <row r="61" spans="2:7" ht="15" customHeight="1" x14ac:dyDescent="0.15">
      <c r="B61" s="4"/>
      <c r="C61" s="54"/>
      <c r="D61" s="30">
        <v>100</v>
      </c>
      <c r="E61" s="31">
        <v>20.7</v>
      </c>
      <c r="F61" s="32">
        <v>74.3</v>
      </c>
      <c r="G61" s="32">
        <v>5.0999999999999996</v>
      </c>
    </row>
    <row r="62" spans="2:7" ht="15" customHeight="1" x14ac:dyDescent="0.15">
      <c r="B62" s="4"/>
      <c r="C62" s="51" t="s">
        <v>76</v>
      </c>
      <c r="D62" s="25">
        <v>2807</v>
      </c>
      <c r="E62" s="18">
        <v>647</v>
      </c>
      <c r="F62" s="11">
        <v>1989</v>
      </c>
      <c r="G62" s="11">
        <v>171</v>
      </c>
    </row>
    <row r="63" spans="2:7" ht="15" customHeight="1" x14ac:dyDescent="0.15">
      <c r="B63" s="4"/>
      <c r="C63" s="54"/>
      <c r="D63" s="30">
        <v>100</v>
      </c>
      <c r="E63" s="31">
        <v>23</v>
      </c>
      <c r="F63" s="32">
        <v>70.900000000000006</v>
      </c>
      <c r="G63" s="32">
        <v>6.1</v>
      </c>
    </row>
    <row r="64" spans="2:7" ht="15" customHeight="1" x14ac:dyDescent="0.15">
      <c r="B64" s="4"/>
      <c r="C64" s="51" t="s">
        <v>77</v>
      </c>
      <c r="D64" s="25">
        <v>6516</v>
      </c>
      <c r="E64" s="18">
        <v>1375</v>
      </c>
      <c r="F64" s="11">
        <v>4738</v>
      </c>
      <c r="G64" s="11">
        <v>403</v>
      </c>
    </row>
    <row r="65" spans="2:7" ht="15" customHeight="1" x14ac:dyDescent="0.15">
      <c r="B65" s="5"/>
      <c r="C65" s="52"/>
      <c r="D65" s="28">
        <v>100</v>
      </c>
      <c r="E65" s="20">
        <v>21.1</v>
      </c>
      <c r="F65" s="15">
        <v>72.7</v>
      </c>
      <c r="G65" s="15">
        <v>6.2</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G9">
    <cfRule type="top10" dxfId="1072" priority="1708" rank="1"/>
  </conditionalFormatting>
  <conditionalFormatting sqref="E11:G11">
    <cfRule type="top10" dxfId="1071" priority="1709" rank="1"/>
  </conditionalFormatting>
  <conditionalFormatting sqref="E13:G13">
    <cfRule type="top10" dxfId="1070" priority="1710" rank="1"/>
  </conditionalFormatting>
  <conditionalFormatting sqref="E15:G15">
    <cfRule type="top10" dxfId="1069" priority="1711" rank="1"/>
  </conditionalFormatting>
  <conditionalFormatting sqref="E17:G17">
    <cfRule type="top10" dxfId="1068" priority="1712" rank="1"/>
  </conditionalFormatting>
  <conditionalFormatting sqref="E19:G19">
    <cfRule type="top10" dxfId="1067" priority="1713" rank="1"/>
  </conditionalFormatting>
  <conditionalFormatting sqref="E21:G21">
    <cfRule type="top10" dxfId="1066" priority="1714" rank="1"/>
  </conditionalFormatting>
  <conditionalFormatting sqref="E23:G23">
    <cfRule type="top10" dxfId="1065" priority="1715" rank="1"/>
  </conditionalFormatting>
  <conditionalFormatting sqref="E25:G25">
    <cfRule type="top10" dxfId="1064" priority="1716" rank="1"/>
  </conditionalFormatting>
  <conditionalFormatting sqref="E27:G27">
    <cfRule type="top10" dxfId="1063" priority="1717" rank="1"/>
  </conditionalFormatting>
  <conditionalFormatting sqref="E29:G29">
    <cfRule type="top10" dxfId="1062" priority="1718" rank="1"/>
  </conditionalFormatting>
  <conditionalFormatting sqref="E31:G31">
    <cfRule type="top10" dxfId="1061" priority="1719" rank="1"/>
  </conditionalFormatting>
  <conditionalFormatting sqref="E33:G33">
    <cfRule type="top10" dxfId="1060" priority="1720" rank="1"/>
  </conditionalFormatting>
  <conditionalFormatting sqref="E35:G35">
    <cfRule type="top10" dxfId="1059" priority="1721" rank="1"/>
  </conditionalFormatting>
  <conditionalFormatting sqref="E37:G37">
    <cfRule type="top10" dxfId="1058" priority="1722" rank="1"/>
  </conditionalFormatting>
  <conditionalFormatting sqref="E39:G39">
    <cfRule type="top10" dxfId="1057" priority="1723" rank="1"/>
  </conditionalFormatting>
  <conditionalFormatting sqref="E41:G41">
    <cfRule type="top10" dxfId="1056" priority="1724" rank="1"/>
  </conditionalFormatting>
  <conditionalFormatting sqref="E43:G43">
    <cfRule type="top10" dxfId="1055" priority="1725" rank="1"/>
  </conditionalFormatting>
  <conditionalFormatting sqref="E45:G45">
    <cfRule type="top10" dxfId="1054" priority="1726" rank="1"/>
  </conditionalFormatting>
  <conditionalFormatting sqref="E47:G47">
    <cfRule type="top10" dxfId="1053" priority="1727" rank="1"/>
  </conditionalFormatting>
  <conditionalFormatting sqref="E49:G49">
    <cfRule type="top10" dxfId="1052" priority="1728" rank="1"/>
  </conditionalFormatting>
  <conditionalFormatting sqref="E51:G51">
    <cfRule type="top10" dxfId="1051" priority="1729" rank="1"/>
  </conditionalFormatting>
  <conditionalFormatting sqref="E53:G53">
    <cfRule type="top10" dxfId="1050" priority="1730" rank="1"/>
  </conditionalFormatting>
  <conditionalFormatting sqref="E55:G55">
    <cfRule type="top10" dxfId="1049" priority="1731" rank="1"/>
  </conditionalFormatting>
  <conditionalFormatting sqref="E57:G57">
    <cfRule type="top10" dxfId="1048" priority="1732" rank="1"/>
  </conditionalFormatting>
  <conditionalFormatting sqref="E59:G59">
    <cfRule type="top10" dxfId="1047" priority="1733" rank="1"/>
  </conditionalFormatting>
  <conditionalFormatting sqref="E61:G61">
    <cfRule type="top10" dxfId="1046" priority="1734" rank="1"/>
  </conditionalFormatting>
  <conditionalFormatting sqref="E63:G63">
    <cfRule type="top10" dxfId="1045" priority="1735" rank="1"/>
  </conditionalFormatting>
  <conditionalFormatting sqref="E65:G65">
    <cfRule type="top10" dxfId="1044" priority="1736" rank="1"/>
  </conditionalFormatting>
  <pageMargins left="0.7" right="0.7" top="0.75" bottom="0.75" header="0.3" footer="0.3"/>
  <pageSetup paperSize="9" scale="76"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0" width="8.625" style="9" customWidth="1"/>
    <col min="91" max="16384" width="6.125" style="9"/>
  </cols>
  <sheetData>
    <row r="2" spans="2:43" x14ac:dyDescent="0.15">
      <c r="B2" s="9" t="s">
        <v>600</v>
      </c>
    </row>
    <row r="3" spans="2:43" x14ac:dyDescent="0.15">
      <c r="B3" s="9" t="s">
        <v>423</v>
      </c>
    </row>
    <row r="4" spans="2:43" x14ac:dyDescent="0.15">
      <c r="B4" s="9" t="s">
        <v>424</v>
      </c>
    </row>
    <row r="6" spans="2:43" ht="3" customHeight="1" x14ac:dyDescent="0.15">
      <c r="B6" s="16"/>
      <c r="C6" s="23"/>
      <c r="D6" s="24"/>
      <c r="E6" s="22"/>
      <c r="F6" s="17"/>
      <c r="G6" s="17"/>
      <c r="H6" s="17"/>
    </row>
    <row r="7" spans="2:43" s="10" customFormat="1" ht="122.25" customHeight="1" thickBot="1" x14ac:dyDescent="0.2">
      <c r="B7" s="1"/>
      <c r="C7" s="2" t="s">
        <v>52</v>
      </c>
      <c r="D7" s="29" t="s">
        <v>103</v>
      </c>
      <c r="E7" s="46" t="s">
        <v>19</v>
      </c>
      <c r="F7" s="47" t="s">
        <v>396</v>
      </c>
      <c r="G7" s="47" t="s">
        <v>397</v>
      </c>
      <c r="H7" s="47" t="s">
        <v>104</v>
      </c>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22228</v>
      </c>
      <c r="F8" s="11">
        <v>2573</v>
      </c>
      <c r="G8" s="11">
        <v>1235</v>
      </c>
      <c r="H8" s="11">
        <v>1130</v>
      </c>
    </row>
    <row r="9" spans="2:43" ht="15" customHeight="1" x14ac:dyDescent="0.15">
      <c r="B9" s="62"/>
      <c r="C9" s="52"/>
      <c r="D9" s="26">
        <v>100</v>
      </c>
      <c r="E9" s="19">
        <v>81.8</v>
      </c>
      <c r="F9" s="12">
        <v>9.5</v>
      </c>
      <c r="G9" s="12">
        <v>4.5</v>
      </c>
      <c r="H9" s="12">
        <v>4.2</v>
      </c>
    </row>
    <row r="10" spans="2:43" ht="15" customHeight="1" x14ac:dyDescent="0.15">
      <c r="B10" s="3" t="s">
        <v>54</v>
      </c>
      <c r="C10" s="63" t="s">
        <v>55</v>
      </c>
      <c r="D10" s="27">
        <v>12478</v>
      </c>
      <c r="E10" s="21">
        <v>10397</v>
      </c>
      <c r="F10" s="13">
        <v>1135</v>
      </c>
      <c r="G10" s="13">
        <v>490</v>
      </c>
      <c r="H10" s="13">
        <v>456</v>
      </c>
    </row>
    <row r="11" spans="2:43" ht="15" customHeight="1" x14ac:dyDescent="0.15">
      <c r="B11" s="4"/>
      <c r="C11" s="56"/>
      <c r="D11" s="30">
        <v>100</v>
      </c>
      <c r="E11" s="31">
        <v>83.3</v>
      </c>
      <c r="F11" s="32">
        <v>9.1</v>
      </c>
      <c r="G11" s="32">
        <v>3.9</v>
      </c>
      <c r="H11" s="32">
        <v>3.7</v>
      </c>
    </row>
    <row r="12" spans="2:43" ht="15" customHeight="1" x14ac:dyDescent="0.15">
      <c r="B12" s="4"/>
      <c r="C12" s="55" t="s">
        <v>56</v>
      </c>
      <c r="D12" s="25">
        <v>14458</v>
      </c>
      <c r="E12" s="18">
        <v>11656</v>
      </c>
      <c r="F12" s="11">
        <v>1406</v>
      </c>
      <c r="G12" s="11">
        <v>738</v>
      </c>
      <c r="H12" s="11">
        <v>658</v>
      </c>
    </row>
    <row r="13" spans="2:43" ht="15" customHeight="1" x14ac:dyDescent="0.15">
      <c r="B13" s="4"/>
      <c r="C13" s="59"/>
      <c r="D13" s="26">
        <v>100</v>
      </c>
      <c r="E13" s="19">
        <v>80.599999999999994</v>
      </c>
      <c r="F13" s="12">
        <v>9.6999999999999993</v>
      </c>
      <c r="G13" s="12">
        <v>5.0999999999999996</v>
      </c>
      <c r="H13" s="12">
        <v>4.5999999999999996</v>
      </c>
    </row>
    <row r="14" spans="2:43" ht="15" customHeight="1" x14ac:dyDescent="0.15">
      <c r="B14" s="3" t="s">
        <v>57</v>
      </c>
      <c r="C14" s="63" t="s">
        <v>78</v>
      </c>
      <c r="D14" s="27">
        <v>7667</v>
      </c>
      <c r="E14" s="21">
        <v>7040</v>
      </c>
      <c r="F14" s="13">
        <v>273</v>
      </c>
      <c r="G14" s="13">
        <v>160</v>
      </c>
      <c r="H14" s="13">
        <v>194</v>
      </c>
    </row>
    <row r="15" spans="2:43" ht="15" customHeight="1" x14ac:dyDescent="0.15">
      <c r="B15" s="4"/>
      <c r="C15" s="56"/>
      <c r="D15" s="30">
        <v>100</v>
      </c>
      <c r="E15" s="31">
        <v>91.8</v>
      </c>
      <c r="F15" s="32">
        <v>3.6</v>
      </c>
      <c r="G15" s="32">
        <v>2.1</v>
      </c>
      <c r="H15" s="32">
        <v>2.5</v>
      </c>
    </row>
    <row r="16" spans="2:43" ht="15" customHeight="1" x14ac:dyDescent="0.15">
      <c r="B16" s="4"/>
      <c r="C16" s="51" t="s">
        <v>79</v>
      </c>
      <c r="D16" s="25">
        <v>6710</v>
      </c>
      <c r="E16" s="18">
        <v>6033</v>
      </c>
      <c r="F16" s="11">
        <v>317</v>
      </c>
      <c r="G16" s="11">
        <v>136</v>
      </c>
      <c r="H16" s="11">
        <v>224</v>
      </c>
    </row>
    <row r="17" spans="2:8" ht="15" customHeight="1" x14ac:dyDescent="0.15">
      <c r="B17" s="4"/>
      <c r="C17" s="51"/>
      <c r="D17" s="30">
        <v>100</v>
      </c>
      <c r="E17" s="31">
        <v>89.9</v>
      </c>
      <c r="F17" s="32">
        <v>4.7</v>
      </c>
      <c r="G17" s="32">
        <v>2</v>
      </c>
      <c r="H17" s="32">
        <v>3.3</v>
      </c>
    </row>
    <row r="18" spans="2:8" ht="15" customHeight="1" x14ac:dyDescent="0.15">
      <c r="B18" s="4"/>
      <c r="C18" s="58" t="s">
        <v>80</v>
      </c>
      <c r="D18" s="25">
        <v>5148</v>
      </c>
      <c r="E18" s="18">
        <v>4204</v>
      </c>
      <c r="F18" s="11">
        <v>505</v>
      </c>
      <c r="G18" s="11">
        <v>192</v>
      </c>
      <c r="H18" s="11">
        <v>247</v>
      </c>
    </row>
    <row r="19" spans="2:8" ht="15" customHeight="1" x14ac:dyDescent="0.15">
      <c r="B19" s="4"/>
      <c r="C19" s="56"/>
      <c r="D19" s="30">
        <v>100</v>
      </c>
      <c r="E19" s="31">
        <v>81.7</v>
      </c>
      <c r="F19" s="32">
        <v>9.8000000000000007</v>
      </c>
      <c r="G19" s="32">
        <v>3.7</v>
      </c>
      <c r="H19" s="32">
        <v>4.8</v>
      </c>
    </row>
    <row r="20" spans="2:8" ht="15" customHeight="1" x14ac:dyDescent="0.15">
      <c r="B20" s="4"/>
      <c r="C20" s="55" t="s">
        <v>81</v>
      </c>
      <c r="D20" s="25">
        <v>4095</v>
      </c>
      <c r="E20" s="18">
        <v>2886</v>
      </c>
      <c r="F20" s="11">
        <v>700</v>
      </c>
      <c r="G20" s="11">
        <v>254</v>
      </c>
      <c r="H20" s="11">
        <v>255</v>
      </c>
    </row>
    <row r="21" spans="2:8" ht="15" customHeight="1" x14ac:dyDescent="0.15">
      <c r="B21" s="4"/>
      <c r="C21" s="56"/>
      <c r="D21" s="30">
        <v>100</v>
      </c>
      <c r="E21" s="31">
        <v>70.5</v>
      </c>
      <c r="F21" s="32">
        <v>17.100000000000001</v>
      </c>
      <c r="G21" s="32">
        <v>6.2</v>
      </c>
      <c r="H21" s="32">
        <v>6.2</v>
      </c>
    </row>
    <row r="22" spans="2:8" ht="15" customHeight="1" x14ac:dyDescent="0.15">
      <c r="B22" s="4"/>
      <c r="C22" s="51" t="s">
        <v>82</v>
      </c>
      <c r="D22" s="25">
        <v>3242</v>
      </c>
      <c r="E22" s="18">
        <v>1840</v>
      </c>
      <c r="F22" s="11">
        <v>731</v>
      </c>
      <c r="G22" s="11">
        <v>483</v>
      </c>
      <c r="H22" s="11">
        <v>188</v>
      </c>
    </row>
    <row r="23" spans="2:8" ht="15" customHeight="1" x14ac:dyDescent="0.15">
      <c r="B23" s="5"/>
      <c r="C23" s="52"/>
      <c r="D23" s="28">
        <v>100</v>
      </c>
      <c r="E23" s="20">
        <v>56.8</v>
      </c>
      <c r="F23" s="15">
        <v>22.5</v>
      </c>
      <c r="G23" s="15">
        <v>14.9</v>
      </c>
      <c r="H23" s="15">
        <v>5.8</v>
      </c>
    </row>
    <row r="24" spans="2:8" ht="15" customHeight="1" x14ac:dyDescent="0.15">
      <c r="B24" s="3" t="s">
        <v>58</v>
      </c>
      <c r="C24" s="53" t="s">
        <v>59</v>
      </c>
      <c r="D24" s="27">
        <v>6176</v>
      </c>
      <c r="E24" s="21">
        <v>4913</v>
      </c>
      <c r="F24" s="13">
        <v>745</v>
      </c>
      <c r="G24" s="13">
        <v>330</v>
      </c>
      <c r="H24" s="13">
        <v>188</v>
      </c>
    </row>
    <row r="25" spans="2:8" ht="15" customHeight="1" x14ac:dyDescent="0.15">
      <c r="B25" s="4"/>
      <c r="C25" s="51"/>
      <c r="D25" s="30">
        <v>100</v>
      </c>
      <c r="E25" s="31">
        <v>79.5</v>
      </c>
      <c r="F25" s="32">
        <v>12.1</v>
      </c>
      <c r="G25" s="32">
        <v>5.3</v>
      </c>
      <c r="H25" s="32">
        <v>3</v>
      </c>
    </row>
    <row r="26" spans="2:8" ht="15" customHeight="1" x14ac:dyDescent="0.15">
      <c r="B26" s="4"/>
      <c r="C26" s="58" t="s">
        <v>60</v>
      </c>
      <c r="D26" s="25">
        <v>12578</v>
      </c>
      <c r="E26" s="18">
        <v>10817</v>
      </c>
      <c r="F26" s="11">
        <v>1095</v>
      </c>
      <c r="G26" s="11">
        <v>406</v>
      </c>
      <c r="H26" s="11">
        <v>260</v>
      </c>
    </row>
    <row r="27" spans="2:8" ht="15" customHeight="1" x14ac:dyDescent="0.15">
      <c r="B27" s="4"/>
      <c r="C27" s="56"/>
      <c r="D27" s="30">
        <v>100</v>
      </c>
      <c r="E27" s="31">
        <v>86</v>
      </c>
      <c r="F27" s="32">
        <v>8.6999999999999993</v>
      </c>
      <c r="G27" s="32">
        <v>3.2</v>
      </c>
      <c r="H27" s="32">
        <v>2.1</v>
      </c>
    </row>
    <row r="28" spans="2:8" ht="15" customHeight="1" x14ac:dyDescent="0.15">
      <c r="B28" s="4"/>
      <c r="C28" s="55" t="s">
        <v>61</v>
      </c>
      <c r="D28" s="25">
        <v>1614</v>
      </c>
      <c r="E28" s="18">
        <v>1443</v>
      </c>
      <c r="F28" s="11">
        <v>93</v>
      </c>
      <c r="G28" s="11">
        <v>44</v>
      </c>
      <c r="H28" s="11">
        <v>34</v>
      </c>
    </row>
    <row r="29" spans="2:8" ht="15" customHeight="1" x14ac:dyDescent="0.15">
      <c r="B29" s="4"/>
      <c r="C29" s="56"/>
      <c r="D29" s="30">
        <v>100</v>
      </c>
      <c r="E29" s="31">
        <v>89.4</v>
      </c>
      <c r="F29" s="32">
        <v>5.8</v>
      </c>
      <c r="G29" s="32">
        <v>2.7</v>
      </c>
      <c r="H29" s="32">
        <v>2.1</v>
      </c>
    </row>
    <row r="30" spans="2:8" ht="15" customHeight="1" x14ac:dyDescent="0.15">
      <c r="B30" s="4"/>
      <c r="C30" s="51" t="s">
        <v>62</v>
      </c>
      <c r="D30" s="25">
        <v>2525</v>
      </c>
      <c r="E30" s="18">
        <v>1970</v>
      </c>
      <c r="F30" s="11">
        <v>275</v>
      </c>
      <c r="G30" s="11">
        <v>209</v>
      </c>
      <c r="H30" s="11">
        <v>71</v>
      </c>
    </row>
    <row r="31" spans="2:8" ht="15" customHeight="1" x14ac:dyDescent="0.15">
      <c r="B31" s="4"/>
      <c r="C31" s="51"/>
      <c r="D31" s="30">
        <v>100</v>
      </c>
      <c r="E31" s="31">
        <v>78</v>
      </c>
      <c r="F31" s="32">
        <v>10.9</v>
      </c>
      <c r="G31" s="32">
        <v>8.3000000000000007</v>
      </c>
      <c r="H31" s="32">
        <v>2.8</v>
      </c>
    </row>
    <row r="32" spans="2:8" ht="15" customHeight="1" x14ac:dyDescent="0.15">
      <c r="B32" s="6"/>
      <c r="C32" s="58" t="s">
        <v>63</v>
      </c>
      <c r="D32" s="25">
        <v>3276</v>
      </c>
      <c r="E32" s="18">
        <v>2706</v>
      </c>
      <c r="F32" s="11">
        <v>283</v>
      </c>
      <c r="G32" s="11">
        <v>215</v>
      </c>
      <c r="H32" s="11">
        <v>72</v>
      </c>
    </row>
    <row r="33" spans="2:8" ht="15" customHeight="1" x14ac:dyDescent="0.15">
      <c r="B33" s="7"/>
      <c r="C33" s="59"/>
      <c r="D33" s="28">
        <v>100</v>
      </c>
      <c r="E33" s="20">
        <v>82.6</v>
      </c>
      <c r="F33" s="15">
        <v>8.6</v>
      </c>
      <c r="G33" s="15">
        <v>6.6</v>
      </c>
      <c r="H33" s="15">
        <v>2.2000000000000002</v>
      </c>
    </row>
    <row r="34" spans="2:8" ht="15" customHeight="1" x14ac:dyDescent="0.15">
      <c r="B34" s="3" t="s">
        <v>64</v>
      </c>
      <c r="C34" s="53" t="s">
        <v>65</v>
      </c>
      <c r="D34" s="27">
        <v>22228</v>
      </c>
      <c r="E34" s="21">
        <v>22228</v>
      </c>
      <c r="F34" s="13">
        <v>0</v>
      </c>
      <c r="G34" s="13">
        <v>0</v>
      </c>
      <c r="H34" s="13">
        <v>0</v>
      </c>
    </row>
    <row r="35" spans="2:8" ht="15" customHeight="1" x14ac:dyDescent="0.15">
      <c r="B35" s="4"/>
      <c r="C35" s="54"/>
      <c r="D35" s="30">
        <v>100</v>
      </c>
      <c r="E35" s="31">
        <v>100</v>
      </c>
      <c r="F35" s="32">
        <v>0</v>
      </c>
      <c r="G35" s="32">
        <v>0</v>
      </c>
      <c r="H35" s="32">
        <v>0</v>
      </c>
    </row>
    <row r="36" spans="2:8" ht="15" customHeight="1" x14ac:dyDescent="0.15">
      <c r="B36" s="4"/>
      <c r="C36" s="60" t="s">
        <v>66</v>
      </c>
      <c r="D36" s="25">
        <v>2573</v>
      </c>
      <c r="E36" s="18">
        <v>0</v>
      </c>
      <c r="F36" s="11">
        <v>2573</v>
      </c>
      <c r="G36" s="11">
        <v>0</v>
      </c>
      <c r="H36" s="11">
        <v>0</v>
      </c>
    </row>
    <row r="37" spans="2:8" ht="15" customHeight="1" x14ac:dyDescent="0.15">
      <c r="B37" s="4"/>
      <c r="C37" s="56"/>
      <c r="D37" s="30">
        <v>100</v>
      </c>
      <c r="E37" s="31">
        <v>0</v>
      </c>
      <c r="F37" s="32">
        <v>100</v>
      </c>
      <c r="G37" s="32">
        <v>0</v>
      </c>
      <c r="H37" s="32">
        <v>0</v>
      </c>
    </row>
    <row r="38" spans="2:8" ht="15" customHeight="1" x14ac:dyDescent="0.15">
      <c r="B38" s="4"/>
      <c r="C38" s="55" t="s">
        <v>67</v>
      </c>
      <c r="D38" s="25">
        <v>1235</v>
      </c>
      <c r="E38" s="18">
        <v>0</v>
      </c>
      <c r="F38" s="11">
        <v>0</v>
      </c>
      <c r="G38" s="11">
        <v>1235</v>
      </c>
      <c r="H38" s="11">
        <v>0</v>
      </c>
    </row>
    <row r="39" spans="2:8" ht="15" customHeight="1" x14ac:dyDescent="0.15">
      <c r="B39" s="5"/>
      <c r="C39" s="59"/>
      <c r="D39" s="28">
        <v>100</v>
      </c>
      <c r="E39" s="20">
        <v>0</v>
      </c>
      <c r="F39" s="15">
        <v>0</v>
      </c>
      <c r="G39" s="15">
        <v>100</v>
      </c>
      <c r="H39" s="15">
        <v>0</v>
      </c>
    </row>
    <row r="40" spans="2:8" ht="15" customHeight="1" x14ac:dyDescent="0.15">
      <c r="B40" s="3" t="s">
        <v>83</v>
      </c>
      <c r="C40" s="53" t="s">
        <v>405</v>
      </c>
      <c r="D40" s="27">
        <v>3459</v>
      </c>
      <c r="E40" s="21">
        <v>3180</v>
      </c>
      <c r="F40" s="13">
        <v>119</v>
      </c>
      <c r="G40" s="13">
        <v>46</v>
      </c>
      <c r="H40" s="13">
        <v>114</v>
      </c>
    </row>
    <row r="41" spans="2:8" ht="15" customHeight="1" x14ac:dyDescent="0.15">
      <c r="B41" s="4"/>
      <c r="C41" s="54"/>
      <c r="D41" s="30">
        <v>100</v>
      </c>
      <c r="E41" s="31">
        <v>91.9</v>
      </c>
      <c r="F41" s="32">
        <v>3.4</v>
      </c>
      <c r="G41" s="32">
        <v>1.3</v>
      </c>
      <c r="H41" s="32">
        <v>3.3</v>
      </c>
    </row>
    <row r="42" spans="2:8" ht="15" customHeight="1" x14ac:dyDescent="0.15">
      <c r="B42" s="4"/>
      <c r="C42" s="55" t="s">
        <v>92</v>
      </c>
      <c r="D42" s="25">
        <v>18074</v>
      </c>
      <c r="E42" s="18">
        <v>15525</v>
      </c>
      <c r="F42" s="11">
        <v>1329</v>
      </c>
      <c r="G42" s="11">
        <v>565</v>
      </c>
      <c r="H42" s="11">
        <v>655</v>
      </c>
    </row>
    <row r="43" spans="2:8" ht="15" customHeight="1" x14ac:dyDescent="0.15">
      <c r="B43" s="4"/>
      <c r="C43" s="56"/>
      <c r="D43" s="30">
        <v>100</v>
      </c>
      <c r="E43" s="31">
        <v>85.9</v>
      </c>
      <c r="F43" s="32">
        <v>7.4</v>
      </c>
      <c r="G43" s="32">
        <v>3.1</v>
      </c>
      <c r="H43" s="32">
        <v>3.6</v>
      </c>
    </row>
    <row r="44" spans="2:8" ht="15" customHeight="1" x14ac:dyDescent="0.15">
      <c r="B44" s="4"/>
      <c r="C44" s="51" t="s">
        <v>406</v>
      </c>
      <c r="D44" s="25">
        <v>4115</v>
      </c>
      <c r="E44" s="18">
        <v>2680</v>
      </c>
      <c r="F44" s="11">
        <v>817</v>
      </c>
      <c r="G44" s="11">
        <v>412</v>
      </c>
      <c r="H44" s="11">
        <v>206</v>
      </c>
    </row>
    <row r="45" spans="2:8" ht="15" customHeight="1" x14ac:dyDescent="0.15">
      <c r="B45" s="4"/>
      <c r="C45" s="54"/>
      <c r="D45" s="30">
        <v>100</v>
      </c>
      <c r="E45" s="31">
        <v>65.099999999999994</v>
      </c>
      <c r="F45" s="32">
        <v>19.899999999999999</v>
      </c>
      <c r="G45" s="32">
        <v>10</v>
      </c>
      <c r="H45" s="32">
        <v>5</v>
      </c>
    </row>
    <row r="46" spans="2:8" ht="15" customHeight="1" x14ac:dyDescent="0.15">
      <c r="B46" s="4"/>
      <c r="C46" s="51" t="s">
        <v>87</v>
      </c>
      <c r="D46" s="25">
        <v>659</v>
      </c>
      <c r="E46" s="18">
        <v>287</v>
      </c>
      <c r="F46" s="11">
        <v>190</v>
      </c>
      <c r="G46" s="11">
        <v>142</v>
      </c>
      <c r="H46" s="11">
        <v>40</v>
      </c>
    </row>
    <row r="47" spans="2:8" ht="15" customHeight="1" x14ac:dyDescent="0.15">
      <c r="B47" s="5"/>
      <c r="C47" s="52"/>
      <c r="D47" s="28">
        <v>100</v>
      </c>
      <c r="E47" s="20">
        <v>43.6</v>
      </c>
      <c r="F47" s="15">
        <v>28.8</v>
      </c>
      <c r="G47" s="15">
        <v>21.5</v>
      </c>
      <c r="H47" s="15">
        <v>6.1</v>
      </c>
    </row>
    <row r="48" spans="2:8" ht="15" customHeight="1" x14ac:dyDescent="0.15">
      <c r="B48" s="3" t="s">
        <v>68</v>
      </c>
      <c r="C48" s="53" t="s">
        <v>69</v>
      </c>
      <c r="D48" s="27">
        <v>3572</v>
      </c>
      <c r="E48" s="21">
        <v>3040</v>
      </c>
      <c r="F48" s="13">
        <v>245</v>
      </c>
      <c r="G48" s="13">
        <v>115</v>
      </c>
      <c r="H48" s="13">
        <v>172</v>
      </c>
    </row>
    <row r="49" spans="2:8" ht="15" customHeight="1" x14ac:dyDescent="0.15">
      <c r="B49" s="4"/>
      <c r="C49" s="54"/>
      <c r="D49" s="30">
        <v>100</v>
      </c>
      <c r="E49" s="31">
        <v>85.1</v>
      </c>
      <c r="F49" s="32">
        <v>6.9</v>
      </c>
      <c r="G49" s="32">
        <v>3.2</v>
      </c>
      <c r="H49" s="32">
        <v>4.8</v>
      </c>
    </row>
    <row r="50" spans="2:8" ht="15" customHeight="1" x14ac:dyDescent="0.15">
      <c r="B50" s="4"/>
      <c r="C50" s="57" t="s">
        <v>70</v>
      </c>
      <c r="D50" s="33">
        <v>2055</v>
      </c>
      <c r="E50" s="34">
        <v>1821</v>
      </c>
      <c r="F50" s="35">
        <v>139</v>
      </c>
      <c r="G50" s="35">
        <v>58</v>
      </c>
      <c r="H50" s="35">
        <v>37</v>
      </c>
    </row>
    <row r="51" spans="2:8" ht="15" customHeight="1" x14ac:dyDescent="0.15">
      <c r="B51" s="4"/>
      <c r="C51" s="54"/>
      <c r="D51" s="30">
        <v>100</v>
      </c>
      <c r="E51" s="31">
        <v>88.6</v>
      </c>
      <c r="F51" s="32">
        <v>6.8</v>
      </c>
      <c r="G51" s="32">
        <v>2.8</v>
      </c>
      <c r="H51" s="32">
        <v>1.8</v>
      </c>
    </row>
    <row r="52" spans="2:8" ht="15" customHeight="1" x14ac:dyDescent="0.15">
      <c r="B52" s="4"/>
      <c r="C52" s="51" t="s">
        <v>71</v>
      </c>
      <c r="D52" s="25">
        <v>1640</v>
      </c>
      <c r="E52" s="18">
        <v>1382</v>
      </c>
      <c r="F52" s="11">
        <v>136</v>
      </c>
      <c r="G52" s="11">
        <v>56</v>
      </c>
      <c r="H52" s="11">
        <v>66</v>
      </c>
    </row>
    <row r="53" spans="2:8" ht="15" customHeight="1" x14ac:dyDescent="0.15">
      <c r="B53" s="4"/>
      <c r="C53" s="54"/>
      <c r="D53" s="30">
        <v>100</v>
      </c>
      <c r="E53" s="31">
        <v>84.3</v>
      </c>
      <c r="F53" s="32">
        <v>8.3000000000000007</v>
      </c>
      <c r="G53" s="32">
        <v>3.4</v>
      </c>
      <c r="H53" s="32">
        <v>4</v>
      </c>
    </row>
    <row r="54" spans="2:8" ht="15" customHeight="1" x14ac:dyDescent="0.15">
      <c r="B54" s="4"/>
      <c r="C54" s="51" t="s">
        <v>72</v>
      </c>
      <c r="D54" s="25">
        <v>1560</v>
      </c>
      <c r="E54" s="18">
        <v>1249</v>
      </c>
      <c r="F54" s="11">
        <v>132</v>
      </c>
      <c r="G54" s="11">
        <v>110</v>
      </c>
      <c r="H54" s="11">
        <v>69</v>
      </c>
    </row>
    <row r="55" spans="2:8" ht="15" customHeight="1" x14ac:dyDescent="0.15">
      <c r="B55" s="4"/>
      <c r="C55" s="54"/>
      <c r="D55" s="30">
        <v>100</v>
      </c>
      <c r="E55" s="31">
        <v>80.099999999999994</v>
      </c>
      <c r="F55" s="32">
        <v>8.5</v>
      </c>
      <c r="G55" s="32">
        <v>7.1</v>
      </c>
      <c r="H55" s="32">
        <v>4.4000000000000004</v>
      </c>
    </row>
    <row r="56" spans="2:8" ht="15" customHeight="1" x14ac:dyDescent="0.15">
      <c r="B56" s="4"/>
      <c r="C56" s="51" t="s">
        <v>73</v>
      </c>
      <c r="D56" s="25">
        <v>2382</v>
      </c>
      <c r="E56" s="18">
        <v>1960</v>
      </c>
      <c r="F56" s="11">
        <v>236</v>
      </c>
      <c r="G56" s="11">
        <v>103</v>
      </c>
      <c r="H56" s="11">
        <v>83</v>
      </c>
    </row>
    <row r="57" spans="2:8" ht="15" customHeight="1" x14ac:dyDescent="0.15">
      <c r="B57" s="4"/>
      <c r="C57" s="54"/>
      <c r="D57" s="30">
        <v>100</v>
      </c>
      <c r="E57" s="31">
        <v>82.3</v>
      </c>
      <c r="F57" s="32">
        <v>9.9</v>
      </c>
      <c r="G57" s="32">
        <v>4.3</v>
      </c>
      <c r="H57" s="32">
        <v>3.5</v>
      </c>
    </row>
    <row r="58" spans="2:8" ht="15" customHeight="1" x14ac:dyDescent="0.15">
      <c r="B58" s="4"/>
      <c r="C58" s="51" t="s">
        <v>74</v>
      </c>
      <c r="D58" s="25">
        <v>1538</v>
      </c>
      <c r="E58" s="18">
        <v>1366</v>
      </c>
      <c r="F58" s="11">
        <v>95</v>
      </c>
      <c r="G58" s="11">
        <v>28</v>
      </c>
      <c r="H58" s="11">
        <v>49</v>
      </c>
    </row>
    <row r="59" spans="2:8" ht="15" customHeight="1" x14ac:dyDescent="0.15">
      <c r="B59" s="4"/>
      <c r="C59" s="54"/>
      <c r="D59" s="30">
        <v>100</v>
      </c>
      <c r="E59" s="31">
        <v>88.8</v>
      </c>
      <c r="F59" s="32">
        <v>6.2</v>
      </c>
      <c r="G59" s="32">
        <v>1.8</v>
      </c>
      <c r="H59" s="32">
        <v>3.2</v>
      </c>
    </row>
    <row r="60" spans="2:8" ht="15" customHeight="1" x14ac:dyDescent="0.15">
      <c r="B60" s="4"/>
      <c r="C60" s="51" t="s">
        <v>75</v>
      </c>
      <c r="D60" s="25">
        <v>5096</v>
      </c>
      <c r="E60" s="18">
        <v>4101</v>
      </c>
      <c r="F60" s="11">
        <v>533</v>
      </c>
      <c r="G60" s="11">
        <v>227</v>
      </c>
      <c r="H60" s="11">
        <v>235</v>
      </c>
    </row>
    <row r="61" spans="2:8" ht="15" customHeight="1" x14ac:dyDescent="0.15">
      <c r="B61" s="4"/>
      <c r="C61" s="54"/>
      <c r="D61" s="30">
        <v>100</v>
      </c>
      <c r="E61" s="31">
        <v>80.5</v>
      </c>
      <c r="F61" s="32">
        <v>10.5</v>
      </c>
      <c r="G61" s="32">
        <v>4.5</v>
      </c>
      <c r="H61" s="32">
        <v>4.5999999999999996</v>
      </c>
    </row>
    <row r="62" spans="2:8" ht="15" customHeight="1" x14ac:dyDescent="0.15">
      <c r="B62" s="4"/>
      <c r="C62" s="51" t="s">
        <v>76</v>
      </c>
      <c r="D62" s="25">
        <v>2807</v>
      </c>
      <c r="E62" s="18">
        <v>2252</v>
      </c>
      <c r="F62" s="11">
        <v>301</v>
      </c>
      <c r="G62" s="11">
        <v>140</v>
      </c>
      <c r="H62" s="11">
        <v>114</v>
      </c>
    </row>
    <row r="63" spans="2:8" ht="15" customHeight="1" x14ac:dyDescent="0.15">
      <c r="B63" s="4"/>
      <c r="C63" s="54"/>
      <c r="D63" s="30">
        <v>100</v>
      </c>
      <c r="E63" s="31">
        <v>80.2</v>
      </c>
      <c r="F63" s="32">
        <v>10.7</v>
      </c>
      <c r="G63" s="32">
        <v>5</v>
      </c>
      <c r="H63" s="32">
        <v>4.0999999999999996</v>
      </c>
    </row>
    <row r="64" spans="2:8" ht="15" customHeight="1" x14ac:dyDescent="0.15">
      <c r="B64" s="4"/>
      <c r="C64" s="51" t="s">
        <v>77</v>
      </c>
      <c r="D64" s="25">
        <v>6516</v>
      </c>
      <c r="E64" s="18">
        <v>5057</v>
      </c>
      <c r="F64" s="11">
        <v>756</v>
      </c>
      <c r="G64" s="11">
        <v>398</v>
      </c>
      <c r="H64" s="11">
        <v>305</v>
      </c>
    </row>
    <row r="65" spans="2:8" ht="15" customHeight="1" x14ac:dyDescent="0.15">
      <c r="B65" s="5"/>
      <c r="C65" s="52"/>
      <c r="D65" s="28">
        <v>100</v>
      </c>
      <c r="E65" s="20">
        <v>77.599999999999994</v>
      </c>
      <c r="F65" s="15">
        <v>11.6</v>
      </c>
      <c r="G65" s="15">
        <v>6.1</v>
      </c>
      <c r="H65" s="15">
        <v>4.7</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H9">
    <cfRule type="top10" dxfId="2609" priority="171" rank="1"/>
  </conditionalFormatting>
  <conditionalFormatting sqref="E11:H11">
    <cfRule type="top10" dxfId="2608" priority="172" rank="1"/>
  </conditionalFormatting>
  <conditionalFormatting sqref="E13:H13">
    <cfRule type="top10" dxfId="2607" priority="173" rank="1"/>
  </conditionalFormatting>
  <conditionalFormatting sqref="E15:H15">
    <cfRule type="top10" dxfId="2606" priority="174" rank="1"/>
  </conditionalFormatting>
  <conditionalFormatting sqref="E17:H17">
    <cfRule type="top10" dxfId="2605" priority="175" rank="1"/>
  </conditionalFormatting>
  <conditionalFormatting sqref="E19:H19">
    <cfRule type="top10" dxfId="2604" priority="176" rank="1"/>
  </conditionalFormatting>
  <conditionalFormatting sqref="E21:H21">
    <cfRule type="top10" dxfId="2603" priority="177" rank="1"/>
  </conditionalFormatting>
  <conditionalFormatting sqref="E23:H23">
    <cfRule type="top10" dxfId="2602" priority="178" rank="1"/>
  </conditionalFormatting>
  <conditionalFormatting sqref="E25:H25">
    <cfRule type="top10" dxfId="2601" priority="179" rank="1"/>
  </conditionalFormatting>
  <conditionalFormatting sqref="E27:H27">
    <cfRule type="top10" dxfId="2600" priority="180" rank="1"/>
  </conditionalFormatting>
  <conditionalFormatting sqref="E29:H29">
    <cfRule type="top10" dxfId="2599" priority="181" rank="1"/>
  </conditionalFormatting>
  <conditionalFormatting sqref="E31:H31">
    <cfRule type="top10" dxfId="2598" priority="182" rank="1"/>
  </conditionalFormatting>
  <conditionalFormatting sqref="E33:H33">
    <cfRule type="top10" dxfId="2597" priority="183" rank="1"/>
  </conditionalFormatting>
  <conditionalFormatting sqref="E35:H35">
    <cfRule type="top10" dxfId="2596" priority="184" rank="1"/>
  </conditionalFormatting>
  <conditionalFormatting sqref="E37:H37">
    <cfRule type="top10" dxfId="2595" priority="185" rank="1"/>
  </conditionalFormatting>
  <conditionalFormatting sqref="E39:H39">
    <cfRule type="top10" dxfId="2594" priority="186" rank="1"/>
  </conditionalFormatting>
  <conditionalFormatting sqref="E41:H41">
    <cfRule type="top10" dxfId="2593" priority="187" rank="1"/>
  </conditionalFormatting>
  <conditionalFormatting sqref="E43:H43">
    <cfRule type="top10" dxfId="2592" priority="188" rank="1"/>
  </conditionalFormatting>
  <conditionalFormatting sqref="E45:H45">
    <cfRule type="top10" dxfId="2591" priority="189" rank="1"/>
  </conditionalFormatting>
  <conditionalFormatting sqref="E47:H47">
    <cfRule type="top10" dxfId="2590" priority="190" rank="1"/>
  </conditionalFormatting>
  <conditionalFormatting sqref="E49:H49">
    <cfRule type="top10" dxfId="2589" priority="191" rank="1"/>
  </conditionalFormatting>
  <conditionalFormatting sqref="E51:H51">
    <cfRule type="top10" dxfId="2588" priority="192" rank="1"/>
  </conditionalFormatting>
  <conditionalFormatting sqref="E53:H53">
    <cfRule type="top10" dxfId="2587" priority="193" rank="1"/>
  </conditionalFormatting>
  <conditionalFormatting sqref="E55:H55">
    <cfRule type="top10" dxfId="2586" priority="194" rank="1"/>
  </conditionalFormatting>
  <conditionalFormatting sqref="E57:H57">
    <cfRule type="top10" dxfId="2585" priority="195" rank="1"/>
  </conditionalFormatting>
  <conditionalFormatting sqref="E59:H59">
    <cfRule type="top10" dxfId="2584" priority="196" rank="1"/>
  </conditionalFormatting>
  <conditionalFormatting sqref="E61:H61">
    <cfRule type="top10" dxfId="2583" priority="197" rank="1"/>
  </conditionalFormatting>
  <conditionalFormatting sqref="E63:H63">
    <cfRule type="top10" dxfId="2582" priority="198" rank="1"/>
  </conditionalFormatting>
  <conditionalFormatting sqref="E65:H65">
    <cfRule type="top10" dxfId="2581" priority="199" rank="1"/>
  </conditionalFormatting>
  <pageMargins left="0.7" right="0.7" top="0.75" bottom="0.75" header="0.3" footer="0.3"/>
  <pageSetup paperSize="9" scale="76" orientation="portrait" r:id="rId1"/>
  <headerFoot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1" width="8.625" style="9" customWidth="1"/>
    <col min="92" max="16384" width="6.125" style="9"/>
  </cols>
  <sheetData>
    <row r="2" spans="2:43" x14ac:dyDescent="0.15">
      <c r="B2" s="9" t="s">
        <v>600</v>
      </c>
    </row>
    <row r="3" spans="2:43" x14ac:dyDescent="0.15">
      <c r="B3" s="9" t="s">
        <v>508</v>
      </c>
    </row>
    <row r="4" spans="2:43" x14ac:dyDescent="0.15">
      <c r="B4" s="9" t="s">
        <v>510</v>
      </c>
    </row>
    <row r="6" spans="2:43" ht="3" customHeight="1" x14ac:dyDescent="0.15">
      <c r="B6" s="16"/>
      <c r="C6" s="23"/>
      <c r="D6" s="24"/>
      <c r="E6" s="22"/>
      <c r="F6" s="17"/>
      <c r="G6" s="17"/>
      <c r="H6" s="17"/>
      <c r="I6" s="17"/>
    </row>
    <row r="7" spans="2:43" s="10" customFormat="1" ht="122.25" customHeight="1" thickBot="1" x14ac:dyDescent="0.2">
      <c r="B7" s="1"/>
      <c r="C7" s="2" t="s">
        <v>52</v>
      </c>
      <c r="D7" s="29" t="s">
        <v>103</v>
      </c>
      <c r="E7" s="46" t="s">
        <v>297</v>
      </c>
      <c r="F7" s="47" t="s">
        <v>298</v>
      </c>
      <c r="G7" s="47" t="s">
        <v>299</v>
      </c>
      <c r="H7" s="47" t="s">
        <v>22</v>
      </c>
      <c r="I7" s="47" t="s">
        <v>104</v>
      </c>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1890</v>
      </c>
      <c r="F8" s="11">
        <v>287</v>
      </c>
      <c r="G8" s="11">
        <v>6046</v>
      </c>
      <c r="H8" s="11">
        <v>15606</v>
      </c>
      <c r="I8" s="11">
        <v>3337</v>
      </c>
    </row>
    <row r="9" spans="2:43" ht="15" customHeight="1" x14ac:dyDescent="0.15">
      <c r="B9" s="62"/>
      <c r="C9" s="52"/>
      <c r="D9" s="26">
        <v>100</v>
      </c>
      <c r="E9" s="19">
        <v>7</v>
      </c>
      <c r="F9" s="12">
        <v>1.1000000000000001</v>
      </c>
      <c r="G9" s="12">
        <v>22.3</v>
      </c>
      <c r="H9" s="12">
        <v>57.4</v>
      </c>
      <c r="I9" s="12">
        <v>12.3</v>
      </c>
    </row>
    <row r="10" spans="2:43" ht="15" customHeight="1" x14ac:dyDescent="0.15">
      <c r="B10" s="3" t="s">
        <v>54</v>
      </c>
      <c r="C10" s="63" t="s">
        <v>55</v>
      </c>
      <c r="D10" s="27">
        <v>12478</v>
      </c>
      <c r="E10" s="21">
        <v>1581</v>
      </c>
      <c r="F10" s="13">
        <v>201</v>
      </c>
      <c r="G10" s="13">
        <v>5399</v>
      </c>
      <c r="H10" s="13">
        <v>3861</v>
      </c>
      <c r="I10" s="13">
        <v>1436</v>
      </c>
    </row>
    <row r="11" spans="2:43" ht="15" customHeight="1" x14ac:dyDescent="0.15">
      <c r="B11" s="4"/>
      <c r="C11" s="56"/>
      <c r="D11" s="30">
        <v>100</v>
      </c>
      <c r="E11" s="31">
        <v>12.7</v>
      </c>
      <c r="F11" s="32">
        <v>1.6</v>
      </c>
      <c r="G11" s="32">
        <v>43.3</v>
      </c>
      <c r="H11" s="32">
        <v>30.9</v>
      </c>
      <c r="I11" s="32">
        <v>11.5</v>
      </c>
    </row>
    <row r="12" spans="2:43" ht="15" customHeight="1" x14ac:dyDescent="0.15">
      <c r="B12" s="4"/>
      <c r="C12" s="55" t="s">
        <v>56</v>
      </c>
      <c r="D12" s="25">
        <v>14458</v>
      </c>
      <c r="E12" s="18">
        <v>297</v>
      </c>
      <c r="F12" s="11">
        <v>82</v>
      </c>
      <c r="G12" s="11">
        <v>617</v>
      </c>
      <c r="H12" s="11">
        <v>11633</v>
      </c>
      <c r="I12" s="11">
        <v>1829</v>
      </c>
    </row>
    <row r="13" spans="2:43" ht="15" customHeight="1" x14ac:dyDescent="0.15">
      <c r="B13" s="4"/>
      <c r="C13" s="59"/>
      <c r="D13" s="26">
        <v>100</v>
      </c>
      <c r="E13" s="19">
        <v>2.1</v>
      </c>
      <c r="F13" s="12">
        <v>0.6</v>
      </c>
      <c r="G13" s="12">
        <v>4.3</v>
      </c>
      <c r="H13" s="12">
        <v>80.5</v>
      </c>
      <c r="I13" s="12">
        <v>12.7</v>
      </c>
    </row>
    <row r="14" spans="2:43" ht="15" customHeight="1" x14ac:dyDescent="0.15">
      <c r="B14" s="3" t="s">
        <v>57</v>
      </c>
      <c r="C14" s="63" t="s">
        <v>78</v>
      </c>
      <c r="D14" s="27">
        <v>7667</v>
      </c>
      <c r="E14" s="21">
        <v>928</v>
      </c>
      <c r="F14" s="13">
        <v>120</v>
      </c>
      <c r="G14" s="13">
        <v>1920</v>
      </c>
      <c r="H14" s="13">
        <v>3914</v>
      </c>
      <c r="I14" s="13">
        <v>785</v>
      </c>
    </row>
    <row r="15" spans="2:43" ht="15" customHeight="1" x14ac:dyDescent="0.15">
      <c r="B15" s="4"/>
      <c r="C15" s="56"/>
      <c r="D15" s="30">
        <v>100</v>
      </c>
      <c r="E15" s="31">
        <v>12.1</v>
      </c>
      <c r="F15" s="32">
        <v>1.6</v>
      </c>
      <c r="G15" s="32">
        <v>25</v>
      </c>
      <c r="H15" s="32">
        <v>51</v>
      </c>
      <c r="I15" s="32">
        <v>10.199999999999999</v>
      </c>
    </row>
    <row r="16" spans="2:43" ht="15" customHeight="1" x14ac:dyDescent="0.15">
      <c r="B16" s="4"/>
      <c r="C16" s="51" t="s">
        <v>79</v>
      </c>
      <c r="D16" s="25">
        <v>6710</v>
      </c>
      <c r="E16" s="18">
        <v>532</v>
      </c>
      <c r="F16" s="11">
        <v>84</v>
      </c>
      <c r="G16" s="11">
        <v>1636</v>
      </c>
      <c r="H16" s="11">
        <v>3725</v>
      </c>
      <c r="I16" s="11">
        <v>733</v>
      </c>
    </row>
    <row r="17" spans="2:9" ht="15" customHeight="1" x14ac:dyDescent="0.15">
      <c r="B17" s="4"/>
      <c r="C17" s="51"/>
      <c r="D17" s="30">
        <v>100</v>
      </c>
      <c r="E17" s="31">
        <v>7.9</v>
      </c>
      <c r="F17" s="32">
        <v>1.3</v>
      </c>
      <c r="G17" s="32">
        <v>24.4</v>
      </c>
      <c r="H17" s="32">
        <v>55.5</v>
      </c>
      <c r="I17" s="32">
        <v>10.9</v>
      </c>
    </row>
    <row r="18" spans="2:9" ht="15" customHeight="1" x14ac:dyDescent="0.15">
      <c r="B18" s="4"/>
      <c r="C18" s="58" t="s">
        <v>80</v>
      </c>
      <c r="D18" s="25">
        <v>5148</v>
      </c>
      <c r="E18" s="18">
        <v>232</v>
      </c>
      <c r="F18" s="11">
        <v>41</v>
      </c>
      <c r="G18" s="11">
        <v>1152</v>
      </c>
      <c r="H18" s="11">
        <v>3068</v>
      </c>
      <c r="I18" s="11">
        <v>655</v>
      </c>
    </row>
    <row r="19" spans="2:9" ht="15" customHeight="1" x14ac:dyDescent="0.15">
      <c r="B19" s="4"/>
      <c r="C19" s="56"/>
      <c r="D19" s="30">
        <v>100</v>
      </c>
      <c r="E19" s="31">
        <v>4.5</v>
      </c>
      <c r="F19" s="32">
        <v>0.8</v>
      </c>
      <c r="G19" s="32">
        <v>22.4</v>
      </c>
      <c r="H19" s="32">
        <v>59.6</v>
      </c>
      <c r="I19" s="32">
        <v>12.7</v>
      </c>
    </row>
    <row r="20" spans="2:9" ht="15" customHeight="1" x14ac:dyDescent="0.15">
      <c r="B20" s="4"/>
      <c r="C20" s="55" t="s">
        <v>81</v>
      </c>
      <c r="D20" s="25">
        <v>4095</v>
      </c>
      <c r="E20" s="18">
        <v>108</v>
      </c>
      <c r="F20" s="11">
        <v>22</v>
      </c>
      <c r="G20" s="11">
        <v>711</v>
      </c>
      <c r="H20" s="11">
        <v>2624</v>
      </c>
      <c r="I20" s="11">
        <v>630</v>
      </c>
    </row>
    <row r="21" spans="2:9" ht="15" customHeight="1" x14ac:dyDescent="0.15">
      <c r="B21" s="4"/>
      <c r="C21" s="56"/>
      <c r="D21" s="30">
        <v>100</v>
      </c>
      <c r="E21" s="31">
        <v>2.6</v>
      </c>
      <c r="F21" s="32">
        <v>0.5</v>
      </c>
      <c r="G21" s="32">
        <v>17.399999999999999</v>
      </c>
      <c r="H21" s="32">
        <v>64.099999999999994</v>
      </c>
      <c r="I21" s="32">
        <v>15.4</v>
      </c>
    </row>
    <row r="22" spans="2:9" ht="15" customHeight="1" x14ac:dyDescent="0.15">
      <c r="B22" s="4"/>
      <c r="C22" s="51" t="s">
        <v>82</v>
      </c>
      <c r="D22" s="25">
        <v>3242</v>
      </c>
      <c r="E22" s="18">
        <v>72</v>
      </c>
      <c r="F22" s="11">
        <v>15</v>
      </c>
      <c r="G22" s="11">
        <v>570</v>
      </c>
      <c r="H22" s="11">
        <v>2124</v>
      </c>
      <c r="I22" s="11">
        <v>461</v>
      </c>
    </row>
    <row r="23" spans="2:9" ht="15" customHeight="1" x14ac:dyDescent="0.15">
      <c r="B23" s="5"/>
      <c r="C23" s="52"/>
      <c r="D23" s="28">
        <v>100</v>
      </c>
      <c r="E23" s="20">
        <v>2.2000000000000002</v>
      </c>
      <c r="F23" s="15">
        <v>0.5</v>
      </c>
      <c r="G23" s="15">
        <v>17.600000000000001</v>
      </c>
      <c r="H23" s="15">
        <v>65.5</v>
      </c>
      <c r="I23" s="15">
        <v>14.2</v>
      </c>
    </row>
    <row r="24" spans="2:9" ht="15" customHeight="1" x14ac:dyDescent="0.15">
      <c r="B24" s="3" t="s">
        <v>58</v>
      </c>
      <c r="C24" s="53" t="s">
        <v>59</v>
      </c>
      <c r="D24" s="27">
        <v>6176</v>
      </c>
      <c r="E24" s="21">
        <v>438</v>
      </c>
      <c r="F24" s="13">
        <v>87</v>
      </c>
      <c r="G24" s="13">
        <v>938</v>
      </c>
      <c r="H24" s="13">
        <v>3888</v>
      </c>
      <c r="I24" s="13">
        <v>825</v>
      </c>
    </row>
    <row r="25" spans="2:9" ht="15" customHeight="1" x14ac:dyDescent="0.15">
      <c r="B25" s="4"/>
      <c r="C25" s="51"/>
      <c r="D25" s="30">
        <v>100</v>
      </c>
      <c r="E25" s="31">
        <v>7.1</v>
      </c>
      <c r="F25" s="32">
        <v>1.4</v>
      </c>
      <c r="G25" s="32">
        <v>15.2</v>
      </c>
      <c r="H25" s="32">
        <v>63</v>
      </c>
      <c r="I25" s="32">
        <v>13.4</v>
      </c>
    </row>
    <row r="26" spans="2:9" ht="15" customHeight="1" x14ac:dyDescent="0.15">
      <c r="B26" s="4"/>
      <c r="C26" s="58" t="s">
        <v>60</v>
      </c>
      <c r="D26" s="25">
        <v>12578</v>
      </c>
      <c r="E26" s="18">
        <v>773</v>
      </c>
      <c r="F26" s="11">
        <v>109</v>
      </c>
      <c r="G26" s="11">
        <v>3140</v>
      </c>
      <c r="H26" s="11">
        <v>7109</v>
      </c>
      <c r="I26" s="11">
        <v>1447</v>
      </c>
    </row>
    <row r="27" spans="2:9" ht="15" customHeight="1" x14ac:dyDescent="0.15">
      <c r="B27" s="4"/>
      <c r="C27" s="56"/>
      <c r="D27" s="30">
        <v>100</v>
      </c>
      <c r="E27" s="31">
        <v>6.1</v>
      </c>
      <c r="F27" s="32">
        <v>0.9</v>
      </c>
      <c r="G27" s="32">
        <v>25</v>
      </c>
      <c r="H27" s="32">
        <v>56.5</v>
      </c>
      <c r="I27" s="32">
        <v>11.5</v>
      </c>
    </row>
    <row r="28" spans="2:9" ht="15" customHeight="1" x14ac:dyDescent="0.15">
      <c r="B28" s="4"/>
      <c r="C28" s="55" t="s">
        <v>61</v>
      </c>
      <c r="D28" s="25">
        <v>1614</v>
      </c>
      <c r="E28" s="18">
        <v>206</v>
      </c>
      <c r="F28" s="11">
        <v>23</v>
      </c>
      <c r="G28" s="11">
        <v>627</v>
      </c>
      <c r="H28" s="11">
        <v>568</v>
      </c>
      <c r="I28" s="11">
        <v>190</v>
      </c>
    </row>
    <row r="29" spans="2:9" ht="15" customHeight="1" x14ac:dyDescent="0.15">
      <c r="B29" s="4"/>
      <c r="C29" s="56"/>
      <c r="D29" s="30">
        <v>100</v>
      </c>
      <c r="E29" s="31">
        <v>12.8</v>
      </c>
      <c r="F29" s="32">
        <v>1.4</v>
      </c>
      <c r="G29" s="32">
        <v>38.799999999999997</v>
      </c>
      <c r="H29" s="32">
        <v>35.200000000000003</v>
      </c>
      <c r="I29" s="32">
        <v>11.8</v>
      </c>
    </row>
    <row r="30" spans="2:9" ht="15" customHeight="1" x14ac:dyDescent="0.15">
      <c r="B30" s="4"/>
      <c r="C30" s="51" t="s">
        <v>62</v>
      </c>
      <c r="D30" s="25">
        <v>2525</v>
      </c>
      <c r="E30" s="18">
        <v>132</v>
      </c>
      <c r="F30" s="11">
        <v>23</v>
      </c>
      <c r="G30" s="11">
        <v>458</v>
      </c>
      <c r="H30" s="11">
        <v>1592</v>
      </c>
      <c r="I30" s="11">
        <v>320</v>
      </c>
    </row>
    <row r="31" spans="2:9" ht="15" customHeight="1" x14ac:dyDescent="0.15">
      <c r="B31" s="4"/>
      <c r="C31" s="51"/>
      <c r="D31" s="30">
        <v>100</v>
      </c>
      <c r="E31" s="31">
        <v>5.2</v>
      </c>
      <c r="F31" s="32">
        <v>0.9</v>
      </c>
      <c r="G31" s="32">
        <v>18.100000000000001</v>
      </c>
      <c r="H31" s="32">
        <v>63</v>
      </c>
      <c r="I31" s="32">
        <v>12.7</v>
      </c>
    </row>
    <row r="32" spans="2:9" ht="15" customHeight="1" x14ac:dyDescent="0.15">
      <c r="B32" s="6"/>
      <c r="C32" s="58" t="s">
        <v>63</v>
      </c>
      <c r="D32" s="25">
        <v>3276</v>
      </c>
      <c r="E32" s="18">
        <v>281</v>
      </c>
      <c r="F32" s="11">
        <v>34</v>
      </c>
      <c r="G32" s="11">
        <v>689</v>
      </c>
      <c r="H32" s="11">
        <v>1915</v>
      </c>
      <c r="I32" s="11">
        <v>357</v>
      </c>
    </row>
    <row r="33" spans="2:9" ht="15" customHeight="1" x14ac:dyDescent="0.15">
      <c r="B33" s="7"/>
      <c r="C33" s="59"/>
      <c r="D33" s="28">
        <v>100</v>
      </c>
      <c r="E33" s="20">
        <v>8.6</v>
      </c>
      <c r="F33" s="15">
        <v>1</v>
      </c>
      <c r="G33" s="15">
        <v>21</v>
      </c>
      <c r="H33" s="15">
        <v>58.5</v>
      </c>
      <c r="I33" s="15">
        <v>10.9</v>
      </c>
    </row>
    <row r="34" spans="2:9" ht="15" customHeight="1" x14ac:dyDescent="0.15">
      <c r="B34" s="3" t="s">
        <v>64</v>
      </c>
      <c r="C34" s="53" t="s">
        <v>65</v>
      </c>
      <c r="D34" s="27">
        <v>22228</v>
      </c>
      <c r="E34" s="21">
        <v>1671</v>
      </c>
      <c r="F34" s="13">
        <v>235</v>
      </c>
      <c r="G34" s="13">
        <v>5096</v>
      </c>
      <c r="H34" s="13">
        <v>12756</v>
      </c>
      <c r="I34" s="13">
        <v>2470</v>
      </c>
    </row>
    <row r="35" spans="2:9" ht="15" customHeight="1" x14ac:dyDescent="0.15">
      <c r="B35" s="4"/>
      <c r="C35" s="54"/>
      <c r="D35" s="30">
        <v>100</v>
      </c>
      <c r="E35" s="31">
        <v>7.5</v>
      </c>
      <c r="F35" s="32">
        <v>1.1000000000000001</v>
      </c>
      <c r="G35" s="32">
        <v>22.9</v>
      </c>
      <c r="H35" s="32">
        <v>57.4</v>
      </c>
      <c r="I35" s="32">
        <v>11.1</v>
      </c>
    </row>
    <row r="36" spans="2:9" ht="15" customHeight="1" x14ac:dyDescent="0.15">
      <c r="B36" s="4"/>
      <c r="C36" s="60" t="s">
        <v>66</v>
      </c>
      <c r="D36" s="25">
        <v>2573</v>
      </c>
      <c r="E36" s="18">
        <v>113</v>
      </c>
      <c r="F36" s="11">
        <v>26</v>
      </c>
      <c r="G36" s="11">
        <v>528</v>
      </c>
      <c r="H36" s="11">
        <v>1496</v>
      </c>
      <c r="I36" s="11">
        <v>410</v>
      </c>
    </row>
    <row r="37" spans="2:9" ht="15" customHeight="1" x14ac:dyDescent="0.15">
      <c r="B37" s="4"/>
      <c r="C37" s="56"/>
      <c r="D37" s="30">
        <v>100</v>
      </c>
      <c r="E37" s="31">
        <v>4.4000000000000004</v>
      </c>
      <c r="F37" s="32">
        <v>1</v>
      </c>
      <c r="G37" s="32">
        <v>20.5</v>
      </c>
      <c r="H37" s="32">
        <v>58.1</v>
      </c>
      <c r="I37" s="32">
        <v>15.9</v>
      </c>
    </row>
    <row r="38" spans="2:9" ht="15" customHeight="1" x14ac:dyDescent="0.15">
      <c r="B38" s="4"/>
      <c r="C38" s="55" t="s">
        <v>67</v>
      </c>
      <c r="D38" s="25">
        <v>1235</v>
      </c>
      <c r="E38" s="18">
        <v>37</v>
      </c>
      <c r="F38" s="11">
        <v>14</v>
      </c>
      <c r="G38" s="11">
        <v>229</v>
      </c>
      <c r="H38" s="11">
        <v>771</v>
      </c>
      <c r="I38" s="11">
        <v>184</v>
      </c>
    </row>
    <row r="39" spans="2:9" ht="15" customHeight="1" x14ac:dyDescent="0.15">
      <c r="B39" s="5"/>
      <c r="C39" s="59"/>
      <c r="D39" s="28">
        <v>100</v>
      </c>
      <c r="E39" s="20">
        <v>3</v>
      </c>
      <c r="F39" s="15">
        <v>1.1000000000000001</v>
      </c>
      <c r="G39" s="15">
        <v>18.5</v>
      </c>
      <c r="H39" s="15">
        <v>62.4</v>
      </c>
      <c r="I39" s="15">
        <v>14.9</v>
      </c>
    </row>
    <row r="40" spans="2:9" ht="15" customHeight="1" x14ac:dyDescent="0.15">
      <c r="B40" s="3" t="s">
        <v>83</v>
      </c>
      <c r="C40" s="53" t="s">
        <v>407</v>
      </c>
      <c r="D40" s="27">
        <v>3459</v>
      </c>
      <c r="E40" s="21">
        <v>286</v>
      </c>
      <c r="F40" s="13">
        <v>36</v>
      </c>
      <c r="G40" s="13">
        <v>744</v>
      </c>
      <c r="H40" s="13">
        <v>2082</v>
      </c>
      <c r="I40" s="13">
        <v>311</v>
      </c>
    </row>
    <row r="41" spans="2:9" ht="15" customHeight="1" x14ac:dyDescent="0.15">
      <c r="B41" s="4"/>
      <c r="C41" s="54"/>
      <c r="D41" s="30">
        <v>100</v>
      </c>
      <c r="E41" s="31">
        <v>8.3000000000000007</v>
      </c>
      <c r="F41" s="32">
        <v>1</v>
      </c>
      <c r="G41" s="32">
        <v>21.5</v>
      </c>
      <c r="H41" s="32">
        <v>60.2</v>
      </c>
      <c r="I41" s="32">
        <v>9</v>
      </c>
    </row>
    <row r="42" spans="2:9" ht="15" customHeight="1" x14ac:dyDescent="0.15">
      <c r="B42" s="4"/>
      <c r="C42" s="55" t="s">
        <v>413</v>
      </c>
      <c r="D42" s="25">
        <v>18074</v>
      </c>
      <c r="E42" s="18">
        <v>1264</v>
      </c>
      <c r="F42" s="11">
        <v>182</v>
      </c>
      <c r="G42" s="11">
        <v>4030</v>
      </c>
      <c r="H42" s="11">
        <v>10642</v>
      </c>
      <c r="I42" s="11">
        <v>1956</v>
      </c>
    </row>
    <row r="43" spans="2:9" ht="15" customHeight="1" x14ac:dyDescent="0.15">
      <c r="B43" s="4"/>
      <c r="C43" s="56"/>
      <c r="D43" s="30">
        <v>100</v>
      </c>
      <c r="E43" s="31">
        <v>7</v>
      </c>
      <c r="F43" s="32">
        <v>1</v>
      </c>
      <c r="G43" s="32">
        <v>22.3</v>
      </c>
      <c r="H43" s="32">
        <v>58.9</v>
      </c>
      <c r="I43" s="32">
        <v>10.8</v>
      </c>
    </row>
    <row r="44" spans="2:9" ht="15" customHeight="1" x14ac:dyDescent="0.15">
      <c r="B44" s="4"/>
      <c r="C44" s="51" t="s">
        <v>93</v>
      </c>
      <c r="D44" s="25">
        <v>4115</v>
      </c>
      <c r="E44" s="18">
        <v>276</v>
      </c>
      <c r="F44" s="11">
        <v>53</v>
      </c>
      <c r="G44" s="11">
        <v>1022</v>
      </c>
      <c r="H44" s="11">
        <v>2300</v>
      </c>
      <c r="I44" s="11">
        <v>464</v>
      </c>
    </row>
    <row r="45" spans="2:9" ht="15" customHeight="1" x14ac:dyDescent="0.15">
      <c r="B45" s="4"/>
      <c r="C45" s="54"/>
      <c r="D45" s="30">
        <v>100</v>
      </c>
      <c r="E45" s="31">
        <v>6.7</v>
      </c>
      <c r="F45" s="32">
        <v>1.3</v>
      </c>
      <c r="G45" s="32">
        <v>24.8</v>
      </c>
      <c r="H45" s="32">
        <v>55.9</v>
      </c>
      <c r="I45" s="32">
        <v>11.3</v>
      </c>
    </row>
    <row r="46" spans="2:9" ht="15" customHeight="1" x14ac:dyDescent="0.15">
      <c r="B46" s="4"/>
      <c r="C46" s="51" t="s">
        <v>94</v>
      </c>
      <c r="D46" s="25">
        <v>659</v>
      </c>
      <c r="E46" s="18">
        <v>44</v>
      </c>
      <c r="F46" s="11">
        <v>10</v>
      </c>
      <c r="G46" s="11">
        <v>182</v>
      </c>
      <c r="H46" s="11">
        <v>336</v>
      </c>
      <c r="I46" s="11">
        <v>87</v>
      </c>
    </row>
    <row r="47" spans="2:9" ht="15" customHeight="1" x14ac:dyDescent="0.15">
      <c r="B47" s="5"/>
      <c r="C47" s="52"/>
      <c r="D47" s="28">
        <v>100</v>
      </c>
      <c r="E47" s="20">
        <v>6.7</v>
      </c>
      <c r="F47" s="15">
        <v>1.5</v>
      </c>
      <c r="G47" s="15">
        <v>27.6</v>
      </c>
      <c r="H47" s="15">
        <v>51</v>
      </c>
      <c r="I47" s="15">
        <v>13.2</v>
      </c>
    </row>
    <row r="48" spans="2:9" ht="15" customHeight="1" x14ac:dyDescent="0.15">
      <c r="B48" s="3" t="s">
        <v>68</v>
      </c>
      <c r="C48" s="53" t="s">
        <v>69</v>
      </c>
      <c r="D48" s="27">
        <v>3572</v>
      </c>
      <c r="E48" s="21">
        <v>275</v>
      </c>
      <c r="F48" s="13">
        <v>31</v>
      </c>
      <c r="G48" s="13">
        <v>942</v>
      </c>
      <c r="H48" s="13">
        <v>2232</v>
      </c>
      <c r="I48" s="13">
        <v>92</v>
      </c>
    </row>
    <row r="49" spans="2:9" ht="15" customHeight="1" x14ac:dyDescent="0.15">
      <c r="B49" s="4"/>
      <c r="C49" s="54"/>
      <c r="D49" s="30">
        <v>100</v>
      </c>
      <c r="E49" s="31">
        <v>7.7</v>
      </c>
      <c r="F49" s="32">
        <v>0.9</v>
      </c>
      <c r="G49" s="32">
        <v>26.4</v>
      </c>
      <c r="H49" s="32">
        <v>62.5</v>
      </c>
      <c r="I49" s="32">
        <v>2.6</v>
      </c>
    </row>
    <row r="50" spans="2:9" ht="15" customHeight="1" x14ac:dyDescent="0.15">
      <c r="B50" s="4"/>
      <c r="C50" s="57" t="s">
        <v>70</v>
      </c>
      <c r="D50" s="33">
        <v>2055</v>
      </c>
      <c r="E50" s="34">
        <v>160</v>
      </c>
      <c r="F50" s="35">
        <v>18</v>
      </c>
      <c r="G50" s="35">
        <v>526</v>
      </c>
      <c r="H50" s="35">
        <v>1306</v>
      </c>
      <c r="I50" s="35">
        <v>45</v>
      </c>
    </row>
    <row r="51" spans="2:9" ht="15" customHeight="1" x14ac:dyDescent="0.15">
      <c r="B51" s="4"/>
      <c r="C51" s="54"/>
      <c r="D51" s="30">
        <v>100</v>
      </c>
      <c r="E51" s="31">
        <v>7.8</v>
      </c>
      <c r="F51" s="32">
        <v>0.9</v>
      </c>
      <c r="G51" s="32">
        <v>25.6</v>
      </c>
      <c r="H51" s="32">
        <v>63.6</v>
      </c>
      <c r="I51" s="32">
        <v>2.2000000000000002</v>
      </c>
    </row>
    <row r="52" spans="2:9" ht="15" customHeight="1" x14ac:dyDescent="0.15">
      <c r="B52" s="4"/>
      <c r="C52" s="51" t="s">
        <v>71</v>
      </c>
      <c r="D52" s="25">
        <v>1640</v>
      </c>
      <c r="E52" s="18">
        <v>117</v>
      </c>
      <c r="F52" s="11">
        <v>18</v>
      </c>
      <c r="G52" s="11">
        <v>423</v>
      </c>
      <c r="H52" s="11">
        <v>1021</v>
      </c>
      <c r="I52" s="11">
        <v>61</v>
      </c>
    </row>
    <row r="53" spans="2:9" ht="15" customHeight="1" x14ac:dyDescent="0.15">
      <c r="B53" s="4"/>
      <c r="C53" s="54"/>
      <c r="D53" s="30">
        <v>100</v>
      </c>
      <c r="E53" s="31">
        <v>7.1</v>
      </c>
      <c r="F53" s="32">
        <v>1.1000000000000001</v>
      </c>
      <c r="G53" s="32">
        <v>25.8</v>
      </c>
      <c r="H53" s="32">
        <v>62.3</v>
      </c>
      <c r="I53" s="32">
        <v>3.7</v>
      </c>
    </row>
    <row r="54" spans="2:9" ht="15" customHeight="1" x14ac:dyDescent="0.15">
      <c r="B54" s="4"/>
      <c r="C54" s="51" t="s">
        <v>72</v>
      </c>
      <c r="D54" s="25">
        <v>1560</v>
      </c>
      <c r="E54" s="18">
        <v>94</v>
      </c>
      <c r="F54" s="11">
        <v>17</v>
      </c>
      <c r="G54" s="11">
        <v>371</v>
      </c>
      <c r="H54" s="11">
        <v>1006</v>
      </c>
      <c r="I54" s="11">
        <v>72</v>
      </c>
    </row>
    <row r="55" spans="2:9" ht="15" customHeight="1" x14ac:dyDescent="0.15">
      <c r="B55" s="4"/>
      <c r="C55" s="54"/>
      <c r="D55" s="30">
        <v>100</v>
      </c>
      <c r="E55" s="31">
        <v>6</v>
      </c>
      <c r="F55" s="32">
        <v>1.1000000000000001</v>
      </c>
      <c r="G55" s="32">
        <v>23.8</v>
      </c>
      <c r="H55" s="32">
        <v>64.5</v>
      </c>
      <c r="I55" s="32">
        <v>4.5999999999999996</v>
      </c>
    </row>
    <row r="56" spans="2:9" ht="15" customHeight="1" x14ac:dyDescent="0.15">
      <c r="B56" s="4"/>
      <c r="C56" s="51" t="s">
        <v>73</v>
      </c>
      <c r="D56" s="25">
        <v>2382</v>
      </c>
      <c r="E56" s="18">
        <v>174</v>
      </c>
      <c r="F56" s="11">
        <v>33</v>
      </c>
      <c r="G56" s="11">
        <v>643</v>
      </c>
      <c r="H56" s="11">
        <v>1450</v>
      </c>
      <c r="I56" s="11">
        <v>82</v>
      </c>
    </row>
    <row r="57" spans="2:9" ht="15" customHeight="1" x14ac:dyDescent="0.15">
      <c r="B57" s="4"/>
      <c r="C57" s="54"/>
      <c r="D57" s="30">
        <v>100</v>
      </c>
      <c r="E57" s="31">
        <v>7.3</v>
      </c>
      <c r="F57" s="32">
        <v>1.4</v>
      </c>
      <c r="G57" s="32">
        <v>27</v>
      </c>
      <c r="H57" s="32">
        <v>60.9</v>
      </c>
      <c r="I57" s="32">
        <v>3.4</v>
      </c>
    </row>
    <row r="58" spans="2:9" ht="15" customHeight="1" x14ac:dyDescent="0.15">
      <c r="B58" s="4"/>
      <c r="C58" s="51" t="s">
        <v>74</v>
      </c>
      <c r="D58" s="25">
        <v>1538</v>
      </c>
      <c r="E58" s="18">
        <v>103</v>
      </c>
      <c r="F58" s="11">
        <v>19</v>
      </c>
      <c r="G58" s="11">
        <v>386</v>
      </c>
      <c r="H58" s="11">
        <v>993</v>
      </c>
      <c r="I58" s="11">
        <v>37</v>
      </c>
    </row>
    <row r="59" spans="2:9" ht="15" customHeight="1" x14ac:dyDescent="0.15">
      <c r="B59" s="4"/>
      <c r="C59" s="54"/>
      <c r="D59" s="30">
        <v>100</v>
      </c>
      <c r="E59" s="31">
        <v>6.7</v>
      </c>
      <c r="F59" s="32">
        <v>1.2</v>
      </c>
      <c r="G59" s="32">
        <v>25.1</v>
      </c>
      <c r="H59" s="32">
        <v>64.599999999999994</v>
      </c>
      <c r="I59" s="32">
        <v>2.4</v>
      </c>
    </row>
    <row r="60" spans="2:9" ht="15" customHeight="1" x14ac:dyDescent="0.15">
      <c r="B60" s="4"/>
      <c r="C60" s="51" t="s">
        <v>75</v>
      </c>
      <c r="D60" s="25">
        <v>5096</v>
      </c>
      <c r="E60" s="18">
        <v>181</v>
      </c>
      <c r="F60" s="11">
        <v>21</v>
      </c>
      <c r="G60" s="11">
        <v>608</v>
      </c>
      <c r="H60" s="11">
        <v>1732</v>
      </c>
      <c r="I60" s="11">
        <v>2554</v>
      </c>
    </row>
    <row r="61" spans="2:9" ht="15" customHeight="1" x14ac:dyDescent="0.15">
      <c r="B61" s="4"/>
      <c r="C61" s="54"/>
      <c r="D61" s="30">
        <v>100</v>
      </c>
      <c r="E61" s="31">
        <v>3.6</v>
      </c>
      <c r="F61" s="32">
        <v>0.4</v>
      </c>
      <c r="G61" s="32">
        <v>11.9</v>
      </c>
      <c r="H61" s="32">
        <v>34</v>
      </c>
      <c r="I61" s="32">
        <v>50.1</v>
      </c>
    </row>
    <row r="62" spans="2:9" ht="15" customHeight="1" x14ac:dyDescent="0.15">
      <c r="B62" s="4"/>
      <c r="C62" s="51" t="s">
        <v>76</v>
      </c>
      <c r="D62" s="25">
        <v>2807</v>
      </c>
      <c r="E62" s="18">
        <v>252</v>
      </c>
      <c r="F62" s="11">
        <v>32</v>
      </c>
      <c r="G62" s="11">
        <v>595</v>
      </c>
      <c r="H62" s="11">
        <v>1790</v>
      </c>
      <c r="I62" s="11">
        <v>138</v>
      </c>
    </row>
    <row r="63" spans="2:9" ht="15" customHeight="1" x14ac:dyDescent="0.15">
      <c r="B63" s="4"/>
      <c r="C63" s="54"/>
      <c r="D63" s="30">
        <v>100</v>
      </c>
      <c r="E63" s="31">
        <v>9</v>
      </c>
      <c r="F63" s="32">
        <v>1.1000000000000001</v>
      </c>
      <c r="G63" s="32">
        <v>21.2</v>
      </c>
      <c r="H63" s="32">
        <v>63.8</v>
      </c>
      <c r="I63" s="32">
        <v>4.9000000000000004</v>
      </c>
    </row>
    <row r="64" spans="2:9" ht="15" customHeight="1" x14ac:dyDescent="0.15">
      <c r="B64" s="4"/>
      <c r="C64" s="51" t="s">
        <v>77</v>
      </c>
      <c r="D64" s="25">
        <v>6516</v>
      </c>
      <c r="E64" s="18">
        <v>534</v>
      </c>
      <c r="F64" s="11">
        <v>98</v>
      </c>
      <c r="G64" s="11">
        <v>1552</v>
      </c>
      <c r="H64" s="11">
        <v>4076</v>
      </c>
      <c r="I64" s="11">
        <v>256</v>
      </c>
    </row>
    <row r="65" spans="2:9" ht="15" customHeight="1" x14ac:dyDescent="0.15">
      <c r="B65" s="5"/>
      <c r="C65" s="52"/>
      <c r="D65" s="28">
        <v>100</v>
      </c>
      <c r="E65" s="20">
        <v>8.1999999999999993</v>
      </c>
      <c r="F65" s="15">
        <v>1.5</v>
      </c>
      <c r="G65" s="15">
        <v>23.8</v>
      </c>
      <c r="H65" s="15">
        <v>62.6</v>
      </c>
      <c r="I65" s="15">
        <v>3.9</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I9">
    <cfRule type="top10" dxfId="1043" priority="1737" rank="1"/>
  </conditionalFormatting>
  <conditionalFormatting sqref="E11:I11">
    <cfRule type="top10" dxfId="1042" priority="1738" rank="1"/>
  </conditionalFormatting>
  <conditionalFormatting sqref="E13:I13">
    <cfRule type="top10" dxfId="1041" priority="1739" rank="1"/>
  </conditionalFormatting>
  <conditionalFormatting sqref="E15:I15">
    <cfRule type="top10" dxfId="1040" priority="1740" rank="1"/>
  </conditionalFormatting>
  <conditionalFormatting sqref="E17:I17">
    <cfRule type="top10" dxfId="1039" priority="1741" rank="1"/>
  </conditionalFormatting>
  <conditionalFormatting sqref="E19:I19">
    <cfRule type="top10" dxfId="1038" priority="1742" rank="1"/>
  </conditionalFormatting>
  <conditionalFormatting sqref="E21:I21">
    <cfRule type="top10" dxfId="1037" priority="1743" rank="1"/>
  </conditionalFormatting>
  <conditionalFormatting sqref="E23:I23">
    <cfRule type="top10" dxfId="1036" priority="1744" rank="1"/>
  </conditionalFormatting>
  <conditionalFormatting sqref="E25:I25">
    <cfRule type="top10" dxfId="1035" priority="1745" rank="1"/>
  </conditionalFormatting>
  <conditionalFormatting sqref="E27:I27">
    <cfRule type="top10" dxfId="1034" priority="1746" rank="1"/>
  </conditionalFormatting>
  <conditionalFormatting sqref="E29:I29">
    <cfRule type="top10" dxfId="1033" priority="1747" rank="1"/>
  </conditionalFormatting>
  <conditionalFormatting sqref="E31:I31">
    <cfRule type="top10" dxfId="1032" priority="1748" rank="1"/>
  </conditionalFormatting>
  <conditionalFormatting sqref="E33:I33">
    <cfRule type="top10" dxfId="1031" priority="1749" rank="1"/>
  </conditionalFormatting>
  <conditionalFormatting sqref="E35:I35">
    <cfRule type="top10" dxfId="1030" priority="1750" rank="1"/>
  </conditionalFormatting>
  <conditionalFormatting sqref="E37:I37">
    <cfRule type="top10" dxfId="1029" priority="1751" rank="1"/>
  </conditionalFormatting>
  <conditionalFormatting sqref="E39:I39">
    <cfRule type="top10" dxfId="1028" priority="1752" rank="1"/>
  </conditionalFormatting>
  <conditionalFormatting sqref="E41:I41">
    <cfRule type="top10" dxfId="1027" priority="1753" rank="1"/>
  </conditionalFormatting>
  <conditionalFormatting sqref="E43:I43">
    <cfRule type="top10" dxfId="1026" priority="1754" rank="1"/>
  </conditionalFormatting>
  <conditionalFormatting sqref="E45:I45">
    <cfRule type="top10" dxfId="1025" priority="1755" rank="1"/>
  </conditionalFormatting>
  <conditionalFormatting sqref="E47:I47">
    <cfRule type="top10" dxfId="1024" priority="1756" rank="1"/>
  </conditionalFormatting>
  <conditionalFormatting sqref="E49:I49">
    <cfRule type="top10" dxfId="1023" priority="1757" rank="1"/>
  </conditionalFormatting>
  <conditionalFormatting sqref="E51:I51">
    <cfRule type="top10" dxfId="1022" priority="1758" rank="1"/>
  </conditionalFormatting>
  <conditionalFormatting sqref="E53:I53">
    <cfRule type="top10" dxfId="1021" priority="1759" rank="1"/>
  </conditionalFormatting>
  <conditionalFormatting sqref="E55:I55">
    <cfRule type="top10" dxfId="1020" priority="1760" rank="1"/>
  </conditionalFormatting>
  <conditionalFormatting sqref="E57:I57">
    <cfRule type="top10" dxfId="1019" priority="1761" rank="1"/>
  </conditionalFormatting>
  <conditionalFormatting sqref="E59:I59">
    <cfRule type="top10" dxfId="1018" priority="1762" rank="1"/>
  </conditionalFormatting>
  <conditionalFormatting sqref="E61:I61">
    <cfRule type="top10" dxfId="1017" priority="1763" rank="1"/>
  </conditionalFormatting>
  <conditionalFormatting sqref="E63:I63">
    <cfRule type="top10" dxfId="1016" priority="1764" rank="1"/>
  </conditionalFormatting>
  <conditionalFormatting sqref="E65:I65">
    <cfRule type="top10" dxfId="1015" priority="1765" rank="1"/>
  </conditionalFormatting>
  <pageMargins left="0.7" right="0.7" top="0.75" bottom="0.75" header="0.3" footer="0.3"/>
  <pageSetup paperSize="9" scale="76" orientation="portrait" r:id="rId1"/>
  <headerFooter>
    <oddFooter>&amp;C&amp;P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106" width="8.625" style="9" customWidth="1"/>
    <col min="107" max="16384" width="6.125" style="9"/>
  </cols>
  <sheetData>
    <row r="2" spans="2:43" x14ac:dyDescent="0.15">
      <c r="B2" s="8" t="s">
        <v>600</v>
      </c>
    </row>
    <row r="3" spans="2:43" x14ac:dyDescent="0.15">
      <c r="B3" s="9" t="s">
        <v>508</v>
      </c>
    </row>
    <row r="4" spans="2:43" x14ac:dyDescent="0.15">
      <c r="B4" s="8" t="s">
        <v>511</v>
      </c>
    </row>
    <row r="5" spans="2:43" x14ac:dyDescent="0.15">
      <c r="B5" s="8" t="s">
        <v>498</v>
      </c>
    </row>
    <row r="6" spans="2:43" ht="3" customHeight="1" x14ac:dyDescent="0.15">
      <c r="B6" s="16"/>
      <c r="C6" s="23"/>
      <c r="D6" s="24"/>
      <c r="E6" s="22"/>
      <c r="F6" s="17"/>
      <c r="G6" s="17"/>
      <c r="H6" s="17"/>
      <c r="I6" s="17"/>
      <c r="J6" s="17"/>
      <c r="K6" s="17"/>
      <c r="L6" s="17"/>
      <c r="M6" s="17"/>
      <c r="N6" s="17"/>
      <c r="O6" s="17"/>
      <c r="P6" s="17"/>
      <c r="Q6" s="17"/>
      <c r="R6" s="17"/>
      <c r="S6" s="17"/>
      <c r="T6" s="17"/>
      <c r="U6" s="17"/>
      <c r="V6" s="17"/>
      <c r="W6" s="17"/>
      <c r="X6" s="17"/>
    </row>
    <row r="7" spans="2:43" s="10" customFormat="1" ht="122.25" customHeight="1" thickBot="1" x14ac:dyDescent="0.2">
      <c r="B7" s="1"/>
      <c r="C7" s="2" t="s">
        <v>52</v>
      </c>
      <c r="D7" s="29" t="s">
        <v>103</v>
      </c>
      <c r="E7" s="46" t="s">
        <v>281</v>
      </c>
      <c r="F7" s="47" t="s">
        <v>282</v>
      </c>
      <c r="G7" s="47" t="s">
        <v>283</v>
      </c>
      <c r="H7" s="47" t="s">
        <v>284</v>
      </c>
      <c r="I7" s="47" t="s">
        <v>285</v>
      </c>
      <c r="J7" s="47" t="s">
        <v>23</v>
      </c>
      <c r="K7" s="47" t="s">
        <v>286</v>
      </c>
      <c r="L7" s="47" t="s">
        <v>287</v>
      </c>
      <c r="M7" s="47" t="s">
        <v>288</v>
      </c>
      <c r="N7" s="47" t="s">
        <v>289</v>
      </c>
      <c r="O7" s="47" t="s">
        <v>24</v>
      </c>
      <c r="P7" s="47" t="s">
        <v>290</v>
      </c>
      <c r="Q7" s="47" t="s">
        <v>291</v>
      </c>
      <c r="R7" s="47" t="s">
        <v>292</v>
      </c>
      <c r="S7" s="47" t="s">
        <v>293</v>
      </c>
      <c r="T7" s="47" t="s">
        <v>294</v>
      </c>
      <c r="U7" s="47" t="s">
        <v>295</v>
      </c>
      <c r="V7" s="47" t="s">
        <v>296</v>
      </c>
      <c r="W7" s="47" t="s">
        <v>4</v>
      </c>
      <c r="X7" s="47" t="s">
        <v>104</v>
      </c>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4082</v>
      </c>
      <c r="F8" s="11">
        <v>12542</v>
      </c>
      <c r="G8" s="11">
        <v>1045</v>
      </c>
      <c r="H8" s="11">
        <v>2714</v>
      </c>
      <c r="I8" s="11">
        <v>3425</v>
      </c>
      <c r="J8" s="11">
        <v>2273</v>
      </c>
      <c r="K8" s="11">
        <v>1217</v>
      </c>
      <c r="L8" s="11">
        <v>1329</v>
      </c>
      <c r="M8" s="11">
        <v>1940</v>
      </c>
      <c r="N8" s="11">
        <v>3180</v>
      </c>
      <c r="O8" s="11">
        <v>830</v>
      </c>
      <c r="P8" s="11">
        <v>784</v>
      </c>
      <c r="Q8" s="11">
        <v>232</v>
      </c>
      <c r="R8" s="11">
        <v>231</v>
      </c>
      <c r="S8" s="11">
        <v>252</v>
      </c>
      <c r="T8" s="11">
        <v>103</v>
      </c>
      <c r="U8" s="11">
        <v>4676</v>
      </c>
      <c r="V8" s="11">
        <v>1637</v>
      </c>
      <c r="W8" s="11">
        <v>1922</v>
      </c>
      <c r="X8" s="11">
        <v>1940</v>
      </c>
    </row>
    <row r="9" spans="2:43" ht="15" customHeight="1" x14ac:dyDescent="0.15">
      <c r="B9" s="62"/>
      <c r="C9" s="52"/>
      <c r="D9" s="26">
        <v>100</v>
      </c>
      <c r="E9" s="19">
        <v>15</v>
      </c>
      <c r="F9" s="12">
        <v>46.2</v>
      </c>
      <c r="G9" s="12">
        <v>3.8</v>
      </c>
      <c r="H9" s="12">
        <v>10</v>
      </c>
      <c r="I9" s="12">
        <v>12.6</v>
      </c>
      <c r="J9" s="12">
        <v>8.4</v>
      </c>
      <c r="K9" s="12">
        <v>4.5</v>
      </c>
      <c r="L9" s="12">
        <v>4.9000000000000004</v>
      </c>
      <c r="M9" s="12">
        <v>7.1</v>
      </c>
      <c r="N9" s="12">
        <v>11.7</v>
      </c>
      <c r="O9" s="12">
        <v>3.1</v>
      </c>
      <c r="P9" s="12">
        <v>2.9</v>
      </c>
      <c r="Q9" s="12">
        <v>0.9</v>
      </c>
      <c r="R9" s="12">
        <v>0.9</v>
      </c>
      <c r="S9" s="12">
        <v>0.9</v>
      </c>
      <c r="T9" s="12">
        <v>0.4</v>
      </c>
      <c r="U9" s="12">
        <v>17.2</v>
      </c>
      <c r="V9" s="12">
        <v>6</v>
      </c>
      <c r="W9" s="12">
        <v>7.1</v>
      </c>
      <c r="X9" s="12">
        <v>7.1</v>
      </c>
    </row>
    <row r="10" spans="2:43" ht="15" customHeight="1" x14ac:dyDescent="0.15">
      <c r="B10" s="3" t="s">
        <v>54</v>
      </c>
      <c r="C10" s="63" t="s">
        <v>55</v>
      </c>
      <c r="D10" s="27">
        <v>12478</v>
      </c>
      <c r="E10" s="21">
        <v>1928</v>
      </c>
      <c r="F10" s="13">
        <v>5711</v>
      </c>
      <c r="G10" s="13">
        <v>669</v>
      </c>
      <c r="H10" s="13">
        <v>1538</v>
      </c>
      <c r="I10" s="13">
        <v>1938</v>
      </c>
      <c r="J10" s="13">
        <v>779</v>
      </c>
      <c r="K10" s="13">
        <v>622</v>
      </c>
      <c r="L10" s="13">
        <v>630</v>
      </c>
      <c r="M10" s="13">
        <v>1645</v>
      </c>
      <c r="N10" s="13">
        <v>622</v>
      </c>
      <c r="O10" s="13">
        <v>270</v>
      </c>
      <c r="P10" s="13">
        <v>386</v>
      </c>
      <c r="Q10" s="13">
        <v>92</v>
      </c>
      <c r="R10" s="13">
        <v>72</v>
      </c>
      <c r="S10" s="13">
        <v>100</v>
      </c>
      <c r="T10" s="13">
        <v>50</v>
      </c>
      <c r="U10" s="13">
        <v>1926</v>
      </c>
      <c r="V10" s="13">
        <v>807</v>
      </c>
      <c r="W10" s="13">
        <v>832</v>
      </c>
      <c r="X10" s="13">
        <v>853</v>
      </c>
    </row>
    <row r="11" spans="2:43" ht="15" customHeight="1" x14ac:dyDescent="0.15">
      <c r="B11" s="4"/>
      <c r="C11" s="56"/>
      <c r="D11" s="30">
        <v>100</v>
      </c>
      <c r="E11" s="31">
        <v>15.5</v>
      </c>
      <c r="F11" s="32">
        <v>45.8</v>
      </c>
      <c r="G11" s="32">
        <v>5.4</v>
      </c>
      <c r="H11" s="32">
        <v>12.3</v>
      </c>
      <c r="I11" s="32">
        <v>15.5</v>
      </c>
      <c r="J11" s="32">
        <v>6.2</v>
      </c>
      <c r="K11" s="32">
        <v>5</v>
      </c>
      <c r="L11" s="32">
        <v>5</v>
      </c>
      <c r="M11" s="32">
        <v>13.2</v>
      </c>
      <c r="N11" s="32">
        <v>5</v>
      </c>
      <c r="O11" s="32">
        <v>2.2000000000000002</v>
      </c>
      <c r="P11" s="32">
        <v>3.1</v>
      </c>
      <c r="Q11" s="32">
        <v>0.7</v>
      </c>
      <c r="R11" s="32">
        <v>0.6</v>
      </c>
      <c r="S11" s="32">
        <v>0.8</v>
      </c>
      <c r="T11" s="32">
        <v>0.4</v>
      </c>
      <c r="U11" s="32">
        <v>15.4</v>
      </c>
      <c r="V11" s="32">
        <v>6.5</v>
      </c>
      <c r="W11" s="32">
        <v>6.7</v>
      </c>
      <c r="X11" s="32">
        <v>6.8</v>
      </c>
    </row>
    <row r="12" spans="2:43" ht="15" customHeight="1" x14ac:dyDescent="0.15">
      <c r="B12" s="4"/>
      <c r="C12" s="55" t="s">
        <v>56</v>
      </c>
      <c r="D12" s="25">
        <v>14458</v>
      </c>
      <c r="E12" s="18">
        <v>2122</v>
      </c>
      <c r="F12" s="11">
        <v>6720</v>
      </c>
      <c r="G12" s="11">
        <v>367</v>
      </c>
      <c r="H12" s="11">
        <v>1150</v>
      </c>
      <c r="I12" s="11">
        <v>1457</v>
      </c>
      <c r="J12" s="11">
        <v>1472</v>
      </c>
      <c r="K12" s="11">
        <v>586</v>
      </c>
      <c r="L12" s="11">
        <v>683</v>
      </c>
      <c r="M12" s="11">
        <v>277</v>
      </c>
      <c r="N12" s="11">
        <v>2529</v>
      </c>
      <c r="O12" s="11">
        <v>548</v>
      </c>
      <c r="P12" s="11">
        <v>393</v>
      </c>
      <c r="Q12" s="11">
        <v>137</v>
      </c>
      <c r="R12" s="11">
        <v>156</v>
      </c>
      <c r="S12" s="11">
        <v>149</v>
      </c>
      <c r="T12" s="11">
        <v>51</v>
      </c>
      <c r="U12" s="11">
        <v>2704</v>
      </c>
      <c r="V12" s="11">
        <v>820</v>
      </c>
      <c r="W12" s="11">
        <v>1083</v>
      </c>
      <c r="X12" s="11">
        <v>1066</v>
      </c>
    </row>
    <row r="13" spans="2:43" ht="15" customHeight="1" x14ac:dyDescent="0.15">
      <c r="B13" s="4"/>
      <c r="C13" s="59"/>
      <c r="D13" s="26">
        <v>100</v>
      </c>
      <c r="E13" s="19">
        <v>14.7</v>
      </c>
      <c r="F13" s="12">
        <v>46.5</v>
      </c>
      <c r="G13" s="12">
        <v>2.5</v>
      </c>
      <c r="H13" s="12">
        <v>8</v>
      </c>
      <c r="I13" s="12">
        <v>10.1</v>
      </c>
      <c r="J13" s="12">
        <v>10.199999999999999</v>
      </c>
      <c r="K13" s="12">
        <v>4.0999999999999996</v>
      </c>
      <c r="L13" s="12">
        <v>4.7</v>
      </c>
      <c r="M13" s="12">
        <v>1.9</v>
      </c>
      <c r="N13" s="12">
        <v>17.5</v>
      </c>
      <c r="O13" s="12">
        <v>3.8</v>
      </c>
      <c r="P13" s="12">
        <v>2.7</v>
      </c>
      <c r="Q13" s="12">
        <v>0.9</v>
      </c>
      <c r="R13" s="12">
        <v>1.1000000000000001</v>
      </c>
      <c r="S13" s="12">
        <v>1</v>
      </c>
      <c r="T13" s="12">
        <v>0.4</v>
      </c>
      <c r="U13" s="12">
        <v>18.7</v>
      </c>
      <c r="V13" s="12">
        <v>5.7</v>
      </c>
      <c r="W13" s="12">
        <v>7.5</v>
      </c>
      <c r="X13" s="12">
        <v>7.4</v>
      </c>
    </row>
    <row r="14" spans="2:43" ht="15" customHeight="1" x14ac:dyDescent="0.15">
      <c r="B14" s="3" t="s">
        <v>57</v>
      </c>
      <c r="C14" s="63" t="s">
        <v>78</v>
      </c>
      <c r="D14" s="27">
        <v>7667</v>
      </c>
      <c r="E14" s="21">
        <v>1697</v>
      </c>
      <c r="F14" s="13">
        <v>3069</v>
      </c>
      <c r="G14" s="13">
        <v>231</v>
      </c>
      <c r="H14" s="13">
        <v>511</v>
      </c>
      <c r="I14" s="13">
        <v>938</v>
      </c>
      <c r="J14" s="13">
        <v>735</v>
      </c>
      <c r="K14" s="13">
        <v>256</v>
      </c>
      <c r="L14" s="13">
        <v>266</v>
      </c>
      <c r="M14" s="13">
        <v>361</v>
      </c>
      <c r="N14" s="13">
        <v>583</v>
      </c>
      <c r="O14" s="13">
        <v>138</v>
      </c>
      <c r="P14" s="13">
        <v>216</v>
      </c>
      <c r="Q14" s="13">
        <v>70</v>
      </c>
      <c r="R14" s="13">
        <v>74</v>
      </c>
      <c r="S14" s="13">
        <v>11</v>
      </c>
      <c r="T14" s="13">
        <v>12</v>
      </c>
      <c r="U14" s="13">
        <v>846</v>
      </c>
      <c r="V14" s="13">
        <v>282</v>
      </c>
      <c r="W14" s="13">
        <v>597</v>
      </c>
      <c r="X14" s="13">
        <v>552</v>
      </c>
    </row>
    <row r="15" spans="2:43" ht="15" customHeight="1" x14ac:dyDescent="0.15">
      <c r="B15" s="4"/>
      <c r="C15" s="56"/>
      <c r="D15" s="30">
        <v>100</v>
      </c>
      <c r="E15" s="31">
        <v>22.1</v>
      </c>
      <c r="F15" s="32">
        <v>40</v>
      </c>
      <c r="G15" s="32">
        <v>3</v>
      </c>
      <c r="H15" s="32">
        <v>6.7</v>
      </c>
      <c r="I15" s="32">
        <v>12.2</v>
      </c>
      <c r="J15" s="32">
        <v>9.6</v>
      </c>
      <c r="K15" s="32">
        <v>3.3</v>
      </c>
      <c r="L15" s="32">
        <v>3.5</v>
      </c>
      <c r="M15" s="32">
        <v>4.7</v>
      </c>
      <c r="N15" s="32">
        <v>7.6</v>
      </c>
      <c r="O15" s="32">
        <v>1.8</v>
      </c>
      <c r="P15" s="32">
        <v>2.8</v>
      </c>
      <c r="Q15" s="32">
        <v>0.9</v>
      </c>
      <c r="R15" s="32">
        <v>1</v>
      </c>
      <c r="S15" s="32">
        <v>0.1</v>
      </c>
      <c r="T15" s="32">
        <v>0.2</v>
      </c>
      <c r="U15" s="32">
        <v>11</v>
      </c>
      <c r="V15" s="32">
        <v>3.7</v>
      </c>
      <c r="W15" s="32">
        <v>7.8</v>
      </c>
      <c r="X15" s="32">
        <v>7.2</v>
      </c>
    </row>
    <row r="16" spans="2:43" ht="15" customHeight="1" x14ac:dyDescent="0.15">
      <c r="B16" s="4"/>
      <c r="C16" s="51" t="s">
        <v>79</v>
      </c>
      <c r="D16" s="25">
        <v>6710</v>
      </c>
      <c r="E16" s="18">
        <v>1094</v>
      </c>
      <c r="F16" s="11">
        <v>3084</v>
      </c>
      <c r="G16" s="11">
        <v>238</v>
      </c>
      <c r="H16" s="11">
        <v>592</v>
      </c>
      <c r="I16" s="11">
        <v>964</v>
      </c>
      <c r="J16" s="11">
        <v>699</v>
      </c>
      <c r="K16" s="11">
        <v>310</v>
      </c>
      <c r="L16" s="11">
        <v>292</v>
      </c>
      <c r="M16" s="11">
        <v>411</v>
      </c>
      <c r="N16" s="11">
        <v>660</v>
      </c>
      <c r="O16" s="11">
        <v>146</v>
      </c>
      <c r="P16" s="11">
        <v>221</v>
      </c>
      <c r="Q16" s="11">
        <v>60</v>
      </c>
      <c r="R16" s="11">
        <v>58</v>
      </c>
      <c r="S16" s="11">
        <v>12</v>
      </c>
      <c r="T16" s="11">
        <v>30</v>
      </c>
      <c r="U16" s="11">
        <v>1099</v>
      </c>
      <c r="V16" s="11">
        <v>286</v>
      </c>
      <c r="W16" s="11">
        <v>482</v>
      </c>
      <c r="X16" s="11">
        <v>443</v>
      </c>
    </row>
    <row r="17" spans="2:24" ht="15" customHeight="1" x14ac:dyDescent="0.15">
      <c r="B17" s="4"/>
      <c r="C17" s="51"/>
      <c r="D17" s="30">
        <v>100</v>
      </c>
      <c r="E17" s="31">
        <v>16.3</v>
      </c>
      <c r="F17" s="32">
        <v>46</v>
      </c>
      <c r="G17" s="32">
        <v>3.5</v>
      </c>
      <c r="H17" s="32">
        <v>8.8000000000000007</v>
      </c>
      <c r="I17" s="32">
        <v>14.4</v>
      </c>
      <c r="J17" s="32">
        <v>10.4</v>
      </c>
      <c r="K17" s="32">
        <v>4.5999999999999996</v>
      </c>
      <c r="L17" s="32">
        <v>4.4000000000000004</v>
      </c>
      <c r="M17" s="32">
        <v>6.1</v>
      </c>
      <c r="N17" s="32">
        <v>9.8000000000000007</v>
      </c>
      <c r="O17" s="32">
        <v>2.2000000000000002</v>
      </c>
      <c r="P17" s="32">
        <v>3.3</v>
      </c>
      <c r="Q17" s="32">
        <v>0.9</v>
      </c>
      <c r="R17" s="32">
        <v>0.9</v>
      </c>
      <c r="S17" s="32">
        <v>0.2</v>
      </c>
      <c r="T17" s="32">
        <v>0.4</v>
      </c>
      <c r="U17" s="32">
        <v>16.399999999999999</v>
      </c>
      <c r="V17" s="32">
        <v>4.3</v>
      </c>
      <c r="W17" s="32">
        <v>7.2</v>
      </c>
      <c r="X17" s="32">
        <v>6.6</v>
      </c>
    </row>
    <row r="18" spans="2:24" ht="15" customHeight="1" x14ac:dyDescent="0.15">
      <c r="B18" s="4"/>
      <c r="C18" s="58" t="s">
        <v>80</v>
      </c>
      <c r="D18" s="25">
        <v>5148</v>
      </c>
      <c r="E18" s="18">
        <v>565</v>
      </c>
      <c r="F18" s="11">
        <v>2470</v>
      </c>
      <c r="G18" s="11">
        <v>231</v>
      </c>
      <c r="H18" s="11">
        <v>613</v>
      </c>
      <c r="I18" s="11">
        <v>691</v>
      </c>
      <c r="J18" s="11">
        <v>416</v>
      </c>
      <c r="K18" s="11">
        <v>269</v>
      </c>
      <c r="L18" s="11">
        <v>285</v>
      </c>
      <c r="M18" s="11">
        <v>448</v>
      </c>
      <c r="N18" s="11">
        <v>691</v>
      </c>
      <c r="O18" s="11">
        <v>172</v>
      </c>
      <c r="P18" s="11">
        <v>172</v>
      </c>
      <c r="Q18" s="11">
        <v>41</v>
      </c>
      <c r="R18" s="11">
        <v>42</v>
      </c>
      <c r="S18" s="11">
        <v>50</v>
      </c>
      <c r="T18" s="11">
        <v>25</v>
      </c>
      <c r="U18" s="11">
        <v>1058</v>
      </c>
      <c r="V18" s="11">
        <v>346</v>
      </c>
      <c r="W18" s="11">
        <v>356</v>
      </c>
      <c r="X18" s="11">
        <v>360</v>
      </c>
    </row>
    <row r="19" spans="2:24" ht="15" customHeight="1" x14ac:dyDescent="0.15">
      <c r="B19" s="4"/>
      <c r="C19" s="56"/>
      <c r="D19" s="30">
        <v>100</v>
      </c>
      <c r="E19" s="31">
        <v>11</v>
      </c>
      <c r="F19" s="32">
        <v>48</v>
      </c>
      <c r="G19" s="32">
        <v>4.5</v>
      </c>
      <c r="H19" s="32">
        <v>11.9</v>
      </c>
      <c r="I19" s="32">
        <v>13.4</v>
      </c>
      <c r="J19" s="32">
        <v>8.1</v>
      </c>
      <c r="K19" s="32">
        <v>5.2</v>
      </c>
      <c r="L19" s="32">
        <v>5.5</v>
      </c>
      <c r="M19" s="32">
        <v>8.6999999999999993</v>
      </c>
      <c r="N19" s="32">
        <v>13.4</v>
      </c>
      <c r="O19" s="32">
        <v>3.3</v>
      </c>
      <c r="P19" s="32">
        <v>3.3</v>
      </c>
      <c r="Q19" s="32">
        <v>0.8</v>
      </c>
      <c r="R19" s="32">
        <v>0.8</v>
      </c>
      <c r="S19" s="32">
        <v>1</v>
      </c>
      <c r="T19" s="32">
        <v>0.5</v>
      </c>
      <c r="U19" s="32">
        <v>20.6</v>
      </c>
      <c r="V19" s="32">
        <v>6.7</v>
      </c>
      <c r="W19" s="32">
        <v>6.9</v>
      </c>
      <c r="X19" s="32">
        <v>7</v>
      </c>
    </row>
    <row r="20" spans="2:24" ht="15" customHeight="1" x14ac:dyDescent="0.15">
      <c r="B20" s="4"/>
      <c r="C20" s="55" t="s">
        <v>81</v>
      </c>
      <c r="D20" s="25">
        <v>4095</v>
      </c>
      <c r="E20" s="18">
        <v>377</v>
      </c>
      <c r="F20" s="11">
        <v>2096</v>
      </c>
      <c r="G20" s="11">
        <v>188</v>
      </c>
      <c r="H20" s="11">
        <v>507</v>
      </c>
      <c r="I20" s="11">
        <v>492</v>
      </c>
      <c r="J20" s="11">
        <v>260</v>
      </c>
      <c r="K20" s="11">
        <v>200</v>
      </c>
      <c r="L20" s="11">
        <v>284</v>
      </c>
      <c r="M20" s="11">
        <v>381</v>
      </c>
      <c r="N20" s="11">
        <v>650</v>
      </c>
      <c r="O20" s="11">
        <v>170</v>
      </c>
      <c r="P20" s="11">
        <v>105</v>
      </c>
      <c r="Q20" s="11">
        <v>29</v>
      </c>
      <c r="R20" s="11">
        <v>36</v>
      </c>
      <c r="S20" s="11">
        <v>70</v>
      </c>
      <c r="T20" s="11">
        <v>24</v>
      </c>
      <c r="U20" s="11">
        <v>895</v>
      </c>
      <c r="V20" s="11">
        <v>352</v>
      </c>
      <c r="W20" s="11">
        <v>243</v>
      </c>
      <c r="X20" s="11">
        <v>315</v>
      </c>
    </row>
    <row r="21" spans="2:24" ht="15" customHeight="1" x14ac:dyDescent="0.15">
      <c r="B21" s="4"/>
      <c r="C21" s="56"/>
      <c r="D21" s="30">
        <v>100</v>
      </c>
      <c r="E21" s="31">
        <v>9.1999999999999993</v>
      </c>
      <c r="F21" s="32">
        <v>51.2</v>
      </c>
      <c r="G21" s="32">
        <v>4.5999999999999996</v>
      </c>
      <c r="H21" s="32">
        <v>12.4</v>
      </c>
      <c r="I21" s="32">
        <v>12</v>
      </c>
      <c r="J21" s="32">
        <v>6.3</v>
      </c>
      <c r="K21" s="32">
        <v>4.9000000000000004</v>
      </c>
      <c r="L21" s="32">
        <v>6.9</v>
      </c>
      <c r="M21" s="32">
        <v>9.3000000000000007</v>
      </c>
      <c r="N21" s="32">
        <v>15.9</v>
      </c>
      <c r="O21" s="32">
        <v>4.2</v>
      </c>
      <c r="P21" s="32">
        <v>2.6</v>
      </c>
      <c r="Q21" s="32">
        <v>0.7</v>
      </c>
      <c r="R21" s="32">
        <v>0.9</v>
      </c>
      <c r="S21" s="32">
        <v>1.7</v>
      </c>
      <c r="T21" s="32">
        <v>0.6</v>
      </c>
      <c r="U21" s="32">
        <v>21.9</v>
      </c>
      <c r="V21" s="32">
        <v>8.6</v>
      </c>
      <c r="W21" s="32">
        <v>5.9</v>
      </c>
      <c r="X21" s="32">
        <v>7.7</v>
      </c>
    </row>
    <row r="22" spans="2:24" ht="15" customHeight="1" x14ac:dyDescent="0.15">
      <c r="B22" s="4"/>
      <c r="C22" s="51" t="s">
        <v>82</v>
      </c>
      <c r="D22" s="25">
        <v>3242</v>
      </c>
      <c r="E22" s="18">
        <v>294</v>
      </c>
      <c r="F22" s="11">
        <v>1687</v>
      </c>
      <c r="G22" s="11">
        <v>144</v>
      </c>
      <c r="H22" s="11">
        <v>462</v>
      </c>
      <c r="I22" s="11">
        <v>305</v>
      </c>
      <c r="J22" s="11">
        <v>137</v>
      </c>
      <c r="K22" s="11">
        <v>171</v>
      </c>
      <c r="L22" s="11">
        <v>186</v>
      </c>
      <c r="M22" s="11">
        <v>317</v>
      </c>
      <c r="N22" s="11">
        <v>564</v>
      </c>
      <c r="O22" s="11">
        <v>189</v>
      </c>
      <c r="P22" s="11">
        <v>63</v>
      </c>
      <c r="Q22" s="11">
        <v>29</v>
      </c>
      <c r="R22" s="11">
        <v>16</v>
      </c>
      <c r="S22" s="11">
        <v>103</v>
      </c>
      <c r="T22" s="11">
        <v>8</v>
      </c>
      <c r="U22" s="11">
        <v>729</v>
      </c>
      <c r="V22" s="11">
        <v>361</v>
      </c>
      <c r="W22" s="11">
        <v>231</v>
      </c>
      <c r="X22" s="11">
        <v>237</v>
      </c>
    </row>
    <row r="23" spans="2:24" ht="15" customHeight="1" x14ac:dyDescent="0.15">
      <c r="B23" s="5"/>
      <c r="C23" s="52"/>
      <c r="D23" s="28">
        <v>100</v>
      </c>
      <c r="E23" s="20">
        <v>9.1</v>
      </c>
      <c r="F23" s="15">
        <v>52</v>
      </c>
      <c r="G23" s="15">
        <v>4.4000000000000004</v>
      </c>
      <c r="H23" s="15">
        <v>14.3</v>
      </c>
      <c r="I23" s="15">
        <v>9.4</v>
      </c>
      <c r="J23" s="15">
        <v>4.2</v>
      </c>
      <c r="K23" s="15">
        <v>5.3</v>
      </c>
      <c r="L23" s="15">
        <v>5.7</v>
      </c>
      <c r="M23" s="15">
        <v>9.8000000000000007</v>
      </c>
      <c r="N23" s="15">
        <v>17.399999999999999</v>
      </c>
      <c r="O23" s="15">
        <v>5.8</v>
      </c>
      <c r="P23" s="15">
        <v>1.9</v>
      </c>
      <c r="Q23" s="15">
        <v>0.9</v>
      </c>
      <c r="R23" s="15">
        <v>0.5</v>
      </c>
      <c r="S23" s="15">
        <v>3.2</v>
      </c>
      <c r="T23" s="15">
        <v>0.2</v>
      </c>
      <c r="U23" s="15">
        <v>22.5</v>
      </c>
      <c r="V23" s="15">
        <v>11.1</v>
      </c>
      <c r="W23" s="15">
        <v>7.1</v>
      </c>
      <c r="X23" s="15">
        <v>7.3</v>
      </c>
    </row>
    <row r="24" spans="2:24" ht="15" customHeight="1" x14ac:dyDescent="0.15">
      <c r="B24" s="3" t="s">
        <v>58</v>
      </c>
      <c r="C24" s="53" t="s">
        <v>59</v>
      </c>
      <c r="D24" s="27">
        <v>6176</v>
      </c>
      <c r="E24" s="21">
        <v>846</v>
      </c>
      <c r="F24" s="13">
        <v>2879</v>
      </c>
      <c r="G24" s="13">
        <v>202</v>
      </c>
      <c r="H24" s="13">
        <v>638</v>
      </c>
      <c r="I24" s="13">
        <v>699</v>
      </c>
      <c r="J24" s="13">
        <v>522</v>
      </c>
      <c r="K24" s="13">
        <v>264</v>
      </c>
      <c r="L24" s="13">
        <v>352</v>
      </c>
      <c r="M24" s="13">
        <v>328</v>
      </c>
      <c r="N24" s="13">
        <v>952</v>
      </c>
      <c r="O24" s="13">
        <v>238</v>
      </c>
      <c r="P24" s="13">
        <v>160</v>
      </c>
      <c r="Q24" s="13">
        <v>57</v>
      </c>
      <c r="R24" s="13">
        <v>57</v>
      </c>
      <c r="S24" s="13">
        <v>50</v>
      </c>
      <c r="T24" s="13">
        <v>19</v>
      </c>
      <c r="U24" s="13">
        <v>1166</v>
      </c>
      <c r="V24" s="13">
        <v>417</v>
      </c>
      <c r="W24" s="13">
        <v>473</v>
      </c>
      <c r="X24" s="13">
        <v>493</v>
      </c>
    </row>
    <row r="25" spans="2:24" ht="15" customHeight="1" x14ac:dyDescent="0.15">
      <c r="B25" s="4"/>
      <c r="C25" s="51"/>
      <c r="D25" s="30">
        <v>100</v>
      </c>
      <c r="E25" s="31">
        <v>13.7</v>
      </c>
      <c r="F25" s="32">
        <v>46.6</v>
      </c>
      <c r="G25" s="32">
        <v>3.3</v>
      </c>
      <c r="H25" s="32">
        <v>10.3</v>
      </c>
      <c r="I25" s="32">
        <v>11.3</v>
      </c>
      <c r="J25" s="32">
        <v>8.5</v>
      </c>
      <c r="K25" s="32">
        <v>4.3</v>
      </c>
      <c r="L25" s="32">
        <v>5.7</v>
      </c>
      <c r="M25" s="32">
        <v>5.3</v>
      </c>
      <c r="N25" s="32">
        <v>15.4</v>
      </c>
      <c r="O25" s="32">
        <v>3.9</v>
      </c>
      <c r="P25" s="32">
        <v>2.6</v>
      </c>
      <c r="Q25" s="32">
        <v>0.9</v>
      </c>
      <c r="R25" s="32">
        <v>0.9</v>
      </c>
      <c r="S25" s="32">
        <v>0.8</v>
      </c>
      <c r="T25" s="32">
        <v>0.3</v>
      </c>
      <c r="U25" s="32">
        <v>18.899999999999999</v>
      </c>
      <c r="V25" s="32">
        <v>6.8</v>
      </c>
      <c r="W25" s="32">
        <v>7.7</v>
      </c>
      <c r="X25" s="32">
        <v>8</v>
      </c>
    </row>
    <row r="26" spans="2:24" ht="15" customHeight="1" x14ac:dyDescent="0.15">
      <c r="B26" s="4"/>
      <c r="C26" s="58" t="s">
        <v>60</v>
      </c>
      <c r="D26" s="25">
        <v>12578</v>
      </c>
      <c r="E26" s="18">
        <v>1918</v>
      </c>
      <c r="F26" s="11">
        <v>5838</v>
      </c>
      <c r="G26" s="11">
        <v>529</v>
      </c>
      <c r="H26" s="11">
        <v>1258</v>
      </c>
      <c r="I26" s="11">
        <v>1640</v>
      </c>
      <c r="J26" s="11">
        <v>1078</v>
      </c>
      <c r="K26" s="11">
        <v>557</v>
      </c>
      <c r="L26" s="11">
        <v>586</v>
      </c>
      <c r="M26" s="11">
        <v>1040</v>
      </c>
      <c r="N26" s="11">
        <v>1331</v>
      </c>
      <c r="O26" s="11">
        <v>330</v>
      </c>
      <c r="P26" s="11">
        <v>395</v>
      </c>
      <c r="Q26" s="11">
        <v>104</v>
      </c>
      <c r="R26" s="11">
        <v>98</v>
      </c>
      <c r="S26" s="11">
        <v>88</v>
      </c>
      <c r="T26" s="11">
        <v>47</v>
      </c>
      <c r="U26" s="11">
        <v>2148</v>
      </c>
      <c r="V26" s="11">
        <v>721</v>
      </c>
      <c r="W26" s="11">
        <v>864</v>
      </c>
      <c r="X26" s="11">
        <v>830</v>
      </c>
    </row>
    <row r="27" spans="2:24" ht="15" customHeight="1" x14ac:dyDescent="0.15">
      <c r="B27" s="4"/>
      <c r="C27" s="56"/>
      <c r="D27" s="30">
        <v>100</v>
      </c>
      <c r="E27" s="31">
        <v>15.2</v>
      </c>
      <c r="F27" s="32">
        <v>46.4</v>
      </c>
      <c r="G27" s="32">
        <v>4.2</v>
      </c>
      <c r="H27" s="32">
        <v>10</v>
      </c>
      <c r="I27" s="32">
        <v>13</v>
      </c>
      <c r="J27" s="32">
        <v>8.6</v>
      </c>
      <c r="K27" s="32">
        <v>4.4000000000000004</v>
      </c>
      <c r="L27" s="32">
        <v>4.7</v>
      </c>
      <c r="M27" s="32">
        <v>8.3000000000000007</v>
      </c>
      <c r="N27" s="32">
        <v>10.6</v>
      </c>
      <c r="O27" s="32">
        <v>2.6</v>
      </c>
      <c r="P27" s="32">
        <v>3.1</v>
      </c>
      <c r="Q27" s="32">
        <v>0.8</v>
      </c>
      <c r="R27" s="32">
        <v>0.8</v>
      </c>
      <c r="S27" s="32">
        <v>0.7</v>
      </c>
      <c r="T27" s="32">
        <v>0.4</v>
      </c>
      <c r="U27" s="32">
        <v>17.100000000000001</v>
      </c>
      <c r="V27" s="32">
        <v>5.7</v>
      </c>
      <c r="W27" s="32">
        <v>6.9</v>
      </c>
      <c r="X27" s="32">
        <v>6.6</v>
      </c>
    </row>
    <row r="28" spans="2:24" ht="15" customHeight="1" x14ac:dyDescent="0.15">
      <c r="B28" s="4"/>
      <c r="C28" s="55" t="s">
        <v>61</v>
      </c>
      <c r="D28" s="25">
        <v>1614</v>
      </c>
      <c r="E28" s="18">
        <v>324</v>
      </c>
      <c r="F28" s="11">
        <v>710</v>
      </c>
      <c r="G28" s="11">
        <v>62</v>
      </c>
      <c r="H28" s="11">
        <v>135</v>
      </c>
      <c r="I28" s="11">
        <v>222</v>
      </c>
      <c r="J28" s="11">
        <v>110</v>
      </c>
      <c r="K28" s="11">
        <v>72</v>
      </c>
      <c r="L28" s="11">
        <v>65</v>
      </c>
      <c r="M28" s="11">
        <v>137</v>
      </c>
      <c r="N28" s="11">
        <v>99</v>
      </c>
      <c r="O28" s="11">
        <v>33</v>
      </c>
      <c r="P28" s="11">
        <v>33</v>
      </c>
      <c r="Q28" s="11">
        <v>8</v>
      </c>
      <c r="R28" s="11">
        <v>11</v>
      </c>
      <c r="S28" s="11">
        <v>6</v>
      </c>
      <c r="T28" s="11">
        <v>8</v>
      </c>
      <c r="U28" s="11">
        <v>196</v>
      </c>
      <c r="V28" s="11">
        <v>71</v>
      </c>
      <c r="W28" s="11">
        <v>95</v>
      </c>
      <c r="X28" s="11">
        <v>121</v>
      </c>
    </row>
    <row r="29" spans="2:24" ht="15" customHeight="1" x14ac:dyDescent="0.15">
      <c r="B29" s="4"/>
      <c r="C29" s="56"/>
      <c r="D29" s="30">
        <v>100</v>
      </c>
      <c r="E29" s="31">
        <v>20.100000000000001</v>
      </c>
      <c r="F29" s="32">
        <v>44</v>
      </c>
      <c r="G29" s="32">
        <v>3.8</v>
      </c>
      <c r="H29" s="32">
        <v>8.4</v>
      </c>
      <c r="I29" s="32">
        <v>13.8</v>
      </c>
      <c r="J29" s="32">
        <v>6.8</v>
      </c>
      <c r="K29" s="32">
        <v>4.5</v>
      </c>
      <c r="L29" s="32">
        <v>4</v>
      </c>
      <c r="M29" s="32">
        <v>8.5</v>
      </c>
      <c r="N29" s="32">
        <v>6.1</v>
      </c>
      <c r="O29" s="32">
        <v>2</v>
      </c>
      <c r="P29" s="32">
        <v>2</v>
      </c>
      <c r="Q29" s="32">
        <v>0.5</v>
      </c>
      <c r="R29" s="32">
        <v>0.7</v>
      </c>
      <c r="S29" s="32">
        <v>0.4</v>
      </c>
      <c r="T29" s="32">
        <v>0.5</v>
      </c>
      <c r="U29" s="32">
        <v>12.1</v>
      </c>
      <c r="V29" s="32">
        <v>4.4000000000000004</v>
      </c>
      <c r="W29" s="32">
        <v>5.9</v>
      </c>
      <c r="X29" s="32">
        <v>7.5</v>
      </c>
    </row>
    <row r="30" spans="2:24" ht="15" customHeight="1" x14ac:dyDescent="0.15">
      <c r="B30" s="4"/>
      <c r="C30" s="51" t="s">
        <v>62</v>
      </c>
      <c r="D30" s="25">
        <v>2525</v>
      </c>
      <c r="E30" s="18">
        <v>350</v>
      </c>
      <c r="F30" s="11">
        <v>1214</v>
      </c>
      <c r="G30" s="11">
        <v>99</v>
      </c>
      <c r="H30" s="11">
        <v>276</v>
      </c>
      <c r="I30" s="11">
        <v>324</v>
      </c>
      <c r="J30" s="11">
        <v>202</v>
      </c>
      <c r="K30" s="11">
        <v>135</v>
      </c>
      <c r="L30" s="11">
        <v>119</v>
      </c>
      <c r="M30" s="11">
        <v>176</v>
      </c>
      <c r="N30" s="11">
        <v>336</v>
      </c>
      <c r="O30" s="11">
        <v>109</v>
      </c>
      <c r="P30" s="11">
        <v>83</v>
      </c>
      <c r="Q30" s="11">
        <v>28</v>
      </c>
      <c r="R30" s="11">
        <v>17</v>
      </c>
      <c r="S30" s="11">
        <v>50</v>
      </c>
      <c r="T30" s="11">
        <v>9</v>
      </c>
      <c r="U30" s="11">
        <v>485</v>
      </c>
      <c r="V30" s="11">
        <v>175</v>
      </c>
      <c r="W30" s="11">
        <v>145</v>
      </c>
      <c r="X30" s="11">
        <v>140</v>
      </c>
    </row>
    <row r="31" spans="2:24" ht="15" customHeight="1" x14ac:dyDescent="0.15">
      <c r="B31" s="4"/>
      <c r="C31" s="51"/>
      <c r="D31" s="30">
        <v>100</v>
      </c>
      <c r="E31" s="31">
        <v>13.9</v>
      </c>
      <c r="F31" s="32">
        <v>48.1</v>
      </c>
      <c r="G31" s="32">
        <v>3.9</v>
      </c>
      <c r="H31" s="32">
        <v>10.9</v>
      </c>
      <c r="I31" s="32">
        <v>12.8</v>
      </c>
      <c r="J31" s="32">
        <v>8</v>
      </c>
      <c r="K31" s="32">
        <v>5.3</v>
      </c>
      <c r="L31" s="32">
        <v>4.7</v>
      </c>
      <c r="M31" s="32">
        <v>7</v>
      </c>
      <c r="N31" s="32">
        <v>13.3</v>
      </c>
      <c r="O31" s="32">
        <v>4.3</v>
      </c>
      <c r="P31" s="32">
        <v>3.3</v>
      </c>
      <c r="Q31" s="32">
        <v>1.1000000000000001</v>
      </c>
      <c r="R31" s="32">
        <v>0.7</v>
      </c>
      <c r="S31" s="32">
        <v>2</v>
      </c>
      <c r="T31" s="32">
        <v>0.4</v>
      </c>
      <c r="U31" s="32">
        <v>19.2</v>
      </c>
      <c r="V31" s="32">
        <v>6.9</v>
      </c>
      <c r="W31" s="32">
        <v>5.7</v>
      </c>
      <c r="X31" s="32">
        <v>5.5</v>
      </c>
    </row>
    <row r="32" spans="2:24" ht="15" customHeight="1" x14ac:dyDescent="0.15">
      <c r="B32" s="6"/>
      <c r="C32" s="58" t="s">
        <v>63</v>
      </c>
      <c r="D32" s="25">
        <v>3276</v>
      </c>
      <c r="E32" s="18">
        <v>516</v>
      </c>
      <c r="F32" s="11">
        <v>1477</v>
      </c>
      <c r="G32" s="11">
        <v>120</v>
      </c>
      <c r="H32" s="11">
        <v>317</v>
      </c>
      <c r="I32" s="11">
        <v>408</v>
      </c>
      <c r="J32" s="11">
        <v>311</v>
      </c>
      <c r="K32" s="11">
        <v>148</v>
      </c>
      <c r="L32" s="11">
        <v>163</v>
      </c>
      <c r="M32" s="11">
        <v>194</v>
      </c>
      <c r="N32" s="11">
        <v>356</v>
      </c>
      <c r="O32" s="11">
        <v>77</v>
      </c>
      <c r="P32" s="11">
        <v>90</v>
      </c>
      <c r="Q32" s="11">
        <v>26</v>
      </c>
      <c r="R32" s="11">
        <v>36</v>
      </c>
      <c r="S32" s="11">
        <v>48</v>
      </c>
      <c r="T32" s="11">
        <v>13</v>
      </c>
      <c r="U32" s="11">
        <v>502</v>
      </c>
      <c r="V32" s="11">
        <v>176</v>
      </c>
      <c r="W32" s="11">
        <v>291</v>
      </c>
      <c r="X32" s="11">
        <v>222</v>
      </c>
    </row>
    <row r="33" spans="2:24" ht="15" customHeight="1" x14ac:dyDescent="0.15">
      <c r="B33" s="7"/>
      <c r="C33" s="59"/>
      <c r="D33" s="28">
        <v>100</v>
      </c>
      <c r="E33" s="20">
        <v>15.8</v>
      </c>
      <c r="F33" s="15">
        <v>45.1</v>
      </c>
      <c r="G33" s="15">
        <v>3.7</v>
      </c>
      <c r="H33" s="15">
        <v>9.6999999999999993</v>
      </c>
      <c r="I33" s="15">
        <v>12.5</v>
      </c>
      <c r="J33" s="15">
        <v>9.5</v>
      </c>
      <c r="K33" s="15">
        <v>4.5</v>
      </c>
      <c r="L33" s="15">
        <v>5</v>
      </c>
      <c r="M33" s="15">
        <v>5.9</v>
      </c>
      <c r="N33" s="15">
        <v>10.9</v>
      </c>
      <c r="O33" s="15">
        <v>2.4</v>
      </c>
      <c r="P33" s="15">
        <v>2.7</v>
      </c>
      <c r="Q33" s="15">
        <v>0.8</v>
      </c>
      <c r="R33" s="15">
        <v>1.1000000000000001</v>
      </c>
      <c r="S33" s="15">
        <v>1.5</v>
      </c>
      <c r="T33" s="15">
        <v>0.4</v>
      </c>
      <c r="U33" s="15">
        <v>15.3</v>
      </c>
      <c r="V33" s="15">
        <v>5.4</v>
      </c>
      <c r="W33" s="15">
        <v>8.9</v>
      </c>
      <c r="X33" s="15">
        <v>6.8</v>
      </c>
    </row>
    <row r="34" spans="2:24" ht="15" customHeight="1" x14ac:dyDescent="0.15">
      <c r="B34" s="3" t="s">
        <v>64</v>
      </c>
      <c r="C34" s="53" t="s">
        <v>65</v>
      </c>
      <c r="D34" s="27">
        <v>22228</v>
      </c>
      <c r="E34" s="21">
        <v>3752</v>
      </c>
      <c r="F34" s="13">
        <v>10254</v>
      </c>
      <c r="G34" s="13">
        <v>643</v>
      </c>
      <c r="H34" s="13">
        <v>2022</v>
      </c>
      <c r="I34" s="13">
        <v>2707</v>
      </c>
      <c r="J34" s="13">
        <v>2011</v>
      </c>
      <c r="K34" s="13">
        <v>928</v>
      </c>
      <c r="L34" s="13">
        <v>1025</v>
      </c>
      <c r="M34" s="13">
        <v>1481</v>
      </c>
      <c r="N34" s="13">
        <v>2295</v>
      </c>
      <c r="O34" s="13">
        <v>492</v>
      </c>
      <c r="P34" s="13">
        <v>604</v>
      </c>
      <c r="Q34" s="13">
        <v>178</v>
      </c>
      <c r="R34" s="13">
        <v>153</v>
      </c>
      <c r="S34" s="13">
        <v>64</v>
      </c>
      <c r="T34" s="13">
        <v>49</v>
      </c>
      <c r="U34" s="13">
        <v>3562</v>
      </c>
      <c r="V34" s="13">
        <v>1125</v>
      </c>
      <c r="W34" s="13">
        <v>1523</v>
      </c>
      <c r="X34" s="13">
        <v>1479</v>
      </c>
    </row>
    <row r="35" spans="2:24" ht="15" customHeight="1" x14ac:dyDescent="0.15">
      <c r="B35" s="4"/>
      <c r="C35" s="54"/>
      <c r="D35" s="30">
        <v>100</v>
      </c>
      <c r="E35" s="31">
        <v>16.899999999999999</v>
      </c>
      <c r="F35" s="32">
        <v>46.1</v>
      </c>
      <c r="G35" s="32">
        <v>2.9</v>
      </c>
      <c r="H35" s="32">
        <v>9.1</v>
      </c>
      <c r="I35" s="32">
        <v>12.2</v>
      </c>
      <c r="J35" s="32">
        <v>9</v>
      </c>
      <c r="K35" s="32">
        <v>4.2</v>
      </c>
      <c r="L35" s="32">
        <v>4.5999999999999996</v>
      </c>
      <c r="M35" s="32">
        <v>6.7</v>
      </c>
      <c r="N35" s="32">
        <v>10.3</v>
      </c>
      <c r="O35" s="32">
        <v>2.2000000000000002</v>
      </c>
      <c r="P35" s="32">
        <v>2.7</v>
      </c>
      <c r="Q35" s="32">
        <v>0.8</v>
      </c>
      <c r="R35" s="32">
        <v>0.7</v>
      </c>
      <c r="S35" s="32">
        <v>0.3</v>
      </c>
      <c r="T35" s="32">
        <v>0.2</v>
      </c>
      <c r="U35" s="32">
        <v>16</v>
      </c>
      <c r="V35" s="32">
        <v>5.0999999999999996</v>
      </c>
      <c r="W35" s="32">
        <v>6.9</v>
      </c>
      <c r="X35" s="32">
        <v>6.7</v>
      </c>
    </row>
    <row r="36" spans="2:24" ht="15" customHeight="1" x14ac:dyDescent="0.15">
      <c r="B36" s="4"/>
      <c r="C36" s="60" t="s">
        <v>66</v>
      </c>
      <c r="D36" s="25">
        <v>2573</v>
      </c>
      <c r="E36" s="18">
        <v>161</v>
      </c>
      <c r="F36" s="11">
        <v>1268</v>
      </c>
      <c r="G36" s="11">
        <v>202</v>
      </c>
      <c r="H36" s="11">
        <v>396</v>
      </c>
      <c r="I36" s="11">
        <v>378</v>
      </c>
      <c r="J36" s="11">
        <v>141</v>
      </c>
      <c r="K36" s="11">
        <v>143</v>
      </c>
      <c r="L36" s="11">
        <v>192</v>
      </c>
      <c r="M36" s="11">
        <v>254</v>
      </c>
      <c r="N36" s="11">
        <v>492</v>
      </c>
      <c r="O36" s="11">
        <v>173</v>
      </c>
      <c r="P36" s="11">
        <v>101</v>
      </c>
      <c r="Q36" s="11">
        <v>29</v>
      </c>
      <c r="R36" s="11">
        <v>42</v>
      </c>
      <c r="S36" s="11">
        <v>72</v>
      </c>
      <c r="T36" s="11">
        <v>23</v>
      </c>
      <c r="U36" s="11">
        <v>617</v>
      </c>
      <c r="V36" s="11">
        <v>299</v>
      </c>
      <c r="W36" s="11">
        <v>211</v>
      </c>
      <c r="X36" s="11">
        <v>183</v>
      </c>
    </row>
    <row r="37" spans="2:24" ht="15" customHeight="1" x14ac:dyDescent="0.15">
      <c r="B37" s="4"/>
      <c r="C37" s="56"/>
      <c r="D37" s="30">
        <v>100</v>
      </c>
      <c r="E37" s="31">
        <v>6.3</v>
      </c>
      <c r="F37" s="32">
        <v>49.3</v>
      </c>
      <c r="G37" s="32">
        <v>7.9</v>
      </c>
      <c r="H37" s="32">
        <v>15.4</v>
      </c>
      <c r="I37" s="32">
        <v>14.7</v>
      </c>
      <c r="J37" s="32">
        <v>5.5</v>
      </c>
      <c r="K37" s="32">
        <v>5.6</v>
      </c>
      <c r="L37" s="32">
        <v>7.5</v>
      </c>
      <c r="M37" s="32">
        <v>9.9</v>
      </c>
      <c r="N37" s="32">
        <v>19.100000000000001</v>
      </c>
      <c r="O37" s="32">
        <v>6.7</v>
      </c>
      <c r="P37" s="32">
        <v>3.9</v>
      </c>
      <c r="Q37" s="32">
        <v>1.1000000000000001</v>
      </c>
      <c r="R37" s="32">
        <v>1.6</v>
      </c>
      <c r="S37" s="32">
        <v>2.8</v>
      </c>
      <c r="T37" s="32">
        <v>0.9</v>
      </c>
      <c r="U37" s="32">
        <v>24</v>
      </c>
      <c r="V37" s="32">
        <v>11.6</v>
      </c>
      <c r="W37" s="32">
        <v>8.1999999999999993</v>
      </c>
      <c r="X37" s="32">
        <v>7.1</v>
      </c>
    </row>
    <row r="38" spans="2:24" ht="15" customHeight="1" x14ac:dyDescent="0.15">
      <c r="B38" s="4"/>
      <c r="C38" s="55" t="s">
        <v>67</v>
      </c>
      <c r="D38" s="25">
        <v>1235</v>
      </c>
      <c r="E38" s="18">
        <v>54</v>
      </c>
      <c r="F38" s="11">
        <v>547</v>
      </c>
      <c r="G38" s="11">
        <v>153</v>
      </c>
      <c r="H38" s="11">
        <v>190</v>
      </c>
      <c r="I38" s="11">
        <v>185</v>
      </c>
      <c r="J38" s="11">
        <v>71</v>
      </c>
      <c r="K38" s="11">
        <v>95</v>
      </c>
      <c r="L38" s="11">
        <v>65</v>
      </c>
      <c r="M38" s="11">
        <v>126</v>
      </c>
      <c r="N38" s="11">
        <v>265</v>
      </c>
      <c r="O38" s="11">
        <v>124</v>
      </c>
      <c r="P38" s="11">
        <v>57</v>
      </c>
      <c r="Q38" s="11">
        <v>16</v>
      </c>
      <c r="R38" s="11">
        <v>25</v>
      </c>
      <c r="S38" s="11">
        <v>109</v>
      </c>
      <c r="T38" s="11">
        <v>22</v>
      </c>
      <c r="U38" s="11">
        <v>304</v>
      </c>
      <c r="V38" s="11">
        <v>132</v>
      </c>
      <c r="W38" s="11">
        <v>128</v>
      </c>
      <c r="X38" s="11">
        <v>84</v>
      </c>
    </row>
    <row r="39" spans="2:24" ht="15" customHeight="1" x14ac:dyDescent="0.15">
      <c r="B39" s="5"/>
      <c r="C39" s="59"/>
      <c r="D39" s="28">
        <v>100</v>
      </c>
      <c r="E39" s="20">
        <v>4.4000000000000004</v>
      </c>
      <c r="F39" s="15">
        <v>44.3</v>
      </c>
      <c r="G39" s="15">
        <v>12.4</v>
      </c>
      <c r="H39" s="15">
        <v>15.4</v>
      </c>
      <c r="I39" s="15">
        <v>15</v>
      </c>
      <c r="J39" s="15">
        <v>5.7</v>
      </c>
      <c r="K39" s="15">
        <v>7.7</v>
      </c>
      <c r="L39" s="15">
        <v>5.3</v>
      </c>
      <c r="M39" s="15">
        <v>10.199999999999999</v>
      </c>
      <c r="N39" s="15">
        <v>21.5</v>
      </c>
      <c r="O39" s="15">
        <v>10</v>
      </c>
      <c r="P39" s="15">
        <v>4.5999999999999996</v>
      </c>
      <c r="Q39" s="15">
        <v>1.3</v>
      </c>
      <c r="R39" s="15">
        <v>2</v>
      </c>
      <c r="S39" s="15">
        <v>8.8000000000000007</v>
      </c>
      <c r="T39" s="15">
        <v>1.8</v>
      </c>
      <c r="U39" s="15">
        <v>24.6</v>
      </c>
      <c r="V39" s="15">
        <v>10.7</v>
      </c>
      <c r="W39" s="15">
        <v>10.4</v>
      </c>
      <c r="X39" s="15">
        <v>6.8</v>
      </c>
    </row>
    <row r="40" spans="2:24" ht="15" customHeight="1" x14ac:dyDescent="0.15">
      <c r="B40" s="3" t="s">
        <v>83</v>
      </c>
      <c r="C40" s="53" t="s">
        <v>95</v>
      </c>
      <c r="D40" s="27">
        <v>3459</v>
      </c>
      <c r="E40" s="21">
        <v>1172</v>
      </c>
      <c r="F40" s="13">
        <v>1282</v>
      </c>
      <c r="G40" s="13">
        <v>52</v>
      </c>
      <c r="H40" s="13">
        <v>123</v>
      </c>
      <c r="I40" s="13">
        <v>227</v>
      </c>
      <c r="J40" s="13">
        <v>163</v>
      </c>
      <c r="K40" s="13">
        <v>56</v>
      </c>
      <c r="L40" s="13">
        <v>39</v>
      </c>
      <c r="M40" s="13">
        <v>100</v>
      </c>
      <c r="N40" s="13">
        <v>137</v>
      </c>
      <c r="O40" s="13">
        <v>30</v>
      </c>
      <c r="P40" s="13">
        <v>33</v>
      </c>
      <c r="Q40" s="13">
        <v>8</v>
      </c>
      <c r="R40" s="13">
        <v>10</v>
      </c>
      <c r="S40" s="13">
        <v>16</v>
      </c>
      <c r="T40" s="13">
        <v>2</v>
      </c>
      <c r="U40" s="13">
        <v>314</v>
      </c>
      <c r="V40" s="13">
        <v>103</v>
      </c>
      <c r="W40" s="13">
        <v>145</v>
      </c>
      <c r="X40" s="13">
        <v>276</v>
      </c>
    </row>
    <row r="41" spans="2:24" ht="15" customHeight="1" x14ac:dyDescent="0.15">
      <c r="B41" s="4"/>
      <c r="C41" s="54"/>
      <c r="D41" s="30">
        <v>100</v>
      </c>
      <c r="E41" s="31">
        <v>33.9</v>
      </c>
      <c r="F41" s="32">
        <v>37.1</v>
      </c>
      <c r="G41" s="32">
        <v>1.5</v>
      </c>
      <c r="H41" s="32">
        <v>3.6</v>
      </c>
      <c r="I41" s="32">
        <v>6.6</v>
      </c>
      <c r="J41" s="32">
        <v>4.7</v>
      </c>
      <c r="K41" s="32">
        <v>1.6</v>
      </c>
      <c r="L41" s="32">
        <v>1.1000000000000001</v>
      </c>
      <c r="M41" s="32">
        <v>2.9</v>
      </c>
      <c r="N41" s="32">
        <v>4</v>
      </c>
      <c r="O41" s="32">
        <v>0.9</v>
      </c>
      <c r="P41" s="32">
        <v>1</v>
      </c>
      <c r="Q41" s="32">
        <v>0.2</v>
      </c>
      <c r="R41" s="32">
        <v>0.3</v>
      </c>
      <c r="S41" s="32">
        <v>0.5</v>
      </c>
      <c r="T41" s="32">
        <v>0.1</v>
      </c>
      <c r="U41" s="32">
        <v>9.1</v>
      </c>
      <c r="V41" s="32">
        <v>3</v>
      </c>
      <c r="W41" s="32">
        <v>4.2</v>
      </c>
      <c r="X41" s="32">
        <v>8</v>
      </c>
    </row>
    <row r="42" spans="2:24" ht="15" customHeight="1" x14ac:dyDescent="0.15">
      <c r="B42" s="4"/>
      <c r="C42" s="55" t="s">
        <v>86</v>
      </c>
      <c r="D42" s="25">
        <v>18074</v>
      </c>
      <c r="E42" s="18">
        <v>2689</v>
      </c>
      <c r="F42" s="11">
        <v>8687</v>
      </c>
      <c r="G42" s="11">
        <v>618</v>
      </c>
      <c r="H42" s="11">
        <v>1668</v>
      </c>
      <c r="I42" s="11">
        <v>2263</v>
      </c>
      <c r="J42" s="11">
        <v>1662</v>
      </c>
      <c r="K42" s="11">
        <v>689</v>
      </c>
      <c r="L42" s="11">
        <v>781</v>
      </c>
      <c r="M42" s="11">
        <v>1148</v>
      </c>
      <c r="N42" s="11">
        <v>1899</v>
      </c>
      <c r="O42" s="11">
        <v>402</v>
      </c>
      <c r="P42" s="11">
        <v>442</v>
      </c>
      <c r="Q42" s="11">
        <v>131</v>
      </c>
      <c r="R42" s="11">
        <v>108</v>
      </c>
      <c r="S42" s="11">
        <v>123</v>
      </c>
      <c r="T42" s="11">
        <v>41</v>
      </c>
      <c r="U42" s="11">
        <v>3024</v>
      </c>
      <c r="V42" s="11">
        <v>980</v>
      </c>
      <c r="W42" s="11">
        <v>1255</v>
      </c>
      <c r="X42" s="11">
        <v>1047</v>
      </c>
    </row>
    <row r="43" spans="2:24" ht="15" customHeight="1" x14ac:dyDescent="0.15">
      <c r="B43" s="4"/>
      <c r="C43" s="56"/>
      <c r="D43" s="30">
        <v>100</v>
      </c>
      <c r="E43" s="31">
        <v>14.9</v>
      </c>
      <c r="F43" s="32">
        <v>48.1</v>
      </c>
      <c r="G43" s="32">
        <v>3.4</v>
      </c>
      <c r="H43" s="32">
        <v>9.1999999999999993</v>
      </c>
      <c r="I43" s="32">
        <v>12.5</v>
      </c>
      <c r="J43" s="32">
        <v>9.1999999999999993</v>
      </c>
      <c r="K43" s="32">
        <v>3.8</v>
      </c>
      <c r="L43" s="32">
        <v>4.3</v>
      </c>
      <c r="M43" s="32">
        <v>6.4</v>
      </c>
      <c r="N43" s="32">
        <v>10.5</v>
      </c>
      <c r="O43" s="32">
        <v>2.2000000000000002</v>
      </c>
      <c r="P43" s="32">
        <v>2.4</v>
      </c>
      <c r="Q43" s="32">
        <v>0.7</v>
      </c>
      <c r="R43" s="32">
        <v>0.6</v>
      </c>
      <c r="S43" s="32">
        <v>0.7</v>
      </c>
      <c r="T43" s="32">
        <v>0.2</v>
      </c>
      <c r="U43" s="32">
        <v>16.7</v>
      </c>
      <c r="V43" s="32">
        <v>5.4</v>
      </c>
      <c r="W43" s="32">
        <v>6.9</v>
      </c>
      <c r="X43" s="32">
        <v>5.8</v>
      </c>
    </row>
    <row r="44" spans="2:24" ht="15" customHeight="1" x14ac:dyDescent="0.15">
      <c r="B44" s="4"/>
      <c r="C44" s="51" t="s">
        <v>97</v>
      </c>
      <c r="D44" s="25">
        <v>4115</v>
      </c>
      <c r="E44" s="18">
        <v>148</v>
      </c>
      <c r="F44" s="11">
        <v>2042</v>
      </c>
      <c r="G44" s="11">
        <v>282</v>
      </c>
      <c r="H44" s="11">
        <v>724</v>
      </c>
      <c r="I44" s="11">
        <v>705</v>
      </c>
      <c r="J44" s="11">
        <v>359</v>
      </c>
      <c r="K44" s="11">
        <v>370</v>
      </c>
      <c r="L44" s="11">
        <v>394</v>
      </c>
      <c r="M44" s="11">
        <v>544</v>
      </c>
      <c r="N44" s="11">
        <v>898</v>
      </c>
      <c r="O44" s="11">
        <v>299</v>
      </c>
      <c r="P44" s="11">
        <v>217</v>
      </c>
      <c r="Q44" s="11">
        <v>73</v>
      </c>
      <c r="R44" s="11">
        <v>83</v>
      </c>
      <c r="S44" s="11">
        <v>75</v>
      </c>
      <c r="T44" s="11">
        <v>43</v>
      </c>
      <c r="U44" s="11">
        <v>1080</v>
      </c>
      <c r="V44" s="11">
        <v>425</v>
      </c>
      <c r="W44" s="11">
        <v>407</v>
      </c>
      <c r="X44" s="11">
        <v>197</v>
      </c>
    </row>
    <row r="45" spans="2:24" ht="15" customHeight="1" x14ac:dyDescent="0.15">
      <c r="B45" s="4"/>
      <c r="C45" s="54"/>
      <c r="D45" s="30">
        <v>100</v>
      </c>
      <c r="E45" s="31">
        <v>3.6</v>
      </c>
      <c r="F45" s="32">
        <v>49.6</v>
      </c>
      <c r="G45" s="32">
        <v>6.9</v>
      </c>
      <c r="H45" s="32">
        <v>17.600000000000001</v>
      </c>
      <c r="I45" s="32">
        <v>17.100000000000001</v>
      </c>
      <c r="J45" s="32">
        <v>8.6999999999999993</v>
      </c>
      <c r="K45" s="32">
        <v>9</v>
      </c>
      <c r="L45" s="32">
        <v>9.6</v>
      </c>
      <c r="M45" s="32">
        <v>13.2</v>
      </c>
      <c r="N45" s="32">
        <v>21.8</v>
      </c>
      <c r="O45" s="32">
        <v>7.3</v>
      </c>
      <c r="P45" s="32">
        <v>5.3</v>
      </c>
      <c r="Q45" s="32">
        <v>1.8</v>
      </c>
      <c r="R45" s="32">
        <v>2</v>
      </c>
      <c r="S45" s="32">
        <v>1.8</v>
      </c>
      <c r="T45" s="32">
        <v>1</v>
      </c>
      <c r="U45" s="32">
        <v>26.2</v>
      </c>
      <c r="V45" s="32">
        <v>10.3</v>
      </c>
      <c r="W45" s="32">
        <v>9.9</v>
      </c>
      <c r="X45" s="32">
        <v>4.8</v>
      </c>
    </row>
    <row r="46" spans="2:24" ht="15" customHeight="1" x14ac:dyDescent="0.15">
      <c r="B46" s="4"/>
      <c r="C46" s="51" t="s">
        <v>101</v>
      </c>
      <c r="D46" s="25">
        <v>659</v>
      </c>
      <c r="E46" s="18">
        <v>10</v>
      </c>
      <c r="F46" s="11">
        <v>310</v>
      </c>
      <c r="G46" s="11">
        <v>67</v>
      </c>
      <c r="H46" s="11">
        <v>145</v>
      </c>
      <c r="I46" s="11">
        <v>147</v>
      </c>
      <c r="J46" s="11">
        <v>59</v>
      </c>
      <c r="K46" s="11">
        <v>72</v>
      </c>
      <c r="L46" s="11">
        <v>85</v>
      </c>
      <c r="M46" s="11">
        <v>112</v>
      </c>
      <c r="N46" s="11">
        <v>176</v>
      </c>
      <c r="O46" s="11">
        <v>77</v>
      </c>
      <c r="P46" s="11">
        <v>77</v>
      </c>
      <c r="Q46" s="11">
        <v>15</v>
      </c>
      <c r="R46" s="11">
        <v>21</v>
      </c>
      <c r="S46" s="11">
        <v>29</v>
      </c>
      <c r="T46" s="11">
        <v>14</v>
      </c>
      <c r="U46" s="11">
        <v>162</v>
      </c>
      <c r="V46" s="11">
        <v>82</v>
      </c>
      <c r="W46" s="11">
        <v>78</v>
      </c>
      <c r="X46" s="11">
        <v>17</v>
      </c>
    </row>
    <row r="47" spans="2:24" ht="15" customHeight="1" x14ac:dyDescent="0.15">
      <c r="B47" s="5"/>
      <c r="C47" s="52"/>
      <c r="D47" s="28">
        <v>100</v>
      </c>
      <c r="E47" s="20">
        <v>1.5</v>
      </c>
      <c r="F47" s="15">
        <v>47</v>
      </c>
      <c r="G47" s="15">
        <v>10.199999999999999</v>
      </c>
      <c r="H47" s="15">
        <v>22</v>
      </c>
      <c r="I47" s="15">
        <v>22.3</v>
      </c>
      <c r="J47" s="15">
        <v>9</v>
      </c>
      <c r="K47" s="15">
        <v>10.9</v>
      </c>
      <c r="L47" s="15">
        <v>12.9</v>
      </c>
      <c r="M47" s="15">
        <v>17</v>
      </c>
      <c r="N47" s="15">
        <v>26.7</v>
      </c>
      <c r="O47" s="15">
        <v>11.7</v>
      </c>
      <c r="P47" s="15">
        <v>11.7</v>
      </c>
      <c r="Q47" s="15">
        <v>2.2999999999999998</v>
      </c>
      <c r="R47" s="15">
        <v>3.2</v>
      </c>
      <c r="S47" s="15">
        <v>4.4000000000000004</v>
      </c>
      <c r="T47" s="15">
        <v>2.1</v>
      </c>
      <c r="U47" s="15">
        <v>24.6</v>
      </c>
      <c r="V47" s="15">
        <v>12.4</v>
      </c>
      <c r="W47" s="15">
        <v>11.8</v>
      </c>
      <c r="X47" s="15">
        <v>2.6</v>
      </c>
    </row>
    <row r="48" spans="2:24" ht="15" customHeight="1" x14ac:dyDescent="0.15">
      <c r="B48" s="3" t="s">
        <v>68</v>
      </c>
      <c r="C48" s="53" t="s">
        <v>69</v>
      </c>
      <c r="D48" s="27">
        <v>3572</v>
      </c>
      <c r="E48" s="21">
        <v>593</v>
      </c>
      <c r="F48" s="13">
        <v>1599</v>
      </c>
      <c r="G48" s="13">
        <v>153</v>
      </c>
      <c r="H48" s="13">
        <v>343</v>
      </c>
      <c r="I48" s="13">
        <v>501</v>
      </c>
      <c r="J48" s="13">
        <v>324</v>
      </c>
      <c r="K48" s="13">
        <v>163</v>
      </c>
      <c r="L48" s="13">
        <v>173</v>
      </c>
      <c r="M48" s="13">
        <v>268</v>
      </c>
      <c r="N48" s="13">
        <v>415</v>
      </c>
      <c r="O48" s="13">
        <v>97</v>
      </c>
      <c r="P48" s="13">
        <v>140</v>
      </c>
      <c r="Q48" s="13">
        <v>40</v>
      </c>
      <c r="R48" s="13">
        <v>33</v>
      </c>
      <c r="S48" s="13">
        <v>27</v>
      </c>
      <c r="T48" s="13">
        <v>18</v>
      </c>
      <c r="U48" s="13">
        <v>694</v>
      </c>
      <c r="V48" s="13">
        <v>196</v>
      </c>
      <c r="W48" s="13">
        <v>346</v>
      </c>
      <c r="X48" s="13">
        <v>188</v>
      </c>
    </row>
    <row r="49" spans="2:24" ht="15" customHeight="1" x14ac:dyDescent="0.15">
      <c r="B49" s="4"/>
      <c r="C49" s="54"/>
      <c r="D49" s="30">
        <v>100</v>
      </c>
      <c r="E49" s="31">
        <v>16.600000000000001</v>
      </c>
      <c r="F49" s="32">
        <v>44.8</v>
      </c>
      <c r="G49" s="32">
        <v>4.3</v>
      </c>
      <c r="H49" s="32">
        <v>9.6</v>
      </c>
      <c r="I49" s="32">
        <v>14</v>
      </c>
      <c r="J49" s="32">
        <v>9.1</v>
      </c>
      <c r="K49" s="32">
        <v>4.5999999999999996</v>
      </c>
      <c r="L49" s="32">
        <v>4.8</v>
      </c>
      <c r="M49" s="32">
        <v>7.5</v>
      </c>
      <c r="N49" s="32">
        <v>11.6</v>
      </c>
      <c r="O49" s="32">
        <v>2.7</v>
      </c>
      <c r="P49" s="32">
        <v>3.9</v>
      </c>
      <c r="Q49" s="32">
        <v>1.1000000000000001</v>
      </c>
      <c r="R49" s="32">
        <v>0.9</v>
      </c>
      <c r="S49" s="32">
        <v>0.8</v>
      </c>
      <c r="T49" s="32">
        <v>0.5</v>
      </c>
      <c r="U49" s="32">
        <v>19.399999999999999</v>
      </c>
      <c r="V49" s="32">
        <v>5.5</v>
      </c>
      <c r="W49" s="32">
        <v>9.6999999999999993</v>
      </c>
      <c r="X49" s="32">
        <v>5.3</v>
      </c>
    </row>
    <row r="50" spans="2:24" ht="15" customHeight="1" x14ac:dyDescent="0.15">
      <c r="B50" s="4"/>
      <c r="C50" s="57" t="s">
        <v>70</v>
      </c>
      <c r="D50" s="33">
        <v>2055</v>
      </c>
      <c r="E50" s="34">
        <v>328</v>
      </c>
      <c r="F50" s="35">
        <v>974</v>
      </c>
      <c r="G50" s="35">
        <v>88</v>
      </c>
      <c r="H50" s="35">
        <v>200</v>
      </c>
      <c r="I50" s="35">
        <v>265</v>
      </c>
      <c r="J50" s="35">
        <v>235</v>
      </c>
      <c r="K50" s="35">
        <v>88</v>
      </c>
      <c r="L50" s="35">
        <v>126</v>
      </c>
      <c r="M50" s="35">
        <v>155</v>
      </c>
      <c r="N50" s="35">
        <v>224</v>
      </c>
      <c r="O50" s="35">
        <v>77</v>
      </c>
      <c r="P50" s="35">
        <v>52</v>
      </c>
      <c r="Q50" s="35">
        <v>18</v>
      </c>
      <c r="R50" s="35">
        <v>13</v>
      </c>
      <c r="S50" s="35">
        <v>9</v>
      </c>
      <c r="T50" s="35">
        <v>1</v>
      </c>
      <c r="U50" s="35">
        <v>391</v>
      </c>
      <c r="V50" s="35">
        <v>107</v>
      </c>
      <c r="W50" s="35">
        <v>145</v>
      </c>
      <c r="X50" s="35">
        <v>71</v>
      </c>
    </row>
    <row r="51" spans="2:24" ht="15" customHeight="1" x14ac:dyDescent="0.15">
      <c r="B51" s="4"/>
      <c r="C51" s="54"/>
      <c r="D51" s="30">
        <v>100</v>
      </c>
      <c r="E51" s="31">
        <v>16</v>
      </c>
      <c r="F51" s="32">
        <v>47.4</v>
      </c>
      <c r="G51" s="32">
        <v>4.3</v>
      </c>
      <c r="H51" s="32">
        <v>9.6999999999999993</v>
      </c>
      <c r="I51" s="32">
        <v>12.9</v>
      </c>
      <c r="J51" s="32">
        <v>11.4</v>
      </c>
      <c r="K51" s="32">
        <v>4.3</v>
      </c>
      <c r="L51" s="32">
        <v>6.1</v>
      </c>
      <c r="M51" s="32">
        <v>7.5</v>
      </c>
      <c r="N51" s="32">
        <v>10.9</v>
      </c>
      <c r="O51" s="32">
        <v>3.7</v>
      </c>
      <c r="P51" s="32">
        <v>2.5</v>
      </c>
      <c r="Q51" s="32">
        <v>0.9</v>
      </c>
      <c r="R51" s="32">
        <v>0.6</v>
      </c>
      <c r="S51" s="32">
        <v>0.4</v>
      </c>
      <c r="T51" s="32">
        <v>0</v>
      </c>
      <c r="U51" s="32">
        <v>19</v>
      </c>
      <c r="V51" s="32">
        <v>5.2</v>
      </c>
      <c r="W51" s="32">
        <v>7.1</v>
      </c>
      <c r="X51" s="32">
        <v>3.5</v>
      </c>
    </row>
    <row r="52" spans="2:24" ht="15" customHeight="1" x14ac:dyDescent="0.15">
      <c r="B52" s="4"/>
      <c r="C52" s="51" t="s">
        <v>71</v>
      </c>
      <c r="D52" s="25">
        <v>1640</v>
      </c>
      <c r="E52" s="18">
        <v>241</v>
      </c>
      <c r="F52" s="11">
        <v>767</v>
      </c>
      <c r="G52" s="11">
        <v>52</v>
      </c>
      <c r="H52" s="11">
        <v>133</v>
      </c>
      <c r="I52" s="11">
        <v>192</v>
      </c>
      <c r="J52" s="11">
        <v>146</v>
      </c>
      <c r="K52" s="11">
        <v>70</v>
      </c>
      <c r="L52" s="11">
        <v>95</v>
      </c>
      <c r="M52" s="11">
        <v>127</v>
      </c>
      <c r="N52" s="11">
        <v>213</v>
      </c>
      <c r="O52" s="11">
        <v>43</v>
      </c>
      <c r="P52" s="11">
        <v>37</v>
      </c>
      <c r="Q52" s="11">
        <v>20</v>
      </c>
      <c r="R52" s="11">
        <v>17</v>
      </c>
      <c r="S52" s="11">
        <v>14</v>
      </c>
      <c r="T52" s="11">
        <v>8</v>
      </c>
      <c r="U52" s="11">
        <v>264</v>
      </c>
      <c r="V52" s="11">
        <v>90</v>
      </c>
      <c r="W52" s="11">
        <v>111</v>
      </c>
      <c r="X52" s="11">
        <v>132</v>
      </c>
    </row>
    <row r="53" spans="2:24" ht="15" customHeight="1" x14ac:dyDescent="0.15">
      <c r="B53" s="4"/>
      <c r="C53" s="54"/>
      <c r="D53" s="30">
        <v>100</v>
      </c>
      <c r="E53" s="31">
        <v>14.7</v>
      </c>
      <c r="F53" s="32">
        <v>46.8</v>
      </c>
      <c r="G53" s="32">
        <v>3.2</v>
      </c>
      <c r="H53" s="32">
        <v>8.1</v>
      </c>
      <c r="I53" s="32">
        <v>11.7</v>
      </c>
      <c r="J53" s="32">
        <v>8.9</v>
      </c>
      <c r="K53" s="32">
        <v>4.3</v>
      </c>
      <c r="L53" s="32">
        <v>5.8</v>
      </c>
      <c r="M53" s="32">
        <v>7.7</v>
      </c>
      <c r="N53" s="32">
        <v>13</v>
      </c>
      <c r="O53" s="32">
        <v>2.6</v>
      </c>
      <c r="P53" s="32">
        <v>2.2999999999999998</v>
      </c>
      <c r="Q53" s="32">
        <v>1.2</v>
      </c>
      <c r="R53" s="32">
        <v>1</v>
      </c>
      <c r="S53" s="32">
        <v>0.9</v>
      </c>
      <c r="T53" s="32">
        <v>0.5</v>
      </c>
      <c r="U53" s="32">
        <v>16.100000000000001</v>
      </c>
      <c r="V53" s="32">
        <v>5.5</v>
      </c>
      <c r="W53" s="32">
        <v>6.8</v>
      </c>
      <c r="X53" s="32">
        <v>8</v>
      </c>
    </row>
    <row r="54" spans="2:24" ht="15" customHeight="1" x14ac:dyDescent="0.15">
      <c r="B54" s="4"/>
      <c r="C54" s="51" t="s">
        <v>72</v>
      </c>
      <c r="D54" s="25">
        <v>1560</v>
      </c>
      <c r="E54" s="18">
        <v>193</v>
      </c>
      <c r="F54" s="11">
        <v>760</v>
      </c>
      <c r="G54" s="11">
        <v>59</v>
      </c>
      <c r="H54" s="11">
        <v>181</v>
      </c>
      <c r="I54" s="11">
        <v>190</v>
      </c>
      <c r="J54" s="11">
        <v>145</v>
      </c>
      <c r="K54" s="11">
        <v>90</v>
      </c>
      <c r="L54" s="11">
        <v>107</v>
      </c>
      <c r="M54" s="11">
        <v>137</v>
      </c>
      <c r="N54" s="11">
        <v>210</v>
      </c>
      <c r="O54" s="11">
        <v>55</v>
      </c>
      <c r="P54" s="11">
        <v>57</v>
      </c>
      <c r="Q54" s="11">
        <v>18</v>
      </c>
      <c r="R54" s="11">
        <v>17</v>
      </c>
      <c r="S54" s="11">
        <v>26</v>
      </c>
      <c r="T54" s="11">
        <v>11</v>
      </c>
      <c r="U54" s="11">
        <v>326</v>
      </c>
      <c r="V54" s="11">
        <v>118</v>
      </c>
      <c r="W54" s="11">
        <v>82</v>
      </c>
      <c r="X54" s="11">
        <v>99</v>
      </c>
    </row>
    <row r="55" spans="2:24" ht="15" customHeight="1" x14ac:dyDescent="0.15">
      <c r="B55" s="4"/>
      <c r="C55" s="54"/>
      <c r="D55" s="30">
        <v>100</v>
      </c>
      <c r="E55" s="31">
        <v>12.4</v>
      </c>
      <c r="F55" s="32">
        <v>48.7</v>
      </c>
      <c r="G55" s="32">
        <v>3.8</v>
      </c>
      <c r="H55" s="32">
        <v>11.6</v>
      </c>
      <c r="I55" s="32">
        <v>12.2</v>
      </c>
      <c r="J55" s="32">
        <v>9.3000000000000007</v>
      </c>
      <c r="K55" s="32">
        <v>5.8</v>
      </c>
      <c r="L55" s="32">
        <v>6.9</v>
      </c>
      <c r="M55" s="32">
        <v>8.8000000000000007</v>
      </c>
      <c r="N55" s="32">
        <v>13.5</v>
      </c>
      <c r="O55" s="32">
        <v>3.5</v>
      </c>
      <c r="P55" s="32">
        <v>3.7</v>
      </c>
      <c r="Q55" s="32">
        <v>1.2</v>
      </c>
      <c r="R55" s="32">
        <v>1.1000000000000001</v>
      </c>
      <c r="S55" s="32">
        <v>1.7</v>
      </c>
      <c r="T55" s="32">
        <v>0.7</v>
      </c>
      <c r="U55" s="32">
        <v>20.9</v>
      </c>
      <c r="V55" s="32">
        <v>7.6</v>
      </c>
      <c r="W55" s="32">
        <v>5.3</v>
      </c>
      <c r="X55" s="32">
        <v>6.3</v>
      </c>
    </row>
    <row r="56" spans="2:24" ht="15" customHeight="1" x14ac:dyDescent="0.15">
      <c r="B56" s="4"/>
      <c r="C56" s="51" t="s">
        <v>73</v>
      </c>
      <c r="D56" s="25">
        <v>2382</v>
      </c>
      <c r="E56" s="18">
        <v>317</v>
      </c>
      <c r="F56" s="11">
        <v>1069</v>
      </c>
      <c r="G56" s="11">
        <v>107</v>
      </c>
      <c r="H56" s="11">
        <v>225</v>
      </c>
      <c r="I56" s="11">
        <v>343</v>
      </c>
      <c r="J56" s="11">
        <v>226</v>
      </c>
      <c r="K56" s="11">
        <v>97</v>
      </c>
      <c r="L56" s="11">
        <v>150</v>
      </c>
      <c r="M56" s="11">
        <v>179</v>
      </c>
      <c r="N56" s="11">
        <v>274</v>
      </c>
      <c r="O56" s="11">
        <v>69</v>
      </c>
      <c r="P56" s="11">
        <v>92</v>
      </c>
      <c r="Q56" s="11">
        <v>19</v>
      </c>
      <c r="R56" s="11">
        <v>25</v>
      </c>
      <c r="S56" s="11">
        <v>19</v>
      </c>
      <c r="T56" s="11">
        <v>3</v>
      </c>
      <c r="U56" s="11">
        <v>537</v>
      </c>
      <c r="V56" s="11">
        <v>143</v>
      </c>
      <c r="W56" s="11">
        <v>195</v>
      </c>
      <c r="X56" s="11">
        <v>161</v>
      </c>
    </row>
    <row r="57" spans="2:24" ht="15" customHeight="1" x14ac:dyDescent="0.15">
      <c r="B57" s="4"/>
      <c r="C57" s="54"/>
      <c r="D57" s="30">
        <v>100</v>
      </c>
      <c r="E57" s="31">
        <v>13.3</v>
      </c>
      <c r="F57" s="32">
        <v>44.9</v>
      </c>
      <c r="G57" s="32">
        <v>4.5</v>
      </c>
      <c r="H57" s="32">
        <v>9.4</v>
      </c>
      <c r="I57" s="32">
        <v>14.4</v>
      </c>
      <c r="J57" s="32">
        <v>9.5</v>
      </c>
      <c r="K57" s="32">
        <v>4.0999999999999996</v>
      </c>
      <c r="L57" s="32">
        <v>6.3</v>
      </c>
      <c r="M57" s="32">
        <v>7.5</v>
      </c>
      <c r="N57" s="32">
        <v>11.5</v>
      </c>
      <c r="O57" s="32">
        <v>2.9</v>
      </c>
      <c r="P57" s="32">
        <v>3.9</v>
      </c>
      <c r="Q57" s="32">
        <v>0.8</v>
      </c>
      <c r="R57" s="32">
        <v>1</v>
      </c>
      <c r="S57" s="32">
        <v>0.8</v>
      </c>
      <c r="T57" s="32">
        <v>0.1</v>
      </c>
      <c r="U57" s="32">
        <v>22.5</v>
      </c>
      <c r="V57" s="32">
        <v>6</v>
      </c>
      <c r="W57" s="32">
        <v>8.1999999999999993</v>
      </c>
      <c r="X57" s="32">
        <v>6.8</v>
      </c>
    </row>
    <row r="58" spans="2:24" ht="15" customHeight="1" x14ac:dyDescent="0.15">
      <c r="B58" s="4"/>
      <c r="C58" s="51" t="s">
        <v>74</v>
      </c>
      <c r="D58" s="25">
        <v>1538</v>
      </c>
      <c r="E58" s="18">
        <v>213</v>
      </c>
      <c r="F58" s="11">
        <v>763</v>
      </c>
      <c r="G58" s="11">
        <v>49</v>
      </c>
      <c r="H58" s="11">
        <v>169</v>
      </c>
      <c r="I58" s="11">
        <v>196</v>
      </c>
      <c r="J58" s="11">
        <v>134</v>
      </c>
      <c r="K58" s="11">
        <v>76</v>
      </c>
      <c r="L58" s="11">
        <v>67</v>
      </c>
      <c r="M58" s="11">
        <v>121</v>
      </c>
      <c r="N58" s="11">
        <v>170</v>
      </c>
      <c r="O58" s="11">
        <v>40</v>
      </c>
      <c r="P58" s="11">
        <v>44</v>
      </c>
      <c r="Q58" s="11">
        <v>14</v>
      </c>
      <c r="R58" s="11">
        <v>6</v>
      </c>
      <c r="S58" s="11">
        <v>7</v>
      </c>
      <c r="T58" s="11">
        <v>3</v>
      </c>
      <c r="U58" s="11">
        <v>264</v>
      </c>
      <c r="V58" s="11">
        <v>79</v>
      </c>
      <c r="W58" s="11">
        <v>89</v>
      </c>
      <c r="X58" s="11">
        <v>101</v>
      </c>
    </row>
    <row r="59" spans="2:24" ht="15" customHeight="1" x14ac:dyDescent="0.15">
      <c r="B59" s="4"/>
      <c r="C59" s="54"/>
      <c r="D59" s="30">
        <v>100</v>
      </c>
      <c r="E59" s="31">
        <v>13.8</v>
      </c>
      <c r="F59" s="32">
        <v>49.6</v>
      </c>
      <c r="G59" s="32">
        <v>3.2</v>
      </c>
      <c r="H59" s="32">
        <v>11</v>
      </c>
      <c r="I59" s="32">
        <v>12.7</v>
      </c>
      <c r="J59" s="32">
        <v>8.6999999999999993</v>
      </c>
      <c r="K59" s="32">
        <v>4.9000000000000004</v>
      </c>
      <c r="L59" s="32">
        <v>4.4000000000000004</v>
      </c>
      <c r="M59" s="32">
        <v>7.9</v>
      </c>
      <c r="N59" s="32">
        <v>11.1</v>
      </c>
      <c r="O59" s="32">
        <v>2.6</v>
      </c>
      <c r="P59" s="32">
        <v>2.9</v>
      </c>
      <c r="Q59" s="32">
        <v>0.9</v>
      </c>
      <c r="R59" s="32">
        <v>0.4</v>
      </c>
      <c r="S59" s="32">
        <v>0.5</v>
      </c>
      <c r="T59" s="32">
        <v>0.2</v>
      </c>
      <c r="U59" s="32">
        <v>17.2</v>
      </c>
      <c r="V59" s="32">
        <v>5.0999999999999996</v>
      </c>
      <c r="W59" s="32">
        <v>5.8</v>
      </c>
      <c r="X59" s="32">
        <v>6.6</v>
      </c>
    </row>
    <row r="60" spans="2:24" ht="15" customHeight="1" x14ac:dyDescent="0.15">
      <c r="B60" s="4"/>
      <c r="C60" s="51" t="s">
        <v>75</v>
      </c>
      <c r="D60" s="25">
        <v>5096</v>
      </c>
      <c r="E60" s="18">
        <v>662</v>
      </c>
      <c r="F60" s="11">
        <v>2405</v>
      </c>
      <c r="G60" s="11">
        <v>237</v>
      </c>
      <c r="H60" s="11">
        <v>629</v>
      </c>
      <c r="I60" s="11">
        <v>637</v>
      </c>
      <c r="J60" s="11">
        <v>401</v>
      </c>
      <c r="K60" s="11">
        <v>218</v>
      </c>
      <c r="L60" s="11">
        <v>231</v>
      </c>
      <c r="M60" s="11">
        <v>365</v>
      </c>
      <c r="N60" s="11">
        <v>594</v>
      </c>
      <c r="O60" s="11">
        <v>154</v>
      </c>
      <c r="P60" s="11">
        <v>130</v>
      </c>
      <c r="Q60" s="11">
        <v>37</v>
      </c>
      <c r="R60" s="11">
        <v>62</v>
      </c>
      <c r="S60" s="11">
        <v>52</v>
      </c>
      <c r="T60" s="11">
        <v>14</v>
      </c>
      <c r="U60" s="11">
        <v>981</v>
      </c>
      <c r="V60" s="11">
        <v>321</v>
      </c>
      <c r="W60" s="11">
        <v>351</v>
      </c>
      <c r="X60" s="11">
        <v>312</v>
      </c>
    </row>
    <row r="61" spans="2:24" ht="15" customHeight="1" x14ac:dyDescent="0.15">
      <c r="B61" s="4"/>
      <c r="C61" s="54"/>
      <c r="D61" s="30">
        <v>100</v>
      </c>
      <c r="E61" s="31">
        <v>13</v>
      </c>
      <c r="F61" s="32">
        <v>47.2</v>
      </c>
      <c r="G61" s="32">
        <v>4.7</v>
      </c>
      <c r="H61" s="32">
        <v>12.3</v>
      </c>
      <c r="I61" s="32">
        <v>12.5</v>
      </c>
      <c r="J61" s="32">
        <v>7.9</v>
      </c>
      <c r="K61" s="32">
        <v>4.3</v>
      </c>
      <c r="L61" s="32">
        <v>4.5</v>
      </c>
      <c r="M61" s="32">
        <v>7.2</v>
      </c>
      <c r="N61" s="32">
        <v>11.7</v>
      </c>
      <c r="O61" s="32">
        <v>3</v>
      </c>
      <c r="P61" s="32">
        <v>2.6</v>
      </c>
      <c r="Q61" s="32">
        <v>0.7</v>
      </c>
      <c r="R61" s="32">
        <v>1.2</v>
      </c>
      <c r="S61" s="32">
        <v>1</v>
      </c>
      <c r="T61" s="32">
        <v>0.3</v>
      </c>
      <c r="U61" s="32">
        <v>19.3</v>
      </c>
      <c r="V61" s="32">
        <v>6.3</v>
      </c>
      <c r="W61" s="32">
        <v>6.9</v>
      </c>
      <c r="X61" s="32">
        <v>6.1</v>
      </c>
    </row>
    <row r="62" spans="2:24" ht="15" customHeight="1" x14ac:dyDescent="0.15">
      <c r="B62" s="4"/>
      <c r="C62" s="51" t="s">
        <v>76</v>
      </c>
      <c r="D62" s="25">
        <v>2807</v>
      </c>
      <c r="E62" s="18">
        <v>448</v>
      </c>
      <c r="F62" s="11">
        <v>1179</v>
      </c>
      <c r="G62" s="11">
        <v>111</v>
      </c>
      <c r="H62" s="11">
        <v>282</v>
      </c>
      <c r="I62" s="11">
        <v>344</v>
      </c>
      <c r="J62" s="11">
        <v>185</v>
      </c>
      <c r="K62" s="11">
        <v>145</v>
      </c>
      <c r="L62" s="11">
        <v>134</v>
      </c>
      <c r="M62" s="11">
        <v>223</v>
      </c>
      <c r="N62" s="11">
        <v>376</v>
      </c>
      <c r="O62" s="11">
        <v>83</v>
      </c>
      <c r="P62" s="11">
        <v>74</v>
      </c>
      <c r="Q62" s="11">
        <v>24</v>
      </c>
      <c r="R62" s="11">
        <v>17</v>
      </c>
      <c r="S62" s="11">
        <v>26</v>
      </c>
      <c r="T62" s="11">
        <v>13</v>
      </c>
      <c r="U62" s="11">
        <v>388</v>
      </c>
      <c r="V62" s="11">
        <v>166</v>
      </c>
      <c r="W62" s="11">
        <v>178</v>
      </c>
      <c r="X62" s="11">
        <v>252</v>
      </c>
    </row>
    <row r="63" spans="2:24" ht="15" customHeight="1" x14ac:dyDescent="0.15">
      <c r="B63" s="4"/>
      <c r="C63" s="54"/>
      <c r="D63" s="30">
        <v>100</v>
      </c>
      <c r="E63" s="31">
        <v>16</v>
      </c>
      <c r="F63" s="32">
        <v>42</v>
      </c>
      <c r="G63" s="32">
        <v>4</v>
      </c>
      <c r="H63" s="32">
        <v>10</v>
      </c>
      <c r="I63" s="32">
        <v>12.3</v>
      </c>
      <c r="J63" s="32">
        <v>6.6</v>
      </c>
      <c r="K63" s="32">
        <v>5.2</v>
      </c>
      <c r="L63" s="32">
        <v>4.8</v>
      </c>
      <c r="M63" s="32">
        <v>7.9</v>
      </c>
      <c r="N63" s="32">
        <v>13.4</v>
      </c>
      <c r="O63" s="32">
        <v>3</v>
      </c>
      <c r="P63" s="32">
        <v>2.6</v>
      </c>
      <c r="Q63" s="32">
        <v>0.9</v>
      </c>
      <c r="R63" s="32">
        <v>0.6</v>
      </c>
      <c r="S63" s="32">
        <v>0.9</v>
      </c>
      <c r="T63" s="32">
        <v>0.5</v>
      </c>
      <c r="U63" s="32">
        <v>13.8</v>
      </c>
      <c r="V63" s="32">
        <v>5.9</v>
      </c>
      <c r="W63" s="32">
        <v>6.3</v>
      </c>
      <c r="X63" s="32">
        <v>9</v>
      </c>
    </row>
    <row r="64" spans="2:24" ht="15" customHeight="1" x14ac:dyDescent="0.15">
      <c r="B64" s="4"/>
      <c r="C64" s="51" t="s">
        <v>77</v>
      </c>
      <c r="D64" s="25">
        <v>6516</v>
      </c>
      <c r="E64" s="18">
        <v>1087</v>
      </c>
      <c r="F64" s="11">
        <v>3026</v>
      </c>
      <c r="G64" s="11">
        <v>189</v>
      </c>
      <c r="H64" s="11">
        <v>552</v>
      </c>
      <c r="I64" s="11">
        <v>757</v>
      </c>
      <c r="J64" s="11">
        <v>477</v>
      </c>
      <c r="K64" s="11">
        <v>270</v>
      </c>
      <c r="L64" s="11">
        <v>246</v>
      </c>
      <c r="M64" s="11">
        <v>365</v>
      </c>
      <c r="N64" s="11">
        <v>704</v>
      </c>
      <c r="O64" s="11">
        <v>212</v>
      </c>
      <c r="P64" s="11">
        <v>158</v>
      </c>
      <c r="Q64" s="11">
        <v>42</v>
      </c>
      <c r="R64" s="11">
        <v>41</v>
      </c>
      <c r="S64" s="11">
        <v>72</v>
      </c>
      <c r="T64" s="11">
        <v>32</v>
      </c>
      <c r="U64" s="11">
        <v>831</v>
      </c>
      <c r="V64" s="11">
        <v>417</v>
      </c>
      <c r="W64" s="11">
        <v>425</v>
      </c>
      <c r="X64" s="11">
        <v>624</v>
      </c>
    </row>
    <row r="65" spans="2:24" ht="15" customHeight="1" x14ac:dyDescent="0.15">
      <c r="B65" s="5"/>
      <c r="C65" s="52"/>
      <c r="D65" s="28">
        <v>100</v>
      </c>
      <c r="E65" s="20">
        <v>16.7</v>
      </c>
      <c r="F65" s="15">
        <v>46.4</v>
      </c>
      <c r="G65" s="15">
        <v>2.9</v>
      </c>
      <c r="H65" s="15">
        <v>8.5</v>
      </c>
      <c r="I65" s="15">
        <v>11.6</v>
      </c>
      <c r="J65" s="15">
        <v>7.3</v>
      </c>
      <c r="K65" s="15">
        <v>4.0999999999999996</v>
      </c>
      <c r="L65" s="15">
        <v>3.8</v>
      </c>
      <c r="M65" s="15">
        <v>5.6</v>
      </c>
      <c r="N65" s="15">
        <v>10.8</v>
      </c>
      <c r="O65" s="15">
        <v>3.3</v>
      </c>
      <c r="P65" s="15">
        <v>2.4</v>
      </c>
      <c r="Q65" s="15">
        <v>0.6</v>
      </c>
      <c r="R65" s="15">
        <v>0.6</v>
      </c>
      <c r="S65" s="15">
        <v>1.1000000000000001</v>
      </c>
      <c r="T65" s="15">
        <v>0.5</v>
      </c>
      <c r="U65" s="15">
        <v>12.8</v>
      </c>
      <c r="V65" s="15">
        <v>6.4</v>
      </c>
      <c r="W65" s="15">
        <v>6.5</v>
      </c>
      <c r="X65" s="15">
        <v>9.6</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X9">
    <cfRule type="top10" dxfId="1014" priority="54" rank="1"/>
  </conditionalFormatting>
  <conditionalFormatting sqref="E11:X11">
    <cfRule type="top10" dxfId="1013" priority="53" rank="1"/>
  </conditionalFormatting>
  <conditionalFormatting sqref="E13:X13">
    <cfRule type="top10" dxfId="1012" priority="52" rank="1"/>
  </conditionalFormatting>
  <conditionalFormatting sqref="E15:X15">
    <cfRule type="top10" dxfId="1011" priority="51" rank="1"/>
  </conditionalFormatting>
  <conditionalFormatting sqref="E17:X17">
    <cfRule type="top10" dxfId="1010" priority="25" rank="1"/>
  </conditionalFormatting>
  <conditionalFormatting sqref="E19:X19">
    <cfRule type="top10" dxfId="1009" priority="24" rank="1"/>
  </conditionalFormatting>
  <conditionalFormatting sqref="E21:X21">
    <cfRule type="top10" dxfId="1008" priority="23" rank="1"/>
  </conditionalFormatting>
  <conditionalFormatting sqref="E23:X23">
    <cfRule type="top10" dxfId="1007" priority="22" rank="1"/>
  </conditionalFormatting>
  <conditionalFormatting sqref="E25:X25">
    <cfRule type="top10" dxfId="1006" priority="21" rank="1"/>
  </conditionalFormatting>
  <conditionalFormatting sqref="E27:X27">
    <cfRule type="top10" dxfId="1005" priority="20" rank="1"/>
  </conditionalFormatting>
  <conditionalFormatting sqref="E29:X29">
    <cfRule type="top10" dxfId="1004" priority="19" rank="1"/>
  </conditionalFormatting>
  <conditionalFormatting sqref="E31:X31">
    <cfRule type="top10" dxfId="1003" priority="18" rank="1"/>
  </conditionalFormatting>
  <conditionalFormatting sqref="E33:X33">
    <cfRule type="top10" dxfId="1002" priority="17" rank="1"/>
  </conditionalFormatting>
  <conditionalFormatting sqref="E35:X35">
    <cfRule type="top10" dxfId="1001" priority="16" rank="1"/>
  </conditionalFormatting>
  <conditionalFormatting sqref="E37:X37">
    <cfRule type="top10" dxfId="1000" priority="15" rank="1"/>
  </conditionalFormatting>
  <conditionalFormatting sqref="E39:X39">
    <cfRule type="top10" dxfId="999" priority="14" rank="1"/>
  </conditionalFormatting>
  <conditionalFormatting sqref="E41:X41">
    <cfRule type="top10" dxfId="998" priority="13" rank="1"/>
  </conditionalFormatting>
  <conditionalFormatting sqref="E43:X43">
    <cfRule type="top10" dxfId="997" priority="12" rank="1"/>
  </conditionalFormatting>
  <conditionalFormatting sqref="E45:X45">
    <cfRule type="top10" dxfId="996" priority="11" rank="1"/>
  </conditionalFormatting>
  <conditionalFormatting sqref="E47:X47">
    <cfRule type="top10" dxfId="995" priority="10" rank="1"/>
  </conditionalFormatting>
  <conditionalFormatting sqref="E49:X49">
    <cfRule type="top10" dxfId="994" priority="9" rank="1"/>
  </conditionalFormatting>
  <conditionalFormatting sqref="E51:X51">
    <cfRule type="top10" dxfId="993" priority="8" rank="1"/>
  </conditionalFormatting>
  <conditionalFormatting sqref="E53:X53">
    <cfRule type="top10" dxfId="992" priority="7" rank="1"/>
  </conditionalFormatting>
  <conditionalFormatting sqref="E55:X55">
    <cfRule type="top10" dxfId="991" priority="6" rank="1"/>
  </conditionalFormatting>
  <conditionalFormatting sqref="E57:X57">
    <cfRule type="top10" dxfId="990" priority="5" rank="1"/>
  </conditionalFormatting>
  <conditionalFormatting sqref="E59:X59">
    <cfRule type="top10" dxfId="989" priority="4" rank="1"/>
  </conditionalFormatting>
  <conditionalFormatting sqref="E61:X61">
    <cfRule type="top10" dxfId="988" priority="3" rank="1"/>
  </conditionalFormatting>
  <conditionalFormatting sqref="E63:X63">
    <cfRule type="top10" dxfId="987" priority="2" rank="1"/>
  </conditionalFormatting>
  <conditionalFormatting sqref="E65:X65">
    <cfRule type="top10" dxfId="986" priority="1" rank="1"/>
  </conditionalFormatting>
  <pageMargins left="0.7" right="0.7" top="0.75" bottom="0.75" header="0.3" footer="0.3"/>
  <pageSetup paperSize="9" scale="44" orientation="portrait" r:id="rId1"/>
  <headerFooter>
    <oddFooter>&amp;C&amp;P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6" width="8.625" style="9" customWidth="1"/>
    <col min="97" max="16384" width="6.125" style="9"/>
  </cols>
  <sheetData>
    <row r="2" spans="2:43" x14ac:dyDescent="0.15">
      <c r="B2" s="8" t="s">
        <v>512</v>
      </c>
    </row>
    <row r="3" spans="2:43" x14ac:dyDescent="0.15">
      <c r="B3" s="9" t="s">
        <v>618</v>
      </c>
    </row>
    <row r="4" spans="2:43" x14ac:dyDescent="0.15">
      <c r="B4" s="36"/>
    </row>
    <row r="6" spans="2:43" ht="3" customHeight="1" x14ac:dyDescent="0.15">
      <c r="B6" s="16"/>
      <c r="C6" s="23"/>
      <c r="D6" s="24"/>
      <c r="E6" s="22"/>
      <c r="F6" s="17"/>
      <c r="G6" s="17"/>
      <c r="H6" s="17"/>
      <c r="I6" s="17"/>
      <c r="J6" s="17"/>
      <c r="K6" s="17"/>
      <c r="L6" s="17"/>
      <c r="M6" s="17"/>
      <c r="N6" s="17"/>
    </row>
    <row r="7" spans="2:43" s="10" customFormat="1" ht="122.25" customHeight="1" thickBot="1" x14ac:dyDescent="0.2">
      <c r="B7" s="1"/>
      <c r="C7" s="2" t="s">
        <v>52</v>
      </c>
      <c r="D7" s="29" t="s">
        <v>103</v>
      </c>
      <c r="E7" s="46" t="s">
        <v>276</v>
      </c>
      <c r="F7" s="47" t="s">
        <v>594</v>
      </c>
      <c r="G7" s="47" t="s">
        <v>587</v>
      </c>
      <c r="H7" s="47" t="s">
        <v>277</v>
      </c>
      <c r="I7" s="47" t="s">
        <v>26</v>
      </c>
      <c r="J7" s="47" t="s">
        <v>278</v>
      </c>
      <c r="K7" s="47" t="s">
        <v>279</v>
      </c>
      <c r="L7" s="47" t="s">
        <v>280</v>
      </c>
      <c r="M7" s="47" t="s">
        <v>4</v>
      </c>
      <c r="N7" s="47" t="s">
        <v>104</v>
      </c>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22593</v>
      </c>
      <c r="F8" s="11">
        <v>851</v>
      </c>
      <c r="G8" s="11">
        <v>191</v>
      </c>
      <c r="H8" s="11">
        <v>419</v>
      </c>
      <c r="I8" s="11">
        <v>326</v>
      </c>
      <c r="J8" s="11">
        <v>143</v>
      </c>
      <c r="K8" s="11">
        <v>416</v>
      </c>
      <c r="L8" s="11">
        <v>463</v>
      </c>
      <c r="M8" s="11">
        <v>331</v>
      </c>
      <c r="N8" s="11">
        <v>1433</v>
      </c>
    </row>
    <row r="9" spans="2:43" ht="15" customHeight="1" x14ac:dyDescent="0.15">
      <c r="B9" s="62"/>
      <c r="C9" s="52"/>
      <c r="D9" s="26">
        <v>100</v>
      </c>
      <c r="E9" s="19">
        <v>83.2</v>
      </c>
      <c r="F9" s="12">
        <v>3.1</v>
      </c>
      <c r="G9" s="12">
        <v>0.7</v>
      </c>
      <c r="H9" s="12">
        <v>1.5</v>
      </c>
      <c r="I9" s="12">
        <v>1.2</v>
      </c>
      <c r="J9" s="12">
        <v>0.5</v>
      </c>
      <c r="K9" s="12">
        <v>1.5</v>
      </c>
      <c r="L9" s="12">
        <v>1.7</v>
      </c>
      <c r="M9" s="12">
        <v>1.2</v>
      </c>
      <c r="N9" s="12">
        <v>5.3</v>
      </c>
    </row>
    <row r="10" spans="2:43" ht="15" customHeight="1" x14ac:dyDescent="0.15">
      <c r="B10" s="3" t="s">
        <v>54</v>
      </c>
      <c r="C10" s="63" t="s">
        <v>55</v>
      </c>
      <c r="D10" s="27">
        <v>12478</v>
      </c>
      <c r="E10" s="21">
        <v>10700</v>
      </c>
      <c r="F10" s="13">
        <v>328</v>
      </c>
      <c r="G10" s="13">
        <v>133</v>
      </c>
      <c r="H10" s="13">
        <v>142</v>
      </c>
      <c r="I10" s="13">
        <v>117</v>
      </c>
      <c r="J10" s="13">
        <v>45</v>
      </c>
      <c r="K10" s="13">
        <v>147</v>
      </c>
      <c r="L10" s="13">
        <v>169</v>
      </c>
      <c r="M10" s="13">
        <v>129</v>
      </c>
      <c r="N10" s="13">
        <v>568</v>
      </c>
    </row>
    <row r="11" spans="2:43" ht="15" customHeight="1" x14ac:dyDescent="0.15">
      <c r="B11" s="4"/>
      <c r="C11" s="56"/>
      <c r="D11" s="30">
        <v>100</v>
      </c>
      <c r="E11" s="31">
        <v>85.8</v>
      </c>
      <c r="F11" s="32">
        <v>2.6</v>
      </c>
      <c r="G11" s="32">
        <v>1.1000000000000001</v>
      </c>
      <c r="H11" s="32">
        <v>1.1000000000000001</v>
      </c>
      <c r="I11" s="32">
        <v>0.9</v>
      </c>
      <c r="J11" s="32">
        <v>0.4</v>
      </c>
      <c r="K11" s="32">
        <v>1.2</v>
      </c>
      <c r="L11" s="32">
        <v>1.4</v>
      </c>
      <c r="M11" s="32">
        <v>1</v>
      </c>
      <c r="N11" s="32">
        <v>4.5999999999999996</v>
      </c>
    </row>
    <row r="12" spans="2:43" ht="15" customHeight="1" x14ac:dyDescent="0.15">
      <c r="B12" s="4"/>
      <c r="C12" s="55" t="s">
        <v>56</v>
      </c>
      <c r="D12" s="25">
        <v>14458</v>
      </c>
      <c r="E12" s="18">
        <v>11718</v>
      </c>
      <c r="F12" s="11">
        <v>515</v>
      </c>
      <c r="G12" s="11">
        <v>57</v>
      </c>
      <c r="H12" s="11">
        <v>268</v>
      </c>
      <c r="I12" s="11">
        <v>206</v>
      </c>
      <c r="J12" s="11">
        <v>98</v>
      </c>
      <c r="K12" s="11">
        <v>267</v>
      </c>
      <c r="L12" s="11">
        <v>288</v>
      </c>
      <c r="M12" s="11">
        <v>199</v>
      </c>
      <c r="N12" s="11">
        <v>842</v>
      </c>
    </row>
    <row r="13" spans="2:43" ht="15" customHeight="1" x14ac:dyDescent="0.15">
      <c r="B13" s="4"/>
      <c r="C13" s="59"/>
      <c r="D13" s="26">
        <v>100</v>
      </c>
      <c r="E13" s="19">
        <v>81</v>
      </c>
      <c r="F13" s="12">
        <v>3.6</v>
      </c>
      <c r="G13" s="12">
        <v>0.4</v>
      </c>
      <c r="H13" s="12">
        <v>1.9</v>
      </c>
      <c r="I13" s="12">
        <v>1.4</v>
      </c>
      <c r="J13" s="12">
        <v>0.7</v>
      </c>
      <c r="K13" s="12">
        <v>1.8</v>
      </c>
      <c r="L13" s="12">
        <v>2</v>
      </c>
      <c r="M13" s="12">
        <v>1.4</v>
      </c>
      <c r="N13" s="12">
        <v>5.8</v>
      </c>
    </row>
    <row r="14" spans="2:43" ht="15" customHeight="1" x14ac:dyDescent="0.15">
      <c r="B14" s="3" t="s">
        <v>57</v>
      </c>
      <c r="C14" s="63" t="s">
        <v>78</v>
      </c>
      <c r="D14" s="27">
        <v>7667</v>
      </c>
      <c r="E14" s="21">
        <v>6397</v>
      </c>
      <c r="F14" s="13">
        <v>335</v>
      </c>
      <c r="G14" s="13">
        <v>83</v>
      </c>
      <c r="H14" s="13">
        <v>152</v>
      </c>
      <c r="I14" s="13">
        <v>99</v>
      </c>
      <c r="J14" s="13">
        <v>26</v>
      </c>
      <c r="K14" s="13">
        <v>91</v>
      </c>
      <c r="L14" s="13">
        <v>78</v>
      </c>
      <c r="M14" s="13">
        <v>124</v>
      </c>
      <c r="N14" s="13">
        <v>282</v>
      </c>
    </row>
    <row r="15" spans="2:43" ht="15" customHeight="1" x14ac:dyDescent="0.15">
      <c r="B15" s="4"/>
      <c r="C15" s="56"/>
      <c r="D15" s="30">
        <v>100</v>
      </c>
      <c r="E15" s="31">
        <v>83.4</v>
      </c>
      <c r="F15" s="32">
        <v>4.4000000000000004</v>
      </c>
      <c r="G15" s="32">
        <v>1.1000000000000001</v>
      </c>
      <c r="H15" s="32">
        <v>2</v>
      </c>
      <c r="I15" s="32">
        <v>1.3</v>
      </c>
      <c r="J15" s="32">
        <v>0.3</v>
      </c>
      <c r="K15" s="32">
        <v>1.2</v>
      </c>
      <c r="L15" s="32">
        <v>1</v>
      </c>
      <c r="M15" s="32">
        <v>1.6</v>
      </c>
      <c r="N15" s="32">
        <v>3.7</v>
      </c>
    </row>
    <row r="16" spans="2:43" ht="15" customHeight="1" x14ac:dyDescent="0.15">
      <c r="B16" s="4"/>
      <c r="C16" s="51" t="s">
        <v>79</v>
      </c>
      <c r="D16" s="25">
        <v>6710</v>
      </c>
      <c r="E16" s="18">
        <v>5662</v>
      </c>
      <c r="F16" s="11">
        <v>226</v>
      </c>
      <c r="G16" s="11">
        <v>52</v>
      </c>
      <c r="H16" s="11">
        <v>90</v>
      </c>
      <c r="I16" s="11">
        <v>92</v>
      </c>
      <c r="J16" s="11">
        <v>28</v>
      </c>
      <c r="K16" s="11">
        <v>96</v>
      </c>
      <c r="L16" s="11">
        <v>110</v>
      </c>
      <c r="M16" s="11">
        <v>73</v>
      </c>
      <c r="N16" s="11">
        <v>281</v>
      </c>
    </row>
    <row r="17" spans="2:14" ht="15" customHeight="1" x14ac:dyDescent="0.15">
      <c r="B17" s="4"/>
      <c r="C17" s="51"/>
      <c r="D17" s="30">
        <v>100</v>
      </c>
      <c r="E17" s="31">
        <v>84.4</v>
      </c>
      <c r="F17" s="32">
        <v>3.4</v>
      </c>
      <c r="G17" s="32">
        <v>0.8</v>
      </c>
      <c r="H17" s="32">
        <v>1.3</v>
      </c>
      <c r="I17" s="32">
        <v>1.4</v>
      </c>
      <c r="J17" s="32">
        <v>0.4</v>
      </c>
      <c r="K17" s="32">
        <v>1.4</v>
      </c>
      <c r="L17" s="32">
        <v>1.6</v>
      </c>
      <c r="M17" s="32">
        <v>1.1000000000000001</v>
      </c>
      <c r="N17" s="32">
        <v>4.2</v>
      </c>
    </row>
    <row r="18" spans="2:14" ht="15" customHeight="1" x14ac:dyDescent="0.15">
      <c r="B18" s="4"/>
      <c r="C18" s="58" t="s">
        <v>80</v>
      </c>
      <c r="D18" s="25">
        <v>5148</v>
      </c>
      <c r="E18" s="18">
        <v>4286</v>
      </c>
      <c r="F18" s="11">
        <v>150</v>
      </c>
      <c r="G18" s="11">
        <v>35</v>
      </c>
      <c r="H18" s="11">
        <v>76</v>
      </c>
      <c r="I18" s="11">
        <v>74</v>
      </c>
      <c r="J18" s="11">
        <v>29</v>
      </c>
      <c r="K18" s="11">
        <v>71</v>
      </c>
      <c r="L18" s="11">
        <v>95</v>
      </c>
      <c r="M18" s="11">
        <v>63</v>
      </c>
      <c r="N18" s="11">
        <v>269</v>
      </c>
    </row>
    <row r="19" spans="2:14" ht="15" customHeight="1" x14ac:dyDescent="0.15">
      <c r="B19" s="4"/>
      <c r="C19" s="56"/>
      <c r="D19" s="30">
        <v>100</v>
      </c>
      <c r="E19" s="31">
        <v>83.3</v>
      </c>
      <c r="F19" s="32">
        <v>2.9</v>
      </c>
      <c r="G19" s="32">
        <v>0.7</v>
      </c>
      <c r="H19" s="32">
        <v>1.5</v>
      </c>
      <c r="I19" s="32">
        <v>1.4</v>
      </c>
      <c r="J19" s="32">
        <v>0.6</v>
      </c>
      <c r="K19" s="32">
        <v>1.4</v>
      </c>
      <c r="L19" s="32">
        <v>1.8</v>
      </c>
      <c r="M19" s="32">
        <v>1.2</v>
      </c>
      <c r="N19" s="32">
        <v>5.2</v>
      </c>
    </row>
    <row r="20" spans="2:14" ht="15" customHeight="1" x14ac:dyDescent="0.15">
      <c r="B20" s="4"/>
      <c r="C20" s="55" t="s">
        <v>81</v>
      </c>
      <c r="D20" s="25">
        <v>4095</v>
      </c>
      <c r="E20" s="18">
        <v>3360</v>
      </c>
      <c r="F20" s="11">
        <v>94</v>
      </c>
      <c r="G20" s="11">
        <v>12</v>
      </c>
      <c r="H20" s="11">
        <v>56</v>
      </c>
      <c r="I20" s="11">
        <v>34</v>
      </c>
      <c r="J20" s="11">
        <v>33</v>
      </c>
      <c r="K20" s="11">
        <v>86</v>
      </c>
      <c r="L20" s="11">
        <v>82</v>
      </c>
      <c r="M20" s="11">
        <v>35</v>
      </c>
      <c r="N20" s="11">
        <v>303</v>
      </c>
    </row>
    <row r="21" spans="2:14" ht="15" customHeight="1" x14ac:dyDescent="0.15">
      <c r="B21" s="4"/>
      <c r="C21" s="56"/>
      <c r="D21" s="30">
        <v>100</v>
      </c>
      <c r="E21" s="31">
        <v>82.1</v>
      </c>
      <c r="F21" s="32">
        <v>2.2999999999999998</v>
      </c>
      <c r="G21" s="32">
        <v>0.3</v>
      </c>
      <c r="H21" s="32">
        <v>1.4</v>
      </c>
      <c r="I21" s="32">
        <v>0.8</v>
      </c>
      <c r="J21" s="32">
        <v>0.8</v>
      </c>
      <c r="K21" s="32">
        <v>2.1</v>
      </c>
      <c r="L21" s="32">
        <v>2</v>
      </c>
      <c r="M21" s="32">
        <v>0.9</v>
      </c>
      <c r="N21" s="32">
        <v>7.4</v>
      </c>
    </row>
    <row r="22" spans="2:14" ht="15" customHeight="1" x14ac:dyDescent="0.15">
      <c r="B22" s="4"/>
      <c r="C22" s="51" t="s">
        <v>82</v>
      </c>
      <c r="D22" s="25">
        <v>3242</v>
      </c>
      <c r="E22" s="18">
        <v>2660</v>
      </c>
      <c r="F22" s="11">
        <v>34</v>
      </c>
      <c r="G22" s="11">
        <v>6</v>
      </c>
      <c r="H22" s="11">
        <v>34</v>
      </c>
      <c r="I22" s="11">
        <v>25</v>
      </c>
      <c r="J22" s="11">
        <v>26</v>
      </c>
      <c r="K22" s="11">
        <v>69</v>
      </c>
      <c r="L22" s="11">
        <v>91</v>
      </c>
      <c r="M22" s="11">
        <v>30</v>
      </c>
      <c r="N22" s="11">
        <v>267</v>
      </c>
    </row>
    <row r="23" spans="2:14" ht="15" customHeight="1" x14ac:dyDescent="0.15">
      <c r="B23" s="5"/>
      <c r="C23" s="52"/>
      <c r="D23" s="28">
        <v>100</v>
      </c>
      <c r="E23" s="20">
        <v>82</v>
      </c>
      <c r="F23" s="15">
        <v>1</v>
      </c>
      <c r="G23" s="15">
        <v>0.2</v>
      </c>
      <c r="H23" s="15">
        <v>1</v>
      </c>
      <c r="I23" s="15">
        <v>0.8</v>
      </c>
      <c r="J23" s="15">
        <v>0.8</v>
      </c>
      <c r="K23" s="15">
        <v>2.1</v>
      </c>
      <c r="L23" s="15">
        <v>2.8</v>
      </c>
      <c r="M23" s="15">
        <v>0.9</v>
      </c>
      <c r="N23" s="15">
        <v>8.1999999999999993</v>
      </c>
    </row>
    <row r="24" spans="2:14" ht="15" customHeight="1" x14ac:dyDescent="0.15">
      <c r="B24" s="3" t="s">
        <v>58</v>
      </c>
      <c r="C24" s="53" t="s">
        <v>59</v>
      </c>
      <c r="D24" s="27">
        <v>6176</v>
      </c>
      <c r="E24" s="21">
        <v>4821</v>
      </c>
      <c r="F24" s="13">
        <v>161</v>
      </c>
      <c r="G24" s="13">
        <v>43</v>
      </c>
      <c r="H24" s="13">
        <v>143</v>
      </c>
      <c r="I24" s="13">
        <v>113</v>
      </c>
      <c r="J24" s="13">
        <v>55</v>
      </c>
      <c r="K24" s="13">
        <v>162</v>
      </c>
      <c r="L24" s="13">
        <v>185</v>
      </c>
      <c r="M24" s="13">
        <v>89</v>
      </c>
      <c r="N24" s="13">
        <v>404</v>
      </c>
    </row>
    <row r="25" spans="2:14" ht="15" customHeight="1" x14ac:dyDescent="0.15">
      <c r="B25" s="4"/>
      <c r="C25" s="51"/>
      <c r="D25" s="30">
        <v>100</v>
      </c>
      <c r="E25" s="31">
        <v>78.099999999999994</v>
      </c>
      <c r="F25" s="32">
        <v>2.6</v>
      </c>
      <c r="G25" s="32">
        <v>0.7</v>
      </c>
      <c r="H25" s="32">
        <v>2.2999999999999998</v>
      </c>
      <c r="I25" s="32">
        <v>1.8</v>
      </c>
      <c r="J25" s="32">
        <v>0.9</v>
      </c>
      <c r="K25" s="32">
        <v>2.6</v>
      </c>
      <c r="L25" s="32">
        <v>3</v>
      </c>
      <c r="M25" s="32">
        <v>1.4</v>
      </c>
      <c r="N25" s="32">
        <v>6.5</v>
      </c>
    </row>
    <row r="26" spans="2:14" ht="15" customHeight="1" x14ac:dyDescent="0.15">
      <c r="B26" s="4"/>
      <c r="C26" s="58" t="s">
        <v>60</v>
      </c>
      <c r="D26" s="25">
        <v>12578</v>
      </c>
      <c r="E26" s="18">
        <v>10684</v>
      </c>
      <c r="F26" s="11">
        <v>428</v>
      </c>
      <c r="G26" s="11">
        <v>73</v>
      </c>
      <c r="H26" s="11">
        <v>189</v>
      </c>
      <c r="I26" s="11">
        <v>146</v>
      </c>
      <c r="J26" s="11">
        <v>54</v>
      </c>
      <c r="K26" s="11">
        <v>150</v>
      </c>
      <c r="L26" s="11">
        <v>174</v>
      </c>
      <c r="M26" s="11">
        <v>126</v>
      </c>
      <c r="N26" s="11">
        <v>554</v>
      </c>
    </row>
    <row r="27" spans="2:14" ht="15" customHeight="1" x14ac:dyDescent="0.15">
      <c r="B27" s="4"/>
      <c r="C27" s="56"/>
      <c r="D27" s="30">
        <v>100</v>
      </c>
      <c r="E27" s="31">
        <v>84.9</v>
      </c>
      <c r="F27" s="32">
        <v>3.4</v>
      </c>
      <c r="G27" s="32">
        <v>0.6</v>
      </c>
      <c r="H27" s="32">
        <v>1.5</v>
      </c>
      <c r="I27" s="32">
        <v>1.2</v>
      </c>
      <c r="J27" s="32">
        <v>0.4</v>
      </c>
      <c r="K27" s="32">
        <v>1.2</v>
      </c>
      <c r="L27" s="32">
        <v>1.4</v>
      </c>
      <c r="M27" s="32">
        <v>1</v>
      </c>
      <c r="N27" s="32">
        <v>4.4000000000000004</v>
      </c>
    </row>
    <row r="28" spans="2:14" ht="15" customHeight="1" x14ac:dyDescent="0.15">
      <c r="B28" s="4"/>
      <c r="C28" s="55" t="s">
        <v>61</v>
      </c>
      <c r="D28" s="25">
        <v>1614</v>
      </c>
      <c r="E28" s="18">
        <v>1396</v>
      </c>
      <c r="F28" s="11">
        <v>59</v>
      </c>
      <c r="G28" s="11">
        <v>20</v>
      </c>
      <c r="H28" s="11">
        <v>21</v>
      </c>
      <c r="I28" s="11">
        <v>5</v>
      </c>
      <c r="J28" s="11">
        <v>4</v>
      </c>
      <c r="K28" s="11">
        <v>10</v>
      </c>
      <c r="L28" s="11">
        <v>13</v>
      </c>
      <c r="M28" s="11">
        <v>18</v>
      </c>
      <c r="N28" s="11">
        <v>68</v>
      </c>
    </row>
    <row r="29" spans="2:14" ht="15" customHeight="1" x14ac:dyDescent="0.15">
      <c r="B29" s="4"/>
      <c r="C29" s="56"/>
      <c r="D29" s="30">
        <v>100</v>
      </c>
      <c r="E29" s="31">
        <v>86.5</v>
      </c>
      <c r="F29" s="32">
        <v>3.7</v>
      </c>
      <c r="G29" s="32">
        <v>1.2</v>
      </c>
      <c r="H29" s="32">
        <v>1.3</v>
      </c>
      <c r="I29" s="32">
        <v>0.3</v>
      </c>
      <c r="J29" s="32">
        <v>0.2</v>
      </c>
      <c r="K29" s="32">
        <v>0.6</v>
      </c>
      <c r="L29" s="32">
        <v>0.8</v>
      </c>
      <c r="M29" s="32">
        <v>1.1000000000000001</v>
      </c>
      <c r="N29" s="32">
        <v>4.2</v>
      </c>
    </row>
    <row r="30" spans="2:14" ht="15" customHeight="1" x14ac:dyDescent="0.15">
      <c r="B30" s="4"/>
      <c r="C30" s="51" t="s">
        <v>62</v>
      </c>
      <c r="D30" s="25">
        <v>2525</v>
      </c>
      <c r="E30" s="18">
        <v>2205</v>
      </c>
      <c r="F30" s="11">
        <v>58</v>
      </c>
      <c r="G30" s="11">
        <v>21</v>
      </c>
      <c r="H30" s="11">
        <v>17</v>
      </c>
      <c r="I30" s="11">
        <v>21</v>
      </c>
      <c r="J30" s="11">
        <v>12</v>
      </c>
      <c r="K30" s="11">
        <v>33</v>
      </c>
      <c r="L30" s="11">
        <v>25</v>
      </c>
      <c r="M30" s="11">
        <v>14</v>
      </c>
      <c r="N30" s="11">
        <v>119</v>
      </c>
    </row>
    <row r="31" spans="2:14" ht="15" customHeight="1" x14ac:dyDescent="0.15">
      <c r="B31" s="4"/>
      <c r="C31" s="51"/>
      <c r="D31" s="30">
        <v>100</v>
      </c>
      <c r="E31" s="31">
        <v>87.3</v>
      </c>
      <c r="F31" s="32">
        <v>2.2999999999999998</v>
      </c>
      <c r="G31" s="32">
        <v>0.8</v>
      </c>
      <c r="H31" s="32">
        <v>0.7</v>
      </c>
      <c r="I31" s="32">
        <v>0.8</v>
      </c>
      <c r="J31" s="32">
        <v>0.5</v>
      </c>
      <c r="K31" s="32">
        <v>1.3</v>
      </c>
      <c r="L31" s="32">
        <v>1</v>
      </c>
      <c r="M31" s="32">
        <v>0.6</v>
      </c>
      <c r="N31" s="32">
        <v>4.7</v>
      </c>
    </row>
    <row r="32" spans="2:14" ht="15" customHeight="1" x14ac:dyDescent="0.15">
      <c r="B32" s="6"/>
      <c r="C32" s="58" t="s">
        <v>63</v>
      </c>
      <c r="D32" s="25">
        <v>3276</v>
      </c>
      <c r="E32" s="18">
        <v>2736</v>
      </c>
      <c r="F32" s="11">
        <v>107</v>
      </c>
      <c r="G32" s="11">
        <v>26</v>
      </c>
      <c r="H32" s="11">
        <v>36</v>
      </c>
      <c r="I32" s="11">
        <v>30</v>
      </c>
      <c r="J32" s="11">
        <v>14</v>
      </c>
      <c r="K32" s="11">
        <v>45</v>
      </c>
      <c r="L32" s="11">
        <v>41</v>
      </c>
      <c r="M32" s="11">
        <v>78</v>
      </c>
      <c r="N32" s="11">
        <v>163</v>
      </c>
    </row>
    <row r="33" spans="2:14" ht="15" customHeight="1" x14ac:dyDescent="0.15">
      <c r="B33" s="7"/>
      <c r="C33" s="59"/>
      <c r="D33" s="28">
        <v>100</v>
      </c>
      <c r="E33" s="20">
        <v>83.5</v>
      </c>
      <c r="F33" s="15">
        <v>3.3</v>
      </c>
      <c r="G33" s="15">
        <v>0.8</v>
      </c>
      <c r="H33" s="15">
        <v>1.1000000000000001</v>
      </c>
      <c r="I33" s="15">
        <v>0.9</v>
      </c>
      <c r="J33" s="15">
        <v>0.4</v>
      </c>
      <c r="K33" s="15">
        <v>1.4</v>
      </c>
      <c r="L33" s="15">
        <v>1.3</v>
      </c>
      <c r="M33" s="15">
        <v>2.4</v>
      </c>
      <c r="N33" s="15">
        <v>5</v>
      </c>
    </row>
    <row r="34" spans="2:14" ht="15" customHeight="1" x14ac:dyDescent="0.15">
      <c r="B34" s="3" t="s">
        <v>64</v>
      </c>
      <c r="C34" s="53" t="s">
        <v>65</v>
      </c>
      <c r="D34" s="27">
        <v>22228</v>
      </c>
      <c r="E34" s="21">
        <v>18874</v>
      </c>
      <c r="F34" s="13">
        <v>718</v>
      </c>
      <c r="G34" s="13">
        <v>171</v>
      </c>
      <c r="H34" s="13">
        <v>346</v>
      </c>
      <c r="I34" s="13">
        <v>259</v>
      </c>
      <c r="J34" s="13">
        <v>96</v>
      </c>
      <c r="K34" s="13">
        <v>312</v>
      </c>
      <c r="L34" s="13">
        <v>302</v>
      </c>
      <c r="M34" s="13">
        <v>249</v>
      </c>
      <c r="N34" s="13">
        <v>901</v>
      </c>
    </row>
    <row r="35" spans="2:14" ht="15" customHeight="1" x14ac:dyDescent="0.15">
      <c r="B35" s="4"/>
      <c r="C35" s="54"/>
      <c r="D35" s="30">
        <v>100</v>
      </c>
      <c r="E35" s="31">
        <v>84.9</v>
      </c>
      <c r="F35" s="32">
        <v>3.2</v>
      </c>
      <c r="G35" s="32">
        <v>0.8</v>
      </c>
      <c r="H35" s="32">
        <v>1.6</v>
      </c>
      <c r="I35" s="32">
        <v>1.2</v>
      </c>
      <c r="J35" s="32">
        <v>0.4</v>
      </c>
      <c r="K35" s="32">
        <v>1.4</v>
      </c>
      <c r="L35" s="32">
        <v>1.4</v>
      </c>
      <c r="M35" s="32">
        <v>1.1000000000000001</v>
      </c>
      <c r="N35" s="32">
        <v>4.0999999999999996</v>
      </c>
    </row>
    <row r="36" spans="2:14" ht="15" customHeight="1" x14ac:dyDescent="0.15">
      <c r="B36" s="4"/>
      <c r="C36" s="60" t="s">
        <v>66</v>
      </c>
      <c r="D36" s="25">
        <v>2573</v>
      </c>
      <c r="E36" s="18">
        <v>1987</v>
      </c>
      <c r="F36" s="11">
        <v>70</v>
      </c>
      <c r="G36" s="11">
        <v>13</v>
      </c>
      <c r="H36" s="11">
        <v>44</v>
      </c>
      <c r="I36" s="11">
        <v>34</v>
      </c>
      <c r="J36" s="11">
        <v>24</v>
      </c>
      <c r="K36" s="11">
        <v>54</v>
      </c>
      <c r="L36" s="11">
        <v>100</v>
      </c>
      <c r="M36" s="11">
        <v>30</v>
      </c>
      <c r="N36" s="11">
        <v>217</v>
      </c>
    </row>
    <row r="37" spans="2:14" ht="15" customHeight="1" x14ac:dyDescent="0.15">
      <c r="B37" s="4"/>
      <c r="C37" s="56"/>
      <c r="D37" s="30">
        <v>100</v>
      </c>
      <c r="E37" s="31">
        <v>77.2</v>
      </c>
      <c r="F37" s="32">
        <v>2.7</v>
      </c>
      <c r="G37" s="32">
        <v>0.5</v>
      </c>
      <c r="H37" s="32">
        <v>1.7</v>
      </c>
      <c r="I37" s="32">
        <v>1.3</v>
      </c>
      <c r="J37" s="32">
        <v>0.9</v>
      </c>
      <c r="K37" s="32">
        <v>2.1</v>
      </c>
      <c r="L37" s="32">
        <v>3.9</v>
      </c>
      <c r="M37" s="32">
        <v>1.2</v>
      </c>
      <c r="N37" s="32">
        <v>8.4</v>
      </c>
    </row>
    <row r="38" spans="2:14" ht="15" customHeight="1" x14ac:dyDescent="0.15">
      <c r="B38" s="4"/>
      <c r="C38" s="55" t="s">
        <v>67</v>
      </c>
      <c r="D38" s="25">
        <v>1235</v>
      </c>
      <c r="E38" s="18">
        <v>932</v>
      </c>
      <c r="F38" s="11">
        <v>30</v>
      </c>
      <c r="G38" s="11">
        <v>3</v>
      </c>
      <c r="H38" s="11">
        <v>16</v>
      </c>
      <c r="I38" s="11">
        <v>16</v>
      </c>
      <c r="J38" s="11">
        <v>11</v>
      </c>
      <c r="K38" s="11">
        <v>31</v>
      </c>
      <c r="L38" s="11">
        <v>37</v>
      </c>
      <c r="M38" s="11">
        <v>41</v>
      </c>
      <c r="N38" s="11">
        <v>118</v>
      </c>
    </row>
    <row r="39" spans="2:14" ht="15" customHeight="1" x14ac:dyDescent="0.15">
      <c r="B39" s="5"/>
      <c r="C39" s="59"/>
      <c r="D39" s="28">
        <v>100</v>
      </c>
      <c r="E39" s="20">
        <v>75.5</v>
      </c>
      <c r="F39" s="15">
        <v>2.4</v>
      </c>
      <c r="G39" s="15">
        <v>0.2</v>
      </c>
      <c r="H39" s="15">
        <v>1.3</v>
      </c>
      <c r="I39" s="15">
        <v>1.3</v>
      </c>
      <c r="J39" s="15">
        <v>0.9</v>
      </c>
      <c r="K39" s="15">
        <v>2.5</v>
      </c>
      <c r="L39" s="15">
        <v>3</v>
      </c>
      <c r="M39" s="15">
        <v>3.3</v>
      </c>
      <c r="N39" s="15">
        <v>9.6</v>
      </c>
    </row>
    <row r="40" spans="2:14" ht="15" customHeight="1" x14ac:dyDescent="0.15">
      <c r="B40" s="3" t="s">
        <v>83</v>
      </c>
      <c r="C40" s="53" t="s">
        <v>400</v>
      </c>
      <c r="D40" s="27">
        <v>3459</v>
      </c>
      <c r="E40" s="21">
        <v>3043</v>
      </c>
      <c r="F40" s="13">
        <v>76</v>
      </c>
      <c r="G40" s="13">
        <v>23</v>
      </c>
      <c r="H40" s="13">
        <v>57</v>
      </c>
      <c r="I40" s="13">
        <v>22</v>
      </c>
      <c r="J40" s="13">
        <v>14</v>
      </c>
      <c r="K40" s="13">
        <v>29</v>
      </c>
      <c r="L40" s="13">
        <v>31</v>
      </c>
      <c r="M40" s="13">
        <v>35</v>
      </c>
      <c r="N40" s="13">
        <v>129</v>
      </c>
    </row>
    <row r="41" spans="2:14" ht="15" customHeight="1" x14ac:dyDescent="0.15">
      <c r="B41" s="4"/>
      <c r="C41" s="54"/>
      <c r="D41" s="30">
        <v>100</v>
      </c>
      <c r="E41" s="31">
        <v>88</v>
      </c>
      <c r="F41" s="32">
        <v>2.2000000000000002</v>
      </c>
      <c r="G41" s="32">
        <v>0.7</v>
      </c>
      <c r="H41" s="32">
        <v>1.6</v>
      </c>
      <c r="I41" s="32">
        <v>0.6</v>
      </c>
      <c r="J41" s="32">
        <v>0.4</v>
      </c>
      <c r="K41" s="32">
        <v>0.8</v>
      </c>
      <c r="L41" s="32">
        <v>0.9</v>
      </c>
      <c r="M41" s="32">
        <v>1</v>
      </c>
      <c r="N41" s="32">
        <v>3.7</v>
      </c>
    </row>
    <row r="42" spans="2:14" ht="15" customHeight="1" x14ac:dyDescent="0.15">
      <c r="B42" s="4"/>
      <c r="C42" s="55" t="s">
        <v>401</v>
      </c>
      <c r="D42" s="25">
        <v>18074</v>
      </c>
      <c r="E42" s="18">
        <v>15344</v>
      </c>
      <c r="F42" s="11">
        <v>575</v>
      </c>
      <c r="G42" s="11">
        <v>127</v>
      </c>
      <c r="H42" s="11">
        <v>272</v>
      </c>
      <c r="I42" s="11">
        <v>214</v>
      </c>
      <c r="J42" s="11">
        <v>88</v>
      </c>
      <c r="K42" s="11">
        <v>258</v>
      </c>
      <c r="L42" s="11">
        <v>287</v>
      </c>
      <c r="M42" s="11">
        <v>207</v>
      </c>
      <c r="N42" s="11">
        <v>702</v>
      </c>
    </row>
    <row r="43" spans="2:14" ht="15" customHeight="1" x14ac:dyDescent="0.15">
      <c r="B43" s="4"/>
      <c r="C43" s="56"/>
      <c r="D43" s="30">
        <v>100</v>
      </c>
      <c r="E43" s="31">
        <v>84.9</v>
      </c>
      <c r="F43" s="32">
        <v>3.2</v>
      </c>
      <c r="G43" s="32">
        <v>0.7</v>
      </c>
      <c r="H43" s="32">
        <v>1.5</v>
      </c>
      <c r="I43" s="32">
        <v>1.2</v>
      </c>
      <c r="J43" s="32">
        <v>0.5</v>
      </c>
      <c r="K43" s="32">
        <v>1.4</v>
      </c>
      <c r="L43" s="32">
        <v>1.6</v>
      </c>
      <c r="M43" s="32">
        <v>1.1000000000000001</v>
      </c>
      <c r="N43" s="32">
        <v>3.9</v>
      </c>
    </row>
    <row r="44" spans="2:14" ht="15" customHeight="1" x14ac:dyDescent="0.15">
      <c r="B44" s="4"/>
      <c r="C44" s="51" t="s">
        <v>84</v>
      </c>
      <c r="D44" s="25">
        <v>4115</v>
      </c>
      <c r="E44" s="18">
        <v>3275</v>
      </c>
      <c r="F44" s="11">
        <v>153</v>
      </c>
      <c r="G44" s="11">
        <v>37</v>
      </c>
      <c r="H44" s="11">
        <v>65</v>
      </c>
      <c r="I44" s="11">
        <v>68</v>
      </c>
      <c r="J44" s="11">
        <v>34</v>
      </c>
      <c r="K44" s="11">
        <v>89</v>
      </c>
      <c r="L44" s="11">
        <v>105</v>
      </c>
      <c r="M44" s="11">
        <v>67</v>
      </c>
      <c r="N44" s="11">
        <v>222</v>
      </c>
    </row>
    <row r="45" spans="2:14" ht="15" customHeight="1" x14ac:dyDescent="0.15">
      <c r="B45" s="4"/>
      <c r="C45" s="54"/>
      <c r="D45" s="30">
        <v>100</v>
      </c>
      <c r="E45" s="31">
        <v>79.599999999999994</v>
      </c>
      <c r="F45" s="32">
        <v>3.7</v>
      </c>
      <c r="G45" s="32">
        <v>0.9</v>
      </c>
      <c r="H45" s="32">
        <v>1.6</v>
      </c>
      <c r="I45" s="32">
        <v>1.7</v>
      </c>
      <c r="J45" s="32">
        <v>0.8</v>
      </c>
      <c r="K45" s="32">
        <v>2.2000000000000002</v>
      </c>
      <c r="L45" s="32">
        <v>2.6</v>
      </c>
      <c r="M45" s="32">
        <v>1.6</v>
      </c>
      <c r="N45" s="32">
        <v>5.4</v>
      </c>
    </row>
    <row r="46" spans="2:14" ht="15" customHeight="1" x14ac:dyDescent="0.15">
      <c r="B46" s="4"/>
      <c r="C46" s="51" t="s">
        <v>403</v>
      </c>
      <c r="D46" s="25">
        <v>659</v>
      </c>
      <c r="E46" s="18">
        <v>475</v>
      </c>
      <c r="F46" s="11">
        <v>28</v>
      </c>
      <c r="G46" s="11">
        <v>3</v>
      </c>
      <c r="H46" s="11">
        <v>8</v>
      </c>
      <c r="I46" s="11">
        <v>14</v>
      </c>
      <c r="J46" s="11">
        <v>3</v>
      </c>
      <c r="K46" s="11">
        <v>28</v>
      </c>
      <c r="L46" s="11">
        <v>28</v>
      </c>
      <c r="M46" s="11">
        <v>16</v>
      </c>
      <c r="N46" s="11">
        <v>56</v>
      </c>
    </row>
    <row r="47" spans="2:14" ht="15" customHeight="1" x14ac:dyDescent="0.15">
      <c r="B47" s="5"/>
      <c r="C47" s="52"/>
      <c r="D47" s="28">
        <v>100</v>
      </c>
      <c r="E47" s="20">
        <v>72.099999999999994</v>
      </c>
      <c r="F47" s="15">
        <v>4.2</v>
      </c>
      <c r="G47" s="15">
        <v>0.5</v>
      </c>
      <c r="H47" s="15">
        <v>1.2</v>
      </c>
      <c r="I47" s="15">
        <v>2.1</v>
      </c>
      <c r="J47" s="15">
        <v>0.5</v>
      </c>
      <c r="K47" s="15">
        <v>4.2</v>
      </c>
      <c r="L47" s="15">
        <v>4.2</v>
      </c>
      <c r="M47" s="15">
        <v>2.4</v>
      </c>
      <c r="N47" s="15">
        <v>8.5</v>
      </c>
    </row>
    <row r="48" spans="2:14" ht="15" customHeight="1" x14ac:dyDescent="0.15">
      <c r="B48" s="3" t="s">
        <v>68</v>
      </c>
      <c r="C48" s="53" t="s">
        <v>69</v>
      </c>
      <c r="D48" s="27">
        <v>3572</v>
      </c>
      <c r="E48" s="21">
        <v>2952</v>
      </c>
      <c r="F48" s="13">
        <v>162</v>
      </c>
      <c r="G48" s="13">
        <v>40</v>
      </c>
      <c r="H48" s="13">
        <v>47</v>
      </c>
      <c r="I48" s="13">
        <v>50</v>
      </c>
      <c r="J48" s="13">
        <v>22</v>
      </c>
      <c r="K48" s="13">
        <v>56</v>
      </c>
      <c r="L48" s="13">
        <v>43</v>
      </c>
      <c r="M48" s="13">
        <v>59</v>
      </c>
      <c r="N48" s="13">
        <v>141</v>
      </c>
    </row>
    <row r="49" spans="2:14" ht="15" customHeight="1" x14ac:dyDescent="0.15">
      <c r="B49" s="4"/>
      <c r="C49" s="54"/>
      <c r="D49" s="30">
        <v>100</v>
      </c>
      <c r="E49" s="31">
        <v>82.6</v>
      </c>
      <c r="F49" s="32">
        <v>4.5</v>
      </c>
      <c r="G49" s="32">
        <v>1.1000000000000001</v>
      </c>
      <c r="H49" s="32">
        <v>1.3</v>
      </c>
      <c r="I49" s="32">
        <v>1.4</v>
      </c>
      <c r="J49" s="32">
        <v>0.6</v>
      </c>
      <c r="K49" s="32">
        <v>1.6</v>
      </c>
      <c r="L49" s="32">
        <v>1.2</v>
      </c>
      <c r="M49" s="32">
        <v>1.7</v>
      </c>
      <c r="N49" s="32">
        <v>3.9</v>
      </c>
    </row>
    <row r="50" spans="2:14" ht="15" customHeight="1" x14ac:dyDescent="0.15">
      <c r="B50" s="4"/>
      <c r="C50" s="57" t="s">
        <v>70</v>
      </c>
      <c r="D50" s="33">
        <v>2055</v>
      </c>
      <c r="E50" s="34">
        <v>1805</v>
      </c>
      <c r="F50" s="35">
        <v>50</v>
      </c>
      <c r="G50" s="35">
        <v>13</v>
      </c>
      <c r="H50" s="35">
        <v>20</v>
      </c>
      <c r="I50" s="35">
        <v>20</v>
      </c>
      <c r="J50" s="35">
        <v>11</v>
      </c>
      <c r="K50" s="35">
        <v>32</v>
      </c>
      <c r="L50" s="35">
        <v>32</v>
      </c>
      <c r="M50" s="35">
        <v>23</v>
      </c>
      <c r="N50" s="35">
        <v>49</v>
      </c>
    </row>
    <row r="51" spans="2:14" ht="15" customHeight="1" x14ac:dyDescent="0.15">
      <c r="B51" s="4"/>
      <c r="C51" s="54"/>
      <c r="D51" s="30">
        <v>100</v>
      </c>
      <c r="E51" s="31">
        <v>87.8</v>
      </c>
      <c r="F51" s="32">
        <v>2.4</v>
      </c>
      <c r="G51" s="32">
        <v>0.6</v>
      </c>
      <c r="H51" s="32">
        <v>1</v>
      </c>
      <c r="I51" s="32">
        <v>1</v>
      </c>
      <c r="J51" s="32">
        <v>0.5</v>
      </c>
      <c r="K51" s="32">
        <v>1.6</v>
      </c>
      <c r="L51" s="32">
        <v>1.6</v>
      </c>
      <c r="M51" s="32">
        <v>1.1000000000000001</v>
      </c>
      <c r="N51" s="32">
        <v>2.4</v>
      </c>
    </row>
    <row r="52" spans="2:14" ht="15" customHeight="1" x14ac:dyDescent="0.15">
      <c r="B52" s="4"/>
      <c r="C52" s="51" t="s">
        <v>71</v>
      </c>
      <c r="D52" s="25">
        <v>1640</v>
      </c>
      <c r="E52" s="18">
        <v>1330</v>
      </c>
      <c r="F52" s="11">
        <v>56</v>
      </c>
      <c r="G52" s="11">
        <v>16</v>
      </c>
      <c r="H52" s="11">
        <v>29</v>
      </c>
      <c r="I52" s="11">
        <v>36</v>
      </c>
      <c r="J52" s="11">
        <v>6</v>
      </c>
      <c r="K52" s="11">
        <v>33</v>
      </c>
      <c r="L52" s="11">
        <v>26</v>
      </c>
      <c r="M52" s="11">
        <v>16</v>
      </c>
      <c r="N52" s="11">
        <v>92</v>
      </c>
    </row>
    <row r="53" spans="2:14" ht="15" customHeight="1" x14ac:dyDescent="0.15">
      <c r="B53" s="4"/>
      <c r="C53" s="54"/>
      <c r="D53" s="30">
        <v>100</v>
      </c>
      <c r="E53" s="31">
        <v>81.099999999999994</v>
      </c>
      <c r="F53" s="32">
        <v>3.4</v>
      </c>
      <c r="G53" s="32">
        <v>1</v>
      </c>
      <c r="H53" s="32">
        <v>1.8</v>
      </c>
      <c r="I53" s="32">
        <v>2.2000000000000002</v>
      </c>
      <c r="J53" s="32">
        <v>0.4</v>
      </c>
      <c r="K53" s="32">
        <v>2</v>
      </c>
      <c r="L53" s="32">
        <v>1.6</v>
      </c>
      <c r="M53" s="32">
        <v>1</v>
      </c>
      <c r="N53" s="32">
        <v>5.6</v>
      </c>
    </row>
    <row r="54" spans="2:14" ht="15" customHeight="1" x14ac:dyDescent="0.15">
      <c r="B54" s="4"/>
      <c r="C54" s="51" t="s">
        <v>72</v>
      </c>
      <c r="D54" s="25">
        <v>1560</v>
      </c>
      <c r="E54" s="18">
        <v>1329</v>
      </c>
      <c r="F54" s="11">
        <v>41</v>
      </c>
      <c r="G54" s="11">
        <v>5</v>
      </c>
      <c r="H54" s="11">
        <v>18</v>
      </c>
      <c r="I54" s="11">
        <v>16</v>
      </c>
      <c r="J54" s="11">
        <v>8</v>
      </c>
      <c r="K54" s="11">
        <v>21</v>
      </c>
      <c r="L54" s="11">
        <v>25</v>
      </c>
      <c r="M54" s="11">
        <v>21</v>
      </c>
      <c r="N54" s="11">
        <v>76</v>
      </c>
    </row>
    <row r="55" spans="2:14" ht="15" customHeight="1" x14ac:dyDescent="0.15">
      <c r="B55" s="4"/>
      <c r="C55" s="54"/>
      <c r="D55" s="30">
        <v>100</v>
      </c>
      <c r="E55" s="31">
        <v>85.2</v>
      </c>
      <c r="F55" s="32">
        <v>2.6</v>
      </c>
      <c r="G55" s="32">
        <v>0.3</v>
      </c>
      <c r="H55" s="32">
        <v>1.2</v>
      </c>
      <c r="I55" s="32">
        <v>1</v>
      </c>
      <c r="J55" s="32">
        <v>0.5</v>
      </c>
      <c r="K55" s="32">
        <v>1.3</v>
      </c>
      <c r="L55" s="32">
        <v>1.6</v>
      </c>
      <c r="M55" s="32">
        <v>1.3</v>
      </c>
      <c r="N55" s="32">
        <v>4.9000000000000004</v>
      </c>
    </row>
    <row r="56" spans="2:14" ht="15" customHeight="1" x14ac:dyDescent="0.15">
      <c r="B56" s="4"/>
      <c r="C56" s="51" t="s">
        <v>73</v>
      </c>
      <c r="D56" s="25">
        <v>2382</v>
      </c>
      <c r="E56" s="18">
        <v>1902</v>
      </c>
      <c r="F56" s="11">
        <v>107</v>
      </c>
      <c r="G56" s="11">
        <v>15</v>
      </c>
      <c r="H56" s="11">
        <v>31</v>
      </c>
      <c r="I56" s="11">
        <v>46</v>
      </c>
      <c r="J56" s="11">
        <v>18</v>
      </c>
      <c r="K56" s="11">
        <v>51</v>
      </c>
      <c r="L56" s="11">
        <v>44</v>
      </c>
      <c r="M56" s="11">
        <v>30</v>
      </c>
      <c r="N56" s="11">
        <v>138</v>
      </c>
    </row>
    <row r="57" spans="2:14" ht="15" customHeight="1" x14ac:dyDescent="0.15">
      <c r="B57" s="4"/>
      <c r="C57" s="54"/>
      <c r="D57" s="30">
        <v>100</v>
      </c>
      <c r="E57" s="31">
        <v>79.8</v>
      </c>
      <c r="F57" s="32">
        <v>4.5</v>
      </c>
      <c r="G57" s="32">
        <v>0.6</v>
      </c>
      <c r="H57" s="32">
        <v>1.3</v>
      </c>
      <c r="I57" s="32">
        <v>1.9</v>
      </c>
      <c r="J57" s="32">
        <v>0.8</v>
      </c>
      <c r="K57" s="32">
        <v>2.1</v>
      </c>
      <c r="L57" s="32">
        <v>1.8</v>
      </c>
      <c r="M57" s="32">
        <v>1.3</v>
      </c>
      <c r="N57" s="32">
        <v>5.8</v>
      </c>
    </row>
    <row r="58" spans="2:14" ht="15" customHeight="1" x14ac:dyDescent="0.15">
      <c r="B58" s="4"/>
      <c r="C58" s="51" t="s">
        <v>74</v>
      </c>
      <c r="D58" s="25">
        <v>1538</v>
      </c>
      <c r="E58" s="18">
        <v>1340</v>
      </c>
      <c r="F58" s="11">
        <v>43</v>
      </c>
      <c r="G58" s="11">
        <v>4</v>
      </c>
      <c r="H58" s="11">
        <v>14</v>
      </c>
      <c r="I58" s="11">
        <v>14</v>
      </c>
      <c r="J58" s="11">
        <v>3</v>
      </c>
      <c r="K58" s="11">
        <v>26</v>
      </c>
      <c r="L58" s="11">
        <v>27</v>
      </c>
      <c r="M58" s="11">
        <v>8</v>
      </c>
      <c r="N58" s="11">
        <v>59</v>
      </c>
    </row>
    <row r="59" spans="2:14" ht="15" customHeight="1" x14ac:dyDescent="0.15">
      <c r="B59" s="4"/>
      <c r="C59" s="54"/>
      <c r="D59" s="30">
        <v>100</v>
      </c>
      <c r="E59" s="31">
        <v>87.1</v>
      </c>
      <c r="F59" s="32">
        <v>2.8</v>
      </c>
      <c r="G59" s="32">
        <v>0.3</v>
      </c>
      <c r="H59" s="32">
        <v>0.9</v>
      </c>
      <c r="I59" s="32">
        <v>0.9</v>
      </c>
      <c r="J59" s="32">
        <v>0.2</v>
      </c>
      <c r="K59" s="32">
        <v>1.7</v>
      </c>
      <c r="L59" s="32">
        <v>1.8</v>
      </c>
      <c r="M59" s="32">
        <v>0.5</v>
      </c>
      <c r="N59" s="32">
        <v>3.8</v>
      </c>
    </row>
    <row r="60" spans="2:14" ht="15" customHeight="1" x14ac:dyDescent="0.15">
      <c r="B60" s="4"/>
      <c r="C60" s="51" t="s">
        <v>75</v>
      </c>
      <c r="D60" s="25">
        <v>5096</v>
      </c>
      <c r="E60" s="18">
        <v>4194</v>
      </c>
      <c r="F60" s="11">
        <v>163</v>
      </c>
      <c r="G60" s="11">
        <v>25</v>
      </c>
      <c r="H60" s="11">
        <v>87</v>
      </c>
      <c r="I60" s="11">
        <v>39</v>
      </c>
      <c r="J60" s="11">
        <v>30</v>
      </c>
      <c r="K60" s="11">
        <v>73</v>
      </c>
      <c r="L60" s="11">
        <v>109</v>
      </c>
      <c r="M60" s="11">
        <v>67</v>
      </c>
      <c r="N60" s="11">
        <v>309</v>
      </c>
    </row>
    <row r="61" spans="2:14" ht="15" customHeight="1" x14ac:dyDescent="0.15">
      <c r="B61" s="4"/>
      <c r="C61" s="54"/>
      <c r="D61" s="30">
        <v>100</v>
      </c>
      <c r="E61" s="31">
        <v>82.3</v>
      </c>
      <c r="F61" s="32">
        <v>3.2</v>
      </c>
      <c r="G61" s="32">
        <v>0.5</v>
      </c>
      <c r="H61" s="32">
        <v>1.7</v>
      </c>
      <c r="I61" s="32">
        <v>0.8</v>
      </c>
      <c r="J61" s="32">
        <v>0.6</v>
      </c>
      <c r="K61" s="32">
        <v>1.4</v>
      </c>
      <c r="L61" s="32">
        <v>2.1</v>
      </c>
      <c r="M61" s="32">
        <v>1.3</v>
      </c>
      <c r="N61" s="32">
        <v>6.1</v>
      </c>
    </row>
    <row r="62" spans="2:14" ht="15" customHeight="1" x14ac:dyDescent="0.15">
      <c r="B62" s="4"/>
      <c r="C62" s="51" t="s">
        <v>76</v>
      </c>
      <c r="D62" s="25">
        <v>2807</v>
      </c>
      <c r="E62" s="18">
        <v>2340</v>
      </c>
      <c r="F62" s="11">
        <v>59</v>
      </c>
      <c r="G62" s="11">
        <v>23</v>
      </c>
      <c r="H62" s="11">
        <v>56</v>
      </c>
      <c r="I62" s="11">
        <v>24</v>
      </c>
      <c r="J62" s="11">
        <v>6</v>
      </c>
      <c r="K62" s="11">
        <v>41</v>
      </c>
      <c r="L62" s="11">
        <v>45</v>
      </c>
      <c r="M62" s="11">
        <v>28</v>
      </c>
      <c r="N62" s="11">
        <v>185</v>
      </c>
    </row>
    <row r="63" spans="2:14" ht="15" customHeight="1" x14ac:dyDescent="0.15">
      <c r="B63" s="4"/>
      <c r="C63" s="54"/>
      <c r="D63" s="30">
        <v>100</v>
      </c>
      <c r="E63" s="31">
        <v>83.4</v>
      </c>
      <c r="F63" s="32">
        <v>2.1</v>
      </c>
      <c r="G63" s="32">
        <v>0.8</v>
      </c>
      <c r="H63" s="32">
        <v>2</v>
      </c>
      <c r="I63" s="32">
        <v>0.9</v>
      </c>
      <c r="J63" s="32">
        <v>0.2</v>
      </c>
      <c r="K63" s="32">
        <v>1.5</v>
      </c>
      <c r="L63" s="32">
        <v>1.6</v>
      </c>
      <c r="M63" s="32">
        <v>1</v>
      </c>
      <c r="N63" s="32">
        <v>6.6</v>
      </c>
    </row>
    <row r="64" spans="2:14" ht="15" customHeight="1" x14ac:dyDescent="0.15">
      <c r="B64" s="4"/>
      <c r="C64" s="51" t="s">
        <v>77</v>
      </c>
      <c r="D64" s="25">
        <v>6516</v>
      </c>
      <c r="E64" s="18">
        <v>5401</v>
      </c>
      <c r="F64" s="11">
        <v>170</v>
      </c>
      <c r="G64" s="11">
        <v>50</v>
      </c>
      <c r="H64" s="11">
        <v>117</v>
      </c>
      <c r="I64" s="11">
        <v>81</v>
      </c>
      <c r="J64" s="11">
        <v>39</v>
      </c>
      <c r="K64" s="11">
        <v>83</v>
      </c>
      <c r="L64" s="11">
        <v>112</v>
      </c>
      <c r="M64" s="11">
        <v>79</v>
      </c>
      <c r="N64" s="11">
        <v>384</v>
      </c>
    </row>
    <row r="65" spans="2:14" ht="15" customHeight="1" x14ac:dyDescent="0.15">
      <c r="B65" s="5"/>
      <c r="C65" s="52"/>
      <c r="D65" s="28">
        <v>100</v>
      </c>
      <c r="E65" s="20">
        <v>82.9</v>
      </c>
      <c r="F65" s="15">
        <v>2.6</v>
      </c>
      <c r="G65" s="15">
        <v>0.8</v>
      </c>
      <c r="H65" s="15">
        <v>1.8</v>
      </c>
      <c r="I65" s="15">
        <v>1.2</v>
      </c>
      <c r="J65" s="15">
        <v>0.6</v>
      </c>
      <c r="K65" s="15">
        <v>1.3</v>
      </c>
      <c r="L65" s="15">
        <v>1.7</v>
      </c>
      <c r="M65" s="15">
        <v>1.2</v>
      </c>
      <c r="N65" s="15">
        <v>5.9</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N9">
    <cfRule type="top10" dxfId="985" priority="1766" rank="1"/>
  </conditionalFormatting>
  <conditionalFormatting sqref="E11:N11">
    <cfRule type="top10" dxfId="984" priority="1767" rank="1"/>
  </conditionalFormatting>
  <conditionalFormatting sqref="E13:N13">
    <cfRule type="top10" dxfId="983" priority="1768" rank="1"/>
  </conditionalFormatting>
  <conditionalFormatting sqref="E15:N15">
    <cfRule type="top10" dxfId="982" priority="1769" rank="1"/>
  </conditionalFormatting>
  <conditionalFormatting sqref="E17:N17">
    <cfRule type="top10" dxfId="981" priority="1770" rank="1"/>
  </conditionalFormatting>
  <conditionalFormatting sqref="E19:N19">
    <cfRule type="top10" dxfId="980" priority="1771" rank="1"/>
  </conditionalFormatting>
  <conditionalFormatting sqref="E21:N21">
    <cfRule type="top10" dxfId="979" priority="1772" rank="1"/>
  </conditionalFormatting>
  <conditionalFormatting sqref="E23:N23">
    <cfRule type="top10" dxfId="978" priority="1773" rank="1"/>
  </conditionalFormatting>
  <conditionalFormatting sqref="E25:N25">
    <cfRule type="top10" dxfId="977" priority="1774" rank="1"/>
  </conditionalFormatting>
  <conditionalFormatting sqref="E27:N27">
    <cfRule type="top10" dxfId="976" priority="1775" rank="1"/>
  </conditionalFormatting>
  <conditionalFormatting sqref="E29:N29">
    <cfRule type="top10" dxfId="975" priority="1776" rank="1"/>
  </conditionalFormatting>
  <conditionalFormatting sqref="E31:N31">
    <cfRule type="top10" dxfId="974" priority="1777" rank="1"/>
  </conditionalFormatting>
  <conditionalFormatting sqref="E33:N33">
    <cfRule type="top10" dxfId="973" priority="1778" rank="1"/>
  </conditionalFormatting>
  <conditionalFormatting sqref="E35:N35">
    <cfRule type="top10" dxfId="972" priority="1779" rank="1"/>
  </conditionalFormatting>
  <conditionalFormatting sqref="E37:N37">
    <cfRule type="top10" dxfId="971" priority="1780" rank="1"/>
  </conditionalFormatting>
  <conditionalFormatting sqref="E39:N39">
    <cfRule type="top10" dxfId="970" priority="1781" rank="1"/>
  </conditionalFormatting>
  <conditionalFormatting sqref="E41:N41">
    <cfRule type="top10" dxfId="969" priority="1782" rank="1"/>
  </conditionalFormatting>
  <conditionalFormatting sqref="E43:N43">
    <cfRule type="top10" dxfId="968" priority="1783" rank="1"/>
  </conditionalFormatting>
  <conditionalFormatting sqref="E45:N45">
    <cfRule type="top10" dxfId="967" priority="1784" rank="1"/>
  </conditionalFormatting>
  <conditionalFormatting sqref="E47:N47">
    <cfRule type="top10" dxfId="966" priority="1785" rank="1"/>
  </conditionalFormatting>
  <conditionalFormatting sqref="E49:N49">
    <cfRule type="top10" dxfId="965" priority="1786" rank="1"/>
  </conditionalFormatting>
  <conditionalFormatting sqref="E51:N51">
    <cfRule type="top10" dxfId="964" priority="1787" rank="1"/>
  </conditionalFormatting>
  <conditionalFormatting sqref="E53:N53">
    <cfRule type="top10" dxfId="963" priority="1788" rank="1"/>
  </conditionalFormatting>
  <conditionalFormatting sqref="E55:N55">
    <cfRule type="top10" dxfId="962" priority="1789" rank="1"/>
  </conditionalFormatting>
  <conditionalFormatting sqref="E57:N57">
    <cfRule type="top10" dxfId="961" priority="1790" rank="1"/>
  </conditionalFormatting>
  <conditionalFormatting sqref="E59:N59">
    <cfRule type="top10" dxfId="960" priority="1791" rank="1"/>
  </conditionalFormatting>
  <conditionalFormatting sqref="E61:N61">
    <cfRule type="top10" dxfId="959" priority="1792" rank="1"/>
  </conditionalFormatting>
  <conditionalFormatting sqref="E63:N63">
    <cfRule type="top10" dxfId="958" priority="1793" rank="1"/>
  </conditionalFormatting>
  <conditionalFormatting sqref="E65:N65">
    <cfRule type="top10" dxfId="957" priority="1794" rank="1"/>
  </conditionalFormatting>
  <pageMargins left="0.7" right="0.7" top="0.75" bottom="0.75" header="0.3" footer="0.3"/>
  <pageSetup paperSize="9" scale="74" orientation="portrait" r:id="rId1"/>
  <headerFooter>
    <oddFooter>&amp;C&amp;P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7" width="8.625" style="9" customWidth="1"/>
    <col min="98" max="16384" width="6.125" style="9"/>
  </cols>
  <sheetData>
    <row r="2" spans="2:43" x14ac:dyDescent="0.15">
      <c r="B2" s="9" t="s">
        <v>512</v>
      </c>
    </row>
    <row r="3" spans="2:43" x14ac:dyDescent="0.15">
      <c r="B3" s="9" t="s">
        <v>513</v>
      </c>
    </row>
    <row r="4" spans="2:43" x14ac:dyDescent="0.15">
      <c r="B4" s="9" t="s">
        <v>514</v>
      </c>
    </row>
    <row r="6" spans="2:43" ht="3" customHeight="1" x14ac:dyDescent="0.15">
      <c r="B6" s="16"/>
      <c r="C6" s="23"/>
      <c r="D6" s="24"/>
      <c r="E6" s="22"/>
      <c r="F6" s="17"/>
      <c r="G6" s="17"/>
      <c r="H6" s="17"/>
      <c r="I6" s="17"/>
      <c r="J6" s="17"/>
      <c r="K6" s="17"/>
      <c r="L6" s="17"/>
      <c r="M6" s="17"/>
      <c r="N6" s="17"/>
      <c r="O6" s="17"/>
    </row>
    <row r="7" spans="2:43" s="10" customFormat="1" ht="122.25" customHeight="1" thickBot="1" x14ac:dyDescent="0.2">
      <c r="B7" s="1"/>
      <c r="C7" s="2" t="s">
        <v>52</v>
      </c>
      <c r="D7" s="29" t="s">
        <v>103</v>
      </c>
      <c r="E7" s="46" t="s">
        <v>671</v>
      </c>
      <c r="F7" s="47" t="s">
        <v>267</v>
      </c>
      <c r="G7" s="47" t="s">
        <v>268</v>
      </c>
      <c r="H7" s="47" t="s">
        <v>269</v>
      </c>
      <c r="I7" s="47" t="s">
        <v>270</v>
      </c>
      <c r="J7" s="47" t="s">
        <v>271</v>
      </c>
      <c r="K7" s="47" t="s">
        <v>272</v>
      </c>
      <c r="L7" s="47" t="s">
        <v>273</v>
      </c>
      <c r="M7" s="47" t="s">
        <v>274</v>
      </c>
      <c r="N7" s="47" t="s">
        <v>275</v>
      </c>
      <c r="O7" s="47" t="s">
        <v>104</v>
      </c>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681</v>
      </c>
      <c r="F8" s="11">
        <v>2278</v>
      </c>
      <c r="G8" s="11">
        <v>1639</v>
      </c>
      <c r="H8" s="11">
        <v>2375</v>
      </c>
      <c r="I8" s="11">
        <v>4558</v>
      </c>
      <c r="J8" s="11">
        <v>330</v>
      </c>
      <c r="K8" s="11">
        <v>766</v>
      </c>
      <c r="L8" s="11">
        <v>3309</v>
      </c>
      <c r="M8" s="11">
        <v>163</v>
      </c>
      <c r="N8" s="11">
        <v>14297</v>
      </c>
      <c r="O8" s="11">
        <v>2125</v>
      </c>
    </row>
    <row r="9" spans="2:43" ht="15" customHeight="1" x14ac:dyDescent="0.15">
      <c r="B9" s="62"/>
      <c r="C9" s="52"/>
      <c r="D9" s="26">
        <v>100</v>
      </c>
      <c r="E9" s="19">
        <v>2.5</v>
      </c>
      <c r="F9" s="12">
        <v>8.4</v>
      </c>
      <c r="G9" s="12">
        <v>6</v>
      </c>
      <c r="H9" s="12">
        <v>8.6999999999999993</v>
      </c>
      <c r="I9" s="12">
        <v>16.8</v>
      </c>
      <c r="J9" s="12">
        <v>1.2</v>
      </c>
      <c r="K9" s="12">
        <v>2.8</v>
      </c>
      <c r="L9" s="12">
        <v>12.2</v>
      </c>
      <c r="M9" s="12">
        <v>0.6</v>
      </c>
      <c r="N9" s="12">
        <v>52.6</v>
      </c>
      <c r="O9" s="12">
        <v>7.8</v>
      </c>
    </row>
    <row r="10" spans="2:43" ht="15" customHeight="1" x14ac:dyDescent="0.15">
      <c r="B10" s="3" t="s">
        <v>54</v>
      </c>
      <c r="C10" s="63" t="s">
        <v>55</v>
      </c>
      <c r="D10" s="27">
        <v>12478</v>
      </c>
      <c r="E10" s="21">
        <v>322</v>
      </c>
      <c r="F10" s="13">
        <v>895</v>
      </c>
      <c r="G10" s="13">
        <v>678</v>
      </c>
      <c r="H10" s="13">
        <v>947</v>
      </c>
      <c r="I10" s="13">
        <v>1855</v>
      </c>
      <c r="J10" s="13">
        <v>172</v>
      </c>
      <c r="K10" s="13">
        <v>346</v>
      </c>
      <c r="L10" s="13">
        <v>1227</v>
      </c>
      <c r="M10" s="13">
        <v>52</v>
      </c>
      <c r="N10" s="13">
        <v>7083</v>
      </c>
      <c r="O10" s="13">
        <v>917</v>
      </c>
    </row>
    <row r="11" spans="2:43" ht="15" customHeight="1" x14ac:dyDescent="0.15">
      <c r="B11" s="4"/>
      <c r="C11" s="56"/>
      <c r="D11" s="30">
        <v>100</v>
      </c>
      <c r="E11" s="31">
        <v>2.6</v>
      </c>
      <c r="F11" s="32">
        <v>7.2</v>
      </c>
      <c r="G11" s="32">
        <v>5.4</v>
      </c>
      <c r="H11" s="32">
        <v>7.6</v>
      </c>
      <c r="I11" s="32">
        <v>14.9</v>
      </c>
      <c r="J11" s="32">
        <v>1.4</v>
      </c>
      <c r="K11" s="32">
        <v>2.8</v>
      </c>
      <c r="L11" s="32">
        <v>9.8000000000000007</v>
      </c>
      <c r="M11" s="32">
        <v>0.4</v>
      </c>
      <c r="N11" s="32">
        <v>56.8</v>
      </c>
      <c r="O11" s="32">
        <v>7.3</v>
      </c>
    </row>
    <row r="12" spans="2:43" ht="15" customHeight="1" x14ac:dyDescent="0.15">
      <c r="B12" s="4"/>
      <c r="C12" s="55" t="s">
        <v>56</v>
      </c>
      <c r="D12" s="25">
        <v>14458</v>
      </c>
      <c r="E12" s="18">
        <v>352</v>
      </c>
      <c r="F12" s="11">
        <v>1374</v>
      </c>
      <c r="G12" s="11">
        <v>948</v>
      </c>
      <c r="H12" s="11">
        <v>1409</v>
      </c>
      <c r="I12" s="11">
        <v>2671</v>
      </c>
      <c r="J12" s="11">
        <v>158</v>
      </c>
      <c r="K12" s="11">
        <v>412</v>
      </c>
      <c r="L12" s="11">
        <v>2056</v>
      </c>
      <c r="M12" s="11">
        <v>109</v>
      </c>
      <c r="N12" s="11">
        <v>7100</v>
      </c>
      <c r="O12" s="11">
        <v>1175</v>
      </c>
    </row>
    <row r="13" spans="2:43" ht="15" customHeight="1" x14ac:dyDescent="0.15">
      <c r="B13" s="4"/>
      <c r="C13" s="59"/>
      <c r="D13" s="26">
        <v>100</v>
      </c>
      <c r="E13" s="19">
        <v>2.4</v>
      </c>
      <c r="F13" s="12">
        <v>9.5</v>
      </c>
      <c r="G13" s="12">
        <v>6.6</v>
      </c>
      <c r="H13" s="12">
        <v>9.6999999999999993</v>
      </c>
      <c r="I13" s="12">
        <v>18.5</v>
      </c>
      <c r="J13" s="12">
        <v>1.1000000000000001</v>
      </c>
      <c r="K13" s="12">
        <v>2.8</v>
      </c>
      <c r="L13" s="12">
        <v>14.2</v>
      </c>
      <c r="M13" s="12">
        <v>0.8</v>
      </c>
      <c r="N13" s="12">
        <v>49.1</v>
      </c>
      <c r="O13" s="12">
        <v>8.1</v>
      </c>
    </row>
    <row r="14" spans="2:43" ht="15" customHeight="1" x14ac:dyDescent="0.15">
      <c r="B14" s="3" t="s">
        <v>57</v>
      </c>
      <c r="C14" s="63" t="s">
        <v>78</v>
      </c>
      <c r="D14" s="27">
        <v>7667</v>
      </c>
      <c r="E14" s="21">
        <v>211</v>
      </c>
      <c r="F14" s="13">
        <v>525</v>
      </c>
      <c r="G14" s="13">
        <v>309</v>
      </c>
      <c r="H14" s="13">
        <v>406</v>
      </c>
      <c r="I14" s="13">
        <v>1183</v>
      </c>
      <c r="J14" s="13">
        <v>149</v>
      </c>
      <c r="K14" s="13">
        <v>256</v>
      </c>
      <c r="L14" s="13">
        <v>722</v>
      </c>
      <c r="M14" s="13">
        <v>39</v>
      </c>
      <c r="N14" s="13">
        <v>4544</v>
      </c>
      <c r="O14" s="13">
        <v>422</v>
      </c>
    </row>
    <row r="15" spans="2:43" ht="15" customHeight="1" x14ac:dyDescent="0.15">
      <c r="B15" s="4"/>
      <c r="C15" s="56"/>
      <c r="D15" s="30">
        <v>100</v>
      </c>
      <c r="E15" s="31">
        <v>2.8</v>
      </c>
      <c r="F15" s="32">
        <v>6.8</v>
      </c>
      <c r="G15" s="32">
        <v>4</v>
      </c>
      <c r="H15" s="32">
        <v>5.3</v>
      </c>
      <c r="I15" s="32">
        <v>15.4</v>
      </c>
      <c r="J15" s="32">
        <v>1.9</v>
      </c>
      <c r="K15" s="32">
        <v>3.3</v>
      </c>
      <c r="L15" s="32">
        <v>9.4</v>
      </c>
      <c r="M15" s="32">
        <v>0.5</v>
      </c>
      <c r="N15" s="32">
        <v>59.3</v>
      </c>
      <c r="O15" s="32">
        <v>5.5</v>
      </c>
    </row>
    <row r="16" spans="2:43" ht="15" customHeight="1" x14ac:dyDescent="0.15">
      <c r="B16" s="4"/>
      <c r="C16" s="51" t="s">
        <v>79</v>
      </c>
      <c r="D16" s="25">
        <v>6710</v>
      </c>
      <c r="E16" s="18">
        <v>168</v>
      </c>
      <c r="F16" s="11">
        <v>548</v>
      </c>
      <c r="G16" s="11">
        <v>305</v>
      </c>
      <c r="H16" s="11">
        <v>481</v>
      </c>
      <c r="I16" s="11">
        <v>1076</v>
      </c>
      <c r="J16" s="11">
        <v>81</v>
      </c>
      <c r="K16" s="11">
        <v>212</v>
      </c>
      <c r="L16" s="11">
        <v>731</v>
      </c>
      <c r="M16" s="11">
        <v>52</v>
      </c>
      <c r="N16" s="11">
        <v>3778</v>
      </c>
      <c r="O16" s="11">
        <v>441</v>
      </c>
    </row>
    <row r="17" spans="2:15" ht="15" customHeight="1" x14ac:dyDescent="0.15">
      <c r="B17" s="4"/>
      <c r="C17" s="51"/>
      <c r="D17" s="30">
        <v>100</v>
      </c>
      <c r="E17" s="31">
        <v>2.5</v>
      </c>
      <c r="F17" s="32">
        <v>8.1999999999999993</v>
      </c>
      <c r="G17" s="32">
        <v>4.5</v>
      </c>
      <c r="H17" s="32">
        <v>7.2</v>
      </c>
      <c r="I17" s="32">
        <v>16</v>
      </c>
      <c r="J17" s="32">
        <v>1.2</v>
      </c>
      <c r="K17" s="32">
        <v>3.2</v>
      </c>
      <c r="L17" s="32">
        <v>10.9</v>
      </c>
      <c r="M17" s="32">
        <v>0.8</v>
      </c>
      <c r="N17" s="32">
        <v>56.3</v>
      </c>
      <c r="O17" s="32">
        <v>6.6</v>
      </c>
    </row>
    <row r="18" spans="2:15" ht="15" customHeight="1" x14ac:dyDescent="0.15">
      <c r="B18" s="4"/>
      <c r="C18" s="58" t="s">
        <v>80</v>
      </c>
      <c r="D18" s="25">
        <v>5148</v>
      </c>
      <c r="E18" s="18">
        <v>133</v>
      </c>
      <c r="F18" s="11">
        <v>492</v>
      </c>
      <c r="G18" s="11">
        <v>335</v>
      </c>
      <c r="H18" s="11">
        <v>534</v>
      </c>
      <c r="I18" s="11">
        <v>891</v>
      </c>
      <c r="J18" s="11">
        <v>50</v>
      </c>
      <c r="K18" s="11">
        <v>118</v>
      </c>
      <c r="L18" s="11">
        <v>671</v>
      </c>
      <c r="M18" s="11">
        <v>27</v>
      </c>
      <c r="N18" s="11">
        <v>2565</v>
      </c>
      <c r="O18" s="11">
        <v>441</v>
      </c>
    </row>
    <row r="19" spans="2:15" ht="15" customHeight="1" x14ac:dyDescent="0.15">
      <c r="B19" s="4"/>
      <c r="C19" s="56"/>
      <c r="D19" s="30">
        <v>100</v>
      </c>
      <c r="E19" s="31">
        <v>2.6</v>
      </c>
      <c r="F19" s="32">
        <v>9.6</v>
      </c>
      <c r="G19" s="32">
        <v>6.5</v>
      </c>
      <c r="H19" s="32">
        <v>10.4</v>
      </c>
      <c r="I19" s="32">
        <v>17.3</v>
      </c>
      <c r="J19" s="32">
        <v>1</v>
      </c>
      <c r="K19" s="32">
        <v>2.2999999999999998</v>
      </c>
      <c r="L19" s="32">
        <v>13</v>
      </c>
      <c r="M19" s="32">
        <v>0.5</v>
      </c>
      <c r="N19" s="32">
        <v>49.8</v>
      </c>
      <c r="O19" s="32">
        <v>8.6</v>
      </c>
    </row>
    <row r="20" spans="2:15" ht="15" customHeight="1" x14ac:dyDescent="0.15">
      <c r="B20" s="4"/>
      <c r="C20" s="55" t="s">
        <v>81</v>
      </c>
      <c r="D20" s="25">
        <v>4095</v>
      </c>
      <c r="E20" s="18">
        <v>94</v>
      </c>
      <c r="F20" s="11">
        <v>398</v>
      </c>
      <c r="G20" s="11">
        <v>332</v>
      </c>
      <c r="H20" s="11">
        <v>529</v>
      </c>
      <c r="I20" s="11">
        <v>769</v>
      </c>
      <c r="J20" s="11">
        <v>30</v>
      </c>
      <c r="K20" s="11">
        <v>108</v>
      </c>
      <c r="L20" s="11">
        <v>652</v>
      </c>
      <c r="M20" s="11">
        <v>24</v>
      </c>
      <c r="N20" s="11">
        <v>1818</v>
      </c>
      <c r="O20" s="11">
        <v>406</v>
      </c>
    </row>
    <row r="21" spans="2:15" ht="15" customHeight="1" x14ac:dyDescent="0.15">
      <c r="B21" s="4"/>
      <c r="C21" s="56"/>
      <c r="D21" s="30">
        <v>100</v>
      </c>
      <c r="E21" s="31">
        <v>2.2999999999999998</v>
      </c>
      <c r="F21" s="32">
        <v>9.6999999999999993</v>
      </c>
      <c r="G21" s="32">
        <v>8.1</v>
      </c>
      <c r="H21" s="32">
        <v>12.9</v>
      </c>
      <c r="I21" s="32">
        <v>18.8</v>
      </c>
      <c r="J21" s="32">
        <v>0.7</v>
      </c>
      <c r="K21" s="32">
        <v>2.6</v>
      </c>
      <c r="L21" s="32">
        <v>15.9</v>
      </c>
      <c r="M21" s="32">
        <v>0.6</v>
      </c>
      <c r="N21" s="32">
        <v>44.4</v>
      </c>
      <c r="O21" s="32">
        <v>9.9</v>
      </c>
    </row>
    <row r="22" spans="2:15" ht="15" customHeight="1" x14ac:dyDescent="0.15">
      <c r="B22" s="4"/>
      <c r="C22" s="51" t="s">
        <v>82</v>
      </c>
      <c r="D22" s="25">
        <v>3242</v>
      </c>
      <c r="E22" s="18">
        <v>63</v>
      </c>
      <c r="F22" s="11">
        <v>299</v>
      </c>
      <c r="G22" s="11">
        <v>336</v>
      </c>
      <c r="H22" s="11">
        <v>399</v>
      </c>
      <c r="I22" s="11">
        <v>593</v>
      </c>
      <c r="J22" s="11">
        <v>17</v>
      </c>
      <c r="K22" s="11">
        <v>64</v>
      </c>
      <c r="L22" s="11">
        <v>499</v>
      </c>
      <c r="M22" s="11">
        <v>17</v>
      </c>
      <c r="N22" s="11">
        <v>1447</v>
      </c>
      <c r="O22" s="11">
        <v>372</v>
      </c>
    </row>
    <row r="23" spans="2:15" ht="15" customHeight="1" x14ac:dyDescent="0.15">
      <c r="B23" s="5"/>
      <c r="C23" s="52"/>
      <c r="D23" s="28">
        <v>100</v>
      </c>
      <c r="E23" s="20">
        <v>1.9</v>
      </c>
      <c r="F23" s="15">
        <v>9.1999999999999993</v>
      </c>
      <c r="G23" s="15">
        <v>10.4</v>
      </c>
      <c r="H23" s="15">
        <v>12.3</v>
      </c>
      <c r="I23" s="15">
        <v>18.3</v>
      </c>
      <c r="J23" s="15">
        <v>0.5</v>
      </c>
      <c r="K23" s="15">
        <v>2</v>
      </c>
      <c r="L23" s="15">
        <v>15.4</v>
      </c>
      <c r="M23" s="15">
        <v>0.5</v>
      </c>
      <c r="N23" s="15">
        <v>44.6</v>
      </c>
      <c r="O23" s="15">
        <v>11.5</v>
      </c>
    </row>
    <row r="24" spans="2:15" ht="15" customHeight="1" x14ac:dyDescent="0.15">
      <c r="B24" s="3" t="s">
        <v>58</v>
      </c>
      <c r="C24" s="53" t="s">
        <v>59</v>
      </c>
      <c r="D24" s="27">
        <v>6176</v>
      </c>
      <c r="E24" s="21">
        <v>124</v>
      </c>
      <c r="F24" s="13">
        <v>756</v>
      </c>
      <c r="G24" s="13">
        <v>398</v>
      </c>
      <c r="H24" s="13">
        <v>555</v>
      </c>
      <c r="I24" s="13">
        <v>1387</v>
      </c>
      <c r="J24" s="13">
        <v>75</v>
      </c>
      <c r="K24" s="13">
        <v>176</v>
      </c>
      <c r="L24" s="13">
        <v>848</v>
      </c>
      <c r="M24" s="13">
        <v>54</v>
      </c>
      <c r="N24" s="13">
        <v>2829</v>
      </c>
      <c r="O24" s="13">
        <v>503</v>
      </c>
    </row>
    <row r="25" spans="2:15" ht="15" customHeight="1" x14ac:dyDescent="0.15">
      <c r="B25" s="4"/>
      <c r="C25" s="51"/>
      <c r="D25" s="30">
        <v>100</v>
      </c>
      <c r="E25" s="31">
        <v>2</v>
      </c>
      <c r="F25" s="32">
        <v>12.2</v>
      </c>
      <c r="G25" s="32">
        <v>6.4</v>
      </c>
      <c r="H25" s="32">
        <v>9</v>
      </c>
      <c r="I25" s="32">
        <v>22.5</v>
      </c>
      <c r="J25" s="32">
        <v>1.2</v>
      </c>
      <c r="K25" s="32">
        <v>2.8</v>
      </c>
      <c r="L25" s="32">
        <v>13.7</v>
      </c>
      <c r="M25" s="32">
        <v>0.9</v>
      </c>
      <c r="N25" s="32">
        <v>45.8</v>
      </c>
      <c r="O25" s="32">
        <v>8.1</v>
      </c>
    </row>
    <row r="26" spans="2:15" ht="15" customHeight="1" x14ac:dyDescent="0.15">
      <c r="B26" s="4"/>
      <c r="C26" s="58" t="s">
        <v>60</v>
      </c>
      <c r="D26" s="25">
        <v>12578</v>
      </c>
      <c r="E26" s="18">
        <v>271</v>
      </c>
      <c r="F26" s="11">
        <v>1033</v>
      </c>
      <c r="G26" s="11">
        <v>697</v>
      </c>
      <c r="H26" s="11">
        <v>1159</v>
      </c>
      <c r="I26" s="11">
        <v>1814</v>
      </c>
      <c r="J26" s="11">
        <v>133</v>
      </c>
      <c r="K26" s="11">
        <v>347</v>
      </c>
      <c r="L26" s="11">
        <v>1534</v>
      </c>
      <c r="M26" s="11">
        <v>58</v>
      </c>
      <c r="N26" s="11">
        <v>6856</v>
      </c>
      <c r="O26" s="11">
        <v>927</v>
      </c>
    </row>
    <row r="27" spans="2:15" ht="15" customHeight="1" x14ac:dyDescent="0.15">
      <c r="B27" s="4"/>
      <c r="C27" s="56"/>
      <c r="D27" s="30">
        <v>100</v>
      </c>
      <c r="E27" s="31">
        <v>2.2000000000000002</v>
      </c>
      <c r="F27" s="32">
        <v>8.1999999999999993</v>
      </c>
      <c r="G27" s="32">
        <v>5.5</v>
      </c>
      <c r="H27" s="32">
        <v>9.1999999999999993</v>
      </c>
      <c r="I27" s="32">
        <v>14.4</v>
      </c>
      <c r="J27" s="32">
        <v>1.1000000000000001</v>
      </c>
      <c r="K27" s="32">
        <v>2.8</v>
      </c>
      <c r="L27" s="32">
        <v>12.2</v>
      </c>
      <c r="M27" s="32">
        <v>0.5</v>
      </c>
      <c r="N27" s="32">
        <v>54.5</v>
      </c>
      <c r="O27" s="32">
        <v>7.4</v>
      </c>
    </row>
    <row r="28" spans="2:15" ht="15" customHeight="1" x14ac:dyDescent="0.15">
      <c r="B28" s="4"/>
      <c r="C28" s="55" t="s">
        <v>61</v>
      </c>
      <c r="D28" s="25">
        <v>1614</v>
      </c>
      <c r="E28" s="18">
        <v>49</v>
      </c>
      <c r="F28" s="11">
        <v>91</v>
      </c>
      <c r="G28" s="11">
        <v>80</v>
      </c>
      <c r="H28" s="11">
        <v>109</v>
      </c>
      <c r="I28" s="11">
        <v>197</v>
      </c>
      <c r="J28" s="11">
        <v>39</v>
      </c>
      <c r="K28" s="11">
        <v>48</v>
      </c>
      <c r="L28" s="11">
        <v>136</v>
      </c>
      <c r="M28" s="11">
        <v>8</v>
      </c>
      <c r="N28" s="11">
        <v>972</v>
      </c>
      <c r="O28" s="11">
        <v>108</v>
      </c>
    </row>
    <row r="29" spans="2:15" ht="15" customHeight="1" x14ac:dyDescent="0.15">
      <c r="B29" s="4"/>
      <c r="C29" s="56"/>
      <c r="D29" s="30">
        <v>100</v>
      </c>
      <c r="E29" s="31">
        <v>3</v>
      </c>
      <c r="F29" s="32">
        <v>5.6</v>
      </c>
      <c r="G29" s="32">
        <v>5</v>
      </c>
      <c r="H29" s="32">
        <v>6.8</v>
      </c>
      <c r="I29" s="32">
        <v>12.2</v>
      </c>
      <c r="J29" s="32">
        <v>2.4</v>
      </c>
      <c r="K29" s="32">
        <v>3</v>
      </c>
      <c r="L29" s="32">
        <v>8.4</v>
      </c>
      <c r="M29" s="32">
        <v>0.5</v>
      </c>
      <c r="N29" s="32">
        <v>60.2</v>
      </c>
      <c r="O29" s="32">
        <v>6.7</v>
      </c>
    </row>
    <row r="30" spans="2:15" ht="15" customHeight="1" x14ac:dyDescent="0.15">
      <c r="B30" s="4"/>
      <c r="C30" s="51" t="s">
        <v>62</v>
      </c>
      <c r="D30" s="25">
        <v>2525</v>
      </c>
      <c r="E30" s="18">
        <v>95</v>
      </c>
      <c r="F30" s="11">
        <v>138</v>
      </c>
      <c r="G30" s="11">
        <v>198</v>
      </c>
      <c r="H30" s="11">
        <v>233</v>
      </c>
      <c r="I30" s="11">
        <v>398</v>
      </c>
      <c r="J30" s="11">
        <v>36</v>
      </c>
      <c r="K30" s="11">
        <v>77</v>
      </c>
      <c r="L30" s="11">
        <v>275</v>
      </c>
      <c r="M30" s="11">
        <v>9</v>
      </c>
      <c r="N30" s="11">
        <v>1382</v>
      </c>
      <c r="O30" s="11">
        <v>206</v>
      </c>
    </row>
    <row r="31" spans="2:15" ht="15" customHeight="1" x14ac:dyDescent="0.15">
      <c r="B31" s="4"/>
      <c r="C31" s="51"/>
      <c r="D31" s="30">
        <v>100</v>
      </c>
      <c r="E31" s="31">
        <v>3.8</v>
      </c>
      <c r="F31" s="32">
        <v>5.5</v>
      </c>
      <c r="G31" s="32">
        <v>7.8</v>
      </c>
      <c r="H31" s="32">
        <v>9.1999999999999993</v>
      </c>
      <c r="I31" s="32">
        <v>15.8</v>
      </c>
      <c r="J31" s="32">
        <v>1.4</v>
      </c>
      <c r="K31" s="32">
        <v>3</v>
      </c>
      <c r="L31" s="32">
        <v>10.9</v>
      </c>
      <c r="M31" s="32">
        <v>0.4</v>
      </c>
      <c r="N31" s="32">
        <v>54.7</v>
      </c>
      <c r="O31" s="32">
        <v>8.1999999999999993</v>
      </c>
    </row>
    <row r="32" spans="2:15" ht="15" customHeight="1" x14ac:dyDescent="0.15">
      <c r="B32" s="6"/>
      <c r="C32" s="58" t="s">
        <v>63</v>
      </c>
      <c r="D32" s="25">
        <v>3276</v>
      </c>
      <c r="E32" s="18">
        <v>121</v>
      </c>
      <c r="F32" s="11">
        <v>184</v>
      </c>
      <c r="G32" s="11">
        <v>220</v>
      </c>
      <c r="H32" s="11">
        <v>232</v>
      </c>
      <c r="I32" s="11">
        <v>581</v>
      </c>
      <c r="J32" s="11">
        <v>32</v>
      </c>
      <c r="K32" s="11">
        <v>106</v>
      </c>
      <c r="L32" s="11">
        <v>396</v>
      </c>
      <c r="M32" s="11">
        <v>26</v>
      </c>
      <c r="N32" s="11">
        <v>1813</v>
      </c>
      <c r="O32" s="11">
        <v>229</v>
      </c>
    </row>
    <row r="33" spans="2:15" ht="15" customHeight="1" x14ac:dyDescent="0.15">
      <c r="B33" s="7"/>
      <c r="C33" s="59"/>
      <c r="D33" s="28">
        <v>100</v>
      </c>
      <c r="E33" s="20">
        <v>3.7</v>
      </c>
      <c r="F33" s="15">
        <v>5.6</v>
      </c>
      <c r="G33" s="15">
        <v>6.7</v>
      </c>
      <c r="H33" s="15">
        <v>7.1</v>
      </c>
      <c r="I33" s="15">
        <v>17.7</v>
      </c>
      <c r="J33" s="15">
        <v>1</v>
      </c>
      <c r="K33" s="15">
        <v>3.2</v>
      </c>
      <c r="L33" s="15">
        <v>12.1</v>
      </c>
      <c r="M33" s="15">
        <v>0.8</v>
      </c>
      <c r="N33" s="15">
        <v>55.3</v>
      </c>
      <c r="O33" s="15">
        <v>7</v>
      </c>
    </row>
    <row r="34" spans="2:15" ht="15" customHeight="1" x14ac:dyDescent="0.15">
      <c r="B34" s="3" t="s">
        <v>64</v>
      </c>
      <c r="C34" s="53" t="s">
        <v>65</v>
      </c>
      <c r="D34" s="27">
        <v>22228</v>
      </c>
      <c r="E34" s="21">
        <v>525</v>
      </c>
      <c r="F34" s="13">
        <v>1781</v>
      </c>
      <c r="G34" s="13">
        <v>1067</v>
      </c>
      <c r="H34" s="13">
        <v>1628</v>
      </c>
      <c r="I34" s="13">
        <v>3515</v>
      </c>
      <c r="J34" s="13">
        <v>273</v>
      </c>
      <c r="K34" s="13">
        <v>617</v>
      </c>
      <c r="L34" s="13">
        <v>2471</v>
      </c>
      <c r="M34" s="13">
        <v>109</v>
      </c>
      <c r="N34" s="13">
        <v>12518</v>
      </c>
      <c r="O34" s="13">
        <v>1424</v>
      </c>
    </row>
    <row r="35" spans="2:15" ht="15" customHeight="1" x14ac:dyDescent="0.15">
      <c r="B35" s="4"/>
      <c r="C35" s="54"/>
      <c r="D35" s="30">
        <v>100</v>
      </c>
      <c r="E35" s="31">
        <v>2.4</v>
      </c>
      <c r="F35" s="32">
        <v>8</v>
      </c>
      <c r="G35" s="32">
        <v>4.8</v>
      </c>
      <c r="H35" s="32">
        <v>7.3</v>
      </c>
      <c r="I35" s="32">
        <v>15.8</v>
      </c>
      <c r="J35" s="32">
        <v>1.2</v>
      </c>
      <c r="K35" s="32">
        <v>2.8</v>
      </c>
      <c r="L35" s="32">
        <v>11.1</v>
      </c>
      <c r="M35" s="32">
        <v>0.5</v>
      </c>
      <c r="N35" s="32">
        <v>56.3</v>
      </c>
      <c r="O35" s="32">
        <v>6.4</v>
      </c>
    </row>
    <row r="36" spans="2:15" ht="15" customHeight="1" x14ac:dyDescent="0.15">
      <c r="B36" s="4"/>
      <c r="C36" s="60" t="s">
        <v>66</v>
      </c>
      <c r="D36" s="25">
        <v>2573</v>
      </c>
      <c r="E36" s="18">
        <v>90</v>
      </c>
      <c r="F36" s="11">
        <v>293</v>
      </c>
      <c r="G36" s="11">
        <v>331</v>
      </c>
      <c r="H36" s="11">
        <v>451</v>
      </c>
      <c r="I36" s="11">
        <v>593</v>
      </c>
      <c r="J36" s="11">
        <v>35</v>
      </c>
      <c r="K36" s="11">
        <v>91</v>
      </c>
      <c r="L36" s="11">
        <v>488</v>
      </c>
      <c r="M36" s="11">
        <v>35</v>
      </c>
      <c r="N36" s="11">
        <v>875</v>
      </c>
      <c r="O36" s="11">
        <v>282</v>
      </c>
    </row>
    <row r="37" spans="2:15" ht="15" customHeight="1" x14ac:dyDescent="0.15">
      <c r="B37" s="4"/>
      <c r="C37" s="56"/>
      <c r="D37" s="30">
        <v>100</v>
      </c>
      <c r="E37" s="31">
        <v>3.5</v>
      </c>
      <c r="F37" s="32">
        <v>11.4</v>
      </c>
      <c r="G37" s="32">
        <v>12.9</v>
      </c>
      <c r="H37" s="32">
        <v>17.5</v>
      </c>
      <c r="I37" s="32">
        <v>23</v>
      </c>
      <c r="J37" s="32">
        <v>1.4</v>
      </c>
      <c r="K37" s="32">
        <v>3.5</v>
      </c>
      <c r="L37" s="32">
        <v>19</v>
      </c>
      <c r="M37" s="32">
        <v>1.4</v>
      </c>
      <c r="N37" s="32">
        <v>34</v>
      </c>
      <c r="O37" s="32">
        <v>11</v>
      </c>
    </row>
    <row r="38" spans="2:15" ht="15" customHeight="1" x14ac:dyDescent="0.15">
      <c r="B38" s="4"/>
      <c r="C38" s="55" t="s">
        <v>67</v>
      </c>
      <c r="D38" s="25">
        <v>1235</v>
      </c>
      <c r="E38" s="18">
        <v>43</v>
      </c>
      <c r="F38" s="11">
        <v>123</v>
      </c>
      <c r="G38" s="11">
        <v>182</v>
      </c>
      <c r="H38" s="11">
        <v>191</v>
      </c>
      <c r="I38" s="11">
        <v>267</v>
      </c>
      <c r="J38" s="11">
        <v>9</v>
      </c>
      <c r="K38" s="11">
        <v>42</v>
      </c>
      <c r="L38" s="11">
        <v>210</v>
      </c>
      <c r="M38" s="11">
        <v>9</v>
      </c>
      <c r="N38" s="11">
        <v>470</v>
      </c>
      <c r="O38" s="11">
        <v>150</v>
      </c>
    </row>
    <row r="39" spans="2:15" ht="15" customHeight="1" x14ac:dyDescent="0.15">
      <c r="B39" s="5"/>
      <c r="C39" s="59"/>
      <c r="D39" s="28">
        <v>100</v>
      </c>
      <c r="E39" s="20">
        <v>3.5</v>
      </c>
      <c r="F39" s="15">
        <v>10</v>
      </c>
      <c r="G39" s="15">
        <v>14.7</v>
      </c>
      <c r="H39" s="15">
        <v>15.5</v>
      </c>
      <c r="I39" s="15">
        <v>21.6</v>
      </c>
      <c r="J39" s="15">
        <v>0.7</v>
      </c>
      <c r="K39" s="15">
        <v>3.4</v>
      </c>
      <c r="L39" s="15">
        <v>17</v>
      </c>
      <c r="M39" s="15">
        <v>0.7</v>
      </c>
      <c r="N39" s="15">
        <v>38.1</v>
      </c>
      <c r="O39" s="15">
        <v>12.1</v>
      </c>
    </row>
    <row r="40" spans="2:15" ht="15" customHeight="1" x14ac:dyDescent="0.15">
      <c r="B40" s="3" t="s">
        <v>83</v>
      </c>
      <c r="C40" s="53" t="s">
        <v>407</v>
      </c>
      <c r="D40" s="27">
        <v>3459</v>
      </c>
      <c r="E40" s="21">
        <v>59</v>
      </c>
      <c r="F40" s="13">
        <v>228</v>
      </c>
      <c r="G40" s="13">
        <v>91</v>
      </c>
      <c r="H40" s="13">
        <v>151</v>
      </c>
      <c r="I40" s="13">
        <v>318</v>
      </c>
      <c r="J40" s="13">
        <v>31</v>
      </c>
      <c r="K40" s="13">
        <v>51</v>
      </c>
      <c r="L40" s="13">
        <v>206</v>
      </c>
      <c r="M40" s="13">
        <v>14</v>
      </c>
      <c r="N40" s="13">
        <v>2371</v>
      </c>
      <c r="O40" s="13">
        <v>249</v>
      </c>
    </row>
    <row r="41" spans="2:15" ht="15" customHeight="1" x14ac:dyDescent="0.15">
      <c r="B41" s="4"/>
      <c r="C41" s="54"/>
      <c r="D41" s="30">
        <v>100</v>
      </c>
      <c r="E41" s="31">
        <v>1.7</v>
      </c>
      <c r="F41" s="32">
        <v>6.6</v>
      </c>
      <c r="G41" s="32">
        <v>2.6</v>
      </c>
      <c r="H41" s="32">
        <v>4.4000000000000004</v>
      </c>
      <c r="I41" s="32">
        <v>9.1999999999999993</v>
      </c>
      <c r="J41" s="32">
        <v>0.9</v>
      </c>
      <c r="K41" s="32">
        <v>1.5</v>
      </c>
      <c r="L41" s="32">
        <v>6</v>
      </c>
      <c r="M41" s="32">
        <v>0.4</v>
      </c>
      <c r="N41" s="32">
        <v>68.5</v>
      </c>
      <c r="O41" s="32">
        <v>7.2</v>
      </c>
    </row>
    <row r="42" spans="2:15" ht="15" customHeight="1" x14ac:dyDescent="0.15">
      <c r="B42" s="4"/>
      <c r="C42" s="55" t="s">
        <v>409</v>
      </c>
      <c r="D42" s="25">
        <v>18074</v>
      </c>
      <c r="E42" s="18">
        <v>430</v>
      </c>
      <c r="F42" s="11">
        <v>1435</v>
      </c>
      <c r="G42" s="11">
        <v>919</v>
      </c>
      <c r="H42" s="11">
        <v>1402</v>
      </c>
      <c r="I42" s="11">
        <v>3005</v>
      </c>
      <c r="J42" s="11">
        <v>203</v>
      </c>
      <c r="K42" s="11">
        <v>478</v>
      </c>
      <c r="L42" s="11">
        <v>2129</v>
      </c>
      <c r="M42" s="11">
        <v>90</v>
      </c>
      <c r="N42" s="11">
        <v>9950</v>
      </c>
      <c r="O42" s="11">
        <v>1151</v>
      </c>
    </row>
    <row r="43" spans="2:15" ht="15" customHeight="1" x14ac:dyDescent="0.15">
      <c r="B43" s="4"/>
      <c r="C43" s="56"/>
      <c r="D43" s="30">
        <v>100</v>
      </c>
      <c r="E43" s="31">
        <v>2.4</v>
      </c>
      <c r="F43" s="32">
        <v>7.9</v>
      </c>
      <c r="G43" s="32">
        <v>5.0999999999999996</v>
      </c>
      <c r="H43" s="32">
        <v>7.8</v>
      </c>
      <c r="I43" s="32">
        <v>16.600000000000001</v>
      </c>
      <c r="J43" s="32">
        <v>1.1000000000000001</v>
      </c>
      <c r="K43" s="32">
        <v>2.6</v>
      </c>
      <c r="L43" s="32">
        <v>11.8</v>
      </c>
      <c r="M43" s="32">
        <v>0.5</v>
      </c>
      <c r="N43" s="32">
        <v>55.1</v>
      </c>
      <c r="O43" s="32">
        <v>6.4</v>
      </c>
    </row>
    <row r="44" spans="2:15" ht="15" customHeight="1" x14ac:dyDescent="0.15">
      <c r="B44" s="4"/>
      <c r="C44" s="51" t="s">
        <v>418</v>
      </c>
      <c r="D44" s="25">
        <v>4115</v>
      </c>
      <c r="E44" s="18">
        <v>150</v>
      </c>
      <c r="F44" s="11">
        <v>484</v>
      </c>
      <c r="G44" s="11">
        <v>488</v>
      </c>
      <c r="H44" s="11">
        <v>622</v>
      </c>
      <c r="I44" s="11">
        <v>988</v>
      </c>
      <c r="J44" s="11">
        <v>71</v>
      </c>
      <c r="K44" s="11">
        <v>184</v>
      </c>
      <c r="L44" s="11">
        <v>761</v>
      </c>
      <c r="M44" s="11">
        <v>47</v>
      </c>
      <c r="N44" s="11">
        <v>1511</v>
      </c>
      <c r="O44" s="11">
        <v>307</v>
      </c>
    </row>
    <row r="45" spans="2:15" ht="15" customHeight="1" x14ac:dyDescent="0.15">
      <c r="B45" s="4"/>
      <c r="C45" s="54"/>
      <c r="D45" s="30">
        <v>100</v>
      </c>
      <c r="E45" s="31">
        <v>3.6</v>
      </c>
      <c r="F45" s="32">
        <v>11.8</v>
      </c>
      <c r="G45" s="32">
        <v>11.9</v>
      </c>
      <c r="H45" s="32">
        <v>15.1</v>
      </c>
      <c r="I45" s="32">
        <v>24</v>
      </c>
      <c r="J45" s="32">
        <v>1.7</v>
      </c>
      <c r="K45" s="32">
        <v>4.5</v>
      </c>
      <c r="L45" s="32">
        <v>18.5</v>
      </c>
      <c r="M45" s="32">
        <v>1.1000000000000001</v>
      </c>
      <c r="N45" s="32">
        <v>36.700000000000003</v>
      </c>
      <c r="O45" s="32">
        <v>7.5</v>
      </c>
    </row>
    <row r="46" spans="2:15" ht="15" customHeight="1" x14ac:dyDescent="0.15">
      <c r="B46" s="4"/>
      <c r="C46" s="51" t="s">
        <v>411</v>
      </c>
      <c r="D46" s="25">
        <v>659</v>
      </c>
      <c r="E46" s="18">
        <v>28</v>
      </c>
      <c r="F46" s="11">
        <v>80</v>
      </c>
      <c r="G46" s="11">
        <v>107</v>
      </c>
      <c r="H46" s="11">
        <v>137</v>
      </c>
      <c r="I46" s="11">
        <v>153</v>
      </c>
      <c r="J46" s="11">
        <v>18</v>
      </c>
      <c r="K46" s="11">
        <v>32</v>
      </c>
      <c r="L46" s="11">
        <v>132</v>
      </c>
      <c r="M46" s="11">
        <v>9</v>
      </c>
      <c r="N46" s="11">
        <v>208</v>
      </c>
      <c r="O46" s="11">
        <v>71</v>
      </c>
    </row>
    <row r="47" spans="2:15" ht="15" customHeight="1" x14ac:dyDescent="0.15">
      <c r="B47" s="5"/>
      <c r="C47" s="52"/>
      <c r="D47" s="28">
        <v>100</v>
      </c>
      <c r="E47" s="20">
        <v>4.2</v>
      </c>
      <c r="F47" s="15">
        <v>12.1</v>
      </c>
      <c r="G47" s="15">
        <v>16.2</v>
      </c>
      <c r="H47" s="15">
        <v>20.8</v>
      </c>
      <c r="I47" s="15">
        <v>23.2</v>
      </c>
      <c r="J47" s="15">
        <v>2.7</v>
      </c>
      <c r="K47" s="15">
        <v>4.9000000000000004</v>
      </c>
      <c r="L47" s="15">
        <v>20</v>
      </c>
      <c r="M47" s="15">
        <v>1.4</v>
      </c>
      <c r="N47" s="15">
        <v>31.6</v>
      </c>
      <c r="O47" s="15">
        <v>10.8</v>
      </c>
    </row>
    <row r="48" spans="2:15" ht="15" customHeight="1" x14ac:dyDescent="0.15">
      <c r="B48" s="3" t="s">
        <v>68</v>
      </c>
      <c r="C48" s="53" t="s">
        <v>69</v>
      </c>
      <c r="D48" s="27">
        <v>3572</v>
      </c>
      <c r="E48" s="21">
        <v>95</v>
      </c>
      <c r="F48" s="13">
        <v>205</v>
      </c>
      <c r="G48" s="13">
        <v>173</v>
      </c>
      <c r="H48" s="13">
        <v>274</v>
      </c>
      <c r="I48" s="13">
        <v>533</v>
      </c>
      <c r="J48" s="13">
        <v>82</v>
      </c>
      <c r="K48" s="13">
        <v>118</v>
      </c>
      <c r="L48" s="13">
        <v>430</v>
      </c>
      <c r="M48" s="13">
        <v>18</v>
      </c>
      <c r="N48" s="13">
        <v>2061</v>
      </c>
      <c r="O48" s="13">
        <v>217</v>
      </c>
    </row>
    <row r="49" spans="2:15" ht="15" customHeight="1" x14ac:dyDescent="0.15">
      <c r="B49" s="4"/>
      <c r="C49" s="54"/>
      <c r="D49" s="30">
        <v>100</v>
      </c>
      <c r="E49" s="31">
        <v>2.7</v>
      </c>
      <c r="F49" s="32">
        <v>5.7</v>
      </c>
      <c r="G49" s="32">
        <v>4.8</v>
      </c>
      <c r="H49" s="32">
        <v>7.7</v>
      </c>
      <c r="I49" s="32">
        <v>14.9</v>
      </c>
      <c r="J49" s="32">
        <v>2.2999999999999998</v>
      </c>
      <c r="K49" s="32">
        <v>3.3</v>
      </c>
      <c r="L49" s="32">
        <v>12</v>
      </c>
      <c r="M49" s="32">
        <v>0.5</v>
      </c>
      <c r="N49" s="32">
        <v>57.7</v>
      </c>
      <c r="O49" s="32">
        <v>6.1</v>
      </c>
    </row>
    <row r="50" spans="2:15" ht="15" customHeight="1" x14ac:dyDescent="0.15">
      <c r="B50" s="4"/>
      <c r="C50" s="57" t="s">
        <v>70</v>
      </c>
      <c r="D50" s="33">
        <v>2055</v>
      </c>
      <c r="E50" s="34">
        <v>38</v>
      </c>
      <c r="F50" s="35">
        <v>179</v>
      </c>
      <c r="G50" s="35">
        <v>121</v>
      </c>
      <c r="H50" s="35">
        <v>181</v>
      </c>
      <c r="I50" s="35">
        <v>293</v>
      </c>
      <c r="J50" s="35">
        <v>17</v>
      </c>
      <c r="K50" s="35">
        <v>56</v>
      </c>
      <c r="L50" s="35">
        <v>260</v>
      </c>
      <c r="M50" s="35">
        <v>8</v>
      </c>
      <c r="N50" s="35">
        <v>1192</v>
      </c>
      <c r="O50" s="35">
        <v>74</v>
      </c>
    </row>
    <row r="51" spans="2:15" ht="15" customHeight="1" x14ac:dyDescent="0.15">
      <c r="B51" s="4"/>
      <c r="C51" s="54"/>
      <c r="D51" s="30">
        <v>100</v>
      </c>
      <c r="E51" s="31">
        <v>1.8</v>
      </c>
      <c r="F51" s="32">
        <v>8.6999999999999993</v>
      </c>
      <c r="G51" s="32">
        <v>5.9</v>
      </c>
      <c r="H51" s="32">
        <v>8.8000000000000007</v>
      </c>
      <c r="I51" s="32">
        <v>14.3</v>
      </c>
      <c r="J51" s="32">
        <v>0.8</v>
      </c>
      <c r="K51" s="32">
        <v>2.7</v>
      </c>
      <c r="L51" s="32">
        <v>12.7</v>
      </c>
      <c r="M51" s="32">
        <v>0.4</v>
      </c>
      <c r="N51" s="32">
        <v>58</v>
      </c>
      <c r="O51" s="32">
        <v>3.6</v>
      </c>
    </row>
    <row r="52" spans="2:15" ht="15" customHeight="1" x14ac:dyDescent="0.15">
      <c r="B52" s="4"/>
      <c r="C52" s="51" t="s">
        <v>71</v>
      </c>
      <c r="D52" s="25">
        <v>1640</v>
      </c>
      <c r="E52" s="18">
        <v>34</v>
      </c>
      <c r="F52" s="11">
        <v>180</v>
      </c>
      <c r="G52" s="11">
        <v>104</v>
      </c>
      <c r="H52" s="11">
        <v>158</v>
      </c>
      <c r="I52" s="11">
        <v>284</v>
      </c>
      <c r="J52" s="11">
        <v>20</v>
      </c>
      <c r="K52" s="11">
        <v>67</v>
      </c>
      <c r="L52" s="11">
        <v>211</v>
      </c>
      <c r="M52" s="11">
        <v>14</v>
      </c>
      <c r="N52" s="11">
        <v>822</v>
      </c>
      <c r="O52" s="11">
        <v>133</v>
      </c>
    </row>
    <row r="53" spans="2:15" ht="15" customHeight="1" x14ac:dyDescent="0.15">
      <c r="B53" s="4"/>
      <c r="C53" s="54"/>
      <c r="D53" s="30">
        <v>100</v>
      </c>
      <c r="E53" s="31">
        <v>2.1</v>
      </c>
      <c r="F53" s="32">
        <v>11</v>
      </c>
      <c r="G53" s="32">
        <v>6.3</v>
      </c>
      <c r="H53" s="32">
        <v>9.6</v>
      </c>
      <c r="I53" s="32">
        <v>17.3</v>
      </c>
      <c r="J53" s="32">
        <v>1.2</v>
      </c>
      <c r="K53" s="32">
        <v>4.0999999999999996</v>
      </c>
      <c r="L53" s="32">
        <v>12.9</v>
      </c>
      <c r="M53" s="32">
        <v>0.9</v>
      </c>
      <c r="N53" s="32">
        <v>50.1</v>
      </c>
      <c r="O53" s="32">
        <v>8.1</v>
      </c>
    </row>
    <row r="54" spans="2:15" ht="15" customHeight="1" x14ac:dyDescent="0.15">
      <c r="B54" s="4"/>
      <c r="C54" s="51" t="s">
        <v>72</v>
      </c>
      <c r="D54" s="25">
        <v>1560</v>
      </c>
      <c r="E54" s="18">
        <v>37</v>
      </c>
      <c r="F54" s="11">
        <v>132</v>
      </c>
      <c r="G54" s="11">
        <v>100</v>
      </c>
      <c r="H54" s="11">
        <v>138</v>
      </c>
      <c r="I54" s="11">
        <v>263</v>
      </c>
      <c r="J54" s="11">
        <v>15</v>
      </c>
      <c r="K54" s="11">
        <v>52</v>
      </c>
      <c r="L54" s="11">
        <v>191</v>
      </c>
      <c r="M54" s="11">
        <v>6</v>
      </c>
      <c r="N54" s="11">
        <v>814</v>
      </c>
      <c r="O54" s="11">
        <v>122</v>
      </c>
    </row>
    <row r="55" spans="2:15" ht="15" customHeight="1" x14ac:dyDescent="0.15">
      <c r="B55" s="4"/>
      <c r="C55" s="54"/>
      <c r="D55" s="30">
        <v>100</v>
      </c>
      <c r="E55" s="31">
        <v>2.4</v>
      </c>
      <c r="F55" s="32">
        <v>8.5</v>
      </c>
      <c r="G55" s="32">
        <v>6.4</v>
      </c>
      <c r="H55" s="32">
        <v>8.8000000000000007</v>
      </c>
      <c r="I55" s="32">
        <v>16.899999999999999</v>
      </c>
      <c r="J55" s="32">
        <v>1</v>
      </c>
      <c r="K55" s="32">
        <v>3.3</v>
      </c>
      <c r="L55" s="32">
        <v>12.2</v>
      </c>
      <c r="M55" s="32">
        <v>0.4</v>
      </c>
      <c r="N55" s="32">
        <v>52.2</v>
      </c>
      <c r="O55" s="32">
        <v>7.8</v>
      </c>
    </row>
    <row r="56" spans="2:15" ht="15" customHeight="1" x14ac:dyDescent="0.15">
      <c r="B56" s="4"/>
      <c r="C56" s="51" t="s">
        <v>73</v>
      </c>
      <c r="D56" s="25">
        <v>2382</v>
      </c>
      <c r="E56" s="18">
        <v>40</v>
      </c>
      <c r="F56" s="11">
        <v>210</v>
      </c>
      <c r="G56" s="11">
        <v>146</v>
      </c>
      <c r="H56" s="11">
        <v>223</v>
      </c>
      <c r="I56" s="11">
        <v>405</v>
      </c>
      <c r="J56" s="11">
        <v>28</v>
      </c>
      <c r="K56" s="11">
        <v>79</v>
      </c>
      <c r="L56" s="11">
        <v>349</v>
      </c>
      <c r="M56" s="11">
        <v>9</v>
      </c>
      <c r="N56" s="11">
        <v>1155</v>
      </c>
      <c r="O56" s="11">
        <v>230</v>
      </c>
    </row>
    <row r="57" spans="2:15" ht="15" customHeight="1" x14ac:dyDescent="0.15">
      <c r="B57" s="4"/>
      <c r="C57" s="54"/>
      <c r="D57" s="30">
        <v>100</v>
      </c>
      <c r="E57" s="31">
        <v>1.7</v>
      </c>
      <c r="F57" s="32">
        <v>8.8000000000000007</v>
      </c>
      <c r="G57" s="32">
        <v>6.1</v>
      </c>
      <c r="H57" s="32">
        <v>9.4</v>
      </c>
      <c r="I57" s="32">
        <v>17</v>
      </c>
      <c r="J57" s="32">
        <v>1.2</v>
      </c>
      <c r="K57" s="32">
        <v>3.3</v>
      </c>
      <c r="L57" s="32">
        <v>14.7</v>
      </c>
      <c r="M57" s="32">
        <v>0.4</v>
      </c>
      <c r="N57" s="32">
        <v>48.5</v>
      </c>
      <c r="O57" s="32">
        <v>9.6999999999999993</v>
      </c>
    </row>
    <row r="58" spans="2:15" ht="15" customHeight="1" x14ac:dyDescent="0.15">
      <c r="B58" s="4"/>
      <c r="C58" s="51" t="s">
        <v>74</v>
      </c>
      <c r="D58" s="25">
        <v>1538</v>
      </c>
      <c r="E58" s="18">
        <v>23</v>
      </c>
      <c r="F58" s="11">
        <v>131</v>
      </c>
      <c r="G58" s="11">
        <v>74</v>
      </c>
      <c r="H58" s="11">
        <v>120</v>
      </c>
      <c r="I58" s="11">
        <v>207</v>
      </c>
      <c r="J58" s="11">
        <v>9</v>
      </c>
      <c r="K58" s="11">
        <v>53</v>
      </c>
      <c r="L58" s="11">
        <v>190</v>
      </c>
      <c r="M58" s="11">
        <v>7</v>
      </c>
      <c r="N58" s="11">
        <v>894</v>
      </c>
      <c r="O58" s="11">
        <v>78</v>
      </c>
    </row>
    <row r="59" spans="2:15" ht="15" customHeight="1" x14ac:dyDescent="0.15">
      <c r="B59" s="4"/>
      <c r="C59" s="54"/>
      <c r="D59" s="30">
        <v>100</v>
      </c>
      <c r="E59" s="31">
        <v>1.5</v>
      </c>
      <c r="F59" s="32">
        <v>8.5</v>
      </c>
      <c r="G59" s="32">
        <v>4.8</v>
      </c>
      <c r="H59" s="32">
        <v>7.8</v>
      </c>
      <c r="I59" s="32">
        <v>13.5</v>
      </c>
      <c r="J59" s="32">
        <v>0.6</v>
      </c>
      <c r="K59" s="32">
        <v>3.4</v>
      </c>
      <c r="L59" s="32">
        <v>12.4</v>
      </c>
      <c r="M59" s="32">
        <v>0.5</v>
      </c>
      <c r="N59" s="32">
        <v>58.1</v>
      </c>
      <c r="O59" s="32">
        <v>5.0999999999999996</v>
      </c>
    </row>
    <row r="60" spans="2:15" ht="15" customHeight="1" x14ac:dyDescent="0.15">
      <c r="B60" s="4"/>
      <c r="C60" s="51" t="s">
        <v>75</v>
      </c>
      <c r="D60" s="25">
        <v>5096</v>
      </c>
      <c r="E60" s="18">
        <v>119</v>
      </c>
      <c r="F60" s="11">
        <v>333</v>
      </c>
      <c r="G60" s="11">
        <v>296</v>
      </c>
      <c r="H60" s="11">
        <v>434</v>
      </c>
      <c r="I60" s="11">
        <v>936</v>
      </c>
      <c r="J60" s="11">
        <v>45</v>
      </c>
      <c r="K60" s="11">
        <v>183</v>
      </c>
      <c r="L60" s="11">
        <v>732</v>
      </c>
      <c r="M60" s="11">
        <v>29</v>
      </c>
      <c r="N60" s="11">
        <v>2527</v>
      </c>
      <c r="O60" s="11">
        <v>481</v>
      </c>
    </row>
    <row r="61" spans="2:15" ht="15" customHeight="1" x14ac:dyDescent="0.15">
      <c r="B61" s="4"/>
      <c r="C61" s="54"/>
      <c r="D61" s="30">
        <v>100</v>
      </c>
      <c r="E61" s="31">
        <v>2.2999999999999998</v>
      </c>
      <c r="F61" s="32">
        <v>6.5</v>
      </c>
      <c r="G61" s="32">
        <v>5.8</v>
      </c>
      <c r="H61" s="32">
        <v>8.5</v>
      </c>
      <c r="I61" s="32">
        <v>18.399999999999999</v>
      </c>
      <c r="J61" s="32">
        <v>0.9</v>
      </c>
      <c r="K61" s="32">
        <v>3.6</v>
      </c>
      <c r="L61" s="32">
        <v>14.4</v>
      </c>
      <c r="M61" s="32">
        <v>0.6</v>
      </c>
      <c r="N61" s="32">
        <v>49.6</v>
      </c>
      <c r="O61" s="32">
        <v>9.4</v>
      </c>
    </row>
    <row r="62" spans="2:15" ht="15" customHeight="1" x14ac:dyDescent="0.15">
      <c r="B62" s="4"/>
      <c r="C62" s="51" t="s">
        <v>76</v>
      </c>
      <c r="D62" s="25">
        <v>2807</v>
      </c>
      <c r="E62" s="18">
        <v>56</v>
      </c>
      <c r="F62" s="11">
        <v>251</v>
      </c>
      <c r="G62" s="11">
        <v>163</v>
      </c>
      <c r="H62" s="11">
        <v>225</v>
      </c>
      <c r="I62" s="11">
        <v>367</v>
      </c>
      <c r="J62" s="11">
        <v>33</v>
      </c>
      <c r="K62" s="11">
        <v>56</v>
      </c>
      <c r="L62" s="11">
        <v>283</v>
      </c>
      <c r="M62" s="11">
        <v>21</v>
      </c>
      <c r="N62" s="11">
        <v>1571</v>
      </c>
      <c r="O62" s="11">
        <v>240</v>
      </c>
    </row>
    <row r="63" spans="2:15" ht="15" customHeight="1" x14ac:dyDescent="0.15">
      <c r="B63" s="4"/>
      <c r="C63" s="54"/>
      <c r="D63" s="30">
        <v>100</v>
      </c>
      <c r="E63" s="31">
        <v>2</v>
      </c>
      <c r="F63" s="32">
        <v>8.9</v>
      </c>
      <c r="G63" s="32">
        <v>5.8</v>
      </c>
      <c r="H63" s="32">
        <v>8</v>
      </c>
      <c r="I63" s="32">
        <v>13.1</v>
      </c>
      <c r="J63" s="32">
        <v>1.2</v>
      </c>
      <c r="K63" s="32">
        <v>2</v>
      </c>
      <c r="L63" s="32">
        <v>10.1</v>
      </c>
      <c r="M63" s="32">
        <v>0.7</v>
      </c>
      <c r="N63" s="32">
        <v>56</v>
      </c>
      <c r="O63" s="32">
        <v>8.6</v>
      </c>
    </row>
    <row r="64" spans="2:15" ht="15" customHeight="1" x14ac:dyDescent="0.15">
      <c r="B64" s="4"/>
      <c r="C64" s="51" t="s">
        <v>77</v>
      </c>
      <c r="D64" s="25">
        <v>6516</v>
      </c>
      <c r="E64" s="18">
        <v>239</v>
      </c>
      <c r="F64" s="11">
        <v>657</v>
      </c>
      <c r="G64" s="11">
        <v>462</v>
      </c>
      <c r="H64" s="11">
        <v>622</v>
      </c>
      <c r="I64" s="11">
        <v>1270</v>
      </c>
      <c r="J64" s="11">
        <v>81</v>
      </c>
      <c r="K64" s="11">
        <v>102</v>
      </c>
      <c r="L64" s="11">
        <v>663</v>
      </c>
      <c r="M64" s="11">
        <v>51</v>
      </c>
      <c r="N64" s="11">
        <v>3261</v>
      </c>
      <c r="O64" s="11">
        <v>550</v>
      </c>
    </row>
    <row r="65" spans="2:15" ht="15" customHeight="1" x14ac:dyDescent="0.15">
      <c r="B65" s="5"/>
      <c r="C65" s="52"/>
      <c r="D65" s="28">
        <v>100</v>
      </c>
      <c r="E65" s="20">
        <v>3.7</v>
      </c>
      <c r="F65" s="15">
        <v>10.1</v>
      </c>
      <c r="G65" s="15">
        <v>7.1</v>
      </c>
      <c r="H65" s="15">
        <v>9.5</v>
      </c>
      <c r="I65" s="15">
        <v>19.5</v>
      </c>
      <c r="J65" s="15">
        <v>1.2</v>
      </c>
      <c r="K65" s="15">
        <v>1.6</v>
      </c>
      <c r="L65" s="15">
        <v>10.199999999999999</v>
      </c>
      <c r="M65" s="15">
        <v>0.8</v>
      </c>
      <c r="N65" s="15">
        <v>50</v>
      </c>
      <c r="O65" s="15">
        <v>8.4</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O9">
    <cfRule type="top10" dxfId="956" priority="1795" rank="1"/>
  </conditionalFormatting>
  <conditionalFormatting sqref="E11:O11">
    <cfRule type="top10" dxfId="955" priority="1796" rank="1"/>
  </conditionalFormatting>
  <conditionalFormatting sqref="E13:O13">
    <cfRule type="top10" dxfId="954" priority="1797" rank="1"/>
  </conditionalFormatting>
  <conditionalFormatting sqref="E15:O15">
    <cfRule type="top10" dxfId="953" priority="1798" rank="1"/>
  </conditionalFormatting>
  <conditionalFormatting sqref="E17:O17">
    <cfRule type="top10" dxfId="952" priority="1799" rank="1"/>
  </conditionalFormatting>
  <conditionalFormatting sqref="E19:O19">
    <cfRule type="top10" dxfId="951" priority="1800" rank="1"/>
  </conditionalFormatting>
  <conditionalFormatting sqref="E21:O21">
    <cfRule type="top10" dxfId="950" priority="1801" rank="1"/>
  </conditionalFormatting>
  <conditionalFormatting sqref="E23:O23">
    <cfRule type="top10" dxfId="949" priority="1802" rank="1"/>
  </conditionalFormatting>
  <conditionalFormatting sqref="E25:O25">
    <cfRule type="top10" dxfId="948" priority="1803" rank="1"/>
  </conditionalFormatting>
  <conditionalFormatting sqref="E27:O27">
    <cfRule type="top10" dxfId="947" priority="1804" rank="1"/>
  </conditionalFormatting>
  <conditionalFormatting sqref="E29:O29">
    <cfRule type="top10" dxfId="946" priority="1805" rank="1"/>
  </conditionalFormatting>
  <conditionalFormatting sqref="E31:O31">
    <cfRule type="top10" dxfId="945" priority="1806" rank="1"/>
  </conditionalFormatting>
  <conditionalFormatting sqref="E33:O33">
    <cfRule type="top10" dxfId="944" priority="1807" rank="1"/>
  </conditionalFormatting>
  <conditionalFormatting sqref="E35:O35">
    <cfRule type="top10" dxfId="943" priority="1808" rank="1"/>
  </conditionalFormatting>
  <conditionalFormatting sqref="E37:O37">
    <cfRule type="top10" dxfId="942" priority="1809" rank="1"/>
  </conditionalFormatting>
  <conditionalFormatting sqref="E39:O39">
    <cfRule type="top10" dxfId="941" priority="1810" rank="1"/>
  </conditionalFormatting>
  <conditionalFormatting sqref="E41:O41">
    <cfRule type="top10" dxfId="940" priority="1811" rank="1"/>
  </conditionalFormatting>
  <conditionalFormatting sqref="E43:O43">
    <cfRule type="top10" dxfId="939" priority="1812" rank="1"/>
  </conditionalFormatting>
  <conditionalFormatting sqref="E45:O45">
    <cfRule type="top10" dxfId="938" priority="1813" rank="1"/>
  </conditionalFormatting>
  <conditionalFormatting sqref="E47:O47">
    <cfRule type="top10" dxfId="937" priority="1814" rank="1"/>
  </conditionalFormatting>
  <conditionalFormatting sqref="E49:O49">
    <cfRule type="top10" dxfId="936" priority="1815" rank="1"/>
  </conditionalFormatting>
  <conditionalFormatting sqref="E51:O51">
    <cfRule type="top10" dxfId="935" priority="1816" rank="1"/>
  </conditionalFormatting>
  <conditionalFormatting sqref="E53:O53">
    <cfRule type="top10" dxfId="934" priority="1817" rank="1"/>
  </conditionalFormatting>
  <conditionalFormatting sqref="E55:O55">
    <cfRule type="top10" dxfId="933" priority="1818" rank="1"/>
  </conditionalFormatting>
  <conditionalFormatting sqref="E57:O57">
    <cfRule type="top10" dxfId="932" priority="1819" rank="1"/>
  </conditionalFormatting>
  <conditionalFormatting sqref="E59:O59">
    <cfRule type="top10" dxfId="931" priority="1820" rank="1"/>
  </conditionalFormatting>
  <conditionalFormatting sqref="E61:O61">
    <cfRule type="top10" dxfId="930" priority="1821" rank="1"/>
  </conditionalFormatting>
  <conditionalFormatting sqref="E63:O63">
    <cfRule type="top10" dxfId="929" priority="1822" rank="1"/>
  </conditionalFormatting>
  <conditionalFormatting sqref="E65:O65">
    <cfRule type="top10" dxfId="928" priority="1823" rank="1"/>
  </conditionalFormatting>
  <pageMargins left="0.7" right="0.7" top="0.75" bottom="0.75" header="0.3" footer="0.3"/>
  <pageSetup paperSize="9" scale="70" orientation="portrait" r:id="rId1"/>
  <headerFoot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2" width="8.625" style="9" customWidth="1"/>
    <col min="93" max="16384" width="6.125" style="9"/>
  </cols>
  <sheetData>
    <row r="2" spans="2:43" x14ac:dyDescent="0.15">
      <c r="B2" s="9" t="s">
        <v>512</v>
      </c>
    </row>
    <row r="3" spans="2:43" x14ac:dyDescent="0.15">
      <c r="B3" s="9" t="s">
        <v>515</v>
      </c>
    </row>
    <row r="4" spans="2:43" x14ac:dyDescent="0.15">
      <c r="B4" s="36"/>
    </row>
    <row r="6" spans="2:43" ht="3" customHeight="1" x14ac:dyDescent="0.15">
      <c r="B6" s="16"/>
      <c r="C6" s="23"/>
      <c r="D6" s="24"/>
      <c r="E6" s="22"/>
      <c r="F6" s="17"/>
      <c r="G6" s="17"/>
      <c r="H6" s="17"/>
      <c r="I6" s="17"/>
      <c r="J6" s="17"/>
    </row>
    <row r="7" spans="2:43" s="10" customFormat="1" ht="122.25" customHeight="1" thickBot="1" x14ac:dyDescent="0.2">
      <c r="B7" s="1"/>
      <c r="C7" s="2" t="s">
        <v>52</v>
      </c>
      <c r="D7" s="29" t="s">
        <v>103</v>
      </c>
      <c r="E7" s="46" t="s">
        <v>263</v>
      </c>
      <c r="F7" s="47" t="s">
        <v>264</v>
      </c>
      <c r="G7" s="47" t="s">
        <v>265</v>
      </c>
      <c r="H7" s="47" t="s">
        <v>266</v>
      </c>
      <c r="I7" s="47" t="s">
        <v>155</v>
      </c>
      <c r="J7" s="47" t="s">
        <v>104</v>
      </c>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8165</v>
      </c>
      <c r="F8" s="11">
        <v>10400</v>
      </c>
      <c r="G8" s="11">
        <v>4334</v>
      </c>
      <c r="H8" s="11">
        <v>1228</v>
      </c>
      <c r="I8" s="11">
        <v>1755</v>
      </c>
      <c r="J8" s="11">
        <v>1284</v>
      </c>
    </row>
    <row r="9" spans="2:43" ht="15" customHeight="1" x14ac:dyDescent="0.15">
      <c r="B9" s="62"/>
      <c r="C9" s="52"/>
      <c r="D9" s="26">
        <v>100</v>
      </c>
      <c r="E9" s="19">
        <v>30.1</v>
      </c>
      <c r="F9" s="12">
        <v>38.299999999999997</v>
      </c>
      <c r="G9" s="12">
        <v>16</v>
      </c>
      <c r="H9" s="12">
        <v>4.5</v>
      </c>
      <c r="I9" s="12">
        <v>6.5</v>
      </c>
      <c r="J9" s="12">
        <v>4.7</v>
      </c>
    </row>
    <row r="10" spans="2:43" ht="15" customHeight="1" x14ac:dyDescent="0.15">
      <c r="B10" s="3" t="s">
        <v>54</v>
      </c>
      <c r="C10" s="63" t="s">
        <v>55</v>
      </c>
      <c r="D10" s="27">
        <v>12478</v>
      </c>
      <c r="E10" s="21">
        <v>3623</v>
      </c>
      <c r="F10" s="13">
        <v>4981</v>
      </c>
      <c r="G10" s="13">
        <v>2116</v>
      </c>
      <c r="H10" s="13">
        <v>549</v>
      </c>
      <c r="I10" s="13">
        <v>685</v>
      </c>
      <c r="J10" s="13">
        <v>524</v>
      </c>
    </row>
    <row r="11" spans="2:43" ht="15" customHeight="1" x14ac:dyDescent="0.15">
      <c r="B11" s="4"/>
      <c r="C11" s="56"/>
      <c r="D11" s="30">
        <v>100</v>
      </c>
      <c r="E11" s="31">
        <v>29</v>
      </c>
      <c r="F11" s="32">
        <v>39.9</v>
      </c>
      <c r="G11" s="32">
        <v>17</v>
      </c>
      <c r="H11" s="32">
        <v>4.4000000000000004</v>
      </c>
      <c r="I11" s="32">
        <v>5.5</v>
      </c>
      <c r="J11" s="32">
        <v>4.2</v>
      </c>
    </row>
    <row r="12" spans="2:43" ht="15" customHeight="1" x14ac:dyDescent="0.15">
      <c r="B12" s="4"/>
      <c r="C12" s="55" t="s">
        <v>56</v>
      </c>
      <c r="D12" s="25">
        <v>14458</v>
      </c>
      <c r="E12" s="18">
        <v>4483</v>
      </c>
      <c r="F12" s="11">
        <v>5331</v>
      </c>
      <c r="G12" s="11">
        <v>2191</v>
      </c>
      <c r="H12" s="11">
        <v>663</v>
      </c>
      <c r="I12" s="11">
        <v>1053</v>
      </c>
      <c r="J12" s="11">
        <v>737</v>
      </c>
    </row>
    <row r="13" spans="2:43" ht="15" customHeight="1" x14ac:dyDescent="0.15">
      <c r="B13" s="4"/>
      <c r="C13" s="59"/>
      <c r="D13" s="26">
        <v>100</v>
      </c>
      <c r="E13" s="19">
        <v>31</v>
      </c>
      <c r="F13" s="12">
        <v>36.9</v>
      </c>
      <c r="G13" s="12">
        <v>15.2</v>
      </c>
      <c r="H13" s="12">
        <v>4.5999999999999996</v>
      </c>
      <c r="I13" s="12">
        <v>7.3</v>
      </c>
      <c r="J13" s="12">
        <v>5.0999999999999996</v>
      </c>
    </row>
    <row r="14" spans="2:43" ht="15" customHeight="1" x14ac:dyDescent="0.15">
      <c r="B14" s="3" t="s">
        <v>57</v>
      </c>
      <c r="C14" s="63" t="s">
        <v>78</v>
      </c>
      <c r="D14" s="27">
        <v>7667</v>
      </c>
      <c r="E14" s="21">
        <v>1958</v>
      </c>
      <c r="F14" s="13">
        <v>3254</v>
      </c>
      <c r="G14" s="13">
        <v>1406</v>
      </c>
      <c r="H14" s="13">
        <v>336</v>
      </c>
      <c r="I14" s="13">
        <v>475</v>
      </c>
      <c r="J14" s="13">
        <v>238</v>
      </c>
    </row>
    <row r="15" spans="2:43" ht="15" customHeight="1" x14ac:dyDescent="0.15">
      <c r="B15" s="4"/>
      <c r="C15" s="56"/>
      <c r="D15" s="30">
        <v>100</v>
      </c>
      <c r="E15" s="31">
        <v>25.5</v>
      </c>
      <c r="F15" s="32">
        <v>42.4</v>
      </c>
      <c r="G15" s="32">
        <v>18.3</v>
      </c>
      <c r="H15" s="32">
        <v>4.4000000000000004</v>
      </c>
      <c r="I15" s="32">
        <v>6.2</v>
      </c>
      <c r="J15" s="32">
        <v>3.1</v>
      </c>
    </row>
    <row r="16" spans="2:43" ht="15" customHeight="1" x14ac:dyDescent="0.15">
      <c r="B16" s="4"/>
      <c r="C16" s="51" t="s">
        <v>79</v>
      </c>
      <c r="D16" s="25">
        <v>6710</v>
      </c>
      <c r="E16" s="18">
        <v>1866</v>
      </c>
      <c r="F16" s="11">
        <v>2771</v>
      </c>
      <c r="G16" s="11">
        <v>1126</v>
      </c>
      <c r="H16" s="11">
        <v>321</v>
      </c>
      <c r="I16" s="11">
        <v>386</v>
      </c>
      <c r="J16" s="11">
        <v>240</v>
      </c>
    </row>
    <row r="17" spans="2:10" ht="15" customHeight="1" x14ac:dyDescent="0.15">
      <c r="B17" s="4"/>
      <c r="C17" s="51"/>
      <c r="D17" s="30">
        <v>100</v>
      </c>
      <c r="E17" s="31">
        <v>27.8</v>
      </c>
      <c r="F17" s="32">
        <v>41.3</v>
      </c>
      <c r="G17" s="32">
        <v>16.8</v>
      </c>
      <c r="H17" s="32">
        <v>4.8</v>
      </c>
      <c r="I17" s="32">
        <v>5.8</v>
      </c>
      <c r="J17" s="32">
        <v>3.6</v>
      </c>
    </row>
    <row r="18" spans="2:10" ht="15" customHeight="1" x14ac:dyDescent="0.15">
      <c r="B18" s="4"/>
      <c r="C18" s="58" t="s">
        <v>80</v>
      </c>
      <c r="D18" s="25">
        <v>5148</v>
      </c>
      <c r="E18" s="18">
        <v>1644</v>
      </c>
      <c r="F18" s="11">
        <v>1886</v>
      </c>
      <c r="G18" s="11">
        <v>818</v>
      </c>
      <c r="H18" s="11">
        <v>233</v>
      </c>
      <c r="I18" s="11">
        <v>323</v>
      </c>
      <c r="J18" s="11">
        <v>244</v>
      </c>
    </row>
    <row r="19" spans="2:10" ht="15" customHeight="1" x14ac:dyDescent="0.15">
      <c r="B19" s="4"/>
      <c r="C19" s="56"/>
      <c r="D19" s="30">
        <v>100</v>
      </c>
      <c r="E19" s="31">
        <v>31.9</v>
      </c>
      <c r="F19" s="32">
        <v>36.6</v>
      </c>
      <c r="G19" s="32">
        <v>15.9</v>
      </c>
      <c r="H19" s="32">
        <v>4.5</v>
      </c>
      <c r="I19" s="32">
        <v>6.3</v>
      </c>
      <c r="J19" s="32">
        <v>4.7</v>
      </c>
    </row>
    <row r="20" spans="2:10" ht="15" customHeight="1" x14ac:dyDescent="0.15">
      <c r="B20" s="4"/>
      <c r="C20" s="55" t="s">
        <v>81</v>
      </c>
      <c r="D20" s="25">
        <v>4095</v>
      </c>
      <c r="E20" s="18">
        <v>1413</v>
      </c>
      <c r="F20" s="11">
        <v>1385</v>
      </c>
      <c r="G20" s="11">
        <v>557</v>
      </c>
      <c r="H20" s="11">
        <v>190</v>
      </c>
      <c r="I20" s="11">
        <v>270</v>
      </c>
      <c r="J20" s="11">
        <v>280</v>
      </c>
    </row>
    <row r="21" spans="2:10" ht="15" customHeight="1" x14ac:dyDescent="0.15">
      <c r="B21" s="4"/>
      <c r="C21" s="56"/>
      <c r="D21" s="30">
        <v>100</v>
      </c>
      <c r="E21" s="31">
        <v>34.5</v>
      </c>
      <c r="F21" s="32">
        <v>33.799999999999997</v>
      </c>
      <c r="G21" s="32">
        <v>13.6</v>
      </c>
      <c r="H21" s="32">
        <v>4.5999999999999996</v>
      </c>
      <c r="I21" s="32">
        <v>6.6</v>
      </c>
      <c r="J21" s="32">
        <v>6.8</v>
      </c>
    </row>
    <row r="22" spans="2:10" ht="15" customHeight="1" x14ac:dyDescent="0.15">
      <c r="B22" s="4"/>
      <c r="C22" s="51" t="s">
        <v>82</v>
      </c>
      <c r="D22" s="25">
        <v>3242</v>
      </c>
      <c r="E22" s="18">
        <v>1207</v>
      </c>
      <c r="F22" s="11">
        <v>992</v>
      </c>
      <c r="G22" s="11">
        <v>386</v>
      </c>
      <c r="H22" s="11">
        <v>127</v>
      </c>
      <c r="I22" s="11">
        <v>276</v>
      </c>
      <c r="J22" s="11">
        <v>254</v>
      </c>
    </row>
    <row r="23" spans="2:10" ht="15" customHeight="1" x14ac:dyDescent="0.15">
      <c r="B23" s="5"/>
      <c r="C23" s="52"/>
      <c r="D23" s="28">
        <v>100</v>
      </c>
      <c r="E23" s="20">
        <v>37.200000000000003</v>
      </c>
      <c r="F23" s="15">
        <v>30.6</v>
      </c>
      <c r="G23" s="15">
        <v>11.9</v>
      </c>
      <c r="H23" s="15">
        <v>3.9</v>
      </c>
      <c r="I23" s="15">
        <v>8.5</v>
      </c>
      <c r="J23" s="15">
        <v>7.8</v>
      </c>
    </row>
    <row r="24" spans="2:10" ht="15" customHeight="1" x14ac:dyDescent="0.15">
      <c r="B24" s="3" t="s">
        <v>58</v>
      </c>
      <c r="C24" s="53" t="s">
        <v>59</v>
      </c>
      <c r="D24" s="27">
        <v>6176</v>
      </c>
      <c r="E24" s="21">
        <v>1881</v>
      </c>
      <c r="F24" s="13">
        <v>2156</v>
      </c>
      <c r="G24" s="13">
        <v>949</v>
      </c>
      <c r="H24" s="13">
        <v>345</v>
      </c>
      <c r="I24" s="13">
        <v>519</v>
      </c>
      <c r="J24" s="13">
        <v>326</v>
      </c>
    </row>
    <row r="25" spans="2:10" ht="15" customHeight="1" x14ac:dyDescent="0.15">
      <c r="B25" s="4"/>
      <c r="C25" s="51"/>
      <c r="D25" s="30">
        <v>100</v>
      </c>
      <c r="E25" s="31">
        <v>30.5</v>
      </c>
      <c r="F25" s="32">
        <v>34.9</v>
      </c>
      <c r="G25" s="32">
        <v>15.4</v>
      </c>
      <c r="H25" s="32">
        <v>5.6</v>
      </c>
      <c r="I25" s="32">
        <v>8.4</v>
      </c>
      <c r="J25" s="32">
        <v>5.3</v>
      </c>
    </row>
    <row r="26" spans="2:10" ht="15" customHeight="1" x14ac:dyDescent="0.15">
      <c r="B26" s="4"/>
      <c r="C26" s="58" t="s">
        <v>60</v>
      </c>
      <c r="D26" s="25">
        <v>12578</v>
      </c>
      <c r="E26" s="18">
        <v>3828</v>
      </c>
      <c r="F26" s="11">
        <v>4977</v>
      </c>
      <c r="G26" s="11">
        <v>2089</v>
      </c>
      <c r="H26" s="11">
        <v>548</v>
      </c>
      <c r="I26" s="11">
        <v>609</v>
      </c>
      <c r="J26" s="11">
        <v>527</v>
      </c>
    </row>
    <row r="27" spans="2:10" ht="15" customHeight="1" x14ac:dyDescent="0.15">
      <c r="B27" s="4"/>
      <c r="C27" s="56"/>
      <c r="D27" s="30">
        <v>100</v>
      </c>
      <c r="E27" s="31">
        <v>30.4</v>
      </c>
      <c r="F27" s="32">
        <v>39.6</v>
      </c>
      <c r="G27" s="32">
        <v>16.600000000000001</v>
      </c>
      <c r="H27" s="32">
        <v>4.4000000000000004</v>
      </c>
      <c r="I27" s="32">
        <v>4.8</v>
      </c>
      <c r="J27" s="32">
        <v>4.2</v>
      </c>
    </row>
    <row r="28" spans="2:10" ht="15" customHeight="1" x14ac:dyDescent="0.15">
      <c r="B28" s="4"/>
      <c r="C28" s="55" t="s">
        <v>61</v>
      </c>
      <c r="D28" s="25">
        <v>1614</v>
      </c>
      <c r="E28" s="18">
        <v>443</v>
      </c>
      <c r="F28" s="11">
        <v>660</v>
      </c>
      <c r="G28" s="11">
        <v>287</v>
      </c>
      <c r="H28" s="11">
        <v>71</v>
      </c>
      <c r="I28" s="11">
        <v>80</v>
      </c>
      <c r="J28" s="11">
        <v>73</v>
      </c>
    </row>
    <row r="29" spans="2:10" ht="15" customHeight="1" x14ac:dyDescent="0.15">
      <c r="B29" s="4"/>
      <c r="C29" s="56"/>
      <c r="D29" s="30">
        <v>100</v>
      </c>
      <c r="E29" s="31">
        <v>27.4</v>
      </c>
      <c r="F29" s="32">
        <v>40.9</v>
      </c>
      <c r="G29" s="32">
        <v>17.8</v>
      </c>
      <c r="H29" s="32">
        <v>4.4000000000000004</v>
      </c>
      <c r="I29" s="32">
        <v>5</v>
      </c>
      <c r="J29" s="32">
        <v>4.5</v>
      </c>
    </row>
    <row r="30" spans="2:10" ht="15" customHeight="1" x14ac:dyDescent="0.15">
      <c r="B30" s="4"/>
      <c r="C30" s="51" t="s">
        <v>62</v>
      </c>
      <c r="D30" s="25">
        <v>2525</v>
      </c>
      <c r="E30" s="18">
        <v>822</v>
      </c>
      <c r="F30" s="11">
        <v>953</v>
      </c>
      <c r="G30" s="11">
        <v>360</v>
      </c>
      <c r="H30" s="11">
        <v>97</v>
      </c>
      <c r="I30" s="11">
        <v>181</v>
      </c>
      <c r="J30" s="11">
        <v>112</v>
      </c>
    </row>
    <row r="31" spans="2:10" ht="15" customHeight="1" x14ac:dyDescent="0.15">
      <c r="B31" s="4"/>
      <c r="C31" s="51"/>
      <c r="D31" s="30">
        <v>100</v>
      </c>
      <c r="E31" s="31">
        <v>32.6</v>
      </c>
      <c r="F31" s="32">
        <v>37.700000000000003</v>
      </c>
      <c r="G31" s="32">
        <v>14.3</v>
      </c>
      <c r="H31" s="32">
        <v>3.8</v>
      </c>
      <c r="I31" s="32">
        <v>7.2</v>
      </c>
      <c r="J31" s="32">
        <v>4.4000000000000004</v>
      </c>
    </row>
    <row r="32" spans="2:10" ht="15" customHeight="1" x14ac:dyDescent="0.15">
      <c r="B32" s="6"/>
      <c r="C32" s="58" t="s">
        <v>63</v>
      </c>
      <c r="D32" s="25">
        <v>3276</v>
      </c>
      <c r="E32" s="18">
        <v>938</v>
      </c>
      <c r="F32" s="11">
        <v>1308</v>
      </c>
      <c r="G32" s="11">
        <v>502</v>
      </c>
      <c r="H32" s="11">
        <v>117</v>
      </c>
      <c r="I32" s="11">
        <v>282</v>
      </c>
      <c r="J32" s="11">
        <v>129</v>
      </c>
    </row>
    <row r="33" spans="2:10" ht="15" customHeight="1" x14ac:dyDescent="0.15">
      <c r="B33" s="7"/>
      <c r="C33" s="59"/>
      <c r="D33" s="28">
        <v>100</v>
      </c>
      <c r="E33" s="20">
        <v>28.6</v>
      </c>
      <c r="F33" s="15">
        <v>39.9</v>
      </c>
      <c r="G33" s="15">
        <v>15.3</v>
      </c>
      <c r="H33" s="15">
        <v>3.6</v>
      </c>
      <c r="I33" s="15">
        <v>8.6</v>
      </c>
      <c r="J33" s="15">
        <v>3.9</v>
      </c>
    </row>
    <row r="34" spans="2:10" ht="15" customHeight="1" x14ac:dyDescent="0.15">
      <c r="B34" s="3" t="s">
        <v>64</v>
      </c>
      <c r="C34" s="53" t="s">
        <v>65</v>
      </c>
      <c r="D34" s="27">
        <v>22228</v>
      </c>
      <c r="E34" s="21">
        <v>6816</v>
      </c>
      <c r="F34" s="13">
        <v>8798</v>
      </c>
      <c r="G34" s="13">
        <v>3612</v>
      </c>
      <c r="H34" s="13">
        <v>947</v>
      </c>
      <c r="I34" s="13">
        <v>1271</v>
      </c>
      <c r="J34" s="13">
        <v>784</v>
      </c>
    </row>
    <row r="35" spans="2:10" ht="15" customHeight="1" x14ac:dyDescent="0.15">
      <c r="B35" s="4"/>
      <c r="C35" s="54"/>
      <c r="D35" s="30">
        <v>100</v>
      </c>
      <c r="E35" s="31">
        <v>30.7</v>
      </c>
      <c r="F35" s="32">
        <v>39.6</v>
      </c>
      <c r="G35" s="32">
        <v>16.2</v>
      </c>
      <c r="H35" s="32">
        <v>4.3</v>
      </c>
      <c r="I35" s="32">
        <v>5.7</v>
      </c>
      <c r="J35" s="32">
        <v>3.5</v>
      </c>
    </row>
    <row r="36" spans="2:10" ht="15" customHeight="1" x14ac:dyDescent="0.15">
      <c r="B36" s="4"/>
      <c r="C36" s="60" t="s">
        <v>66</v>
      </c>
      <c r="D36" s="25">
        <v>2573</v>
      </c>
      <c r="E36" s="18">
        <v>734</v>
      </c>
      <c r="F36" s="11">
        <v>885</v>
      </c>
      <c r="G36" s="11">
        <v>385</v>
      </c>
      <c r="H36" s="11">
        <v>147</v>
      </c>
      <c r="I36" s="11">
        <v>232</v>
      </c>
      <c r="J36" s="11">
        <v>190</v>
      </c>
    </row>
    <row r="37" spans="2:10" ht="15" customHeight="1" x14ac:dyDescent="0.15">
      <c r="B37" s="4"/>
      <c r="C37" s="56"/>
      <c r="D37" s="30">
        <v>100</v>
      </c>
      <c r="E37" s="31">
        <v>28.5</v>
      </c>
      <c r="F37" s="32">
        <v>34.4</v>
      </c>
      <c r="G37" s="32">
        <v>15</v>
      </c>
      <c r="H37" s="32">
        <v>5.7</v>
      </c>
      <c r="I37" s="32">
        <v>9</v>
      </c>
      <c r="J37" s="32">
        <v>7.4</v>
      </c>
    </row>
    <row r="38" spans="2:10" ht="15" customHeight="1" x14ac:dyDescent="0.15">
      <c r="B38" s="4"/>
      <c r="C38" s="55" t="s">
        <v>67</v>
      </c>
      <c r="D38" s="25">
        <v>1235</v>
      </c>
      <c r="E38" s="18">
        <v>329</v>
      </c>
      <c r="F38" s="11">
        <v>393</v>
      </c>
      <c r="G38" s="11">
        <v>178</v>
      </c>
      <c r="H38" s="11">
        <v>62</v>
      </c>
      <c r="I38" s="11">
        <v>162</v>
      </c>
      <c r="J38" s="11">
        <v>111</v>
      </c>
    </row>
    <row r="39" spans="2:10" ht="15" customHeight="1" x14ac:dyDescent="0.15">
      <c r="B39" s="5"/>
      <c r="C39" s="59"/>
      <c r="D39" s="28">
        <v>100</v>
      </c>
      <c r="E39" s="20">
        <v>26.6</v>
      </c>
      <c r="F39" s="15">
        <v>31.8</v>
      </c>
      <c r="G39" s="15">
        <v>14.4</v>
      </c>
      <c r="H39" s="15">
        <v>5</v>
      </c>
      <c r="I39" s="15">
        <v>13.1</v>
      </c>
      <c r="J39" s="15">
        <v>9</v>
      </c>
    </row>
    <row r="40" spans="2:10" ht="15" customHeight="1" x14ac:dyDescent="0.15">
      <c r="B40" s="3" t="s">
        <v>83</v>
      </c>
      <c r="C40" s="53" t="s">
        <v>407</v>
      </c>
      <c r="D40" s="27">
        <v>3459</v>
      </c>
      <c r="E40" s="21">
        <v>1462</v>
      </c>
      <c r="F40" s="13">
        <v>1082</v>
      </c>
      <c r="G40" s="13">
        <v>444</v>
      </c>
      <c r="H40" s="13">
        <v>154</v>
      </c>
      <c r="I40" s="13">
        <v>176</v>
      </c>
      <c r="J40" s="13">
        <v>141</v>
      </c>
    </row>
    <row r="41" spans="2:10" ht="15" customHeight="1" x14ac:dyDescent="0.15">
      <c r="B41" s="4"/>
      <c r="C41" s="54"/>
      <c r="D41" s="30">
        <v>100</v>
      </c>
      <c r="E41" s="31">
        <v>42.3</v>
      </c>
      <c r="F41" s="32">
        <v>31.3</v>
      </c>
      <c r="G41" s="32">
        <v>12.8</v>
      </c>
      <c r="H41" s="32">
        <v>4.5</v>
      </c>
      <c r="I41" s="32">
        <v>5.0999999999999996</v>
      </c>
      <c r="J41" s="32">
        <v>4.0999999999999996</v>
      </c>
    </row>
    <row r="42" spans="2:10" ht="15" customHeight="1" x14ac:dyDescent="0.15">
      <c r="B42" s="4"/>
      <c r="C42" s="55" t="s">
        <v>408</v>
      </c>
      <c r="D42" s="25">
        <v>18074</v>
      </c>
      <c r="E42" s="18">
        <v>5390</v>
      </c>
      <c r="F42" s="11">
        <v>7430</v>
      </c>
      <c r="G42" s="11">
        <v>2864</v>
      </c>
      <c r="H42" s="11">
        <v>731</v>
      </c>
      <c r="I42" s="11">
        <v>1049</v>
      </c>
      <c r="J42" s="11">
        <v>610</v>
      </c>
    </row>
    <row r="43" spans="2:10" ht="15" customHeight="1" x14ac:dyDescent="0.15">
      <c r="B43" s="4"/>
      <c r="C43" s="56"/>
      <c r="D43" s="30">
        <v>100</v>
      </c>
      <c r="E43" s="31">
        <v>29.8</v>
      </c>
      <c r="F43" s="32">
        <v>41.1</v>
      </c>
      <c r="G43" s="32">
        <v>15.8</v>
      </c>
      <c r="H43" s="32">
        <v>4</v>
      </c>
      <c r="I43" s="32">
        <v>5.8</v>
      </c>
      <c r="J43" s="32">
        <v>3.4</v>
      </c>
    </row>
    <row r="44" spans="2:10" ht="15" customHeight="1" x14ac:dyDescent="0.15">
      <c r="B44" s="4"/>
      <c r="C44" s="51" t="s">
        <v>84</v>
      </c>
      <c r="D44" s="25">
        <v>4115</v>
      </c>
      <c r="E44" s="18">
        <v>987</v>
      </c>
      <c r="F44" s="11">
        <v>1511</v>
      </c>
      <c r="G44" s="11">
        <v>837</v>
      </c>
      <c r="H44" s="11">
        <v>236</v>
      </c>
      <c r="I44" s="11">
        <v>374</v>
      </c>
      <c r="J44" s="11">
        <v>170</v>
      </c>
    </row>
    <row r="45" spans="2:10" ht="15" customHeight="1" x14ac:dyDescent="0.15">
      <c r="B45" s="4"/>
      <c r="C45" s="54"/>
      <c r="D45" s="30">
        <v>100</v>
      </c>
      <c r="E45" s="31">
        <v>24</v>
      </c>
      <c r="F45" s="32">
        <v>36.700000000000003</v>
      </c>
      <c r="G45" s="32">
        <v>20.3</v>
      </c>
      <c r="H45" s="32">
        <v>5.7</v>
      </c>
      <c r="I45" s="32">
        <v>9.1</v>
      </c>
      <c r="J45" s="32">
        <v>4.0999999999999996</v>
      </c>
    </row>
    <row r="46" spans="2:10" ht="15" customHeight="1" x14ac:dyDescent="0.15">
      <c r="B46" s="4"/>
      <c r="C46" s="51" t="s">
        <v>91</v>
      </c>
      <c r="D46" s="25">
        <v>659</v>
      </c>
      <c r="E46" s="18">
        <v>143</v>
      </c>
      <c r="F46" s="11">
        <v>200</v>
      </c>
      <c r="G46" s="11">
        <v>104</v>
      </c>
      <c r="H46" s="11">
        <v>70</v>
      </c>
      <c r="I46" s="11">
        <v>101</v>
      </c>
      <c r="J46" s="11">
        <v>41</v>
      </c>
    </row>
    <row r="47" spans="2:10" ht="15" customHeight="1" x14ac:dyDescent="0.15">
      <c r="B47" s="5"/>
      <c r="C47" s="52"/>
      <c r="D47" s="28">
        <v>100</v>
      </c>
      <c r="E47" s="20">
        <v>21.7</v>
      </c>
      <c r="F47" s="15">
        <v>30.3</v>
      </c>
      <c r="G47" s="15">
        <v>15.8</v>
      </c>
      <c r="H47" s="15">
        <v>10.6</v>
      </c>
      <c r="I47" s="15">
        <v>15.3</v>
      </c>
      <c r="J47" s="15">
        <v>6.2</v>
      </c>
    </row>
    <row r="48" spans="2:10" ht="15" customHeight="1" x14ac:dyDescent="0.15">
      <c r="B48" s="3" t="s">
        <v>68</v>
      </c>
      <c r="C48" s="53" t="s">
        <v>69</v>
      </c>
      <c r="D48" s="27">
        <v>3572</v>
      </c>
      <c r="E48" s="21">
        <v>960</v>
      </c>
      <c r="F48" s="13">
        <v>1397</v>
      </c>
      <c r="G48" s="13">
        <v>643</v>
      </c>
      <c r="H48" s="13">
        <v>219</v>
      </c>
      <c r="I48" s="13">
        <v>250</v>
      </c>
      <c r="J48" s="13">
        <v>103</v>
      </c>
    </row>
    <row r="49" spans="2:10" ht="15" customHeight="1" x14ac:dyDescent="0.15">
      <c r="B49" s="4"/>
      <c r="C49" s="54"/>
      <c r="D49" s="30">
        <v>100</v>
      </c>
      <c r="E49" s="31">
        <v>26.9</v>
      </c>
      <c r="F49" s="32">
        <v>39.1</v>
      </c>
      <c r="G49" s="32">
        <v>18</v>
      </c>
      <c r="H49" s="32">
        <v>6.1</v>
      </c>
      <c r="I49" s="32">
        <v>7</v>
      </c>
      <c r="J49" s="32">
        <v>2.9</v>
      </c>
    </row>
    <row r="50" spans="2:10" ht="15" customHeight="1" x14ac:dyDescent="0.15">
      <c r="B50" s="4"/>
      <c r="C50" s="57" t="s">
        <v>70</v>
      </c>
      <c r="D50" s="33">
        <v>2055</v>
      </c>
      <c r="E50" s="34">
        <v>709</v>
      </c>
      <c r="F50" s="35">
        <v>825</v>
      </c>
      <c r="G50" s="35">
        <v>307</v>
      </c>
      <c r="H50" s="35">
        <v>62</v>
      </c>
      <c r="I50" s="35">
        <v>106</v>
      </c>
      <c r="J50" s="35">
        <v>46</v>
      </c>
    </row>
    <row r="51" spans="2:10" ht="15" customHeight="1" x14ac:dyDescent="0.15">
      <c r="B51" s="4"/>
      <c r="C51" s="54"/>
      <c r="D51" s="30">
        <v>100</v>
      </c>
      <c r="E51" s="31">
        <v>34.5</v>
      </c>
      <c r="F51" s="32">
        <v>40.1</v>
      </c>
      <c r="G51" s="32">
        <v>14.9</v>
      </c>
      <c r="H51" s="32">
        <v>3</v>
      </c>
      <c r="I51" s="32">
        <v>5.2</v>
      </c>
      <c r="J51" s="32">
        <v>2.2000000000000002</v>
      </c>
    </row>
    <row r="52" spans="2:10" ht="15" customHeight="1" x14ac:dyDescent="0.15">
      <c r="B52" s="4"/>
      <c r="C52" s="51" t="s">
        <v>71</v>
      </c>
      <c r="D52" s="25">
        <v>1640</v>
      </c>
      <c r="E52" s="18">
        <v>474</v>
      </c>
      <c r="F52" s="11">
        <v>643</v>
      </c>
      <c r="G52" s="11">
        <v>278</v>
      </c>
      <c r="H52" s="11">
        <v>71</v>
      </c>
      <c r="I52" s="11">
        <v>101</v>
      </c>
      <c r="J52" s="11">
        <v>73</v>
      </c>
    </row>
    <row r="53" spans="2:10" ht="15" customHeight="1" x14ac:dyDescent="0.15">
      <c r="B53" s="4"/>
      <c r="C53" s="54"/>
      <c r="D53" s="30">
        <v>100</v>
      </c>
      <c r="E53" s="31">
        <v>28.9</v>
      </c>
      <c r="F53" s="32">
        <v>39.200000000000003</v>
      </c>
      <c r="G53" s="32">
        <v>17</v>
      </c>
      <c r="H53" s="32">
        <v>4.3</v>
      </c>
      <c r="I53" s="32">
        <v>6.2</v>
      </c>
      <c r="J53" s="32">
        <v>4.5</v>
      </c>
    </row>
    <row r="54" spans="2:10" ht="15" customHeight="1" x14ac:dyDescent="0.15">
      <c r="B54" s="4"/>
      <c r="C54" s="51" t="s">
        <v>72</v>
      </c>
      <c r="D54" s="25">
        <v>1560</v>
      </c>
      <c r="E54" s="18">
        <v>471</v>
      </c>
      <c r="F54" s="11">
        <v>598</v>
      </c>
      <c r="G54" s="11">
        <v>233</v>
      </c>
      <c r="H54" s="11">
        <v>62</v>
      </c>
      <c r="I54" s="11">
        <v>128</v>
      </c>
      <c r="J54" s="11">
        <v>68</v>
      </c>
    </row>
    <row r="55" spans="2:10" ht="15" customHeight="1" x14ac:dyDescent="0.15">
      <c r="B55" s="4"/>
      <c r="C55" s="54"/>
      <c r="D55" s="30">
        <v>100</v>
      </c>
      <c r="E55" s="31">
        <v>30.2</v>
      </c>
      <c r="F55" s="32">
        <v>38.299999999999997</v>
      </c>
      <c r="G55" s="32">
        <v>14.9</v>
      </c>
      <c r="H55" s="32">
        <v>4</v>
      </c>
      <c r="I55" s="32">
        <v>8.1999999999999993</v>
      </c>
      <c r="J55" s="32">
        <v>4.4000000000000004</v>
      </c>
    </row>
    <row r="56" spans="2:10" ht="15" customHeight="1" x14ac:dyDescent="0.15">
      <c r="B56" s="4"/>
      <c r="C56" s="51" t="s">
        <v>73</v>
      </c>
      <c r="D56" s="25">
        <v>2382</v>
      </c>
      <c r="E56" s="18">
        <v>562</v>
      </c>
      <c r="F56" s="11">
        <v>972</v>
      </c>
      <c r="G56" s="11">
        <v>469</v>
      </c>
      <c r="H56" s="11">
        <v>115</v>
      </c>
      <c r="I56" s="11">
        <v>146</v>
      </c>
      <c r="J56" s="11">
        <v>118</v>
      </c>
    </row>
    <row r="57" spans="2:10" ht="15" customHeight="1" x14ac:dyDescent="0.15">
      <c r="B57" s="4"/>
      <c r="C57" s="54"/>
      <c r="D57" s="30">
        <v>100</v>
      </c>
      <c r="E57" s="31">
        <v>23.6</v>
      </c>
      <c r="F57" s="32">
        <v>40.799999999999997</v>
      </c>
      <c r="G57" s="32">
        <v>19.7</v>
      </c>
      <c r="H57" s="32">
        <v>4.8</v>
      </c>
      <c r="I57" s="32">
        <v>6.1</v>
      </c>
      <c r="J57" s="32">
        <v>5</v>
      </c>
    </row>
    <row r="58" spans="2:10" ht="15" customHeight="1" x14ac:dyDescent="0.15">
      <c r="B58" s="4"/>
      <c r="C58" s="51" t="s">
        <v>74</v>
      </c>
      <c r="D58" s="25">
        <v>1538</v>
      </c>
      <c r="E58" s="18">
        <v>501</v>
      </c>
      <c r="F58" s="11">
        <v>644</v>
      </c>
      <c r="G58" s="11">
        <v>206</v>
      </c>
      <c r="H58" s="11">
        <v>47</v>
      </c>
      <c r="I58" s="11">
        <v>65</v>
      </c>
      <c r="J58" s="11">
        <v>75</v>
      </c>
    </row>
    <row r="59" spans="2:10" ht="15" customHeight="1" x14ac:dyDescent="0.15">
      <c r="B59" s="4"/>
      <c r="C59" s="54"/>
      <c r="D59" s="30">
        <v>100</v>
      </c>
      <c r="E59" s="31">
        <v>32.6</v>
      </c>
      <c r="F59" s="32">
        <v>41.9</v>
      </c>
      <c r="G59" s="32">
        <v>13.4</v>
      </c>
      <c r="H59" s="32">
        <v>3.1</v>
      </c>
      <c r="I59" s="32">
        <v>4.2</v>
      </c>
      <c r="J59" s="32">
        <v>4.9000000000000004</v>
      </c>
    </row>
    <row r="60" spans="2:10" ht="15" customHeight="1" x14ac:dyDescent="0.15">
      <c r="B60" s="4"/>
      <c r="C60" s="51" t="s">
        <v>75</v>
      </c>
      <c r="D60" s="25">
        <v>5096</v>
      </c>
      <c r="E60" s="18">
        <v>1347</v>
      </c>
      <c r="F60" s="11">
        <v>1980</v>
      </c>
      <c r="G60" s="11">
        <v>884</v>
      </c>
      <c r="H60" s="11">
        <v>263</v>
      </c>
      <c r="I60" s="11">
        <v>339</v>
      </c>
      <c r="J60" s="11">
        <v>283</v>
      </c>
    </row>
    <row r="61" spans="2:10" ht="15" customHeight="1" x14ac:dyDescent="0.15">
      <c r="B61" s="4"/>
      <c r="C61" s="54"/>
      <c r="D61" s="30">
        <v>100</v>
      </c>
      <c r="E61" s="31">
        <v>26.4</v>
      </c>
      <c r="F61" s="32">
        <v>38.9</v>
      </c>
      <c r="G61" s="32">
        <v>17.3</v>
      </c>
      <c r="H61" s="32">
        <v>5.2</v>
      </c>
      <c r="I61" s="32">
        <v>6.7</v>
      </c>
      <c r="J61" s="32">
        <v>5.6</v>
      </c>
    </row>
    <row r="62" spans="2:10" ht="15" customHeight="1" x14ac:dyDescent="0.15">
      <c r="B62" s="4"/>
      <c r="C62" s="51" t="s">
        <v>76</v>
      </c>
      <c r="D62" s="25">
        <v>2807</v>
      </c>
      <c r="E62" s="18">
        <v>936</v>
      </c>
      <c r="F62" s="11">
        <v>1010</v>
      </c>
      <c r="G62" s="11">
        <v>440</v>
      </c>
      <c r="H62" s="11">
        <v>117</v>
      </c>
      <c r="I62" s="11">
        <v>161</v>
      </c>
      <c r="J62" s="11">
        <v>143</v>
      </c>
    </row>
    <row r="63" spans="2:10" ht="15" customHeight="1" x14ac:dyDescent="0.15">
      <c r="B63" s="4"/>
      <c r="C63" s="54"/>
      <c r="D63" s="30">
        <v>100</v>
      </c>
      <c r="E63" s="31">
        <v>33.299999999999997</v>
      </c>
      <c r="F63" s="32">
        <v>36</v>
      </c>
      <c r="G63" s="32">
        <v>15.7</v>
      </c>
      <c r="H63" s="32">
        <v>4.2</v>
      </c>
      <c r="I63" s="32">
        <v>5.7</v>
      </c>
      <c r="J63" s="32">
        <v>5.0999999999999996</v>
      </c>
    </row>
    <row r="64" spans="2:10" ht="15" customHeight="1" x14ac:dyDescent="0.15">
      <c r="B64" s="4"/>
      <c r="C64" s="51" t="s">
        <v>77</v>
      </c>
      <c r="D64" s="25">
        <v>6516</v>
      </c>
      <c r="E64" s="18">
        <v>2205</v>
      </c>
      <c r="F64" s="11">
        <v>2331</v>
      </c>
      <c r="G64" s="11">
        <v>874</v>
      </c>
      <c r="H64" s="11">
        <v>272</v>
      </c>
      <c r="I64" s="11">
        <v>459</v>
      </c>
      <c r="J64" s="11">
        <v>375</v>
      </c>
    </row>
    <row r="65" spans="2:10" ht="15" customHeight="1" x14ac:dyDescent="0.15">
      <c r="B65" s="5"/>
      <c r="C65" s="52"/>
      <c r="D65" s="28">
        <v>100</v>
      </c>
      <c r="E65" s="20">
        <v>33.799999999999997</v>
      </c>
      <c r="F65" s="15">
        <v>35.799999999999997</v>
      </c>
      <c r="G65" s="15">
        <v>13.4</v>
      </c>
      <c r="H65" s="15">
        <v>4.2</v>
      </c>
      <c r="I65" s="15">
        <v>7</v>
      </c>
      <c r="J65" s="15">
        <v>5.8</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J9">
    <cfRule type="top10" dxfId="927" priority="1824" rank="1"/>
  </conditionalFormatting>
  <conditionalFormatting sqref="E11:J11">
    <cfRule type="top10" dxfId="926" priority="1825" rank="1"/>
  </conditionalFormatting>
  <conditionalFormatting sqref="E13:J13">
    <cfRule type="top10" dxfId="925" priority="1826" rank="1"/>
  </conditionalFormatting>
  <conditionalFormatting sqref="E15:J15">
    <cfRule type="top10" dxfId="924" priority="1827" rank="1"/>
  </conditionalFormatting>
  <conditionalFormatting sqref="E17:J17">
    <cfRule type="top10" dxfId="923" priority="1828" rank="1"/>
  </conditionalFormatting>
  <conditionalFormatting sqref="E19:J19">
    <cfRule type="top10" dxfId="922" priority="1829" rank="1"/>
  </conditionalFormatting>
  <conditionalFormatting sqref="E21:J21">
    <cfRule type="top10" dxfId="921" priority="1830" rank="1"/>
  </conditionalFormatting>
  <conditionalFormatting sqref="E23:J23">
    <cfRule type="top10" dxfId="920" priority="1831" rank="1"/>
  </conditionalFormatting>
  <conditionalFormatting sqref="E25:J25">
    <cfRule type="top10" dxfId="919" priority="1832" rank="1"/>
  </conditionalFormatting>
  <conditionalFormatting sqref="E27:J27">
    <cfRule type="top10" dxfId="918" priority="1833" rank="1"/>
  </conditionalFormatting>
  <conditionalFormatting sqref="E29:J29">
    <cfRule type="top10" dxfId="917" priority="1834" rank="1"/>
  </conditionalFormatting>
  <conditionalFormatting sqref="E31:J31">
    <cfRule type="top10" dxfId="916" priority="1835" rank="1"/>
  </conditionalFormatting>
  <conditionalFormatting sqref="E33:J33">
    <cfRule type="top10" dxfId="915" priority="1836" rank="1"/>
  </conditionalFormatting>
  <conditionalFormatting sqref="E35:J35">
    <cfRule type="top10" dxfId="914" priority="1837" rank="1"/>
  </conditionalFormatting>
  <conditionalFormatting sqref="E37:J37">
    <cfRule type="top10" dxfId="913" priority="1838" rank="1"/>
  </conditionalFormatting>
  <conditionalFormatting sqref="E39:J39">
    <cfRule type="top10" dxfId="912" priority="1839" rank="1"/>
  </conditionalFormatting>
  <conditionalFormatting sqref="E41:J41">
    <cfRule type="top10" dxfId="911" priority="1840" rank="1"/>
  </conditionalFormatting>
  <conditionalFormatting sqref="E43:J43">
    <cfRule type="top10" dxfId="910" priority="1841" rank="1"/>
  </conditionalFormatting>
  <conditionalFormatting sqref="E45:J45">
    <cfRule type="top10" dxfId="909" priority="1842" rank="1"/>
  </conditionalFormatting>
  <conditionalFormatting sqref="E47:J47">
    <cfRule type="top10" dxfId="908" priority="1843" rank="1"/>
  </conditionalFormatting>
  <conditionalFormatting sqref="E49:J49">
    <cfRule type="top10" dxfId="907" priority="1844" rank="1"/>
  </conditionalFormatting>
  <conditionalFormatting sqref="E51:J51">
    <cfRule type="top10" dxfId="906" priority="1845" rank="1"/>
  </conditionalFormatting>
  <conditionalFormatting sqref="E53:J53">
    <cfRule type="top10" dxfId="905" priority="1846" rank="1"/>
  </conditionalFormatting>
  <conditionalFormatting sqref="E55:J55">
    <cfRule type="top10" dxfId="904" priority="1847" rank="1"/>
  </conditionalFormatting>
  <conditionalFormatting sqref="E57:J57">
    <cfRule type="top10" dxfId="903" priority="1848" rank="1"/>
  </conditionalFormatting>
  <conditionalFormatting sqref="E59:J59">
    <cfRule type="top10" dxfId="902" priority="1849" rank="1"/>
  </conditionalFormatting>
  <conditionalFormatting sqref="E61:J61">
    <cfRule type="top10" dxfId="901" priority="1850" rank="1"/>
  </conditionalFormatting>
  <conditionalFormatting sqref="E63:J63">
    <cfRule type="top10" dxfId="900" priority="1851" rank="1"/>
  </conditionalFormatting>
  <conditionalFormatting sqref="E65:J65">
    <cfRule type="top10" dxfId="899" priority="1852" rank="1"/>
  </conditionalFormatting>
  <pageMargins left="0.7" right="0.7" top="0.75" bottom="0.75" header="0.3" footer="0.3"/>
  <pageSetup paperSize="9" scale="76" orientation="portrait" r:id="rId1"/>
  <headerFoot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7" width="8.625" style="9" customWidth="1"/>
    <col min="98" max="16384" width="6.125" style="9"/>
  </cols>
  <sheetData>
    <row r="2" spans="2:43" x14ac:dyDescent="0.15">
      <c r="B2" s="9" t="s">
        <v>512</v>
      </c>
    </row>
    <row r="3" spans="2:43" x14ac:dyDescent="0.15">
      <c r="B3" s="9" t="s">
        <v>516</v>
      </c>
    </row>
    <row r="4" spans="2:43" x14ac:dyDescent="0.15">
      <c r="B4" s="9" t="s">
        <v>514</v>
      </c>
    </row>
    <row r="6" spans="2:43" ht="3" customHeight="1" x14ac:dyDescent="0.15">
      <c r="B6" s="16"/>
      <c r="C6" s="23"/>
      <c r="D6" s="24"/>
      <c r="E6" s="22"/>
      <c r="F6" s="17"/>
      <c r="G6" s="17"/>
      <c r="H6" s="17"/>
      <c r="I6" s="17"/>
      <c r="J6" s="17"/>
      <c r="K6" s="17"/>
      <c r="L6" s="17"/>
      <c r="M6" s="17"/>
      <c r="N6" s="17"/>
      <c r="O6" s="17"/>
    </row>
    <row r="7" spans="2:43" s="10" customFormat="1" ht="122.25" customHeight="1" thickBot="1" x14ac:dyDescent="0.2">
      <c r="B7" s="1"/>
      <c r="C7" s="2" t="s">
        <v>52</v>
      </c>
      <c r="D7" s="29" t="s">
        <v>103</v>
      </c>
      <c r="E7" s="46" t="s">
        <v>255</v>
      </c>
      <c r="F7" s="47" t="s">
        <v>256</v>
      </c>
      <c r="G7" s="47" t="s">
        <v>257</v>
      </c>
      <c r="H7" s="47" t="s">
        <v>29</v>
      </c>
      <c r="I7" s="47" t="s">
        <v>258</v>
      </c>
      <c r="J7" s="47" t="s">
        <v>259</v>
      </c>
      <c r="K7" s="47" t="s">
        <v>30</v>
      </c>
      <c r="L7" s="47" t="s">
        <v>260</v>
      </c>
      <c r="M7" s="47" t="s">
        <v>261</v>
      </c>
      <c r="N7" s="47" t="s">
        <v>262</v>
      </c>
      <c r="O7" s="47" t="s">
        <v>104</v>
      </c>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18636</v>
      </c>
      <c r="F8" s="11">
        <v>11191</v>
      </c>
      <c r="G8" s="11">
        <v>3407</v>
      </c>
      <c r="H8" s="11">
        <v>12532</v>
      </c>
      <c r="I8" s="11">
        <v>11136</v>
      </c>
      <c r="J8" s="11">
        <v>13120</v>
      </c>
      <c r="K8" s="11">
        <v>2667</v>
      </c>
      <c r="L8" s="11">
        <v>6085</v>
      </c>
      <c r="M8" s="11">
        <v>6480</v>
      </c>
      <c r="N8" s="11">
        <v>1594</v>
      </c>
      <c r="O8" s="11">
        <v>1779</v>
      </c>
    </row>
    <row r="9" spans="2:43" ht="15" customHeight="1" x14ac:dyDescent="0.15">
      <c r="B9" s="62"/>
      <c r="C9" s="52"/>
      <c r="D9" s="26">
        <v>100</v>
      </c>
      <c r="E9" s="19">
        <v>68.599999999999994</v>
      </c>
      <c r="F9" s="12">
        <v>41.2</v>
      </c>
      <c r="G9" s="12">
        <v>12.5</v>
      </c>
      <c r="H9" s="12">
        <v>46.1</v>
      </c>
      <c r="I9" s="12">
        <v>41</v>
      </c>
      <c r="J9" s="12">
        <v>48.3</v>
      </c>
      <c r="K9" s="12">
        <v>9.8000000000000007</v>
      </c>
      <c r="L9" s="12">
        <v>22.4</v>
      </c>
      <c r="M9" s="12">
        <v>23.9</v>
      </c>
      <c r="N9" s="12">
        <v>5.9</v>
      </c>
      <c r="O9" s="12">
        <v>6.5</v>
      </c>
    </row>
    <row r="10" spans="2:43" ht="15" customHeight="1" x14ac:dyDescent="0.15">
      <c r="B10" s="3" t="s">
        <v>54</v>
      </c>
      <c r="C10" s="63" t="s">
        <v>55</v>
      </c>
      <c r="D10" s="27">
        <v>12478</v>
      </c>
      <c r="E10" s="21">
        <v>8105</v>
      </c>
      <c r="F10" s="13">
        <v>4999</v>
      </c>
      <c r="G10" s="13">
        <v>1548</v>
      </c>
      <c r="H10" s="13">
        <v>5769</v>
      </c>
      <c r="I10" s="13">
        <v>5191</v>
      </c>
      <c r="J10" s="13">
        <v>5798</v>
      </c>
      <c r="K10" s="13">
        <v>1208</v>
      </c>
      <c r="L10" s="13">
        <v>2828</v>
      </c>
      <c r="M10" s="13">
        <v>2945</v>
      </c>
      <c r="N10" s="13">
        <v>820</v>
      </c>
      <c r="O10" s="13">
        <v>797</v>
      </c>
    </row>
    <row r="11" spans="2:43" ht="15" customHeight="1" x14ac:dyDescent="0.15">
      <c r="B11" s="4"/>
      <c r="C11" s="56"/>
      <c r="D11" s="30">
        <v>100</v>
      </c>
      <c r="E11" s="31">
        <v>65</v>
      </c>
      <c r="F11" s="32">
        <v>40.1</v>
      </c>
      <c r="G11" s="32">
        <v>12.4</v>
      </c>
      <c r="H11" s="32">
        <v>46.2</v>
      </c>
      <c r="I11" s="32">
        <v>41.6</v>
      </c>
      <c r="J11" s="32">
        <v>46.5</v>
      </c>
      <c r="K11" s="32">
        <v>9.6999999999999993</v>
      </c>
      <c r="L11" s="32">
        <v>22.7</v>
      </c>
      <c r="M11" s="32">
        <v>23.6</v>
      </c>
      <c r="N11" s="32">
        <v>6.6</v>
      </c>
      <c r="O11" s="32">
        <v>6.4</v>
      </c>
    </row>
    <row r="12" spans="2:43" ht="15" customHeight="1" x14ac:dyDescent="0.15">
      <c r="B12" s="4"/>
      <c r="C12" s="55" t="s">
        <v>56</v>
      </c>
      <c r="D12" s="25">
        <v>14458</v>
      </c>
      <c r="E12" s="18">
        <v>10384</v>
      </c>
      <c r="F12" s="11">
        <v>6108</v>
      </c>
      <c r="G12" s="11">
        <v>1838</v>
      </c>
      <c r="H12" s="11">
        <v>6642</v>
      </c>
      <c r="I12" s="11">
        <v>5857</v>
      </c>
      <c r="J12" s="11">
        <v>7214</v>
      </c>
      <c r="K12" s="11">
        <v>1434</v>
      </c>
      <c r="L12" s="11">
        <v>3215</v>
      </c>
      <c r="M12" s="11">
        <v>3507</v>
      </c>
      <c r="N12" s="11">
        <v>764</v>
      </c>
      <c r="O12" s="11">
        <v>956</v>
      </c>
    </row>
    <row r="13" spans="2:43" ht="15" customHeight="1" x14ac:dyDescent="0.15">
      <c r="B13" s="4"/>
      <c r="C13" s="59"/>
      <c r="D13" s="26">
        <v>100</v>
      </c>
      <c r="E13" s="19">
        <v>71.8</v>
      </c>
      <c r="F13" s="12">
        <v>42.2</v>
      </c>
      <c r="G13" s="12">
        <v>12.7</v>
      </c>
      <c r="H13" s="12">
        <v>45.9</v>
      </c>
      <c r="I13" s="12">
        <v>40.5</v>
      </c>
      <c r="J13" s="12">
        <v>49.9</v>
      </c>
      <c r="K13" s="12">
        <v>9.9</v>
      </c>
      <c r="L13" s="12">
        <v>22.2</v>
      </c>
      <c r="M13" s="12">
        <v>24.3</v>
      </c>
      <c r="N13" s="12">
        <v>5.3</v>
      </c>
      <c r="O13" s="12">
        <v>6.6</v>
      </c>
    </row>
    <row r="14" spans="2:43" ht="15" customHeight="1" x14ac:dyDescent="0.15">
      <c r="B14" s="3" t="s">
        <v>57</v>
      </c>
      <c r="C14" s="63" t="s">
        <v>78</v>
      </c>
      <c r="D14" s="27">
        <v>7667</v>
      </c>
      <c r="E14" s="21">
        <v>5252</v>
      </c>
      <c r="F14" s="13">
        <v>2929</v>
      </c>
      <c r="G14" s="13">
        <v>993</v>
      </c>
      <c r="H14" s="13">
        <v>3554</v>
      </c>
      <c r="I14" s="13">
        <v>3414</v>
      </c>
      <c r="J14" s="13">
        <v>3539</v>
      </c>
      <c r="K14" s="13">
        <v>720</v>
      </c>
      <c r="L14" s="13">
        <v>1707</v>
      </c>
      <c r="M14" s="13">
        <v>1898</v>
      </c>
      <c r="N14" s="13">
        <v>517</v>
      </c>
      <c r="O14" s="13">
        <v>361</v>
      </c>
    </row>
    <row r="15" spans="2:43" ht="15" customHeight="1" x14ac:dyDescent="0.15">
      <c r="B15" s="4"/>
      <c r="C15" s="56"/>
      <c r="D15" s="30">
        <v>100</v>
      </c>
      <c r="E15" s="31">
        <v>68.5</v>
      </c>
      <c r="F15" s="32">
        <v>38.200000000000003</v>
      </c>
      <c r="G15" s="32">
        <v>13</v>
      </c>
      <c r="H15" s="32">
        <v>46.4</v>
      </c>
      <c r="I15" s="32">
        <v>44.5</v>
      </c>
      <c r="J15" s="32">
        <v>46.2</v>
      </c>
      <c r="K15" s="32">
        <v>9.4</v>
      </c>
      <c r="L15" s="32">
        <v>22.3</v>
      </c>
      <c r="M15" s="32">
        <v>24.8</v>
      </c>
      <c r="N15" s="32">
        <v>6.7</v>
      </c>
      <c r="O15" s="32">
        <v>4.7</v>
      </c>
    </row>
    <row r="16" spans="2:43" ht="15" customHeight="1" x14ac:dyDescent="0.15">
      <c r="B16" s="4"/>
      <c r="C16" s="51" t="s">
        <v>79</v>
      </c>
      <c r="D16" s="25">
        <v>6710</v>
      </c>
      <c r="E16" s="18">
        <v>4782</v>
      </c>
      <c r="F16" s="11">
        <v>2733</v>
      </c>
      <c r="G16" s="11">
        <v>793</v>
      </c>
      <c r="H16" s="11">
        <v>3371</v>
      </c>
      <c r="I16" s="11">
        <v>2978</v>
      </c>
      <c r="J16" s="11">
        <v>3299</v>
      </c>
      <c r="K16" s="11">
        <v>702</v>
      </c>
      <c r="L16" s="11">
        <v>1609</v>
      </c>
      <c r="M16" s="11">
        <v>1745</v>
      </c>
      <c r="N16" s="11">
        <v>354</v>
      </c>
      <c r="O16" s="11">
        <v>333</v>
      </c>
    </row>
    <row r="17" spans="2:15" ht="15" customHeight="1" x14ac:dyDescent="0.15">
      <c r="B17" s="4"/>
      <c r="C17" s="51"/>
      <c r="D17" s="30">
        <v>100</v>
      </c>
      <c r="E17" s="31">
        <v>71.3</v>
      </c>
      <c r="F17" s="32">
        <v>40.700000000000003</v>
      </c>
      <c r="G17" s="32">
        <v>11.8</v>
      </c>
      <c r="H17" s="32">
        <v>50.2</v>
      </c>
      <c r="I17" s="32">
        <v>44.4</v>
      </c>
      <c r="J17" s="32">
        <v>49.2</v>
      </c>
      <c r="K17" s="32">
        <v>10.5</v>
      </c>
      <c r="L17" s="32">
        <v>24</v>
      </c>
      <c r="M17" s="32">
        <v>26</v>
      </c>
      <c r="N17" s="32">
        <v>5.3</v>
      </c>
      <c r="O17" s="32">
        <v>5</v>
      </c>
    </row>
    <row r="18" spans="2:15" ht="15" customHeight="1" x14ac:dyDescent="0.15">
      <c r="B18" s="4"/>
      <c r="C18" s="58" t="s">
        <v>80</v>
      </c>
      <c r="D18" s="25">
        <v>5148</v>
      </c>
      <c r="E18" s="18">
        <v>3644</v>
      </c>
      <c r="F18" s="11">
        <v>2109</v>
      </c>
      <c r="G18" s="11">
        <v>634</v>
      </c>
      <c r="H18" s="11">
        <v>2456</v>
      </c>
      <c r="I18" s="11">
        <v>2099</v>
      </c>
      <c r="J18" s="11">
        <v>2629</v>
      </c>
      <c r="K18" s="11">
        <v>547</v>
      </c>
      <c r="L18" s="11">
        <v>1217</v>
      </c>
      <c r="M18" s="11">
        <v>1238</v>
      </c>
      <c r="N18" s="11">
        <v>230</v>
      </c>
      <c r="O18" s="11">
        <v>357</v>
      </c>
    </row>
    <row r="19" spans="2:15" ht="15" customHeight="1" x14ac:dyDescent="0.15">
      <c r="B19" s="4"/>
      <c r="C19" s="56"/>
      <c r="D19" s="30">
        <v>100</v>
      </c>
      <c r="E19" s="31">
        <v>70.8</v>
      </c>
      <c r="F19" s="32">
        <v>41</v>
      </c>
      <c r="G19" s="32">
        <v>12.3</v>
      </c>
      <c r="H19" s="32">
        <v>47.7</v>
      </c>
      <c r="I19" s="32">
        <v>40.799999999999997</v>
      </c>
      <c r="J19" s="32">
        <v>51.1</v>
      </c>
      <c r="K19" s="32">
        <v>10.6</v>
      </c>
      <c r="L19" s="32">
        <v>23.6</v>
      </c>
      <c r="M19" s="32">
        <v>24</v>
      </c>
      <c r="N19" s="32">
        <v>4.5</v>
      </c>
      <c r="O19" s="32">
        <v>6.9</v>
      </c>
    </row>
    <row r="20" spans="2:15" ht="15" customHeight="1" x14ac:dyDescent="0.15">
      <c r="B20" s="4"/>
      <c r="C20" s="55" t="s">
        <v>81</v>
      </c>
      <c r="D20" s="25">
        <v>4095</v>
      </c>
      <c r="E20" s="18">
        <v>2734</v>
      </c>
      <c r="F20" s="11">
        <v>1846</v>
      </c>
      <c r="G20" s="11">
        <v>515</v>
      </c>
      <c r="H20" s="11">
        <v>1792</v>
      </c>
      <c r="I20" s="11">
        <v>1485</v>
      </c>
      <c r="J20" s="11">
        <v>2005</v>
      </c>
      <c r="K20" s="11">
        <v>387</v>
      </c>
      <c r="L20" s="11">
        <v>874</v>
      </c>
      <c r="M20" s="11">
        <v>895</v>
      </c>
      <c r="N20" s="11">
        <v>220</v>
      </c>
      <c r="O20" s="11">
        <v>356</v>
      </c>
    </row>
    <row r="21" spans="2:15" ht="15" customHeight="1" x14ac:dyDescent="0.15">
      <c r="B21" s="4"/>
      <c r="C21" s="56"/>
      <c r="D21" s="30">
        <v>100</v>
      </c>
      <c r="E21" s="31">
        <v>66.8</v>
      </c>
      <c r="F21" s="32">
        <v>45.1</v>
      </c>
      <c r="G21" s="32">
        <v>12.6</v>
      </c>
      <c r="H21" s="32">
        <v>43.8</v>
      </c>
      <c r="I21" s="32">
        <v>36.299999999999997</v>
      </c>
      <c r="J21" s="32">
        <v>49</v>
      </c>
      <c r="K21" s="32">
        <v>9.5</v>
      </c>
      <c r="L21" s="32">
        <v>21.3</v>
      </c>
      <c r="M21" s="32">
        <v>21.9</v>
      </c>
      <c r="N21" s="32">
        <v>5.4</v>
      </c>
      <c r="O21" s="32">
        <v>8.6999999999999993</v>
      </c>
    </row>
    <row r="22" spans="2:15" ht="15" customHeight="1" x14ac:dyDescent="0.15">
      <c r="B22" s="4"/>
      <c r="C22" s="51" t="s">
        <v>82</v>
      </c>
      <c r="D22" s="25">
        <v>3242</v>
      </c>
      <c r="E22" s="18">
        <v>2038</v>
      </c>
      <c r="F22" s="11">
        <v>1460</v>
      </c>
      <c r="G22" s="11">
        <v>440</v>
      </c>
      <c r="H22" s="11">
        <v>1220</v>
      </c>
      <c r="I22" s="11">
        <v>1049</v>
      </c>
      <c r="J22" s="11">
        <v>1507</v>
      </c>
      <c r="K22" s="11">
        <v>275</v>
      </c>
      <c r="L22" s="11">
        <v>620</v>
      </c>
      <c r="M22" s="11">
        <v>653</v>
      </c>
      <c r="N22" s="11">
        <v>255</v>
      </c>
      <c r="O22" s="11">
        <v>336</v>
      </c>
    </row>
    <row r="23" spans="2:15" ht="15" customHeight="1" x14ac:dyDescent="0.15">
      <c r="B23" s="5"/>
      <c r="C23" s="52"/>
      <c r="D23" s="28">
        <v>100</v>
      </c>
      <c r="E23" s="20">
        <v>62.9</v>
      </c>
      <c r="F23" s="15">
        <v>45</v>
      </c>
      <c r="G23" s="15">
        <v>13.6</v>
      </c>
      <c r="H23" s="15">
        <v>37.6</v>
      </c>
      <c r="I23" s="15">
        <v>32.4</v>
      </c>
      <c r="J23" s="15">
        <v>46.5</v>
      </c>
      <c r="K23" s="15">
        <v>8.5</v>
      </c>
      <c r="L23" s="15">
        <v>19.100000000000001</v>
      </c>
      <c r="M23" s="15">
        <v>20.100000000000001</v>
      </c>
      <c r="N23" s="15">
        <v>7.9</v>
      </c>
      <c r="O23" s="15">
        <v>10.4</v>
      </c>
    </row>
    <row r="24" spans="2:15" ht="15" customHeight="1" x14ac:dyDescent="0.15">
      <c r="B24" s="3" t="s">
        <v>58</v>
      </c>
      <c r="C24" s="53" t="s">
        <v>59</v>
      </c>
      <c r="D24" s="27">
        <v>6176</v>
      </c>
      <c r="E24" s="21">
        <v>4004</v>
      </c>
      <c r="F24" s="13">
        <v>2526</v>
      </c>
      <c r="G24" s="13">
        <v>725</v>
      </c>
      <c r="H24" s="13">
        <v>2509</v>
      </c>
      <c r="I24" s="13">
        <v>2132</v>
      </c>
      <c r="J24" s="13">
        <v>2766</v>
      </c>
      <c r="K24" s="13">
        <v>560</v>
      </c>
      <c r="L24" s="13">
        <v>1248</v>
      </c>
      <c r="M24" s="13">
        <v>1312</v>
      </c>
      <c r="N24" s="13">
        <v>524</v>
      </c>
      <c r="O24" s="13">
        <v>488</v>
      </c>
    </row>
    <row r="25" spans="2:15" ht="15" customHeight="1" x14ac:dyDescent="0.15">
      <c r="B25" s="4"/>
      <c r="C25" s="51"/>
      <c r="D25" s="30">
        <v>100</v>
      </c>
      <c r="E25" s="31">
        <v>64.8</v>
      </c>
      <c r="F25" s="32">
        <v>40.9</v>
      </c>
      <c r="G25" s="32">
        <v>11.7</v>
      </c>
      <c r="H25" s="32">
        <v>40.6</v>
      </c>
      <c r="I25" s="32">
        <v>34.5</v>
      </c>
      <c r="J25" s="32">
        <v>44.8</v>
      </c>
      <c r="K25" s="32">
        <v>9.1</v>
      </c>
      <c r="L25" s="32">
        <v>20.2</v>
      </c>
      <c r="M25" s="32">
        <v>21.2</v>
      </c>
      <c r="N25" s="32">
        <v>8.5</v>
      </c>
      <c r="O25" s="32">
        <v>7.9</v>
      </c>
    </row>
    <row r="26" spans="2:15" ht="15" customHeight="1" x14ac:dyDescent="0.15">
      <c r="B26" s="4"/>
      <c r="C26" s="58" t="s">
        <v>60</v>
      </c>
      <c r="D26" s="25">
        <v>12578</v>
      </c>
      <c r="E26" s="18">
        <v>8971</v>
      </c>
      <c r="F26" s="11">
        <v>5288</v>
      </c>
      <c r="G26" s="11">
        <v>1638</v>
      </c>
      <c r="H26" s="11">
        <v>6229</v>
      </c>
      <c r="I26" s="11">
        <v>5485</v>
      </c>
      <c r="J26" s="11">
        <v>6459</v>
      </c>
      <c r="K26" s="11">
        <v>1336</v>
      </c>
      <c r="L26" s="11">
        <v>3053</v>
      </c>
      <c r="M26" s="11">
        <v>3193</v>
      </c>
      <c r="N26" s="11">
        <v>537</v>
      </c>
      <c r="O26" s="11">
        <v>706</v>
      </c>
    </row>
    <row r="27" spans="2:15" ht="15" customHeight="1" x14ac:dyDescent="0.15">
      <c r="B27" s="4"/>
      <c r="C27" s="56"/>
      <c r="D27" s="30">
        <v>100</v>
      </c>
      <c r="E27" s="31">
        <v>71.3</v>
      </c>
      <c r="F27" s="32">
        <v>42</v>
      </c>
      <c r="G27" s="32">
        <v>13</v>
      </c>
      <c r="H27" s="32">
        <v>49.5</v>
      </c>
      <c r="I27" s="32">
        <v>43.6</v>
      </c>
      <c r="J27" s="32">
        <v>51.4</v>
      </c>
      <c r="K27" s="32">
        <v>10.6</v>
      </c>
      <c r="L27" s="32">
        <v>24.3</v>
      </c>
      <c r="M27" s="32">
        <v>25.4</v>
      </c>
      <c r="N27" s="32">
        <v>4.3</v>
      </c>
      <c r="O27" s="32">
        <v>5.6</v>
      </c>
    </row>
    <row r="28" spans="2:15" ht="15" customHeight="1" x14ac:dyDescent="0.15">
      <c r="B28" s="4"/>
      <c r="C28" s="55" t="s">
        <v>61</v>
      </c>
      <c r="D28" s="25">
        <v>1614</v>
      </c>
      <c r="E28" s="18">
        <v>1049</v>
      </c>
      <c r="F28" s="11">
        <v>621</v>
      </c>
      <c r="G28" s="11">
        <v>199</v>
      </c>
      <c r="H28" s="11">
        <v>733</v>
      </c>
      <c r="I28" s="11">
        <v>679</v>
      </c>
      <c r="J28" s="11">
        <v>716</v>
      </c>
      <c r="K28" s="11">
        <v>132</v>
      </c>
      <c r="L28" s="11">
        <v>325</v>
      </c>
      <c r="M28" s="11">
        <v>336</v>
      </c>
      <c r="N28" s="11">
        <v>99</v>
      </c>
      <c r="O28" s="11">
        <v>102</v>
      </c>
    </row>
    <row r="29" spans="2:15" ht="15" customHeight="1" x14ac:dyDescent="0.15">
      <c r="B29" s="4"/>
      <c r="C29" s="56"/>
      <c r="D29" s="30">
        <v>100</v>
      </c>
      <c r="E29" s="31">
        <v>65</v>
      </c>
      <c r="F29" s="32">
        <v>38.5</v>
      </c>
      <c r="G29" s="32">
        <v>12.3</v>
      </c>
      <c r="H29" s="32">
        <v>45.4</v>
      </c>
      <c r="I29" s="32">
        <v>42.1</v>
      </c>
      <c r="J29" s="32">
        <v>44.4</v>
      </c>
      <c r="K29" s="32">
        <v>8.1999999999999993</v>
      </c>
      <c r="L29" s="32">
        <v>20.100000000000001</v>
      </c>
      <c r="M29" s="32">
        <v>20.8</v>
      </c>
      <c r="N29" s="32">
        <v>6.1</v>
      </c>
      <c r="O29" s="32">
        <v>6.3</v>
      </c>
    </row>
    <row r="30" spans="2:15" ht="15" customHeight="1" x14ac:dyDescent="0.15">
      <c r="B30" s="4"/>
      <c r="C30" s="51" t="s">
        <v>62</v>
      </c>
      <c r="D30" s="25">
        <v>2525</v>
      </c>
      <c r="E30" s="18">
        <v>1763</v>
      </c>
      <c r="F30" s="11">
        <v>1074</v>
      </c>
      <c r="G30" s="11">
        <v>326</v>
      </c>
      <c r="H30" s="11">
        <v>1151</v>
      </c>
      <c r="I30" s="11">
        <v>1118</v>
      </c>
      <c r="J30" s="11">
        <v>1231</v>
      </c>
      <c r="K30" s="11">
        <v>231</v>
      </c>
      <c r="L30" s="11">
        <v>575</v>
      </c>
      <c r="M30" s="11">
        <v>646</v>
      </c>
      <c r="N30" s="11">
        <v>151</v>
      </c>
      <c r="O30" s="11">
        <v>158</v>
      </c>
    </row>
    <row r="31" spans="2:15" ht="15" customHeight="1" x14ac:dyDescent="0.15">
      <c r="B31" s="4"/>
      <c r="C31" s="51"/>
      <c r="D31" s="30">
        <v>100</v>
      </c>
      <c r="E31" s="31">
        <v>69.8</v>
      </c>
      <c r="F31" s="32">
        <v>42.5</v>
      </c>
      <c r="G31" s="32">
        <v>12.9</v>
      </c>
      <c r="H31" s="32">
        <v>45.6</v>
      </c>
      <c r="I31" s="32">
        <v>44.3</v>
      </c>
      <c r="J31" s="32">
        <v>48.8</v>
      </c>
      <c r="K31" s="32">
        <v>9.1</v>
      </c>
      <c r="L31" s="32">
        <v>22.8</v>
      </c>
      <c r="M31" s="32">
        <v>25.6</v>
      </c>
      <c r="N31" s="32">
        <v>6</v>
      </c>
      <c r="O31" s="32">
        <v>6.3</v>
      </c>
    </row>
    <row r="32" spans="2:15" ht="15" customHeight="1" x14ac:dyDescent="0.15">
      <c r="B32" s="6"/>
      <c r="C32" s="58" t="s">
        <v>63</v>
      </c>
      <c r="D32" s="25">
        <v>3276</v>
      </c>
      <c r="E32" s="18">
        <v>2268</v>
      </c>
      <c r="F32" s="11">
        <v>1326</v>
      </c>
      <c r="G32" s="11">
        <v>419</v>
      </c>
      <c r="H32" s="11">
        <v>1529</v>
      </c>
      <c r="I32" s="11">
        <v>1402</v>
      </c>
      <c r="J32" s="11">
        <v>1534</v>
      </c>
      <c r="K32" s="11">
        <v>327</v>
      </c>
      <c r="L32" s="11">
        <v>736</v>
      </c>
      <c r="M32" s="11">
        <v>810</v>
      </c>
      <c r="N32" s="11">
        <v>223</v>
      </c>
      <c r="O32" s="11">
        <v>168</v>
      </c>
    </row>
    <row r="33" spans="2:15" ht="15" customHeight="1" x14ac:dyDescent="0.15">
      <c r="B33" s="7"/>
      <c r="C33" s="59"/>
      <c r="D33" s="28">
        <v>100</v>
      </c>
      <c r="E33" s="20">
        <v>69.2</v>
      </c>
      <c r="F33" s="15">
        <v>40.5</v>
      </c>
      <c r="G33" s="15">
        <v>12.8</v>
      </c>
      <c r="H33" s="15">
        <v>46.7</v>
      </c>
      <c r="I33" s="15">
        <v>42.8</v>
      </c>
      <c r="J33" s="15">
        <v>46.8</v>
      </c>
      <c r="K33" s="15">
        <v>10</v>
      </c>
      <c r="L33" s="15">
        <v>22.5</v>
      </c>
      <c r="M33" s="15">
        <v>24.7</v>
      </c>
      <c r="N33" s="15">
        <v>6.8</v>
      </c>
      <c r="O33" s="15">
        <v>5.0999999999999996</v>
      </c>
    </row>
    <row r="34" spans="2:15" ht="15" customHeight="1" x14ac:dyDescent="0.15">
      <c r="B34" s="3" t="s">
        <v>64</v>
      </c>
      <c r="C34" s="53" t="s">
        <v>65</v>
      </c>
      <c r="D34" s="27">
        <v>22228</v>
      </c>
      <c r="E34" s="21">
        <v>15878</v>
      </c>
      <c r="F34" s="13">
        <v>9340</v>
      </c>
      <c r="G34" s="13">
        <v>2868</v>
      </c>
      <c r="H34" s="13">
        <v>10775</v>
      </c>
      <c r="I34" s="13">
        <v>9740</v>
      </c>
      <c r="J34" s="13">
        <v>11142</v>
      </c>
      <c r="K34" s="13">
        <v>2259</v>
      </c>
      <c r="L34" s="13">
        <v>5287</v>
      </c>
      <c r="M34" s="13">
        <v>5573</v>
      </c>
      <c r="N34" s="13">
        <v>1154</v>
      </c>
      <c r="O34" s="13">
        <v>1121</v>
      </c>
    </row>
    <row r="35" spans="2:15" ht="15" customHeight="1" x14ac:dyDescent="0.15">
      <c r="B35" s="4"/>
      <c r="C35" s="54"/>
      <c r="D35" s="30">
        <v>100</v>
      </c>
      <c r="E35" s="31">
        <v>71.400000000000006</v>
      </c>
      <c r="F35" s="32">
        <v>42</v>
      </c>
      <c r="G35" s="32">
        <v>12.9</v>
      </c>
      <c r="H35" s="32">
        <v>48.5</v>
      </c>
      <c r="I35" s="32">
        <v>43.8</v>
      </c>
      <c r="J35" s="32">
        <v>50.1</v>
      </c>
      <c r="K35" s="32">
        <v>10.199999999999999</v>
      </c>
      <c r="L35" s="32">
        <v>23.8</v>
      </c>
      <c r="M35" s="32">
        <v>25.1</v>
      </c>
      <c r="N35" s="32">
        <v>5.2</v>
      </c>
      <c r="O35" s="32">
        <v>5</v>
      </c>
    </row>
    <row r="36" spans="2:15" ht="15" customHeight="1" x14ac:dyDescent="0.15">
      <c r="B36" s="4"/>
      <c r="C36" s="60" t="s">
        <v>66</v>
      </c>
      <c r="D36" s="25">
        <v>2573</v>
      </c>
      <c r="E36" s="18">
        <v>1508</v>
      </c>
      <c r="F36" s="11">
        <v>1042</v>
      </c>
      <c r="G36" s="11">
        <v>289</v>
      </c>
      <c r="H36" s="11">
        <v>969</v>
      </c>
      <c r="I36" s="11">
        <v>741</v>
      </c>
      <c r="J36" s="11">
        <v>1087</v>
      </c>
      <c r="K36" s="11">
        <v>220</v>
      </c>
      <c r="L36" s="11">
        <v>440</v>
      </c>
      <c r="M36" s="11">
        <v>488</v>
      </c>
      <c r="N36" s="11">
        <v>224</v>
      </c>
      <c r="O36" s="11">
        <v>251</v>
      </c>
    </row>
    <row r="37" spans="2:15" ht="15" customHeight="1" x14ac:dyDescent="0.15">
      <c r="B37" s="4"/>
      <c r="C37" s="56"/>
      <c r="D37" s="30">
        <v>100</v>
      </c>
      <c r="E37" s="31">
        <v>58.6</v>
      </c>
      <c r="F37" s="32">
        <v>40.5</v>
      </c>
      <c r="G37" s="32">
        <v>11.2</v>
      </c>
      <c r="H37" s="32">
        <v>37.700000000000003</v>
      </c>
      <c r="I37" s="32">
        <v>28.8</v>
      </c>
      <c r="J37" s="32">
        <v>42.2</v>
      </c>
      <c r="K37" s="32">
        <v>8.6</v>
      </c>
      <c r="L37" s="32">
        <v>17.100000000000001</v>
      </c>
      <c r="M37" s="32">
        <v>19</v>
      </c>
      <c r="N37" s="32">
        <v>8.6999999999999993</v>
      </c>
      <c r="O37" s="32">
        <v>9.8000000000000007</v>
      </c>
    </row>
    <row r="38" spans="2:15" ht="15" customHeight="1" x14ac:dyDescent="0.15">
      <c r="B38" s="4"/>
      <c r="C38" s="55" t="s">
        <v>67</v>
      </c>
      <c r="D38" s="25">
        <v>1235</v>
      </c>
      <c r="E38" s="18">
        <v>645</v>
      </c>
      <c r="F38" s="11">
        <v>453</v>
      </c>
      <c r="G38" s="11">
        <v>138</v>
      </c>
      <c r="H38" s="11">
        <v>419</v>
      </c>
      <c r="I38" s="11">
        <v>368</v>
      </c>
      <c r="J38" s="11">
        <v>474</v>
      </c>
      <c r="K38" s="11">
        <v>104</v>
      </c>
      <c r="L38" s="11">
        <v>196</v>
      </c>
      <c r="M38" s="11">
        <v>226</v>
      </c>
      <c r="N38" s="11">
        <v>153</v>
      </c>
      <c r="O38" s="11">
        <v>164</v>
      </c>
    </row>
    <row r="39" spans="2:15" ht="15" customHeight="1" x14ac:dyDescent="0.15">
      <c r="B39" s="5"/>
      <c r="C39" s="59"/>
      <c r="D39" s="28">
        <v>100</v>
      </c>
      <c r="E39" s="20">
        <v>52.2</v>
      </c>
      <c r="F39" s="15">
        <v>36.700000000000003</v>
      </c>
      <c r="G39" s="15">
        <v>11.2</v>
      </c>
      <c r="H39" s="15">
        <v>33.9</v>
      </c>
      <c r="I39" s="15">
        <v>29.8</v>
      </c>
      <c r="J39" s="15">
        <v>38.4</v>
      </c>
      <c r="K39" s="15">
        <v>8.4</v>
      </c>
      <c r="L39" s="15">
        <v>15.9</v>
      </c>
      <c r="M39" s="15">
        <v>18.3</v>
      </c>
      <c r="N39" s="15">
        <v>12.4</v>
      </c>
      <c r="O39" s="15">
        <v>13.3</v>
      </c>
    </row>
    <row r="40" spans="2:15" ht="15" customHeight="1" x14ac:dyDescent="0.15">
      <c r="B40" s="3" t="s">
        <v>83</v>
      </c>
      <c r="C40" s="53" t="s">
        <v>102</v>
      </c>
      <c r="D40" s="27">
        <v>3459</v>
      </c>
      <c r="E40" s="21">
        <v>2469</v>
      </c>
      <c r="F40" s="13">
        <v>1606</v>
      </c>
      <c r="G40" s="13">
        <v>531</v>
      </c>
      <c r="H40" s="13">
        <v>1666</v>
      </c>
      <c r="I40" s="13">
        <v>1560</v>
      </c>
      <c r="J40" s="13">
        <v>1840</v>
      </c>
      <c r="K40" s="13">
        <v>445</v>
      </c>
      <c r="L40" s="13">
        <v>928</v>
      </c>
      <c r="M40" s="13">
        <v>969</v>
      </c>
      <c r="N40" s="13">
        <v>171</v>
      </c>
      <c r="O40" s="13">
        <v>182</v>
      </c>
    </row>
    <row r="41" spans="2:15" ht="15" customHeight="1" x14ac:dyDescent="0.15">
      <c r="B41" s="4"/>
      <c r="C41" s="54"/>
      <c r="D41" s="30">
        <v>100</v>
      </c>
      <c r="E41" s="31">
        <v>71.400000000000006</v>
      </c>
      <c r="F41" s="32">
        <v>46.4</v>
      </c>
      <c r="G41" s="32">
        <v>15.4</v>
      </c>
      <c r="H41" s="32">
        <v>48.2</v>
      </c>
      <c r="I41" s="32">
        <v>45.1</v>
      </c>
      <c r="J41" s="32">
        <v>53.2</v>
      </c>
      <c r="K41" s="32">
        <v>12.9</v>
      </c>
      <c r="L41" s="32">
        <v>26.8</v>
      </c>
      <c r="M41" s="32">
        <v>28</v>
      </c>
      <c r="N41" s="32">
        <v>4.9000000000000004</v>
      </c>
      <c r="O41" s="32">
        <v>5.3</v>
      </c>
    </row>
    <row r="42" spans="2:15" ht="15" customHeight="1" x14ac:dyDescent="0.15">
      <c r="B42" s="4"/>
      <c r="C42" s="55" t="s">
        <v>408</v>
      </c>
      <c r="D42" s="25">
        <v>18074</v>
      </c>
      <c r="E42" s="18">
        <v>12853</v>
      </c>
      <c r="F42" s="11">
        <v>7610</v>
      </c>
      <c r="G42" s="11">
        <v>2317</v>
      </c>
      <c r="H42" s="11">
        <v>8751</v>
      </c>
      <c r="I42" s="11">
        <v>7741</v>
      </c>
      <c r="J42" s="11">
        <v>9050</v>
      </c>
      <c r="K42" s="11">
        <v>1802</v>
      </c>
      <c r="L42" s="11">
        <v>4177</v>
      </c>
      <c r="M42" s="11">
        <v>4459</v>
      </c>
      <c r="N42" s="11">
        <v>916</v>
      </c>
      <c r="O42" s="11">
        <v>925</v>
      </c>
    </row>
    <row r="43" spans="2:15" ht="15" customHeight="1" x14ac:dyDescent="0.15">
      <c r="B43" s="4"/>
      <c r="C43" s="56"/>
      <c r="D43" s="30">
        <v>100</v>
      </c>
      <c r="E43" s="31">
        <v>71.099999999999994</v>
      </c>
      <c r="F43" s="32">
        <v>42.1</v>
      </c>
      <c r="G43" s="32">
        <v>12.8</v>
      </c>
      <c r="H43" s="32">
        <v>48.4</v>
      </c>
      <c r="I43" s="32">
        <v>42.8</v>
      </c>
      <c r="J43" s="32">
        <v>50.1</v>
      </c>
      <c r="K43" s="32">
        <v>10</v>
      </c>
      <c r="L43" s="32">
        <v>23.1</v>
      </c>
      <c r="M43" s="32">
        <v>24.7</v>
      </c>
      <c r="N43" s="32">
        <v>5.0999999999999996</v>
      </c>
      <c r="O43" s="32">
        <v>5.0999999999999996</v>
      </c>
    </row>
    <row r="44" spans="2:15" ht="15" customHeight="1" x14ac:dyDescent="0.15">
      <c r="B44" s="4"/>
      <c r="C44" s="51" t="s">
        <v>93</v>
      </c>
      <c r="D44" s="25">
        <v>4115</v>
      </c>
      <c r="E44" s="18">
        <v>2579</v>
      </c>
      <c r="F44" s="11">
        <v>1523</v>
      </c>
      <c r="G44" s="11">
        <v>427</v>
      </c>
      <c r="H44" s="11">
        <v>1669</v>
      </c>
      <c r="I44" s="11">
        <v>1442</v>
      </c>
      <c r="J44" s="11">
        <v>1711</v>
      </c>
      <c r="K44" s="11">
        <v>315</v>
      </c>
      <c r="L44" s="11">
        <v>769</v>
      </c>
      <c r="M44" s="11">
        <v>828</v>
      </c>
      <c r="N44" s="11">
        <v>358</v>
      </c>
      <c r="O44" s="11">
        <v>292</v>
      </c>
    </row>
    <row r="45" spans="2:15" ht="15" customHeight="1" x14ac:dyDescent="0.15">
      <c r="B45" s="4"/>
      <c r="C45" s="54"/>
      <c r="D45" s="30">
        <v>100</v>
      </c>
      <c r="E45" s="31">
        <v>62.7</v>
      </c>
      <c r="F45" s="32">
        <v>37</v>
      </c>
      <c r="G45" s="32">
        <v>10.4</v>
      </c>
      <c r="H45" s="32">
        <v>40.6</v>
      </c>
      <c r="I45" s="32">
        <v>35</v>
      </c>
      <c r="J45" s="32">
        <v>41.6</v>
      </c>
      <c r="K45" s="32">
        <v>7.7</v>
      </c>
      <c r="L45" s="32">
        <v>18.7</v>
      </c>
      <c r="M45" s="32">
        <v>20.100000000000001</v>
      </c>
      <c r="N45" s="32">
        <v>8.6999999999999993</v>
      </c>
      <c r="O45" s="32">
        <v>7.1</v>
      </c>
    </row>
    <row r="46" spans="2:15" ht="15" customHeight="1" x14ac:dyDescent="0.15">
      <c r="B46" s="4"/>
      <c r="C46" s="51" t="s">
        <v>411</v>
      </c>
      <c r="D46" s="25">
        <v>659</v>
      </c>
      <c r="E46" s="18">
        <v>349</v>
      </c>
      <c r="F46" s="11">
        <v>204</v>
      </c>
      <c r="G46" s="11">
        <v>59</v>
      </c>
      <c r="H46" s="11">
        <v>207</v>
      </c>
      <c r="I46" s="11">
        <v>196</v>
      </c>
      <c r="J46" s="11">
        <v>234</v>
      </c>
      <c r="K46" s="11">
        <v>40</v>
      </c>
      <c r="L46" s="11">
        <v>87</v>
      </c>
      <c r="M46" s="11">
        <v>100</v>
      </c>
      <c r="N46" s="11">
        <v>119</v>
      </c>
      <c r="O46" s="11">
        <v>61</v>
      </c>
    </row>
    <row r="47" spans="2:15" ht="15" customHeight="1" x14ac:dyDescent="0.15">
      <c r="B47" s="5"/>
      <c r="C47" s="52"/>
      <c r="D47" s="28">
        <v>100</v>
      </c>
      <c r="E47" s="20">
        <v>53</v>
      </c>
      <c r="F47" s="15">
        <v>31</v>
      </c>
      <c r="G47" s="15">
        <v>9</v>
      </c>
      <c r="H47" s="15">
        <v>31.4</v>
      </c>
      <c r="I47" s="15">
        <v>29.7</v>
      </c>
      <c r="J47" s="15">
        <v>35.5</v>
      </c>
      <c r="K47" s="15">
        <v>6.1</v>
      </c>
      <c r="L47" s="15">
        <v>13.2</v>
      </c>
      <c r="M47" s="15">
        <v>15.2</v>
      </c>
      <c r="N47" s="15">
        <v>18.100000000000001</v>
      </c>
      <c r="O47" s="15">
        <v>9.3000000000000007</v>
      </c>
    </row>
    <row r="48" spans="2:15" ht="15" customHeight="1" x14ac:dyDescent="0.15">
      <c r="B48" s="3" t="s">
        <v>68</v>
      </c>
      <c r="C48" s="53" t="s">
        <v>69</v>
      </c>
      <c r="D48" s="27">
        <v>3572</v>
      </c>
      <c r="E48" s="21">
        <v>2440</v>
      </c>
      <c r="F48" s="13">
        <v>1238</v>
      </c>
      <c r="G48" s="13">
        <v>257</v>
      </c>
      <c r="H48" s="13">
        <v>2287</v>
      </c>
      <c r="I48" s="13">
        <v>1795</v>
      </c>
      <c r="J48" s="13">
        <v>1768</v>
      </c>
      <c r="K48" s="13">
        <v>292</v>
      </c>
      <c r="L48" s="13">
        <v>791</v>
      </c>
      <c r="M48" s="13">
        <v>912</v>
      </c>
      <c r="N48" s="13">
        <v>283</v>
      </c>
      <c r="O48" s="13">
        <v>149</v>
      </c>
    </row>
    <row r="49" spans="2:15" ht="15" customHeight="1" x14ac:dyDescent="0.15">
      <c r="B49" s="4"/>
      <c r="C49" s="54"/>
      <c r="D49" s="30">
        <v>100</v>
      </c>
      <c r="E49" s="31">
        <v>68.3</v>
      </c>
      <c r="F49" s="32">
        <v>34.700000000000003</v>
      </c>
      <c r="G49" s="32">
        <v>7.2</v>
      </c>
      <c r="H49" s="32">
        <v>64</v>
      </c>
      <c r="I49" s="32">
        <v>50.3</v>
      </c>
      <c r="J49" s="32">
        <v>49.5</v>
      </c>
      <c r="K49" s="32">
        <v>8.1999999999999993</v>
      </c>
      <c r="L49" s="32">
        <v>22.1</v>
      </c>
      <c r="M49" s="32">
        <v>25.5</v>
      </c>
      <c r="N49" s="32">
        <v>7.9</v>
      </c>
      <c r="O49" s="32">
        <v>4.2</v>
      </c>
    </row>
    <row r="50" spans="2:15" ht="15" customHeight="1" x14ac:dyDescent="0.15">
      <c r="B50" s="4"/>
      <c r="C50" s="57" t="s">
        <v>70</v>
      </c>
      <c r="D50" s="33">
        <v>2055</v>
      </c>
      <c r="E50" s="34">
        <v>1587</v>
      </c>
      <c r="F50" s="35">
        <v>930</v>
      </c>
      <c r="G50" s="35">
        <v>305</v>
      </c>
      <c r="H50" s="35">
        <v>1322</v>
      </c>
      <c r="I50" s="35">
        <v>1043</v>
      </c>
      <c r="J50" s="35">
        <v>1149</v>
      </c>
      <c r="K50" s="35">
        <v>193</v>
      </c>
      <c r="L50" s="35">
        <v>487</v>
      </c>
      <c r="M50" s="35">
        <v>531</v>
      </c>
      <c r="N50" s="35">
        <v>62</v>
      </c>
      <c r="O50" s="35">
        <v>61</v>
      </c>
    </row>
    <row r="51" spans="2:15" ht="15" customHeight="1" x14ac:dyDescent="0.15">
      <c r="B51" s="4"/>
      <c r="C51" s="54"/>
      <c r="D51" s="30">
        <v>100</v>
      </c>
      <c r="E51" s="31">
        <v>77.2</v>
      </c>
      <c r="F51" s="32">
        <v>45.3</v>
      </c>
      <c r="G51" s="32">
        <v>14.8</v>
      </c>
      <c r="H51" s="32">
        <v>64.3</v>
      </c>
      <c r="I51" s="32">
        <v>50.8</v>
      </c>
      <c r="J51" s="32">
        <v>55.9</v>
      </c>
      <c r="K51" s="32">
        <v>9.4</v>
      </c>
      <c r="L51" s="32">
        <v>23.7</v>
      </c>
      <c r="M51" s="32">
        <v>25.8</v>
      </c>
      <c r="N51" s="32">
        <v>3</v>
      </c>
      <c r="O51" s="32">
        <v>3</v>
      </c>
    </row>
    <row r="52" spans="2:15" ht="15" customHeight="1" x14ac:dyDescent="0.15">
      <c r="B52" s="4"/>
      <c r="C52" s="51" t="s">
        <v>71</v>
      </c>
      <c r="D52" s="25">
        <v>1640</v>
      </c>
      <c r="E52" s="18">
        <v>1102</v>
      </c>
      <c r="F52" s="11">
        <v>649</v>
      </c>
      <c r="G52" s="11">
        <v>177</v>
      </c>
      <c r="H52" s="11">
        <v>1001</v>
      </c>
      <c r="I52" s="11">
        <v>794</v>
      </c>
      <c r="J52" s="11">
        <v>868</v>
      </c>
      <c r="K52" s="11">
        <v>136</v>
      </c>
      <c r="L52" s="11">
        <v>357</v>
      </c>
      <c r="M52" s="11">
        <v>390</v>
      </c>
      <c r="N52" s="11">
        <v>79</v>
      </c>
      <c r="O52" s="11">
        <v>106</v>
      </c>
    </row>
    <row r="53" spans="2:15" ht="15" customHeight="1" x14ac:dyDescent="0.15">
      <c r="B53" s="4"/>
      <c r="C53" s="54"/>
      <c r="D53" s="30">
        <v>100</v>
      </c>
      <c r="E53" s="31">
        <v>67.2</v>
      </c>
      <c r="F53" s="32">
        <v>39.6</v>
      </c>
      <c r="G53" s="32">
        <v>10.8</v>
      </c>
      <c r="H53" s="32">
        <v>61</v>
      </c>
      <c r="I53" s="32">
        <v>48.4</v>
      </c>
      <c r="J53" s="32">
        <v>52.9</v>
      </c>
      <c r="K53" s="32">
        <v>8.3000000000000007</v>
      </c>
      <c r="L53" s="32">
        <v>21.8</v>
      </c>
      <c r="M53" s="32">
        <v>23.8</v>
      </c>
      <c r="N53" s="32">
        <v>4.8</v>
      </c>
      <c r="O53" s="32">
        <v>6.5</v>
      </c>
    </row>
    <row r="54" spans="2:15" ht="15" customHeight="1" x14ac:dyDescent="0.15">
      <c r="B54" s="4"/>
      <c r="C54" s="51" t="s">
        <v>72</v>
      </c>
      <c r="D54" s="25">
        <v>1560</v>
      </c>
      <c r="E54" s="18">
        <v>1100</v>
      </c>
      <c r="F54" s="11">
        <v>669</v>
      </c>
      <c r="G54" s="11">
        <v>206</v>
      </c>
      <c r="H54" s="11">
        <v>480</v>
      </c>
      <c r="I54" s="11">
        <v>746</v>
      </c>
      <c r="J54" s="11">
        <v>866</v>
      </c>
      <c r="K54" s="11">
        <v>140</v>
      </c>
      <c r="L54" s="11">
        <v>336</v>
      </c>
      <c r="M54" s="11">
        <v>377</v>
      </c>
      <c r="N54" s="11">
        <v>83</v>
      </c>
      <c r="O54" s="11">
        <v>92</v>
      </c>
    </row>
    <row r="55" spans="2:15" ht="15" customHeight="1" x14ac:dyDescent="0.15">
      <c r="B55" s="4"/>
      <c r="C55" s="54"/>
      <c r="D55" s="30">
        <v>100</v>
      </c>
      <c r="E55" s="31">
        <v>70.5</v>
      </c>
      <c r="F55" s="32">
        <v>42.9</v>
      </c>
      <c r="G55" s="32">
        <v>13.2</v>
      </c>
      <c r="H55" s="32">
        <v>30.8</v>
      </c>
      <c r="I55" s="32">
        <v>47.8</v>
      </c>
      <c r="J55" s="32">
        <v>55.5</v>
      </c>
      <c r="K55" s="32">
        <v>9</v>
      </c>
      <c r="L55" s="32">
        <v>21.5</v>
      </c>
      <c r="M55" s="32">
        <v>24.2</v>
      </c>
      <c r="N55" s="32">
        <v>5.3</v>
      </c>
      <c r="O55" s="32">
        <v>5.9</v>
      </c>
    </row>
    <row r="56" spans="2:15" ht="15" customHeight="1" x14ac:dyDescent="0.15">
      <c r="B56" s="4"/>
      <c r="C56" s="51" t="s">
        <v>73</v>
      </c>
      <c r="D56" s="25">
        <v>2382</v>
      </c>
      <c r="E56" s="18">
        <v>1626</v>
      </c>
      <c r="F56" s="11">
        <v>870</v>
      </c>
      <c r="G56" s="11">
        <v>200</v>
      </c>
      <c r="H56" s="11">
        <v>1499</v>
      </c>
      <c r="I56" s="11">
        <v>1176</v>
      </c>
      <c r="J56" s="11">
        <v>1192</v>
      </c>
      <c r="K56" s="11">
        <v>207</v>
      </c>
      <c r="L56" s="11">
        <v>439</v>
      </c>
      <c r="M56" s="11">
        <v>467</v>
      </c>
      <c r="N56" s="11">
        <v>114</v>
      </c>
      <c r="O56" s="11">
        <v>175</v>
      </c>
    </row>
    <row r="57" spans="2:15" ht="15" customHeight="1" x14ac:dyDescent="0.15">
      <c r="B57" s="4"/>
      <c r="C57" s="54"/>
      <c r="D57" s="30">
        <v>100</v>
      </c>
      <c r="E57" s="31">
        <v>68.3</v>
      </c>
      <c r="F57" s="32">
        <v>36.5</v>
      </c>
      <c r="G57" s="32">
        <v>8.4</v>
      </c>
      <c r="H57" s="32">
        <v>62.9</v>
      </c>
      <c r="I57" s="32">
        <v>49.4</v>
      </c>
      <c r="J57" s="32">
        <v>50</v>
      </c>
      <c r="K57" s="32">
        <v>8.6999999999999993</v>
      </c>
      <c r="L57" s="32">
        <v>18.399999999999999</v>
      </c>
      <c r="M57" s="32">
        <v>19.600000000000001</v>
      </c>
      <c r="N57" s="32">
        <v>4.8</v>
      </c>
      <c r="O57" s="32">
        <v>7.3</v>
      </c>
    </row>
    <row r="58" spans="2:15" ht="15" customHeight="1" x14ac:dyDescent="0.15">
      <c r="B58" s="4"/>
      <c r="C58" s="51" t="s">
        <v>74</v>
      </c>
      <c r="D58" s="25">
        <v>1538</v>
      </c>
      <c r="E58" s="18">
        <v>1137</v>
      </c>
      <c r="F58" s="11">
        <v>713</v>
      </c>
      <c r="G58" s="11">
        <v>176</v>
      </c>
      <c r="H58" s="11">
        <v>917</v>
      </c>
      <c r="I58" s="11">
        <v>631</v>
      </c>
      <c r="J58" s="11">
        <v>771</v>
      </c>
      <c r="K58" s="11">
        <v>182</v>
      </c>
      <c r="L58" s="11">
        <v>334</v>
      </c>
      <c r="M58" s="11">
        <v>380</v>
      </c>
      <c r="N58" s="11">
        <v>30</v>
      </c>
      <c r="O58" s="11">
        <v>63</v>
      </c>
    </row>
    <row r="59" spans="2:15" ht="15" customHeight="1" x14ac:dyDescent="0.15">
      <c r="B59" s="4"/>
      <c r="C59" s="54"/>
      <c r="D59" s="30">
        <v>100</v>
      </c>
      <c r="E59" s="31">
        <v>73.900000000000006</v>
      </c>
      <c r="F59" s="32">
        <v>46.4</v>
      </c>
      <c r="G59" s="32">
        <v>11.4</v>
      </c>
      <c r="H59" s="32">
        <v>59.6</v>
      </c>
      <c r="I59" s="32">
        <v>41</v>
      </c>
      <c r="J59" s="32">
        <v>50.1</v>
      </c>
      <c r="K59" s="32">
        <v>11.8</v>
      </c>
      <c r="L59" s="32">
        <v>21.7</v>
      </c>
      <c r="M59" s="32">
        <v>24.7</v>
      </c>
      <c r="N59" s="32">
        <v>2</v>
      </c>
      <c r="O59" s="32">
        <v>4.0999999999999996</v>
      </c>
    </row>
    <row r="60" spans="2:15" ht="15" customHeight="1" x14ac:dyDescent="0.15">
      <c r="B60" s="4"/>
      <c r="C60" s="51" t="s">
        <v>75</v>
      </c>
      <c r="D60" s="25">
        <v>5096</v>
      </c>
      <c r="E60" s="18">
        <v>3341</v>
      </c>
      <c r="F60" s="11">
        <v>2040</v>
      </c>
      <c r="G60" s="11">
        <v>457</v>
      </c>
      <c r="H60" s="11">
        <v>2540</v>
      </c>
      <c r="I60" s="11">
        <v>1666</v>
      </c>
      <c r="J60" s="11">
        <v>2178</v>
      </c>
      <c r="K60" s="11">
        <v>361</v>
      </c>
      <c r="L60" s="11">
        <v>802</v>
      </c>
      <c r="M60" s="11">
        <v>723</v>
      </c>
      <c r="N60" s="11">
        <v>283</v>
      </c>
      <c r="O60" s="11">
        <v>400</v>
      </c>
    </row>
    <row r="61" spans="2:15" ht="15" customHeight="1" x14ac:dyDescent="0.15">
      <c r="B61" s="4"/>
      <c r="C61" s="54"/>
      <c r="D61" s="30">
        <v>100</v>
      </c>
      <c r="E61" s="31">
        <v>65.599999999999994</v>
      </c>
      <c r="F61" s="32">
        <v>40</v>
      </c>
      <c r="G61" s="32">
        <v>9</v>
      </c>
      <c r="H61" s="32">
        <v>49.8</v>
      </c>
      <c r="I61" s="32">
        <v>32.700000000000003</v>
      </c>
      <c r="J61" s="32">
        <v>42.7</v>
      </c>
      <c r="K61" s="32">
        <v>7.1</v>
      </c>
      <c r="L61" s="32">
        <v>15.7</v>
      </c>
      <c r="M61" s="32">
        <v>14.2</v>
      </c>
      <c r="N61" s="32">
        <v>5.6</v>
      </c>
      <c r="O61" s="32">
        <v>7.8</v>
      </c>
    </row>
    <row r="62" spans="2:15" ht="15" customHeight="1" x14ac:dyDescent="0.15">
      <c r="B62" s="4"/>
      <c r="C62" s="51" t="s">
        <v>76</v>
      </c>
      <c r="D62" s="25">
        <v>2807</v>
      </c>
      <c r="E62" s="18">
        <v>1814</v>
      </c>
      <c r="F62" s="11">
        <v>1175</v>
      </c>
      <c r="G62" s="11">
        <v>329</v>
      </c>
      <c r="H62" s="11">
        <v>940</v>
      </c>
      <c r="I62" s="11">
        <v>1129</v>
      </c>
      <c r="J62" s="11">
        <v>1298</v>
      </c>
      <c r="K62" s="11">
        <v>259</v>
      </c>
      <c r="L62" s="11">
        <v>704</v>
      </c>
      <c r="M62" s="11">
        <v>724</v>
      </c>
      <c r="N62" s="11">
        <v>165</v>
      </c>
      <c r="O62" s="11">
        <v>245</v>
      </c>
    </row>
    <row r="63" spans="2:15" ht="15" customHeight="1" x14ac:dyDescent="0.15">
      <c r="B63" s="4"/>
      <c r="C63" s="54"/>
      <c r="D63" s="30">
        <v>100</v>
      </c>
      <c r="E63" s="31">
        <v>64.599999999999994</v>
      </c>
      <c r="F63" s="32">
        <v>41.9</v>
      </c>
      <c r="G63" s="32">
        <v>11.7</v>
      </c>
      <c r="H63" s="32">
        <v>33.5</v>
      </c>
      <c r="I63" s="32">
        <v>40.200000000000003</v>
      </c>
      <c r="J63" s="32">
        <v>46.2</v>
      </c>
      <c r="K63" s="32">
        <v>9.1999999999999993</v>
      </c>
      <c r="L63" s="32">
        <v>25.1</v>
      </c>
      <c r="M63" s="32">
        <v>25.8</v>
      </c>
      <c r="N63" s="32">
        <v>5.9</v>
      </c>
      <c r="O63" s="32">
        <v>8.6999999999999993</v>
      </c>
    </row>
    <row r="64" spans="2:15" ht="15" customHeight="1" x14ac:dyDescent="0.15">
      <c r="B64" s="4"/>
      <c r="C64" s="51" t="s">
        <v>77</v>
      </c>
      <c r="D64" s="25">
        <v>6516</v>
      </c>
      <c r="E64" s="18">
        <v>4489</v>
      </c>
      <c r="F64" s="11">
        <v>2907</v>
      </c>
      <c r="G64" s="11">
        <v>1300</v>
      </c>
      <c r="H64" s="11">
        <v>1546</v>
      </c>
      <c r="I64" s="11">
        <v>2156</v>
      </c>
      <c r="J64" s="11">
        <v>3030</v>
      </c>
      <c r="K64" s="11">
        <v>897</v>
      </c>
      <c r="L64" s="11">
        <v>1835</v>
      </c>
      <c r="M64" s="11">
        <v>1976</v>
      </c>
      <c r="N64" s="11">
        <v>495</v>
      </c>
      <c r="O64" s="11">
        <v>488</v>
      </c>
    </row>
    <row r="65" spans="2:15" ht="15" customHeight="1" x14ac:dyDescent="0.15">
      <c r="B65" s="5"/>
      <c r="C65" s="52"/>
      <c r="D65" s="28">
        <v>100</v>
      </c>
      <c r="E65" s="20">
        <v>68.900000000000006</v>
      </c>
      <c r="F65" s="15">
        <v>44.6</v>
      </c>
      <c r="G65" s="15">
        <v>20</v>
      </c>
      <c r="H65" s="15">
        <v>23.7</v>
      </c>
      <c r="I65" s="15">
        <v>33.1</v>
      </c>
      <c r="J65" s="15">
        <v>46.5</v>
      </c>
      <c r="K65" s="15">
        <v>13.8</v>
      </c>
      <c r="L65" s="15">
        <v>28.2</v>
      </c>
      <c r="M65" s="15">
        <v>30.3</v>
      </c>
      <c r="N65" s="15">
        <v>7.6</v>
      </c>
      <c r="O65" s="15">
        <v>7.5</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O9">
    <cfRule type="top10" dxfId="898" priority="1853" rank="1"/>
  </conditionalFormatting>
  <conditionalFormatting sqref="E11:O11">
    <cfRule type="top10" dxfId="897" priority="1854" rank="1"/>
  </conditionalFormatting>
  <conditionalFormatting sqref="E13:O13">
    <cfRule type="top10" dxfId="896" priority="1855" rank="1"/>
  </conditionalFormatting>
  <conditionalFormatting sqref="E15:O15">
    <cfRule type="top10" dxfId="895" priority="1856" rank="1"/>
  </conditionalFormatting>
  <conditionalFormatting sqref="E17:O17">
    <cfRule type="top10" dxfId="894" priority="1857" rank="1"/>
  </conditionalFormatting>
  <conditionalFormatting sqref="E19:O19">
    <cfRule type="top10" dxfId="893" priority="1858" rank="1"/>
  </conditionalFormatting>
  <conditionalFormatting sqref="E21:O21">
    <cfRule type="top10" dxfId="892" priority="1859" rank="1"/>
  </conditionalFormatting>
  <conditionalFormatting sqref="E23:O23">
    <cfRule type="top10" dxfId="891" priority="1860" rank="1"/>
  </conditionalFormatting>
  <conditionalFormatting sqref="E25:O25">
    <cfRule type="top10" dxfId="890" priority="1861" rank="1"/>
  </conditionalFormatting>
  <conditionalFormatting sqref="E27:O27">
    <cfRule type="top10" dxfId="889" priority="1862" rank="1"/>
  </conditionalFormatting>
  <conditionalFormatting sqref="E29:O29">
    <cfRule type="top10" dxfId="888" priority="1863" rank="1"/>
  </conditionalFormatting>
  <conditionalFormatting sqref="E31:O31">
    <cfRule type="top10" dxfId="887" priority="1864" rank="1"/>
  </conditionalFormatting>
  <conditionalFormatting sqref="E33:O33">
    <cfRule type="top10" dxfId="886" priority="1865" rank="1"/>
  </conditionalFormatting>
  <conditionalFormatting sqref="E35:O35">
    <cfRule type="top10" dxfId="885" priority="1866" rank="1"/>
  </conditionalFormatting>
  <conditionalFormatting sqref="E37:O37">
    <cfRule type="top10" dxfId="884" priority="1867" rank="1"/>
  </conditionalFormatting>
  <conditionalFormatting sqref="E39:O39">
    <cfRule type="top10" dxfId="883" priority="1868" rank="1"/>
  </conditionalFormatting>
  <conditionalFormatting sqref="E41:O41">
    <cfRule type="top10" dxfId="882" priority="1869" rank="1"/>
  </conditionalFormatting>
  <conditionalFormatting sqref="E43:O43">
    <cfRule type="top10" dxfId="881" priority="1870" rank="1"/>
  </conditionalFormatting>
  <conditionalFormatting sqref="E45:O45">
    <cfRule type="top10" dxfId="880" priority="1871" rank="1"/>
  </conditionalFormatting>
  <conditionalFormatting sqref="E47:O47">
    <cfRule type="top10" dxfId="879" priority="1872" rank="1"/>
  </conditionalFormatting>
  <conditionalFormatting sqref="E49:O49">
    <cfRule type="top10" dxfId="878" priority="1873" rank="1"/>
  </conditionalFormatting>
  <conditionalFormatting sqref="E51:O51">
    <cfRule type="top10" dxfId="877" priority="1874" rank="1"/>
  </conditionalFormatting>
  <conditionalFormatting sqref="E53:O53">
    <cfRule type="top10" dxfId="876" priority="1875" rank="1"/>
  </conditionalFormatting>
  <conditionalFormatting sqref="E55:O55">
    <cfRule type="top10" dxfId="875" priority="1876" rank="1"/>
  </conditionalFormatting>
  <conditionalFormatting sqref="E57:O57">
    <cfRule type="top10" dxfId="874" priority="1877" rank="1"/>
  </conditionalFormatting>
  <conditionalFormatting sqref="E59:O59">
    <cfRule type="top10" dxfId="873" priority="1878" rank="1"/>
  </conditionalFormatting>
  <conditionalFormatting sqref="E61:O61">
    <cfRule type="top10" dxfId="872" priority="1879" rank="1"/>
  </conditionalFormatting>
  <conditionalFormatting sqref="E63:O63">
    <cfRule type="top10" dxfId="871" priority="1880" rank="1"/>
  </conditionalFormatting>
  <conditionalFormatting sqref="E65:O65">
    <cfRule type="top10" dxfId="870" priority="1881" rank="1"/>
  </conditionalFormatting>
  <pageMargins left="0.7" right="0.7" top="0.75" bottom="0.75" header="0.3" footer="0.3"/>
  <pageSetup paperSize="9" scale="70" orientation="portrait" r:id="rId1"/>
  <headerFooter>
    <oddFooter>&amp;C&amp;P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1" width="8.625" style="9" customWidth="1"/>
    <col min="92" max="16384" width="6.125" style="9"/>
  </cols>
  <sheetData>
    <row r="2" spans="2:43" x14ac:dyDescent="0.15">
      <c r="B2" s="9" t="s">
        <v>512</v>
      </c>
    </row>
    <row r="3" spans="2:43" x14ac:dyDescent="0.15">
      <c r="B3" s="9" t="s">
        <v>517</v>
      </c>
    </row>
    <row r="4" spans="2:43" x14ac:dyDescent="0.15">
      <c r="B4" s="36"/>
    </row>
    <row r="6" spans="2:43" ht="3" customHeight="1" x14ac:dyDescent="0.15">
      <c r="B6" s="16"/>
      <c r="C6" s="23"/>
      <c r="D6" s="24"/>
      <c r="E6" s="22"/>
      <c r="F6" s="17"/>
      <c r="G6" s="17"/>
      <c r="H6" s="17"/>
      <c r="I6" s="17"/>
    </row>
    <row r="7" spans="2:43" s="10" customFormat="1" ht="122.25" customHeight="1" thickBot="1" x14ac:dyDescent="0.2">
      <c r="B7" s="1"/>
      <c r="C7" s="2" t="s">
        <v>52</v>
      </c>
      <c r="D7" s="29" t="s">
        <v>103</v>
      </c>
      <c r="E7" s="46" t="s">
        <v>252</v>
      </c>
      <c r="F7" s="47" t="s">
        <v>253</v>
      </c>
      <c r="G7" s="47" t="s">
        <v>254</v>
      </c>
      <c r="H7" s="47" t="s">
        <v>155</v>
      </c>
      <c r="I7" s="47" t="s">
        <v>104</v>
      </c>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18988</v>
      </c>
      <c r="F8" s="11">
        <v>4227</v>
      </c>
      <c r="G8" s="11">
        <v>984</v>
      </c>
      <c r="H8" s="11">
        <v>1144</v>
      </c>
      <c r="I8" s="11">
        <v>1823</v>
      </c>
    </row>
    <row r="9" spans="2:43" ht="15" customHeight="1" x14ac:dyDescent="0.15">
      <c r="B9" s="62"/>
      <c r="C9" s="52"/>
      <c r="D9" s="26">
        <v>100</v>
      </c>
      <c r="E9" s="19">
        <v>69.900000000000006</v>
      </c>
      <c r="F9" s="12">
        <v>15.6</v>
      </c>
      <c r="G9" s="12">
        <v>3.6</v>
      </c>
      <c r="H9" s="12">
        <v>4.2</v>
      </c>
      <c r="I9" s="12">
        <v>6.7</v>
      </c>
    </row>
    <row r="10" spans="2:43" ht="15" customHeight="1" x14ac:dyDescent="0.15">
      <c r="B10" s="3" t="s">
        <v>54</v>
      </c>
      <c r="C10" s="63" t="s">
        <v>55</v>
      </c>
      <c r="D10" s="27">
        <v>12478</v>
      </c>
      <c r="E10" s="21">
        <v>10062</v>
      </c>
      <c r="F10" s="13">
        <v>1016</v>
      </c>
      <c r="G10" s="13">
        <v>281</v>
      </c>
      <c r="H10" s="13">
        <v>426</v>
      </c>
      <c r="I10" s="13">
        <v>693</v>
      </c>
    </row>
    <row r="11" spans="2:43" ht="15" customHeight="1" x14ac:dyDescent="0.15">
      <c r="B11" s="4"/>
      <c r="C11" s="56"/>
      <c r="D11" s="30">
        <v>100</v>
      </c>
      <c r="E11" s="31">
        <v>80.599999999999994</v>
      </c>
      <c r="F11" s="32">
        <v>8.1</v>
      </c>
      <c r="G11" s="32">
        <v>2.2999999999999998</v>
      </c>
      <c r="H11" s="32">
        <v>3.4</v>
      </c>
      <c r="I11" s="32">
        <v>5.6</v>
      </c>
    </row>
    <row r="12" spans="2:43" ht="15" customHeight="1" x14ac:dyDescent="0.15">
      <c r="B12" s="4"/>
      <c r="C12" s="55" t="s">
        <v>56</v>
      </c>
      <c r="D12" s="25">
        <v>14458</v>
      </c>
      <c r="E12" s="18">
        <v>8775</v>
      </c>
      <c r="F12" s="11">
        <v>3176</v>
      </c>
      <c r="G12" s="11">
        <v>694</v>
      </c>
      <c r="H12" s="11">
        <v>710</v>
      </c>
      <c r="I12" s="11">
        <v>1103</v>
      </c>
    </row>
    <row r="13" spans="2:43" ht="15" customHeight="1" x14ac:dyDescent="0.15">
      <c r="B13" s="4"/>
      <c r="C13" s="59"/>
      <c r="D13" s="26">
        <v>100</v>
      </c>
      <c r="E13" s="19">
        <v>60.7</v>
      </c>
      <c r="F13" s="12">
        <v>22</v>
      </c>
      <c r="G13" s="12">
        <v>4.8</v>
      </c>
      <c r="H13" s="12">
        <v>4.9000000000000004</v>
      </c>
      <c r="I13" s="12">
        <v>7.6</v>
      </c>
    </row>
    <row r="14" spans="2:43" ht="15" customHeight="1" x14ac:dyDescent="0.15">
      <c r="B14" s="3" t="s">
        <v>57</v>
      </c>
      <c r="C14" s="63" t="s">
        <v>78</v>
      </c>
      <c r="D14" s="27">
        <v>7667</v>
      </c>
      <c r="E14" s="21">
        <v>6428</v>
      </c>
      <c r="F14" s="13">
        <v>566</v>
      </c>
      <c r="G14" s="13">
        <v>75</v>
      </c>
      <c r="H14" s="13">
        <v>272</v>
      </c>
      <c r="I14" s="13">
        <v>326</v>
      </c>
    </row>
    <row r="15" spans="2:43" ht="15" customHeight="1" x14ac:dyDescent="0.15">
      <c r="B15" s="4"/>
      <c r="C15" s="56"/>
      <c r="D15" s="30">
        <v>100</v>
      </c>
      <c r="E15" s="31">
        <v>83.8</v>
      </c>
      <c r="F15" s="32">
        <v>7.4</v>
      </c>
      <c r="G15" s="32">
        <v>1</v>
      </c>
      <c r="H15" s="32">
        <v>3.5</v>
      </c>
      <c r="I15" s="32">
        <v>4.3</v>
      </c>
    </row>
    <row r="16" spans="2:43" ht="15" customHeight="1" x14ac:dyDescent="0.15">
      <c r="B16" s="4"/>
      <c r="C16" s="51" t="s">
        <v>79</v>
      </c>
      <c r="D16" s="25">
        <v>6710</v>
      </c>
      <c r="E16" s="18">
        <v>5392</v>
      </c>
      <c r="F16" s="11">
        <v>647</v>
      </c>
      <c r="G16" s="11">
        <v>86</v>
      </c>
      <c r="H16" s="11">
        <v>249</v>
      </c>
      <c r="I16" s="11">
        <v>336</v>
      </c>
    </row>
    <row r="17" spans="2:9" ht="15" customHeight="1" x14ac:dyDescent="0.15">
      <c r="B17" s="4"/>
      <c r="C17" s="51"/>
      <c r="D17" s="30">
        <v>100</v>
      </c>
      <c r="E17" s="31">
        <v>80.400000000000006</v>
      </c>
      <c r="F17" s="32">
        <v>9.6</v>
      </c>
      <c r="G17" s="32">
        <v>1.3</v>
      </c>
      <c r="H17" s="32">
        <v>3.7</v>
      </c>
      <c r="I17" s="32">
        <v>5</v>
      </c>
    </row>
    <row r="18" spans="2:9" ht="15" customHeight="1" x14ac:dyDescent="0.15">
      <c r="B18" s="4"/>
      <c r="C18" s="58" t="s">
        <v>80</v>
      </c>
      <c r="D18" s="25">
        <v>5148</v>
      </c>
      <c r="E18" s="18">
        <v>3515</v>
      </c>
      <c r="F18" s="11">
        <v>846</v>
      </c>
      <c r="G18" s="11">
        <v>168</v>
      </c>
      <c r="H18" s="11">
        <v>242</v>
      </c>
      <c r="I18" s="11">
        <v>377</v>
      </c>
    </row>
    <row r="19" spans="2:9" ht="15" customHeight="1" x14ac:dyDescent="0.15">
      <c r="B19" s="4"/>
      <c r="C19" s="56"/>
      <c r="D19" s="30">
        <v>100</v>
      </c>
      <c r="E19" s="31">
        <v>68.3</v>
      </c>
      <c r="F19" s="32">
        <v>16.399999999999999</v>
      </c>
      <c r="G19" s="32">
        <v>3.3</v>
      </c>
      <c r="H19" s="32">
        <v>4.7</v>
      </c>
      <c r="I19" s="32">
        <v>7.3</v>
      </c>
    </row>
    <row r="20" spans="2:9" ht="15" customHeight="1" x14ac:dyDescent="0.15">
      <c r="B20" s="4"/>
      <c r="C20" s="55" t="s">
        <v>81</v>
      </c>
      <c r="D20" s="25">
        <v>4095</v>
      </c>
      <c r="E20" s="18">
        <v>2265</v>
      </c>
      <c r="F20" s="11">
        <v>1012</v>
      </c>
      <c r="G20" s="11">
        <v>226</v>
      </c>
      <c r="H20" s="11">
        <v>194</v>
      </c>
      <c r="I20" s="11">
        <v>398</v>
      </c>
    </row>
    <row r="21" spans="2:9" ht="15" customHeight="1" x14ac:dyDescent="0.15">
      <c r="B21" s="4"/>
      <c r="C21" s="56"/>
      <c r="D21" s="30">
        <v>100</v>
      </c>
      <c r="E21" s="31">
        <v>55.3</v>
      </c>
      <c r="F21" s="32">
        <v>24.7</v>
      </c>
      <c r="G21" s="32">
        <v>5.5</v>
      </c>
      <c r="H21" s="32">
        <v>4.7</v>
      </c>
      <c r="I21" s="32">
        <v>9.6999999999999993</v>
      </c>
    </row>
    <row r="22" spans="2:9" ht="15" customHeight="1" x14ac:dyDescent="0.15">
      <c r="B22" s="4"/>
      <c r="C22" s="51" t="s">
        <v>82</v>
      </c>
      <c r="D22" s="25">
        <v>3242</v>
      </c>
      <c r="E22" s="18">
        <v>1190</v>
      </c>
      <c r="F22" s="11">
        <v>1112</v>
      </c>
      <c r="G22" s="11">
        <v>415</v>
      </c>
      <c r="H22" s="11">
        <v>176</v>
      </c>
      <c r="I22" s="11">
        <v>349</v>
      </c>
    </row>
    <row r="23" spans="2:9" ht="15" customHeight="1" x14ac:dyDescent="0.15">
      <c r="B23" s="5"/>
      <c r="C23" s="52"/>
      <c r="D23" s="28">
        <v>100</v>
      </c>
      <c r="E23" s="20">
        <v>36.700000000000003</v>
      </c>
      <c r="F23" s="15">
        <v>34.299999999999997</v>
      </c>
      <c r="G23" s="15">
        <v>12.8</v>
      </c>
      <c r="H23" s="15">
        <v>5.4</v>
      </c>
      <c r="I23" s="15">
        <v>10.8</v>
      </c>
    </row>
    <row r="24" spans="2:9" ht="15" customHeight="1" x14ac:dyDescent="0.15">
      <c r="B24" s="3" t="s">
        <v>58</v>
      </c>
      <c r="C24" s="53" t="s">
        <v>59</v>
      </c>
      <c r="D24" s="27">
        <v>6176</v>
      </c>
      <c r="E24" s="21">
        <v>3930</v>
      </c>
      <c r="F24" s="13">
        <v>1199</v>
      </c>
      <c r="G24" s="13">
        <v>299</v>
      </c>
      <c r="H24" s="13">
        <v>321</v>
      </c>
      <c r="I24" s="13">
        <v>427</v>
      </c>
    </row>
    <row r="25" spans="2:9" ht="15" customHeight="1" x14ac:dyDescent="0.15">
      <c r="B25" s="4"/>
      <c r="C25" s="51"/>
      <c r="D25" s="30">
        <v>100</v>
      </c>
      <c r="E25" s="31">
        <v>63.6</v>
      </c>
      <c r="F25" s="32">
        <v>19.399999999999999</v>
      </c>
      <c r="G25" s="32">
        <v>4.8</v>
      </c>
      <c r="H25" s="32">
        <v>5.2</v>
      </c>
      <c r="I25" s="32">
        <v>6.9</v>
      </c>
    </row>
    <row r="26" spans="2:9" ht="15" customHeight="1" x14ac:dyDescent="0.15">
      <c r="B26" s="4"/>
      <c r="C26" s="58" t="s">
        <v>60</v>
      </c>
      <c r="D26" s="25">
        <v>12578</v>
      </c>
      <c r="E26" s="18">
        <v>9433</v>
      </c>
      <c r="F26" s="11">
        <v>1641</v>
      </c>
      <c r="G26" s="11">
        <v>272</v>
      </c>
      <c r="H26" s="11">
        <v>453</v>
      </c>
      <c r="I26" s="11">
        <v>779</v>
      </c>
    </row>
    <row r="27" spans="2:9" ht="15" customHeight="1" x14ac:dyDescent="0.15">
      <c r="B27" s="4"/>
      <c r="C27" s="56"/>
      <c r="D27" s="30">
        <v>100</v>
      </c>
      <c r="E27" s="31">
        <v>75</v>
      </c>
      <c r="F27" s="32">
        <v>13</v>
      </c>
      <c r="G27" s="32">
        <v>2.2000000000000002</v>
      </c>
      <c r="H27" s="32">
        <v>3.6</v>
      </c>
      <c r="I27" s="32">
        <v>6.2</v>
      </c>
    </row>
    <row r="28" spans="2:9" ht="15" customHeight="1" x14ac:dyDescent="0.15">
      <c r="B28" s="4"/>
      <c r="C28" s="55" t="s">
        <v>61</v>
      </c>
      <c r="D28" s="25">
        <v>1614</v>
      </c>
      <c r="E28" s="18">
        <v>1335</v>
      </c>
      <c r="F28" s="11">
        <v>110</v>
      </c>
      <c r="G28" s="11">
        <v>31</v>
      </c>
      <c r="H28" s="11">
        <v>52</v>
      </c>
      <c r="I28" s="11">
        <v>86</v>
      </c>
    </row>
    <row r="29" spans="2:9" ht="15" customHeight="1" x14ac:dyDescent="0.15">
      <c r="B29" s="4"/>
      <c r="C29" s="56"/>
      <c r="D29" s="30">
        <v>100</v>
      </c>
      <c r="E29" s="31">
        <v>82.7</v>
      </c>
      <c r="F29" s="32">
        <v>6.8</v>
      </c>
      <c r="G29" s="32">
        <v>1.9</v>
      </c>
      <c r="H29" s="32">
        <v>3.2</v>
      </c>
      <c r="I29" s="32">
        <v>5.3</v>
      </c>
    </row>
    <row r="30" spans="2:9" ht="15" customHeight="1" x14ac:dyDescent="0.15">
      <c r="B30" s="4"/>
      <c r="C30" s="51" t="s">
        <v>62</v>
      </c>
      <c r="D30" s="25">
        <v>2525</v>
      </c>
      <c r="E30" s="18">
        <v>1515</v>
      </c>
      <c r="F30" s="11">
        <v>560</v>
      </c>
      <c r="G30" s="11">
        <v>175</v>
      </c>
      <c r="H30" s="11">
        <v>87</v>
      </c>
      <c r="I30" s="11">
        <v>188</v>
      </c>
    </row>
    <row r="31" spans="2:9" ht="15" customHeight="1" x14ac:dyDescent="0.15">
      <c r="B31" s="4"/>
      <c r="C31" s="51"/>
      <c r="D31" s="30">
        <v>100</v>
      </c>
      <c r="E31" s="31">
        <v>60</v>
      </c>
      <c r="F31" s="32">
        <v>22.2</v>
      </c>
      <c r="G31" s="32">
        <v>6.9</v>
      </c>
      <c r="H31" s="32">
        <v>3.4</v>
      </c>
      <c r="I31" s="32">
        <v>7.4</v>
      </c>
    </row>
    <row r="32" spans="2:9" ht="15" customHeight="1" x14ac:dyDescent="0.15">
      <c r="B32" s="6"/>
      <c r="C32" s="58" t="s">
        <v>63</v>
      </c>
      <c r="D32" s="25">
        <v>3276</v>
      </c>
      <c r="E32" s="18">
        <v>2224</v>
      </c>
      <c r="F32" s="11">
        <v>537</v>
      </c>
      <c r="G32" s="11">
        <v>169</v>
      </c>
      <c r="H32" s="11">
        <v>168</v>
      </c>
      <c r="I32" s="11">
        <v>178</v>
      </c>
    </row>
    <row r="33" spans="2:9" ht="15" customHeight="1" x14ac:dyDescent="0.15">
      <c r="B33" s="7"/>
      <c r="C33" s="59"/>
      <c r="D33" s="28">
        <v>100</v>
      </c>
      <c r="E33" s="20">
        <v>67.900000000000006</v>
      </c>
      <c r="F33" s="15">
        <v>16.399999999999999</v>
      </c>
      <c r="G33" s="15">
        <v>5.2</v>
      </c>
      <c r="H33" s="15">
        <v>5.0999999999999996</v>
      </c>
      <c r="I33" s="15">
        <v>5.4</v>
      </c>
    </row>
    <row r="34" spans="2:9" ht="15" customHeight="1" x14ac:dyDescent="0.15">
      <c r="B34" s="3" t="s">
        <v>64</v>
      </c>
      <c r="C34" s="53" t="s">
        <v>65</v>
      </c>
      <c r="D34" s="27">
        <v>22228</v>
      </c>
      <c r="E34" s="21">
        <v>17226</v>
      </c>
      <c r="F34" s="13">
        <v>2615</v>
      </c>
      <c r="G34" s="13">
        <v>406</v>
      </c>
      <c r="H34" s="13">
        <v>837</v>
      </c>
      <c r="I34" s="13">
        <v>1144</v>
      </c>
    </row>
    <row r="35" spans="2:9" ht="15" customHeight="1" x14ac:dyDescent="0.15">
      <c r="B35" s="4"/>
      <c r="C35" s="54"/>
      <c r="D35" s="30">
        <v>100</v>
      </c>
      <c r="E35" s="31">
        <v>77.5</v>
      </c>
      <c r="F35" s="32">
        <v>11.8</v>
      </c>
      <c r="G35" s="32">
        <v>1.8</v>
      </c>
      <c r="H35" s="32">
        <v>3.8</v>
      </c>
      <c r="I35" s="32">
        <v>5.0999999999999996</v>
      </c>
    </row>
    <row r="36" spans="2:9" ht="15" customHeight="1" x14ac:dyDescent="0.15">
      <c r="B36" s="4"/>
      <c r="C36" s="60" t="s">
        <v>66</v>
      </c>
      <c r="D36" s="25">
        <v>2573</v>
      </c>
      <c r="E36" s="18">
        <v>970</v>
      </c>
      <c r="F36" s="11">
        <v>907</v>
      </c>
      <c r="G36" s="11">
        <v>268</v>
      </c>
      <c r="H36" s="11">
        <v>157</v>
      </c>
      <c r="I36" s="11">
        <v>271</v>
      </c>
    </row>
    <row r="37" spans="2:9" ht="15" customHeight="1" x14ac:dyDescent="0.15">
      <c r="B37" s="4"/>
      <c r="C37" s="56"/>
      <c r="D37" s="30">
        <v>100</v>
      </c>
      <c r="E37" s="31">
        <v>37.700000000000003</v>
      </c>
      <c r="F37" s="32">
        <v>35.299999999999997</v>
      </c>
      <c r="G37" s="32">
        <v>10.4</v>
      </c>
      <c r="H37" s="32">
        <v>6.1</v>
      </c>
      <c r="I37" s="32">
        <v>10.5</v>
      </c>
    </row>
    <row r="38" spans="2:9" ht="15" customHeight="1" x14ac:dyDescent="0.15">
      <c r="B38" s="4"/>
      <c r="C38" s="55" t="s">
        <v>67</v>
      </c>
      <c r="D38" s="25">
        <v>1235</v>
      </c>
      <c r="E38" s="18">
        <v>243</v>
      </c>
      <c r="F38" s="11">
        <v>504</v>
      </c>
      <c r="G38" s="11">
        <v>269</v>
      </c>
      <c r="H38" s="11">
        <v>80</v>
      </c>
      <c r="I38" s="11">
        <v>139</v>
      </c>
    </row>
    <row r="39" spans="2:9" ht="15" customHeight="1" x14ac:dyDescent="0.15">
      <c r="B39" s="5"/>
      <c r="C39" s="59"/>
      <c r="D39" s="28">
        <v>100</v>
      </c>
      <c r="E39" s="20">
        <v>19.7</v>
      </c>
      <c r="F39" s="15">
        <v>40.799999999999997</v>
      </c>
      <c r="G39" s="15">
        <v>21.8</v>
      </c>
      <c r="H39" s="15">
        <v>6.5</v>
      </c>
      <c r="I39" s="15">
        <v>11.3</v>
      </c>
    </row>
    <row r="40" spans="2:9" ht="15" customHeight="1" x14ac:dyDescent="0.15">
      <c r="B40" s="3" t="s">
        <v>83</v>
      </c>
      <c r="C40" s="53" t="s">
        <v>400</v>
      </c>
      <c r="D40" s="27">
        <v>3459</v>
      </c>
      <c r="E40" s="21">
        <v>2917</v>
      </c>
      <c r="F40" s="13">
        <v>219</v>
      </c>
      <c r="G40" s="13">
        <v>44</v>
      </c>
      <c r="H40" s="13">
        <v>82</v>
      </c>
      <c r="I40" s="13">
        <v>197</v>
      </c>
    </row>
    <row r="41" spans="2:9" ht="15" customHeight="1" x14ac:dyDescent="0.15">
      <c r="B41" s="4"/>
      <c r="C41" s="54"/>
      <c r="D41" s="30">
        <v>100</v>
      </c>
      <c r="E41" s="31">
        <v>84.3</v>
      </c>
      <c r="F41" s="32">
        <v>6.3</v>
      </c>
      <c r="G41" s="32">
        <v>1.3</v>
      </c>
      <c r="H41" s="32">
        <v>2.4</v>
      </c>
      <c r="I41" s="32">
        <v>5.7</v>
      </c>
    </row>
    <row r="42" spans="2:9" ht="15" customHeight="1" x14ac:dyDescent="0.15">
      <c r="B42" s="4"/>
      <c r="C42" s="55" t="s">
        <v>408</v>
      </c>
      <c r="D42" s="25">
        <v>18074</v>
      </c>
      <c r="E42" s="18">
        <v>13331</v>
      </c>
      <c r="F42" s="11">
        <v>2584</v>
      </c>
      <c r="G42" s="11">
        <v>485</v>
      </c>
      <c r="H42" s="11">
        <v>701</v>
      </c>
      <c r="I42" s="11">
        <v>973</v>
      </c>
    </row>
    <row r="43" spans="2:9" ht="15" customHeight="1" x14ac:dyDescent="0.15">
      <c r="B43" s="4"/>
      <c r="C43" s="56"/>
      <c r="D43" s="30">
        <v>100</v>
      </c>
      <c r="E43" s="31">
        <v>73.8</v>
      </c>
      <c r="F43" s="32">
        <v>14.3</v>
      </c>
      <c r="G43" s="32">
        <v>2.7</v>
      </c>
      <c r="H43" s="32">
        <v>3.9</v>
      </c>
      <c r="I43" s="32">
        <v>5.4</v>
      </c>
    </row>
    <row r="44" spans="2:9" ht="15" customHeight="1" x14ac:dyDescent="0.15">
      <c r="B44" s="4"/>
      <c r="C44" s="51" t="s">
        <v>402</v>
      </c>
      <c r="D44" s="25">
        <v>4115</v>
      </c>
      <c r="E44" s="18">
        <v>2145</v>
      </c>
      <c r="F44" s="11">
        <v>1112</v>
      </c>
      <c r="G44" s="11">
        <v>336</v>
      </c>
      <c r="H44" s="11">
        <v>249</v>
      </c>
      <c r="I44" s="11">
        <v>273</v>
      </c>
    </row>
    <row r="45" spans="2:9" ht="15" customHeight="1" x14ac:dyDescent="0.15">
      <c r="B45" s="4"/>
      <c r="C45" s="54"/>
      <c r="D45" s="30">
        <v>100</v>
      </c>
      <c r="E45" s="31">
        <v>52.1</v>
      </c>
      <c r="F45" s="32">
        <v>27</v>
      </c>
      <c r="G45" s="32">
        <v>8.1999999999999993</v>
      </c>
      <c r="H45" s="32">
        <v>6.1</v>
      </c>
      <c r="I45" s="32">
        <v>6.6</v>
      </c>
    </row>
    <row r="46" spans="2:9" ht="15" customHeight="1" x14ac:dyDescent="0.15">
      <c r="B46" s="4"/>
      <c r="C46" s="51" t="s">
        <v>411</v>
      </c>
      <c r="D46" s="25">
        <v>659</v>
      </c>
      <c r="E46" s="18">
        <v>222</v>
      </c>
      <c r="F46" s="11">
        <v>213</v>
      </c>
      <c r="G46" s="11">
        <v>92</v>
      </c>
      <c r="H46" s="11">
        <v>63</v>
      </c>
      <c r="I46" s="11">
        <v>69</v>
      </c>
    </row>
    <row r="47" spans="2:9" ht="15" customHeight="1" x14ac:dyDescent="0.15">
      <c r="B47" s="5"/>
      <c r="C47" s="52"/>
      <c r="D47" s="28">
        <v>100</v>
      </c>
      <c r="E47" s="20">
        <v>33.700000000000003</v>
      </c>
      <c r="F47" s="15">
        <v>32.299999999999997</v>
      </c>
      <c r="G47" s="15">
        <v>14</v>
      </c>
      <c r="H47" s="15">
        <v>9.6</v>
      </c>
      <c r="I47" s="15">
        <v>10.5</v>
      </c>
    </row>
    <row r="48" spans="2:9" ht="15" customHeight="1" x14ac:dyDescent="0.15">
      <c r="B48" s="3" t="s">
        <v>68</v>
      </c>
      <c r="C48" s="53" t="s">
        <v>69</v>
      </c>
      <c r="D48" s="27">
        <v>3572</v>
      </c>
      <c r="E48" s="21">
        <v>2583</v>
      </c>
      <c r="F48" s="13">
        <v>556</v>
      </c>
      <c r="G48" s="13">
        <v>96</v>
      </c>
      <c r="H48" s="13">
        <v>145</v>
      </c>
      <c r="I48" s="13">
        <v>192</v>
      </c>
    </row>
    <row r="49" spans="2:9" ht="15" customHeight="1" x14ac:dyDescent="0.15">
      <c r="B49" s="4"/>
      <c r="C49" s="54"/>
      <c r="D49" s="30">
        <v>100</v>
      </c>
      <c r="E49" s="31">
        <v>72.3</v>
      </c>
      <c r="F49" s="32">
        <v>15.6</v>
      </c>
      <c r="G49" s="32">
        <v>2.7</v>
      </c>
      <c r="H49" s="32">
        <v>4.0999999999999996</v>
      </c>
      <c r="I49" s="32">
        <v>5.4</v>
      </c>
    </row>
    <row r="50" spans="2:9" ht="15" customHeight="1" x14ac:dyDescent="0.15">
      <c r="B50" s="4"/>
      <c r="C50" s="57" t="s">
        <v>70</v>
      </c>
      <c r="D50" s="33">
        <v>2055</v>
      </c>
      <c r="E50" s="34">
        <v>1604</v>
      </c>
      <c r="F50" s="35">
        <v>252</v>
      </c>
      <c r="G50" s="35">
        <v>36</v>
      </c>
      <c r="H50" s="35">
        <v>90</v>
      </c>
      <c r="I50" s="35">
        <v>73</v>
      </c>
    </row>
    <row r="51" spans="2:9" ht="15" customHeight="1" x14ac:dyDescent="0.15">
      <c r="B51" s="4"/>
      <c r="C51" s="54"/>
      <c r="D51" s="30">
        <v>100</v>
      </c>
      <c r="E51" s="31">
        <v>78.099999999999994</v>
      </c>
      <c r="F51" s="32">
        <v>12.3</v>
      </c>
      <c r="G51" s="32">
        <v>1.8</v>
      </c>
      <c r="H51" s="32">
        <v>4.4000000000000004</v>
      </c>
      <c r="I51" s="32">
        <v>3.6</v>
      </c>
    </row>
    <row r="52" spans="2:9" ht="15" customHeight="1" x14ac:dyDescent="0.15">
      <c r="B52" s="4"/>
      <c r="C52" s="51" t="s">
        <v>71</v>
      </c>
      <c r="D52" s="25">
        <v>1640</v>
      </c>
      <c r="E52" s="18">
        <v>1181</v>
      </c>
      <c r="F52" s="11">
        <v>226</v>
      </c>
      <c r="G52" s="11">
        <v>56</v>
      </c>
      <c r="H52" s="11">
        <v>61</v>
      </c>
      <c r="I52" s="11">
        <v>116</v>
      </c>
    </row>
    <row r="53" spans="2:9" ht="15" customHeight="1" x14ac:dyDescent="0.15">
      <c r="B53" s="4"/>
      <c r="C53" s="54"/>
      <c r="D53" s="30">
        <v>100</v>
      </c>
      <c r="E53" s="31">
        <v>72</v>
      </c>
      <c r="F53" s="32">
        <v>13.8</v>
      </c>
      <c r="G53" s="32">
        <v>3.4</v>
      </c>
      <c r="H53" s="32">
        <v>3.7</v>
      </c>
      <c r="I53" s="32">
        <v>7.1</v>
      </c>
    </row>
    <row r="54" spans="2:9" ht="15" customHeight="1" x14ac:dyDescent="0.15">
      <c r="B54" s="4"/>
      <c r="C54" s="51" t="s">
        <v>72</v>
      </c>
      <c r="D54" s="25">
        <v>1560</v>
      </c>
      <c r="E54" s="18">
        <v>1064</v>
      </c>
      <c r="F54" s="11">
        <v>271</v>
      </c>
      <c r="G54" s="11">
        <v>68</v>
      </c>
      <c r="H54" s="11">
        <v>70</v>
      </c>
      <c r="I54" s="11">
        <v>87</v>
      </c>
    </row>
    <row r="55" spans="2:9" ht="15" customHeight="1" x14ac:dyDescent="0.15">
      <c r="B55" s="4"/>
      <c r="C55" s="54"/>
      <c r="D55" s="30">
        <v>100</v>
      </c>
      <c r="E55" s="31">
        <v>68.2</v>
      </c>
      <c r="F55" s="32">
        <v>17.399999999999999</v>
      </c>
      <c r="G55" s="32">
        <v>4.4000000000000004</v>
      </c>
      <c r="H55" s="32">
        <v>4.5</v>
      </c>
      <c r="I55" s="32">
        <v>5.6</v>
      </c>
    </row>
    <row r="56" spans="2:9" ht="15" customHeight="1" x14ac:dyDescent="0.15">
      <c r="B56" s="4"/>
      <c r="C56" s="51" t="s">
        <v>73</v>
      </c>
      <c r="D56" s="25">
        <v>2382</v>
      </c>
      <c r="E56" s="18">
        <v>1656</v>
      </c>
      <c r="F56" s="11">
        <v>359</v>
      </c>
      <c r="G56" s="11">
        <v>68</v>
      </c>
      <c r="H56" s="11">
        <v>127</v>
      </c>
      <c r="I56" s="11">
        <v>172</v>
      </c>
    </row>
    <row r="57" spans="2:9" ht="15" customHeight="1" x14ac:dyDescent="0.15">
      <c r="B57" s="4"/>
      <c r="C57" s="54"/>
      <c r="D57" s="30">
        <v>100</v>
      </c>
      <c r="E57" s="31">
        <v>69.5</v>
      </c>
      <c r="F57" s="32">
        <v>15.1</v>
      </c>
      <c r="G57" s="32">
        <v>2.9</v>
      </c>
      <c r="H57" s="32">
        <v>5.3</v>
      </c>
      <c r="I57" s="32">
        <v>7.2</v>
      </c>
    </row>
    <row r="58" spans="2:9" ht="15" customHeight="1" x14ac:dyDescent="0.15">
      <c r="B58" s="4"/>
      <c r="C58" s="51" t="s">
        <v>74</v>
      </c>
      <c r="D58" s="25">
        <v>1538</v>
      </c>
      <c r="E58" s="18">
        <v>1228</v>
      </c>
      <c r="F58" s="11">
        <v>158</v>
      </c>
      <c r="G58" s="11">
        <v>12</v>
      </c>
      <c r="H58" s="11">
        <v>50</v>
      </c>
      <c r="I58" s="11">
        <v>90</v>
      </c>
    </row>
    <row r="59" spans="2:9" ht="15" customHeight="1" x14ac:dyDescent="0.15">
      <c r="B59" s="4"/>
      <c r="C59" s="54"/>
      <c r="D59" s="30">
        <v>100</v>
      </c>
      <c r="E59" s="31">
        <v>79.8</v>
      </c>
      <c r="F59" s="32">
        <v>10.3</v>
      </c>
      <c r="G59" s="32">
        <v>0.8</v>
      </c>
      <c r="H59" s="32">
        <v>3.3</v>
      </c>
      <c r="I59" s="32">
        <v>5.9</v>
      </c>
    </row>
    <row r="60" spans="2:9" ht="15" customHeight="1" x14ac:dyDescent="0.15">
      <c r="B60" s="4"/>
      <c r="C60" s="51" t="s">
        <v>75</v>
      </c>
      <c r="D60" s="25">
        <v>5096</v>
      </c>
      <c r="E60" s="18">
        <v>3382</v>
      </c>
      <c r="F60" s="11">
        <v>901</v>
      </c>
      <c r="G60" s="11">
        <v>177</v>
      </c>
      <c r="H60" s="11">
        <v>220</v>
      </c>
      <c r="I60" s="11">
        <v>416</v>
      </c>
    </row>
    <row r="61" spans="2:9" ht="15" customHeight="1" x14ac:dyDescent="0.15">
      <c r="B61" s="4"/>
      <c r="C61" s="54"/>
      <c r="D61" s="30">
        <v>100</v>
      </c>
      <c r="E61" s="31">
        <v>66.400000000000006</v>
      </c>
      <c r="F61" s="32">
        <v>17.7</v>
      </c>
      <c r="G61" s="32">
        <v>3.5</v>
      </c>
      <c r="H61" s="32">
        <v>4.3</v>
      </c>
      <c r="I61" s="32">
        <v>8.1999999999999993</v>
      </c>
    </row>
    <row r="62" spans="2:9" ht="15" customHeight="1" x14ac:dyDescent="0.15">
      <c r="B62" s="4"/>
      <c r="C62" s="51" t="s">
        <v>76</v>
      </c>
      <c r="D62" s="25">
        <v>2807</v>
      </c>
      <c r="E62" s="18">
        <v>1952</v>
      </c>
      <c r="F62" s="11">
        <v>404</v>
      </c>
      <c r="G62" s="11">
        <v>100</v>
      </c>
      <c r="H62" s="11">
        <v>109</v>
      </c>
      <c r="I62" s="11">
        <v>242</v>
      </c>
    </row>
    <row r="63" spans="2:9" ht="15" customHeight="1" x14ac:dyDescent="0.15">
      <c r="B63" s="4"/>
      <c r="C63" s="54"/>
      <c r="D63" s="30">
        <v>100</v>
      </c>
      <c r="E63" s="31">
        <v>69.5</v>
      </c>
      <c r="F63" s="32">
        <v>14.4</v>
      </c>
      <c r="G63" s="32">
        <v>3.6</v>
      </c>
      <c r="H63" s="32">
        <v>3.9</v>
      </c>
      <c r="I63" s="32">
        <v>8.6</v>
      </c>
    </row>
    <row r="64" spans="2:9" ht="15" customHeight="1" x14ac:dyDescent="0.15">
      <c r="B64" s="4"/>
      <c r="C64" s="51" t="s">
        <v>77</v>
      </c>
      <c r="D64" s="25">
        <v>6516</v>
      </c>
      <c r="E64" s="18">
        <v>4338</v>
      </c>
      <c r="F64" s="11">
        <v>1100</v>
      </c>
      <c r="G64" s="11">
        <v>371</v>
      </c>
      <c r="H64" s="11">
        <v>272</v>
      </c>
      <c r="I64" s="11">
        <v>435</v>
      </c>
    </row>
    <row r="65" spans="2:9" ht="15" customHeight="1" x14ac:dyDescent="0.15">
      <c r="B65" s="5"/>
      <c r="C65" s="52"/>
      <c r="D65" s="28">
        <v>100</v>
      </c>
      <c r="E65" s="20">
        <v>66.599999999999994</v>
      </c>
      <c r="F65" s="15">
        <v>16.899999999999999</v>
      </c>
      <c r="G65" s="15">
        <v>5.7</v>
      </c>
      <c r="H65" s="15">
        <v>4.2</v>
      </c>
      <c r="I65" s="15">
        <v>6.7</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I9">
    <cfRule type="top10" dxfId="869" priority="1882" rank="1"/>
  </conditionalFormatting>
  <conditionalFormatting sqref="E11:I11">
    <cfRule type="top10" dxfId="868" priority="1883" rank="1"/>
  </conditionalFormatting>
  <conditionalFormatting sqref="E13:I13">
    <cfRule type="top10" dxfId="867" priority="1884" rank="1"/>
  </conditionalFormatting>
  <conditionalFormatting sqref="E15:I15">
    <cfRule type="top10" dxfId="866" priority="1885" rank="1"/>
  </conditionalFormatting>
  <conditionalFormatting sqref="E17:I17">
    <cfRule type="top10" dxfId="865" priority="1886" rank="1"/>
  </conditionalFormatting>
  <conditionalFormatting sqref="E19:I19">
    <cfRule type="top10" dxfId="864" priority="1887" rank="1"/>
  </conditionalFormatting>
  <conditionalFormatting sqref="E21:I21">
    <cfRule type="top10" dxfId="863" priority="1888" rank="1"/>
  </conditionalFormatting>
  <conditionalFormatting sqref="E23:I23">
    <cfRule type="top10" dxfId="862" priority="1889" rank="1"/>
  </conditionalFormatting>
  <conditionalFormatting sqref="E25:I25">
    <cfRule type="top10" dxfId="861" priority="1890" rank="1"/>
  </conditionalFormatting>
  <conditionalFormatting sqref="E27:I27">
    <cfRule type="top10" dxfId="860" priority="1891" rank="1"/>
  </conditionalFormatting>
  <conditionalFormatting sqref="E29:I29">
    <cfRule type="top10" dxfId="859" priority="1892" rank="1"/>
  </conditionalFormatting>
  <conditionalFormatting sqref="E31:I31">
    <cfRule type="top10" dxfId="858" priority="1893" rank="1"/>
  </conditionalFormatting>
  <conditionalFormatting sqref="E33:I33">
    <cfRule type="top10" dxfId="857" priority="1894" rank="1"/>
  </conditionalFormatting>
  <conditionalFormatting sqref="E35:I35">
    <cfRule type="top10" dxfId="856" priority="1895" rank="1"/>
  </conditionalFormatting>
  <conditionalFormatting sqref="E37:I37">
    <cfRule type="top10" dxfId="855" priority="1896" rank="1"/>
  </conditionalFormatting>
  <conditionalFormatting sqref="E39:I39">
    <cfRule type="top10" dxfId="854" priority="1897" rank="1"/>
  </conditionalFormatting>
  <conditionalFormatting sqref="E41:I41">
    <cfRule type="top10" dxfId="853" priority="1898" rank="1"/>
  </conditionalFormatting>
  <conditionalFormatting sqref="E43:I43">
    <cfRule type="top10" dxfId="852" priority="1899" rank="1"/>
  </conditionalFormatting>
  <conditionalFormatting sqref="E45:I45">
    <cfRule type="top10" dxfId="851" priority="1900" rank="1"/>
  </conditionalFormatting>
  <conditionalFormatting sqref="E47:I47">
    <cfRule type="top10" dxfId="850" priority="1901" rank="1"/>
  </conditionalFormatting>
  <conditionalFormatting sqref="E49:I49">
    <cfRule type="top10" dxfId="849" priority="1902" rank="1"/>
  </conditionalFormatting>
  <conditionalFormatting sqref="E51:I51">
    <cfRule type="top10" dxfId="848" priority="1903" rank="1"/>
  </conditionalFormatting>
  <conditionalFormatting sqref="E53:I53">
    <cfRule type="top10" dxfId="847" priority="1904" rank="1"/>
  </conditionalFormatting>
  <conditionalFormatting sqref="E55:I55">
    <cfRule type="top10" dxfId="846" priority="1905" rank="1"/>
  </conditionalFormatting>
  <conditionalFormatting sqref="E57:I57">
    <cfRule type="top10" dxfId="845" priority="1906" rank="1"/>
  </conditionalFormatting>
  <conditionalFormatting sqref="E59:I59">
    <cfRule type="top10" dxfId="844" priority="1907" rank="1"/>
  </conditionalFormatting>
  <conditionalFormatting sqref="E61:I61">
    <cfRule type="top10" dxfId="843" priority="1908" rank="1"/>
  </conditionalFormatting>
  <conditionalFormatting sqref="E63:I63">
    <cfRule type="top10" dxfId="842" priority="1909" rank="1"/>
  </conditionalFormatting>
  <conditionalFormatting sqref="E65:I65">
    <cfRule type="top10" dxfId="841" priority="1910" rank="1"/>
  </conditionalFormatting>
  <pageMargins left="0.7" right="0.7" top="0.75" bottom="0.75" header="0.3" footer="0.3"/>
  <pageSetup paperSize="9" scale="76" orientation="portrait" r:id="rId1"/>
  <headerFooter>
    <oddFooter>&amp;C&amp;P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4" width="8.625" style="9" customWidth="1"/>
    <col min="95" max="16384" width="6.125" style="9"/>
  </cols>
  <sheetData>
    <row r="2" spans="2:43" x14ac:dyDescent="0.15">
      <c r="B2" s="9" t="s">
        <v>512</v>
      </c>
    </row>
    <row r="3" spans="2:43" x14ac:dyDescent="0.15">
      <c r="B3" s="9" t="s">
        <v>518</v>
      </c>
    </row>
    <row r="4" spans="2:43" x14ac:dyDescent="0.15">
      <c r="B4" s="9" t="s">
        <v>519</v>
      </c>
    </row>
    <row r="6" spans="2:43" ht="3" customHeight="1" x14ac:dyDescent="0.15">
      <c r="B6" s="16"/>
      <c r="C6" s="23"/>
      <c r="D6" s="24"/>
      <c r="E6" s="22"/>
      <c r="F6" s="17"/>
      <c r="G6" s="17"/>
      <c r="H6" s="17"/>
      <c r="I6" s="17"/>
      <c r="J6" s="17"/>
      <c r="K6" s="17"/>
      <c r="L6" s="17"/>
    </row>
    <row r="7" spans="2:43" s="10" customFormat="1" ht="122.25" customHeight="1" thickBot="1" x14ac:dyDescent="0.2">
      <c r="B7" s="1"/>
      <c r="C7" s="2" t="s">
        <v>52</v>
      </c>
      <c r="D7" s="29" t="s">
        <v>103</v>
      </c>
      <c r="E7" s="46" t="s">
        <v>247</v>
      </c>
      <c r="F7" s="47" t="s">
        <v>248</v>
      </c>
      <c r="G7" s="47" t="s">
        <v>249</v>
      </c>
      <c r="H7" s="47" t="s">
        <v>33</v>
      </c>
      <c r="I7" s="47" t="s">
        <v>250</v>
      </c>
      <c r="J7" s="47" t="s">
        <v>4</v>
      </c>
      <c r="K7" s="47" t="s">
        <v>251</v>
      </c>
      <c r="L7" s="47" t="s">
        <v>104</v>
      </c>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5211</v>
      </c>
      <c r="E8" s="18">
        <v>2420</v>
      </c>
      <c r="F8" s="11">
        <v>1095</v>
      </c>
      <c r="G8" s="11">
        <v>526</v>
      </c>
      <c r="H8" s="11">
        <v>161</v>
      </c>
      <c r="I8" s="11">
        <v>98</v>
      </c>
      <c r="J8" s="11">
        <v>97</v>
      </c>
      <c r="K8" s="11">
        <v>283</v>
      </c>
      <c r="L8" s="11">
        <v>531</v>
      </c>
    </row>
    <row r="9" spans="2:43" ht="15" customHeight="1" x14ac:dyDescent="0.15">
      <c r="B9" s="62"/>
      <c r="C9" s="52"/>
      <c r="D9" s="26">
        <v>100</v>
      </c>
      <c r="E9" s="19">
        <v>46.4</v>
      </c>
      <c r="F9" s="12">
        <v>21</v>
      </c>
      <c r="G9" s="12">
        <v>10.1</v>
      </c>
      <c r="H9" s="12">
        <v>3.1</v>
      </c>
      <c r="I9" s="12">
        <v>1.9</v>
      </c>
      <c r="J9" s="12">
        <v>1.9</v>
      </c>
      <c r="K9" s="12">
        <v>5.4</v>
      </c>
      <c r="L9" s="12">
        <v>10.199999999999999</v>
      </c>
    </row>
    <row r="10" spans="2:43" ht="15" customHeight="1" x14ac:dyDescent="0.15">
      <c r="B10" s="3" t="s">
        <v>54</v>
      </c>
      <c r="C10" s="63" t="s">
        <v>55</v>
      </c>
      <c r="D10" s="27">
        <v>1297</v>
      </c>
      <c r="E10" s="21">
        <v>631</v>
      </c>
      <c r="F10" s="13">
        <v>203</v>
      </c>
      <c r="G10" s="13">
        <v>116</v>
      </c>
      <c r="H10" s="13">
        <v>49</v>
      </c>
      <c r="I10" s="13">
        <v>14</v>
      </c>
      <c r="J10" s="13">
        <v>37</v>
      </c>
      <c r="K10" s="13">
        <v>89</v>
      </c>
      <c r="L10" s="13">
        <v>158</v>
      </c>
    </row>
    <row r="11" spans="2:43" ht="15" customHeight="1" x14ac:dyDescent="0.15">
      <c r="B11" s="4"/>
      <c r="C11" s="56"/>
      <c r="D11" s="30">
        <v>100</v>
      </c>
      <c r="E11" s="31">
        <v>48.7</v>
      </c>
      <c r="F11" s="32">
        <v>15.7</v>
      </c>
      <c r="G11" s="32">
        <v>8.9</v>
      </c>
      <c r="H11" s="32">
        <v>3.8</v>
      </c>
      <c r="I11" s="32">
        <v>1.1000000000000001</v>
      </c>
      <c r="J11" s="32">
        <v>2.9</v>
      </c>
      <c r="K11" s="32">
        <v>6.9</v>
      </c>
      <c r="L11" s="32">
        <v>12.2</v>
      </c>
    </row>
    <row r="12" spans="2:43" ht="15" customHeight="1" x14ac:dyDescent="0.15">
      <c r="B12" s="4"/>
      <c r="C12" s="55" t="s">
        <v>56</v>
      </c>
      <c r="D12" s="25">
        <v>3870</v>
      </c>
      <c r="E12" s="18">
        <v>1766</v>
      </c>
      <c r="F12" s="11">
        <v>883</v>
      </c>
      <c r="G12" s="11">
        <v>403</v>
      </c>
      <c r="H12" s="11">
        <v>111</v>
      </c>
      <c r="I12" s="11">
        <v>84</v>
      </c>
      <c r="J12" s="11">
        <v>59</v>
      </c>
      <c r="K12" s="11">
        <v>194</v>
      </c>
      <c r="L12" s="11">
        <v>370</v>
      </c>
    </row>
    <row r="13" spans="2:43" ht="15" customHeight="1" x14ac:dyDescent="0.15">
      <c r="B13" s="4"/>
      <c r="C13" s="59"/>
      <c r="D13" s="26">
        <v>100</v>
      </c>
      <c r="E13" s="19">
        <v>45.6</v>
      </c>
      <c r="F13" s="12">
        <v>22.8</v>
      </c>
      <c r="G13" s="12">
        <v>10.4</v>
      </c>
      <c r="H13" s="12">
        <v>2.9</v>
      </c>
      <c r="I13" s="12">
        <v>2.2000000000000002</v>
      </c>
      <c r="J13" s="12">
        <v>1.5</v>
      </c>
      <c r="K13" s="12">
        <v>5</v>
      </c>
      <c r="L13" s="12">
        <v>9.6</v>
      </c>
    </row>
    <row r="14" spans="2:43" ht="15" customHeight="1" x14ac:dyDescent="0.15">
      <c r="B14" s="3" t="s">
        <v>57</v>
      </c>
      <c r="C14" s="63" t="s">
        <v>78</v>
      </c>
      <c r="D14" s="27">
        <v>641</v>
      </c>
      <c r="E14" s="21">
        <v>382</v>
      </c>
      <c r="F14" s="13">
        <v>81</v>
      </c>
      <c r="G14" s="13">
        <v>40</v>
      </c>
      <c r="H14" s="13">
        <v>17</v>
      </c>
      <c r="I14" s="13">
        <v>2</v>
      </c>
      <c r="J14" s="13">
        <v>22</v>
      </c>
      <c r="K14" s="13">
        <v>38</v>
      </c>
      <c r="L14" s="13">
        <v>59</v>
      </c>
    </row>
    <row r="15" spans="2:43" ht="15" customHeight="1" x14ac:dyDescent="0.15">
      <c r="B15" s="4"/>
      <c r="C15" s="56"/>
      <c r="D15" s="30">
        <v>100</v>
      </c>
      <c r="E15" s="31">
        <v>59.6</v>
      </c>
      <c r="F15" s="32">
        <v>12.6</v>
      </c>
      <c r="G15" s="32">
        <v>6.2</v>
      </c>
      <c r="H15" s="32">
        <v>2.7</v>
      </c>
      <c r="I15" s="32">
        <v>0.3</v>
      </c>
      <c r="J15" s="32">
        <v>3.4</v>
      </c>
      <c r="K15" s="32">
        <v>5.9</v>
      </c>
      <c r="L15" s="32">
        <v>9.1999999999999993</v>
      </c>
    </row>
    <row r="16" spans="2:43" ht="15" customHeight="1" x14ac:dyDescent="0.15">
      <c r="B16" s="4"/>
      <c r="C16" s="51" t="s">
        <v>79</v>
      </c>
      <c r="D16" s="25">
        <v>733</v>
      </c>
      <c r="E16" s="18">
        <v>434</v>
      </c>
      <c r="F16" s="11">
        <v>90</v>
      </c>
      <c r="G16" s="11">
        <v>56</v>
      </c>
      <c r="H16" s="11">
        <v>31</v>
      </c>
      <c r="I16" s="11">
        <v>8</v>
      </c>
      <c r="J16" s="11">
        <v>7</v>
      </c>
      <c r="K16" s="11">
        <v>32</v>
      </c>
      <c r="L16" s="11">
        <v>75</v>
      </c>
    </row>
    <row r="17" spans="2:12" ht="15" customHeight="1" x14ac:dyDescent="0.15">
      <c r="B17" s="4"/>
      <c r="C17" s="51"/>
      <c r="D17" s="30">
        <v>100</v>
      </c>
      <c r="E17" s="31">
        <v>59.2</v>
      </c>
      <c r="F17" s="32">
        <v>12.3</v>
      </c>
      <c r="G17" s="32">
        <v>7.6</v>
      </c>
      <c r="H17" s="32">
        <v>4.2</v>
      </c>
      <c r="I17" s="32">
        <v>1.1000000000000001</v>
      </c>
      <c r="J17" s="32">
        <v>1</v>
      </c>
      <c r="K17" s="32">
        <v>4.4000000000000004</v>
      </c>
      <c r="L17" s="32">
        <v>10.199999999999999</v>
      </c>
    </row>
    <row r="18" spans="2:12" ht="15" customHeight="1" x14ac:dyDescent="0.15">
      <c r="B18" s="4"/>
      <c r="C18" s="58" t="s">
        <v>80</v>
      </c>
      <c r="D18" s="25">
        <v>1014</v>
      </c>
      <c r="E18" s="18">
        <v>485</v>
      </c>
      <c r="F18" s="11">
        <v>197</v>
      </c>
      <c r="G18" s="11">
        <v>93</v>
      </c>
      <c r="H18" s="11">
        <v>27</v>
      </c>
      <c r="I18" s="11">
        <v>18</v>
      </c>
      <c r="J18" s="11">
        <v>18</v>
      </c>
      <c r="K18" s="11">
        <v>75</v>
      </c>
      <c r="L18" s="11">
        <v>101</v>
      </c>
    </row>
    <row r="19" spans="2:12" ht="15" customHeight="1" x14ac:dyDescent="0.15">
      <c r="B19" s="4"/>
      <c r="C19" s="56"/>
      <c r="D19" s="30">
        <v>100</v>
      </c>
      <c r="E19" s="31">
        <v>47.8</v>
      </c>
      <c r="F19" s="32">
        <v>19.399999999999999</v>
      </c>
      <c r="G19" s="32">
        <v>9.1999999999999993</v>
      </c>
      <c r="H19" s="32">
        <v>2.7</v>
      </c>
      <c r="I19" s="32">
        <v>1.8</v>
      </c>
      <c r="J19" s="32">
        <v>1.8</v>
      </c>
      <c r="K19" s="32">
        <v>7.4</v>
      </c>
      <c r="L19" s="32">
        <v>10</v>
      </c>
    </row>
    <row r="20" spans="2:12" ht="15" customHeight="1" x14ac:dyDescent="0.15">
      <c r="B20" s="4"/>
      <c r="C20" s="55" t="s">
        <v>81</v>
      </c>
      <c r="D20" s="25">
        <v>1238</v>
      </c>
      <c r="E20" s="18">
        <v>510</v>
      </c>
      <c r="F20" s="11">
        <v>289</v>
      </c>
      <c r="G20" s="11">
        <v>152</v>
      </c>
      <c r="H20" s="11">
        <v>33</v>
      </c>
      <c r="I20" s="11">
        <v>31</v>
      </c>
      <c r="J20" s="11">
        <v>19</v>
      </c>
      <c r="K20" s="11">
        <v>82</v>
      </c>
      <c r="L20" s="11">
        <v>122</v>
      </c>
    </row>
    <row r="21" spans="2:12" ht="15" customHeight="1" x14ac:dyDescent="0.15">
      <c r="B21" s="4"/>
      <c r="C21" s="56"/>
      <c r="D21" s="30">
        <v>100</v>
      </c>
      <c r="E21" s="31">
        <v>41.2</v>
      </c>
      <c r="F21" s="32">
        <v>23.3</v>
      </c>
      <c r="G21" s="32">
        <v>12.3</v>
      </c>
      <c r="H21" s="32">
        <v>2.7</v>
      </c>
      <c r="I21" s="32">
        <v>2.5</v>
      </c>
      <c r="J21" s="32">
        <v>1.5</v>
      </c>
      <c r="K21" s="32">
        <v>6.6</v>
      </c>
      <c r="L21" s="32">
        <v>9.9</v>
      </c>
    </row>
    <row r="22" spans="2:12" ht="15" customHeight="1" x14ac:dyDescent="0.15">
      <c r="B22" s="4"/>
      <c r="C22" s="51" t="s">
        <v>82</v>
      </c>
      <c r="D22" s="25">
        <v>1527</v>
      </c>
      <c r="E22" s="18">
        <v>580</v>
      </c>
      <c r="F22" s="11">
        <v>428</v>
      </c>
      <c r="G22" s="11">
        <v>177</v>
      </c>
      <c r="H22" s="11">
        <v>51</v>
      </c>
      <c r="I22" s="11">
        <v>38</v>
      </c>
      <c r="J22" s="11">
        <v>29</v>
      </c>
      <c r="K22" s="11">
        <v>56</v>
      </c>
      <c r="L22" s="11">
        <v>168</v>
      </c>
    </row>
    <row r="23" spans="2:12" ht="15" customHeight="1" x14ac:dyDescent="0.15">
      <c r="B23" s="5"/>
      <c r="C23" s="52"/>
      <c r="D23" s="28">
        <v>100</v>
      </c>
      <c r="E23" s="20">
        <v>38</v>
      </c>
      <c r="F23" s="15">
        <v>28</v>
      </c>
      <c r="G23" s="15">
        <v>11.6</v>
      </c>
      <c r="H23" s="15">
        <v>3.3</v>
      </c>
      <c r="I23" s="15">
        <v>2.5</v>
      </c>
      <c r="J23" s="15">
        <v>1.9</v>
      </c>
      <c r="K23" s="15">
        <v>3.7</v>
      </c>
      <c r="L23" s="15">
        <v>11</v>
      </c>
    </row>
    <row r="24" spans="2:12" ht="15" customHeight="1" x14ac:dyDescent="0.15">
      <c r="B24" s="3" t="s">
        <v>58</v>
      </c>
      <c r="C24" s="53" t="s">
        <v>59</v>
      </c>
      <c r="D24" s="27">
        <v>1498</v>
      </c>
      <c r="E24" s="21">
        <v>47</v>
      </c>
      <c r="F24" s="13">
        <v>644</v>
      </c>
      <c r="G24" s="13">
        <v>322</v>
      </c>
      <c r="H24" s="13">
        <v>72</v>
      </c>
      <c r="I24" s="13">
        <v>62</v>
      </c>
      <c r="J24" s="13">
        <v>39</v>
      </c>
      <c r="K24" s="13">
        <v>150</v>
      </c>
      <c r="L24" s="13">
        <v>162</v>
      </c>
    </row>
    <row r="25" spans="2:12" ht="15" customHeight="1" x14ac:dyDescent="0.15">
      <c r="B25" s="4"/>
      <c r="C25" s="51"/>
      <c r="D25" s="30">
        <v>100</v>
      </c>
      <c r="E25" s="31">
        <v>3.1</v>
      </c>
      <c r="F25" s="32">
        <v>43</v>
      </c>
      <c r="G25" s="32">
        <v>21.5</v>
      </c>
      <c r="H25" s="32">
        <v>4.8</v>
      </c>
      <c r="I25" s="32">
        <v>4.0999999999999996</v>
      </c>
      <c r="J25" s="32">
        <v>2.6</v>
      </c>
      <c r="K25" s="32">
        <v>10</v>
      </c>
      <c r="L25" s="32">
        <v>10.8</v>
      </c>
    </row>
    <row r="26" spans="2:12" ht="15" customHeight="1" x14ac:dyDescent="0.15">
      <c r="B26" s="4"/>
      <c r="C26" s="58" t="s">
        <v>60</v>
      </c>
      <c r="D26" s="25">
        <v>1913</v>
      </c>
      <c r="E26" s="18">
        <v>1046</v>
      </c>
      <c r="F26" s="11">
        <v>319</v>
      </c>
      <c r="G26" s="11">
        <v>153</v>
      </c>
      <c r="H26" s="11">
        <v>67</v>
      </c>
      <c r="I26" s="11">
        <v>24</v>
      </c>
      <c r="J26" s="11">
        <v>15</v>
      </c>
      <c r="K26" s="11">
        <v>92</v>
      </c>
      <c r="L26" s="11">
        <v>197</v>
      </c>
    </row>
    <row r="27" spans="2:12" ht="15" customHeight="1" x14ac:dyDescent="0.15">
      <c r="B27" s="4"/>
      <c r="C27" s="56"/>
      <c r="D27" s="30">
        <v>100</v>
      </c>
      <c r="E27" s="31">
        <v>54.7</v>
      </c>
      <c r="F27" s="32">
        <v>16.7</v>
      </c>
      <c r="G27" s="32">
        <v>8</v>
      </c>
      <c r="H27" s="32">
        <v>3.5</v>
      </c>
      <c r="I27" s="32">
        <v>1.3</v>
      </c>
      <c r="J27" s="32">
        <v>0.8</v>
      </c>
      <c r="K27" s="32">
        <v>4.8</v>
      </c>
      <c r="L27" s="32">
        <v>10.3</v>
      </c>
    </row>
    <row r="28" spans="2:12" ht="15" customHeight="1" x14ac:dyDescent="0.15">
      <c r="B28" s="4"/>
      <c r="C28" s="55" t="s">
        <v>61</v>
      </c>
      <c r="D28" s="25">
        <v>141</v>
      </c>
      <c r="E28" s="18">
        <v>96</v>
      </c>
      <c r="F28" s="11">
        <v>13</v>
      </c>
      <c r="G28" s="11">
        <v>4</v>
      </c>
      <c r="H28" s="11">
        <v>3</v>
      </c>
      <c r="I28" s="11">
        <v>2</v>
      </c>
      <c r="J28" s="11">
        <v>0</v>
      </c>
      <c r="K28" s="11">
        <v>8</v>
      </c>
      <c r="L28" s="11">
        <v>15</v>
      </c>
    </row>
    <row r="29" spans="2:12" ht="15" customHeight="1" x14ac:dyDescent="0.15">
      <c r="B29" s="4"/>
      <c r="C29" s="56"/>
      <c r="D29" s="30">
        <v>100</v>
      </c>
      <c r="E29" s="31">
        <v>68.099999999999994</v>
      </c>
      <c r="F29" s="32">
        <v>9.1999999999999993</v>
      </c>
      <c r="G29" s="32">
        <v>2.8</v>
      </c>
      <c r="H29" s="32">
        <v>2.1</v>
      </c>
      <c r="I29" s="32">
        <v>1.4</v>
      </c>
      <c r="J29" s="32">
        <v>0</v>
      </c>
      <c r="K29" s="32">
        <v>5.7</v>
      </c>
      <c r="L29" s="32">
        <v>10.6</v>
      </c>
    </row>
    <row r="30" spans="2:12" ht="15" customHeight="1" x14ac:dyDescent="0.15">
      <c r="B30" s="4"/>
      <c r="C30" s="51" t="s">
        <v>62</v>
      </c>
      <c r="D30" s="25">
        <v>735</v>
      </c>
      <c r="E30" s="18">
        <v>622</v>
      </c>
      <c r="F30" s="11">
        <v>36</v>
      </c>
      <c r="G30" s="11">
        <v>10</v>
      </c>
      <c r="H30" s="11">
        <v>4</v>
      </c>
      <c r="I30" s="11">
        <v>0</v>
      </c>
      <c r="J30" s="11">
        <v>2</v>
      </c>
      <c r="K30" s="11">
        <v>5</v>
      </c>
      <c r="L30" s="11">
        <v>56</v>
      </c>
    </row>
    <row r="31" spans="2:12" ht="15" customHeight="1" x14ac:dyDescent="0.15">
      <c r="B31" s="4"/>
      <c r="C31" s="51"/>
      <c r="D31" s="30">
        <v>100</v>
      </c>
      <c r="E31" s="31">
        <v>84.6</v>
      </c>
      <c r="F31" s="32">
        <v>4.9000000000000004</v>
      </c>
      <c r="G31" s="32">
        <v>1.4</v>
      </c>
      <c r="H31" s="32">
        <v>0.5</v>
      </c>
      <c r="I31" s="32">
        <v>0</v>
      </c>
      <c r="J31" s="32">
        <v>0.3</v>
      </c>
      <c r="K31" s="32">
        <v>0.7</v>
      </c>
      <c r="L31" s="32">
        <v>7.6</v>
      </c>
    </row>
    <row r="32" spans="2:12" ht="15" customHeight="1" x14ac:dyDescent="0.15">
      <c r="B32" s="6"/>
      <c r="C32" s="58" t="s">
        <v>63</v>
      </c>
      <c r="D32" s="25">
        <v>706</v>
      </c>
      <c r="E32" s="18">
        <v>489</v>
      </c>
      <c r="F32" s="11">
        <v>49</v>
      </c>
      <c r="G32" s="11">
        <v>23</v>
      </c>
      <c r="H32" s="11">
        <v>12</v>
      </c>
      <c r="I32" s="11">
        <v>3</v>
      </c>
      <c r="J32" s="11">
        <v>37</v>
      </c>
      <c r="K32" s="11">
        <v>18</v>
      </c>
      <c r="L32" s="11">
        <v>75</v>
      </c>
    </row>
    <row r="33" spans="2:12" ht="15" customHeight="1" x14ac:dyDescent="0.15">
      <c r="B33" s="7"/>
      <c r="C33" s="59"/>
      <c r="D33" s="28">
        <v>100</v>
      </c>
      <c r="E33" s="20">
        <v>69.3</v>
      </c>
      <c r="F33" s="15">
        <v>6.9</v>
      </c>
      <c r="G33" s="15">
        <v>3.3</v>
      </c>
      <c r="H33" s="15">
        <v>1.7</v>
      </c>
      <c r="I33" s="15">
        <v>0.4</v>
      </c>
      <c r="J33" s="15">
        <v>5.2</v>
      </c>
      <c r="K33" s="15">
        <v>2.5</v>
      </c>
      <c r="L33" s="15">
        <v>10.6</v>
      </c>
    </row>
    <row r="34" spans="2:12" ht="15" customHeight="1" x14ac:dyDescent="0.15">
      <c r="B34" s="3" t="s">
        <v>64</v>
      </c>
      <c r="C34" s="53" t="s">
        <v>65</v>
      </c>
      <c r="D34" s="27">
        <v>3021</v>
      </c>
      <c r="E34" s="21">
        <v>1452</v>
      </c>
      <c r="F34" s="13">
        <v>640</v>
      </c>
      <c r="G34" s="13">
        <v>315</v>
      </c>
      <c r="H34" s="13">
        <v>93</v>
      </c>
      <c r="I34" s="13">
        <v>45</v>
      </c>
      <c r="J34" s="13">
        <v>39</v>
      </c>
      <c r="K34" s="13">
        <v>156</v>
      </c>
      <c r="L34" s="13">
        <v>281</v>
      </c>
    </row>
    <row r="35" spans="2:12" ht="15" customHeight="1" x14ac:dyDescent="0.15">
      <c r="B35" s="4"/>
      <c r="C35" s="54"/>
      <c r="D35" s="30">
        <v>100</v>
      </c>
      <c r="E35" s="31">
        <v>48.1</v>
      </c>
      <c r="F35" s="32">
        <v>21.2</v>
      </c>
      <c r="G35" s="32">
        <v>10.4</v>
      </c>
      <c r="H35" s="32">
        <v>3.1</v>
      </c>
      <c r="I35" s="32">
        <v>1.5</v>
      </c>
      <c r="J35" s="32">
        <v>1.3</v>
      </c>
      <c r="K35" s="32">
        <v>5.2</v>
      </c>
      <c r="L35" s="32">
        <v>9.3000000000000007</v>
      </c>
    </row>
    <row r="36" spans="2:12" ht="15" customHeight="1" x14ac:dyDescent="0.15">
      <c r="B36" s="4"/>
      <c r="C36" s="60" t="s">
        <v>66</v>
      </c>
      <c r="D36" s="25">
        <v>1175</v>
      </c>
      <c r="E36" s="18">
        <v>507</v>
      </c>
      <c r="F36" s="11">
        <v>238</v>
      </c>
      <c r="G36" s="11">
        <v>116</v>
      </c>
      <c r="H36" s="11">
        <v>47</v>
      </c>
      <c r="I36" s="11">
        <v>37</v>
      </c>
      <c r="J36" s="11">
        <v>12</v>
      </c>
      <c r="K36" s="11">
        <v>80</v>
      </c>
      <c r="L36" s="11">
        <v>138</v>
      </c>
    </row>
    <row r="37" spans="2:12" ht="15" customHeight="1" x14ac:dyDescent="0.15">
      <c r="B37" s="4"/>
      <c r="C37" s="56"/>
      <c r="D37" s="30">
        <v>100</v>
      </c>
      <c r="E37" s="31">
        <v>43.1</v>
      </c>
      <c r="F37" s="32">
        <v>20.3</v>
      </c>
      <c r="G37" s="32">
        <v>9.9</v>
      </c>
      <c r="H37" s="32">
        <v>4</v>
      </c>
      <c r="I37" s="32">
        <v>3.1</v>
      </c>
      <c r="J37" s="32">
        <v>1</v>
      </c>
      <c r="K37" s="32">
        <v>6.8</v>
      </c>
      <c r="L37" s="32">
        <v>11.7</v>
      </c>
    </row>
    <row r="38" spans="2:12" ht="15" customHeight="1" x14ac:dyDescent="0.15">
      <c r="B38" s="4"/>
      <c r="C38" s="55" t="s">
        <v>67</v>
      </c>
      <c r="D38" s="25">
        <v>773</v>
      </c>
      <c r="E38" s="18">
        <v>352</v>
      </c>
      <c r="F38" s="11">
        <v>175</v>
      </c>
      <c r="G38" s="11">
        <v>70</v>
      </c>
      <c r="H38" s="11">
        <v>14</v>
      </c>
      <c r="I38" s="11">
        <v>9</v>
      </c>
      <c r="J38" s="11">
        <v>40</v>
      </c>
      <c r="K38" s="11">
        <v>32</v>
      </c>
      <c r="L38" s="11">
        <v>81</v>
      </c>
    </row>
    <row r="39" spans="2:12" ht="15" customHeight="1" x14ac:dyDescent="0.15">
      <c r="B39" s="5"/>
      <c r="C39" s="59"/>
      <c r="D39" s="28">
        <v>100</v>
      </c>
      <c r="E39" s="20">
        <v>45.5</v>
      </c>
      <c r="F39" s="15">
        <v>22.6</v>
      </c>
      <c r="G39" s="15">
        <v>9.1</v>
      </c>
      <c r="H39" s="15">
        <v>1.8</v>
      </c>
      <c r="I39" s="15">
        <v>1.2</v>
      </c>
      <c r="J39" s="15">
        <v>5.2</v>
      </c>
      <c r="K39" s="15">
        <v>4.0999999999999996</v>
      </c>
      <c r="L39" s="15">
        <v>10.5</v>
      </c>
    </row>
    <row r="40" spans="2:12" ht="15" customHeight="1" x14ac:dyDescent="0.15">
      <c r="B40" s="3" t="s">
        <v>83</v>
      </c>
      <c r="C40" s="53" t="s">
        <v>404</v>
      </c>
      <c r="D40" s="27">
        <v>263</v>
      </c>
      <c r="E40" s="21">
        <v>125</v>
      </c>
      <c r="F40" s="13">
        <v>50</v>
      </c>
      <c r="G40" s="13">
        <v>31</v>
      </c>
      <c r="H40" s="13">
        <v>11</v>
      </c>
      <c r="I40" s="13">
        <v>2</v>
      </c>
      <c r="J40" s="13">
        <v>2</v>
      </c>
      <c r="K40" s="13">
        <v>9</v>
      </c>
      <c r="L40" s="13">
        <v>33</v>
      </c>
    </row>
    <row r="41" spans="2:12" ht="15" customHeight="1" x14ac:dyDescent="0.15">
      <c r="B41" s="4"/>
      <c r="C41" s="54"/>
      <c r="D41" s="30">
        <v>100</v>
      </c>
      <c r="E41" s="31">
        <v>47.5</v>
      </c>
      <c r="F41" s="32">
        <v>19</v>
      </c>
      <c r="G41" s="32">
        <v>11.8</v>
      </c>
      <c r="H41" s="32">
        <v>4.2</v>
      </c>
      <c r="I41" s="32">
        <v>0.8</v>
      </c>
      <c r="J41" s="32">
        <v>0.8</v>
      </c>
      <c r="K41" s="32">
        <v>3.4</v>
      </c>
      <c r="L41" s="32">
        <v>12.5</v>
      </c>
    </row>
    <row r="42" spans="2:12" ht="15" customHeight="1" x14ac:dyDescent="0.15">
      <c r="B42" s="4"/>
      <c r="C42" s="55" t="s">
        <v>409</v>
      </c>
      <c r="D42" s="25">
        <v>3069</v>
      </c>
      <c r="E42" s="18">
        <v>1471</v>
      </c>
      <c r="F42" s="11">
        <v>653</v>
      </c>
      <c r="G42" s="11">
        <v>324</v>
      </c>
      <c r="H42" s="11">
        <v>93</v>
      </c>
      <c r="I42" s="11">
        <v>55</v>
      </c>
      <c r="J42" s="11">
        <v>52</v>
      </c>
      <c r="K42" s="11">
        <v>123</v>
      </c>
      <c r="L42" s="11">
        <v>298</v>
      </c>
    </row>
    <row r="43" spans="2:12" ht="15" customHeight="1" x14ac:dyDescent="0.15">
      <c r="B43" s="4"/>
      <c r="C43" s="56"/>
      <c r="D43" s="30">
        <v>100</v>
      </c>
      <c r="E43" s="31">
        <v>47.9</v>
      </c>
      <c r="F43" s="32">
        <v>21.3</v>
      </c>
      <c r="G43" s="32">
        <v>10.6</v>
      </c>
      <c r="H43" s="32">
        <v>3</v>
      </c>
      <c r="I43" s="32">
        <v>1.8</v>
      </c>
      <c r="J43" s="32">
        <v>1.7</v>
      </c>
      <c r="K43" s="32">
        <v>4</v>
      </c>
      <c r="L43" s="32">
        <v>9.6999999999999993</v>
      </c>
    </row>
    <row r="44" spans="2:12" ht="15" customHeight="1" x14ac:dyDescent="0.15">
      <c r="B44" s="4"/>
      <c r="C44" s="51" t="s">
        <v>406</v>
      </c>
      <c r="D44" s="25">
        <v>1448</v>
      </c>
      <c r="E44" s="18">
        <v>638</v>
      </c>
      <c r="F44" s="11">
        <v>315</v>
      </c>
      <c r="G44" s="11">
        <v>127</v>
      </c>
      <c r="H44" s="11">
        <v>40</v>
      </c>
      <c r="I44" s="11">
        <v>37</v>
      </c>
      <c r="J44" s="11">
        <v>30</v>
      </c>
      <c r="K44" s="11">
        <v>112</v>
      </c>
      <c r="L44" s="11">
        <v>149</v>
      </c>
    </row>
    <row r="45" spans="2:12" ht="15" customHeight="1" x14ac:dyDescent="0.15">
      <c r="B45" s="4"/>
      <c r="C45" s="54"/>
      <c r="D45" s="30">
        <v>100</v>
      </c>
      <c r="E45" s="31">
        <v>44.1</v>
      </c>
      <c r="F45" s="32">
        <v>21.8</v>
      </c>
      <c r="G45" s="32">
        <v>8.8000000000000007</v>
      </c>
      <c r="H45" s="32">
        <v>2.8</v>
      </c>
      <c r="I45" s="32">
        <v>2.6</v>
      </c>
      <c r="J45" s="32">
        <v>2.1</v>
      </c>
      <c r="K45" s="32">
        <v>7.7</v>
      </c>
      <c r="L45" s="32">
        <v>10.3</v>
      </c>
    </row>
    <row r="46" spans="2:12" ht="15" customHeight="1" x14ac:dyDescent="0.15">
      <c r="B46" s="4"/>
      <c r="C46" s="51" t="s">
        <v>87</v>
      </c>
      <c r="D46" s="25">
        <v>305</v>
      </c>
      <c r="E46" s="18">
        <v>135</v>
      </c>
      <c r="F46" s="11">
        <v>58</v>
      </c>
      <c r="G46" s="11">
        <v>22</v>
      </c>
      <c r="H46" s="11">
        <v>11</v>
      </c>
      <c r="I46" s="11">
        <v>2</v>
      </c>
      <c r="J46" s="11">
        <v>10</v>
      </c>
      <c r="K46" s="11">
        <v>34</v>
      </c>
      <c r="L46" s="11">
        <v>33</v>
      </c>
    </row>
    <row r="47" spans="2:12" ht="15" customHeight="1" x14ac:dyDescent="0.15">
      <c r="B47" s="5"/>
      <c r="C47" s="52"/>
      <c r="D47" s="28">
        <v>100</v>
      </c>
      <c r="E47" s="20">
        <v>44.3</v>
      </c>
      <c r="F47" s="15">
        <v>19</v>
      </c>
      <c r="G47" s="15">
        <v>7.2</v>
      </c>
      <c r="H47" s="15">
        <v>3.6</v>
      </c>
      <c r="I47" s="15">
        <v>0.7</v>
      </c>
      <c r="J47" s="15">
        <v>3.3</v>
      </c>
      <c r="K47" s="15">
        <v>11.1</v>
      </c>
      <c r="L47" s="15">
        <v>10.8</v>
      </c>
    </row>
    <row r="48" spans="2:12" ht="15" customHeight="1" x14ac:dyDescent="0.15">
      <c r="B48" s="3" t="s">
        <v>68</v>
      </c>
      <c r="C48" s="53" t="s">
        <v>69</v>
      </c>
      <c r="D48" s="27">
        <v>652</v>
      </c>
      <c r="E48" s="21">
        <v>324</v>
      </c>
      <c r="F48" s="13">
        <v>124</v>
      </c>
      <c r="G48" s="13">
        <v>50</v>
      </c>
      <c r="H48" s="13">
        <v>25</v>
      </c>
      <c r="I48" s="13">
        <v>10</v>
      </c>
      <c r="J48" s="13">
        <v>12</v>
      </c>
      <c r="K48" s="13">
        <v>35</v>
      </c>
      <c r="L48" s="13">
        <v>72</v>
      </c>
    </row>
    <row r="49" spans="2:12" ht="15" customHeight="1" x14ac:dyDescent="0.15">
      <c r="B49" s="4"/>
      <c r="C49" s="54"/>
      <c r="D49" s="30">
        <v>100</v>
      </c>
      <c r="E49" s="31">
        <v>49.7</v>
      </c>
      <c r="F49" s="32">
        <v>19</v>
      </c>
      <c r="G49" s="32">
        <v>7.7</v>
      </c>
      <c r="H49" s="32">
        <v>3.8</v>
      </c>
      <c r="I49" s="32">
        <v>1.5</v>
      </c>
      <c r="J49" s="32">
        <v>1.8</v>
      </c>
      <c r="K49" s="32">
        <v>5.4</v>
      </c>
      <c r="L49" s="32">
        <v>11</v>
      </c>
    </row>
    <row r="50" spans="2:12" ht="15" customHeight="1" x14ac:dyDescent="0.15">
      <c r="B50" s="4"/>
      <c r="C50" s="57" t="s">
        <v>70</v>
      </c>
      <c r="D50" s="33">
        <v>288</v>
      </c>
      <c r="E50" s="34">
        <v>139</v>
      </c>
      <c r="F50" s="35">
        <v>64</v>
      </c>
      <c r="G50" s="35">
        <v>36</v>
      </c>
      <c r="H50" s="35">
        <v>10</v>
      </c>
      <c r="I50" s="35">
        <v>11</v>
      </c>
      <c r="J50" s="35">
        <v>4</v>
      </c>
      <c r="K50" s="35">
        <v>16</v>
      </c>
      <c r="L50" s="35">
        <v>8</v>
      </c>
    </row>
    <row r="51" spans="2:12" ht="15" customHeight="1" x14ac:dyDescent="0.15">
      <c r="B51" s="4"/>
      <c r="C51" s="54"/>
      <c r="D51" s="30">
        <v>100</v>
      </c>
      <c r="E51" s="31">
        <v>48.3</v>
      </c>
      <c r="F51" s="32">
        <v>22.2</v>
      </c>
      <c r="G51" s="32">
        <v>12.5</v>
      </c>
      <c r="H51" s="32">
        <v>3.5</v>
      </c>
      <c r="I51" s="32">
        <v>3.8</v>
      </c>
      <c r="J51" s="32">
        <v>1.4</v>
      </c>
      <c r="K51" s="32">
        <v>5.6</v>
      </c>
      <c r="L51" s="32">
        <v>2.8</v>
      </c>
    </row>
    <row r="52" spans="2:12" ht="15" customHeight="1" x14ac:dyDescent="0.15">
      <c r="B52" s="4"/>
      <c r="C52" s="51" t="s">
        <v>71</v>
      </c>
      <c r="D52" s="25">
        <v>282</v>
      </c>
      <c r="E52" s="18">
        <v>137</v>
      </c>
      <c r="F52" s="11">
        <v>48</v>
      </c>
      <c r="G52" s="11">
        <v>30</v>
      </c>
      <c r="H52" s="11">
        <v>14</v>
      </c>
      <c r="I52" s="11">
        <v>7</v>
      </c>
      <c r="J52" s="11">
        <v>5</v>
      </c>
      <c r="K52" s="11">
        <v>17</v>
      </c>
      <c r="L52" s="11">
        <v>24</v>
      </c>
    </row>
    <row r="53" spans="2:12" ht="15" customHeight="1" x14ac:dyDescent="0.15">
      <c r="B53" s="4"/>
      <c r="C53" s="54"/>
      <c r="D53" s="30">
        <v>100</v>
      </c>
      <c r="E53" s="31">
        <v>48.6</v>
      </c>
      <c r="F53" s="32">
        <v>17</v>
      </c>
      <c r="G53" s="32">
        <v>10.6</v>
      </c>
      <c r="H53" s="32">
        <v>5</v>
      </c>
      <c r="I53" s="32">
        <v>2.5</v>
      </c>
      <c r="J53" s="32">
        <v>1.8</v>
      </c>
      <c r="K53" s="32">
        <v>6</v>
      </c>
      <c r="L53" s="32">
        <v>8.5</v>
      </c>
    </row>
    <row r="54" spans="2:12" ht="15" customHeight="1" x14ac:dyDescent="0.15">
      <c r="B54" s="4"/>
      <c r="C54" s="51" t="s">
        <v>72</v>
      </c>
      <c r="D54" s="25">
        <v>339</v>
      </c>
      <c r="E54" s="18">
        <v>165</v>
      </c>
      <c r="F54" s="11">
        <v>71</v>
      </c>
      <c r="G54" s="11">
        <v>32</v>
      </c>
      <c r="H54" s="11">
        <v>15</v>
      </c>
      <c r="I54" s="11">
        <v>4</v>
      </c>
      <c r="J54" s="11">
        <v>10</v>
      </c>
      <c r="K54" s="11">
        <v>15</v>
      </c>
      <c r="L54" s="11">
        <v>27</v>
      </c>
    </row>
    <row r="55" spans="2:12" ht="15" customHeight="1" x14ac:dyDescent="0.15">
      <c r="B55" s="4"/>
      <c r="C55" s="54"/>
      <c r="D55" s="30">
        <v>100</v>
      </c>
      <c r="E55" s="31">
        <v>48.7</v>
      </c>
      <c r="F55" s="32">
        <v>20.9</v>
      </c>
      <c r="G55" s="32">
        <v>9.4</v>
      </c>
      <c r="H55" s="32">
        <v>4.4000000000000004</v>
      </c>
      <c r="I55" s="32">
        <v>1.2</v>
      </c>
      <c r="J55" s="32">
        <v>2.9</v>
      </c>
      <c r="K55" s="32">
        <v>4.4000000000000004</v>
      </c>
      <c r="L55" s="32">
        <v>8</v>
      </c>
    </row>
    <row r="56" spans="2:12" ht="15" customHeight="1" x14ac:dyDescent="0.15">
      <c r="B56" s="4"/>
      <c r="C56" s="51" t="s">
        <v>73</v>
      </c>
      <c r="D56" s="25">
        <v>427</v>
      </c>
      <c r="E56" s="18">
        <v>218</v>
      </c>
      <c r="F56" s="11">
        <v>85</v>
      </c>
      <c r="G56" s="11">
        <v>51</v>
      </c>
      <c r="H56" s="11">
        <v>10</v>
      </c>
      <c r="I56" s="11">
        <v>12</v>
      </c>
      <c r="J56" s="11">
        <v>4</v>
      </c>
      <c r="K56" s="11">
        <v>24</v>
      </c>
      <c r="L56" s="11">
        <v>23</v>
      </c>
    </row>
    <row r="57" spans="2:12" ht="15" customHeight="1" x14ac:dyDescent="0.15">
      <c r="B57" s="4"/>
      <c r="C57" s="54"/>
      <c r="D57" s="30">
        <v>100</v>
      </c>
      <c r="E57" s="31">
        <v>51.1</v>
      </c>
      <c r="F57" s="32">
        <v>19.899999999999999</v>
      </c>
      <c r="G57" s="32">
        <v>11.9</v>
      </c>
      <c r="H57" s="32">
        <v>2.2999999999999998</v>
      </c>
      <c r="I57" s="32">
        <v>2.8</v>
      </c>
      <c r="J57" s="32">
        <v>0.9</v>
      </c>
      <c r="K57" s="32">
        <v>5.6</v>
      </c>
      <c r="L57" s="32">
        <v>5.4</v>
      </c>
    </row>
    <row r="58" spans="2:12" ht="15" customHeight="1" x14ac:dyDescent="0.15">
      <c r="B58" s="4"/>
      <c r="C58" s="51" t="s">
        <v>74</v>
      </c>
      <c r="D58" s="25">
        <v>170</v>
      </c>
      <c r="E58" s="18">
        <v>72</v>
      </c>
      <c r="F58" s="11">
        <v>35</v>
      </c>
      <c r="G58" s="11">
        <v>18</v>
      </c>
      <c r="H58" s="11">
        <v>5</v>
      </c>
      <c r="I58" s="11">
        <v>5</v>
      </c>
      <c r="J58" s="11">
        <v>1</v>
      </c>
      <c r="K58" s="11">
        <v>8</v>
      </c>
      <c r="L58" s="11">
        <v>26</v>
      </c>
    </row>
    <row r="59" spans="2:12" ht="15" customHeight="1" x14ac:dyDescent="0.15">
      <c r="B59" s="4"/>
      <c r="C59" s="54"/>
      <c r="D59" s="30">
        <v>100</v>
      </c>
      <c r="E59" s="31">
        <v>42.4</v>
      </c>
      <c r="F59" s="32">
        <v>20.6</v>
      </c>
      <c r="G59" s="32">
        <v>10.6</v>
      </c>
      <c r="H59" s="32">
        <v>2.9</v>
      </c>
      <c r="I59" s="32">
        <v>2.9</v>
      </c>
      <c r="J59" s="32">
        <v>0.6</v>
      </c>
      <c r="K59" s="32">
        <v>4.7</v>
      </c>
      <c r="L59" s="32">
        <v>15.3</v>
      </c>
    </row>
    <row r="60" spans="2:12" ht="15" customHeight="1" x14ac:dyDescent="0.15">
      <c r="B60" s="4"/>
      <c r="C60" s="51" t="s">
        <v>75</v>
      </c>
      <c r="D60" s="25">
        <v>1078</v>
      </c>
      <c r="E60" s="18">
        <v>495</v>
      </c>
      <c r="F60" s="11">
        <v>226</v>
      </c>
      <c r="G60" s="11">
        <v>127</v>
      </c>
      <c r="H60" s="11">
        <v>32</v>
      </c>
      <c r="I60" s="11">
        <v>21</v>
      </c>
      <c r="J60" s="11">
        <v>25</v>
      </c>
      <c r="K60" s="11">
        <v>55</v>
      </c>
      <c r="L60" s="11">
        <v>97</v>
      </c>
    </row>
    <row r="61" spans="2:12" ht="15" customHeight="1" x14ac:dyDescent="0.15">
      <c r="B61" s="4"/>
      <c r="C61" s="54"/>
      <c r="D61" s="30">
        <v>100</v>
      </c>
      <c r="E61" s="31">
        <v>45.9</v>
      </c>
      <c r="F61" s="32">
        <v>21</v>
      </c>
      <c r="G61" s="32">
        <v>11.8</v>
      </c>
      <c r="H61" s="32">
        <v>3</v>
      </c>
      <c r="I61" s="32">
        <v>1.9</v>
      </c>
      <c r="J61" s="32">
        <v>2.2999999999999998</v>
      </c>
      <c r="K61" s="32">
        <v>5.0999999999999996</v>
      </c>
      <c r="L61" s="32">
        <v>9</v>
      </c>
    </row>
    <row r="62" spans="2:12" ht="15" customHeight="1" x14ac:dyDescent="0.15">
      <c r="B62" s="4"/>
      <c r="C62" s="51" t="s">
        <v>76</v>
      </c>
      <c r="D62" s="25">
        <v>504</v>
      </c>
      <c r="E62" s="18">
        <v>223</v>
      </c>
      <c r="F62" s="11">
        <v>126</v>
      </c>
      <c r="G62" s="11">
        <v>53</v>
      </c>
      <c r="H62" s="11">
        <v>9</v>
      </c>
      <c r="I62" s="11">
        <v>2</v>
      </c>
      <c r="J62" s="11">
        <v>4</v>
      </c>
      <c r="K62" s="11">
        <v>24</v>
      </c>
      <c r="L62" s="11">
        <v>63</v>
      </c>
    </row>
    <row r="63" spans="2:12" ht="15" customHeight="1" x14ac:dyDescent="0.15">
      <c r="B63" s="4"/>
      <c r="C63" s="54"/>
      <c r="D63" s="30">
        <v>100</v>
      </c>
      <c r="E63" s="31">
        <v>44.2</v>
      </c>
      <c r="F63" s="32">
        <v>25</v>
      </c>
      <c r="G63" s="32">
        <v>10.5</v>
      </c>
      <c r="H63" s="32">
        <v>1.8</v>
      </c>
      <c r="I63" s="32">
        <v>0.4</v>
      </c>
      <c r="J63" s="32">
        <v>0.8</v>
      </c>
      <c r="K63" s="32">
        <v>4.8</v>
      </c>
      <c r="L63" s="32">
        <v>12.5</v>
      </c>
    </row>
    <row r="64" spans="2:12" ht="15" customHeight="1" x14ac:dyDescent="0.15">
      <c r="B64" s="4"/>
      <c r="C64" s="51" t="s">
        <v>77</v>
      </c>
      <c r="D64" s="25">
        <v>1471</v>
      </c>
      <c r="E64" s="18">
        <v>647</v>
      </c>
      <c r="F64" s="11">
        <v>316</v>
      </c>
      <c r="G64" s="11">
        <v>129</v>
      </c>
      <c r="H64" s="11">
        <v>41</v>
      </c>
      <c r="I64" s="11">
        <v>26</v>
      </c>
      <c r="J64" s="11">
        <v>32</v>
      </c>
      <c r="K64" s="11">
        <v>89</v>
      </c>
      <c r="L64" s="11">
        <v>191</v>
      </c>
    </row>
    <row r="65" spans="2:12" ht="15" customHeight="1" x14ac:dyDescent="0.15">
      <c r="B65" s="5"/>
      <c r="C65" s="52"/>
      <c r="D65" s="28">
        <v>100</v>
      </c>
      <c r="E65" s="20">
        <v>44</v>
      </c>
      <c r="F65" s="15">
        <v>21.5</v>
      </c>
      <c r="G65" s="15">
        <v>8.8000000000000007</v>
      </c>
      <c r="H65" s="15">
        <v>2.8</v>
      </c>
      <c r="I65" s="15">
        <v>1.8</v>
      </c>
      <c r="J65" s="15">
        <v>2.2000000000000002</v>
      </c>
      <c r="K65" s="15">
        <v>6.1</v>
      </c>
      <c r="L65" s="15">
        <v>13</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L9">
    <cfRule type="top10" dxfId="840" priority="1911" rank="1"/>
  </conditionalFormatting>
  <conditionalFormatting sqref="E11:L11">
    <cfRule type="top10" dxfId="839" priority="1912" rank="1"/>
  </conditionalFormatting>
  <conditionalFormatting sqref="E13:L13">
    <cfRule type="top10" dxfId="838" priority="1913" rank="1"/>
  </conditionalFormatting>
  <conditionalFormatting sqref="E15:L15">
    <cfRule type="top10" dxfId="837" priority="1914" rank="1"/>
  </conditionalFormatting>
  <conditionalFormatting sqref="E17:L17">
    <cfRule type="top10" dxfId="836" priority="1915" rank="1"/>
  </conditionalFormatting>
  <conditionalFormatting sqref="E19:L19">
    <cfRule type="top10" dxfId="835" priority="1916" rank="1"/>
  </conditionalFormatting>
  <conditionalFormatting sqref="E21:L21">
    <cfRule type="top10" dxfId="834" priority="1917" rank="1"/>
  </conditionalFormatting>
  <conditionalFormatting sqref="E23:L23">
    <cfRule type="top10" dxfId="833" priority="1918" rank="1"/>
  </conditionalFormatting>
  <conditionalFormatting sqref="E25:L25">
    <cfRule type="top10" dxfId="832" priority="1919" rank="1"/>
  </conditionalFormatting>
  <conditionalFormatting sqref="E27:L27">
    <cfRule type="top10" dxfId="831" priority="1920" rank="1"/>
  </conditionalFormatting>
  <conditionalFormatting sqref="E29:L29">
    <cfRule type="top10" dxfId="830" priority="1921" rank="1"/>
  </conditionalFormatting>
  <conditionalFormatting sqref="E31:L31">
    <cfRule type="top10" dxfId="829" priority="1922" rank="1"/>
  </conditionalFormatting>
  <conditionalFormatting sqref="E33:L33">
    <cfRule type="top10" dxfId="828" priority="1923" rank="1"/>
  </conditionalFormatting>
  <conditionalFormatting sqref="E35:L35">
    <cfRule type="top10" dxfId="827" priority="1924" rank="1"/>
  </conditionalFormatting>
  <conditionalFormatting sqref="E37:L37">
    <cfRule type="top10" dxfId="826" priority="1925" rank="1"/>
  </conditionalFormatting>
  <conditionalFormatting sqref="E39:L39">
    <cfRule type="top10" dxfId="825" priority="1926" rank="1"/>
  </conditionalFormatting>
  <conditionalFormatting sqref="E41:L41">
    <cfRule type="top10" dxfId="824" priority="1927" rank="1"/>
  </conditionalFormatting>
  <conditionalFormatting sqref="E43:L43">
    <cfRule type="top10" dxfId="823" priority="1928" rank="1"/>
  </conditionalFormatting>
  <conditionalFormatting sqref="E45:L45">
    <cfRule type="top10" dxfId="822" priority="1929" rank="1"/>
  </conditionalFormatting>
  <conditionalFormatting sqref="E47:L47">
    <cfRule type="top10" dxfId="821" priority="1930" rank="1"/>
  </conditionalFormatting>
  <conditionalFormatting sqref="E49:L49">
    <cfRule type="top10" dxfId="820" priority="1931" rank="1"/>
  </conditionalFormatting>
  <conditionalFormatting sqref="E51:L51">
    <cfRule type="top10" dxfId="819" priority="1932" rank="1"/>
  </conditionalFormatting>
  <conditionalFormatting sqref="E53:L53">
    <cfRule type="top10" dxfId="818" priority="1933" rank="1"/>
  </conditionalFormatting>
  <conditionalFormatting sqref="E55:L55">
    <cfRule type="top10" dxfId="817" priority="1934" rank="1"/>
  </conditionalFormatting>
  <conditionalFormatting sqref="E57:L57">
    <cfRule type="top10" dxfId="816" priority="1935" rank="1"/>
  </conditionalFormatting>
  <conditionalFormatting sqref="E59:L59">
    <cfRule type="top10" dxfId="815" priority="1936" rank="1"/>
  </conditionalFormatting>
  <conditionalFormatting sqref="E61:L61">
    <cfRule type="top10" dxfId="814" priority="1937" rank="1"/>
  </conditionalFormatting>
  <conditionalFormatting sqref="E63:L63">
    <cfRule type="top10" dxfId="813" priority="1938" rank="1"/>
  </conditionalFormatting>
  <conditionalFormatting sqref="E65:L65">
    <cfRule type="top10" dxfId="812" priority="1939" rank="1"/>
  </conditionalFormatting>
  <pageMargins left="0.7" right="0.7" top="0.75" bottom="0.75" header="0.3" footer="0.3"/>
  <pageSetup paperSize="9" scale="76" orientation="portrait" r:id="rId1"/>
  <headerFooter>
    <oddFooter>&amp;C&amp;P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2" width="8.625" style="9" customWidth="1"/>
    <col min="93" max="16384" width="6.125" style="9"/>
  </cols>
  <sheetData>
    <row r="2" spans="2:43" x14ac:dyDescent="0.15">
      <c r="B2" s="9" t="s">
        <v>512</v>
      </c>
    </row>
    <row r="3" spans="2:43" x14ac:dyDescent="0.15">
      <c r="B3" s="9" t="s">
        <v>520</v>
      </c>
    </row>
    <row r="4" spans="2:43" x14ac:dyDescent="0.15">
      <c r="B4" s="36"/>
    </row>
    <row r="6" spans="2:43" ht="3" customHeight="1" x14ac:dyDescent="0.15">
      <c r="B6" s="16"/>
      <c r="C6" s="23"/>
      <c r="D6" s="24"/>
      <c r="E6" s="22"/>
      <c r="F6" s="17"/>
      <c r="G6" s="17"/>
      <c r="H6" s="17"/>
      <c r="I6" s="17"/>
      <c r="J6" s="17"/>
    </row>
    <row r="7" spans="2:43" s="10" customFormat="1" ht="122.25" customHeight="1" thickBot="1" x14ac:dyDescent="0.2">
      <c r="B7" s="1"/>
      <c r="C7" s="2" t="s">
        <v>52</v>
      </c>
      <c r="D7" s="29" t="s">
        <v>103</v>
      </c>
      <c r="E7" s="46" t="s">
        <v>243</v>
      </c>
      <c r="F7" s="47" t="s">
        <v>244</v>
      </c>
      <c r="G7" s="47" t="s">
        <v>245</v>
      </c>
      <c r="H7" s="47" t="s">
        <v>246</v>
      </c>
      <c r="I7" s="47" t="s">
        <v>155</v>
      </c>
      <c r="J7" s="47" t="s">
        <v>104</v>
      </c>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2952</v>
      </c>
      <c r="F8" s="11">
        <v>9574</v>
      </c>
      <c r="G8" s="11">
        <v>3762</v>
      </c>
      <c r="H8" s="11">
        <v>1855</v>
      </c>
      <c r="I8" s="11">
        <v>6780</v>
      </c>
      <c r="J8" s="11">
        <v>2243</v>
      </c>
    </row>
    <row r="9" spans="2:43" ht="15" customHeight="1" x14ac:dyDescent="0.15">
      <c r="B9" s="62"/>
      <c r="C9" s="52"/>
      <c r="D9" s="26">
        <v>100</v>
      </c>
      <c r="E9" s="19">
        <v>10.9</v>
      </c>
      <c r="F9" s="12">
        <v>35.200000000000003</v>
      </c>
      <c r="G9" s="12">
        <v>13.8</v>
      </c>
      <c r="H9" s="12">
        <v>6.8</v>
      </c>
      <c r="I9" s="12">
        <v>25</v>
      </c>
      <c r="J9" s="12">
        <v>8.3000000000000007</v>
      </c>
    </row>
    <row r="10" spans="2:43" ht="15" customHeight="1" x14ac:dyDescent="0.15">
      <c r="B10" s="3" t="s">
        <v>54</v>
      </c>
      <c r="C10" s="63" t="s">
        <v>55</v>
      </c>
      <c r="D10" s="27">
        <v>12478</v>
      </c>
      <c r="E10" s="21">
        <v>1281</v>
      </c>
      <c r="F10" s="13">
        <v>4474</v>
      </c>
      <c r="G10" s="13">
        <v>1999</v>
      </c>
      <c r="H10" s="13">
        <v>962</v>
      </c>
      <c r="I10" s="13">
        <v>2888</v>
      </c>
      <c r="J10" s="13">
        <v>874</v>
      </c>
    </row>
    <row r="11" spans="2:43" ht="15" customHeight="1" x14ac:dyDescent="0.15">
      <c r="B11" s="4"/>
      <c r="C11" s="56"/>
      <c r="D11" s="30">
        <v>100</v>
      </c>
      <c r="E11" s="31">
        <v>10.3</v>
      </c>
      <c r="F11" s="32">
        <v>35.9</v>
      </c>
      <c r="G11" s="32">
        <v>16</v>
      </c>
      <c r="H11" s="32">
        <v>7.7</v>
      </c>
      <c r="I11" s="32">
        <v>23.1</v>
      </c>
      <c r="J11" s="32">
        <v>7</v>
      </c>
    </row>
    <row r="12" spans="2:43" ht="15" customHeight="1" x14ac:dyDescent="0.15">
      <c r="B12" s="4"/>
      <c r="C12" s="55" t="s">
        <v>56</v>
      </c>
      <c r="D12" s="25">
        <v>14458</v>
      </c>
      <c r="E12" s="18">
        <v>1654</v>
      </c>
      <c r="F12" s="11">
        <v>5013</v>
      </c>
      <c r="G12" s="11">
        <v>1730</v>
      </c>
      <c r="H12" s="11">
        <v>882</v>
      </c>
      <c r="I12" s="11">
        <v>3838</v>
      </c>
      <c r="J12" s="11">
        <v>1341</v>
      </c>
    </row>
    <row r="13" spans="2:43" ht="15" customHeight="1" x14ac:dyDescent="0.15">
      <c r="B13" s="4"/>
      <c r="C13" s="59"/>
      <c r="D13" s="26">
        <v>100</v>
      </c>
      <c r="E13" s="19">
        <v>11.4</v>
      </c>
      <c r="F13" s="12">
        <v>34.700000000000003</v>
      </c>
      <c r="G13" s="12">
        <v>12</v>
      </c>
      <c r="H13" s="12">
        <v>6.1</v>
      </c>
      <c r="I13" s="12">
        <v>26.5</v>
      </c>
      <c r="J13" s="12">
        <v>9.3000000000000007</v>
      </c>
    </row>
    <row r="14" spans="2:43" ht="15" customHeight="1" x14ac:dyDescent="0.15">
      <c r="B14" s="3" t="s">
        <v>57</v>
      </c>
      <c r="C14" s="63" t="s">
        <v>78</v>
      </c>
      <c r="D14" s="27">
        <v>7667</v>
      </c>
      <c r="E14" s="21">
        <v>659</v>
      </c>
      <c r="F14" s="13">
        <v>2800</v>
      </c>
      <c r="G14" s="13">
        <v>1135</v>
      </c>
      <c r="H14" s="13">
        <v>537</v>
      </c>
      <c r="I14" s="13">
        <v>2127</v>
      </c>
      <c r="J14" s="13">
        <v>409</v>
      </c>
    </row>
    <row r="15" spans="2:43" ht="15" customHeight="1" x14ac:dyDescent="0.15">
      <c r="B15" s="4"/>
      <c r="C15" s="56"/>
      <c r="D15" s="30">
        <v>100</v>
      </c>
      <c r="E15" s="31">
        <v>8.6</v>
      </c>
      <c r="F15" s="32">
        <v>36.5</v>
      </c>
      <c r="G15" s="32">
        <v>14.8</v>
      </c>
      <c r="H15" s="32">
        <v>7</v>
      </c>
      <c r="I15" s="32">
        <v>27.7</v>
      </c>
      <c r="J15" s="32">
        <v>5.3</v>
      </c>
    </row>
    <row r="16" spans="2:43" ht="15" customHeight="1" x14ac:dyDescent="0.15">
      <c r="B16" s="4"/>
      <c r="C16" s="51" t="s">
        <v>79</v>
      </c>
      <c r="D16" s="25">
        <v>6710</v>
      </c>
      <c r="E16" s="18">
        <v>658</v>
      </c>
      <c r="F16" s="11">
        <v>2482</v>
      </c>
      <c r="G16" s="11">
        <v>970</v>
      </c>
      <c r="H16" s="11">
        <v>426</v>
      </c>
      <c r="I16" s="11">
        <v>1722</v>
      </c>
      <c r="J16" s="11">
        <v>452</v>
      </c>
    </row>
    <row r="17" spans="2:10" ht="15" customHeight="1" x14ac:dyDescent="0.15">
      <c r="B17" s="4"/>
      <c r="C17" s="51"/>
      <c r="D17" s="30">
        <v>100</v>
      </c>
      <c r="E17" s="31">
        <v>9.8000000000000007</v>
      </c>
      <c r="F17" s="32">
        <v>37</v>
      </c>
      <c r="G17" s="32">
        <v>14.5</v>
      </c>
      <c r="H17" s="32">
        <v>6.3</v>
      </c>
      <c r="I17" s="32">
        <v>25.7</v>
      </c>
      <c r="J17" s="32">
        <v>6.7</v>
      </c>
    </row>
    <row r="18" spans="2:10" ht="15" customHeight="1" x14ac:dyDescent="0.15">
      <c r="B18" s="4"/>
      <c r="C18" s="58" t="s">
        <v>80</v>
      </c>
      <c r="D18" s="25">
        <v>5148</v>
      </c>
      <c r="E18" s="18">
        <v>626</v>
      </c>
      <c r="F18" s="11">
        <v>1790</v>
      </c>
      <c r="G18" s="11">
        <v>707</v>
      </c>
      <c r="H18" s="11">
        <v>394</v>
      </c>
      <c r="I18" s="11">
        <v>1178</v>
      </c>
      <c r="J18" s="11">
        <v>453</v>
      </c>
    </row>
    <row r="19" spans="2:10" ht="15" customHeight="1" x14ac:dyDescent="0.15">
      <c r="B19" s="4"/>
      <c r="C19" s="56"/>
      <c r="D19" s="30">
        <v>100</v>
      </c>
      <c r="E19" s="31">
        <v>12.2</v>
      </c>
      <c r="F19" s="32">
        <v>34.799999999999997</v>
      </c>
      <c r="G19" s="32">
        <v>13.7</v>
      </c>
      <c r="H19" s="32">
        <v>7.7</v>
      </c>
      <c r="I19" s="32">
        <v>22.9</v>
      </c>
      <c r="J19" s="32">
        <v>8.8000000000000007</v>
      </c>
    </row>
    <row r="20" spans="2:10" ht="15" customHeight="1" x14ac:dyDescent="0.15">
      <c r="B20" s="4"/>
      <c r="C20" s="55" t="s">
        <v>81</v>
      </c>
      <c r="D20" s="25">
        <v>4095</v>
      </c>
      <c r="E20" s="18">
        <v>553</v>
      </c>
      <c r="F20" s="11">
        <v>1345</v>
      </c>
      <c r="G20" s="11">
        <v>530</v>
      </c>
      <c r="H20" s="11">
        <v>271</v>
      </c>
      <c r="I20" s="11">
        <v>928</v>
      </c>
      <c r="J20" s="11">
        <v>468</v>
      </c>
    </row>
    <row r="21" spans="2:10" ht="15" customHeight="1" x14ac:dyDescent="0.15">
      <c r="B21" s="4"/>
      <c r="C21" s="56"/>
      <c r="D21" s="30">
        <v>100</v>
      </c>
      <c r="E21" s="31">
        <v>13.5</v>
      </c>
      <c r="F21" s="32">
        <v>32.799999999999997</v>
      </c>
      <c r="G21" s="32">
        <v>12.9</v>
      </c>
      <c r="H21" s="32">
        <v>6.6</v>
      </c>
      <c r="I21" s="32">
        <v>22.7</v>
      </c>
      <c r="J21" s="32">
        <v>11.4</v>
      </c>
    </row>
    <row r="22" spans="2:10" ht="15" customHeight="1" x14ac:dyDescent="0.15">
      <c r="B22" s="4"/>
      <c r="C22" s="51" t="s">
        <v>82</v>
      </c>
      <c r="D22" s="25">
        <v>3242</v>
      </c>
      <c r="E22" s="18">
        <v>430</v>
      </c>
      <c r="F22" s="11">
        <v>1047</v>
      </c>
      <c r="G22" s="11">
        <v>380</v>
      </c>
      <c r="H22" s="11">
        <v>210</v>
      </c>
      <c r="I22" s="11">
        <v>752</v>
      </c>
      <c r="J22" s="11">
        <v>423</v>
      </c>
    </row>
    <row r="23" spans="2:10" ht="15" customHeight="1" x14ac:dyDescent="0.15">
      <c r="B23" s="5"/>
      <c r="C23" s="52"/>
      <c r="D23" s="28">
        <v>100</v>
      </c>
      <c r="E23" s="20">
        <v>13.3</v>
      </c>
      <c r="F23" s="15">
        <v>32.299999999999997</v>
      </c>
      <c r="G23" s="15">
        <v>11.7</v>
      </c>
      <c r="H23" s="15">
        <v>6.5</v>
      </c>
      <c r="I23" s="15">
        <v>23.2</v>
      </c>
      <c r="J23" s="15">
        <v>13</v>
      </c>
    </row>
    <row r="24" spans="2:10" ht="15" customHeight="1" x14ac:dyDescent="0.15">
      <c r="B24" s="3" t="s">
        <v>58</v>
      </c>
      <c r="C24" s="53" t="s">
        <v>59</v>
      </c>
      <c r="D24" s="27">
        <v>6176</v>
      </c>
      <c r="E24" s="21">
        <v>723</v>
      </c>
      <c r="F24" s="13">
        <v>2012</v>
      </c>
      <c r="G24" s="13">
        <v>807</v>
      </c>
      <c r="H24" s="13">
        <v>519</v>
      </c>
      <c r="I24" s="13">
        <v>1570</v>
      </c>
      <c r="J24" s="13">
        <v>545</v>
      </c>
    </row>
    <row r="25" spans="2:10" ht="15" customHeight="1" x14ac:dyDescent="0.15">
      <c r="B25" s="4"/>
      <c r="C25" s="51"/>
      <c r="D25" s="30">
        <v>100</v>
      </c>
      <c r="E25" s="31">
        <v>11.7</v>
      </c>
      <c r="F25" s="32">
        <v>32.6</v>
      </c>
      <c r="G25" s="32">
        <v>13.1</v>
      </c>
      <c r="H25" s="32">
        <v>8.4</v>
      </c>
      <c r="I25" s="32">
        <v>25.4</v>
      </c>
      <c r="J25" s="32">
        <v>8.8000000000000007</v>
      </c>
    </row>
    <row r="26" spans="2:10" ht="15" customHeight="1" x14ac:dyDescent="0.15">
      <c r="B26" s="4"/>
      <c r="C26" s="58" t="s">
        <v>60</v>
      </c>
      <c r="D26" s="25">
        <v>12578</v>
      </c>
      <c r="E26" s="18">
        <v>1355</v>
      </c>
      <c r="F26" s="11">
        <v>4652</v>
      </c>
      <c r="G26" s="11">
        <v>1849</v>
      </c>
      <c r="H26" s="11">
        <v>811</v>
      </c>
      <c r="I26" s="11">
        <v>2956</v>
      </c>
      <c r="J26" s="11">
        <v>955</v>
      </c>
    </row>
    <row r="27" spans="2:10" ht="15" customHeight="1" x14ac:dyDescent="0.15">
      <c r="B27" s="4"/>
      <c r="C27" s="56"/>
      <c r="D27" s="30">
        <v>100</v>
      </c>
      <c r="E27" s="31">
        <v>10.8</v>
      </c>
      <c r="F27" s="32">
        <v>37</v>
      </c>
      <c r="G27" s="32">
        <v>14.7</v>
      </c>
      <c r="H27" s="32">
        <v>6.4</v>
      </c>
      <c r="I27" s="32">
        <v>23.5</v>
      </c>
      <c r="J27" s="32">
        <v>7.6</v>
      </c>
    </row>
    <row r="28" spans="2:10" ht="15" customHeight="1" x14ac:dyDescent="0.15">
      <c r="B28" s="4"/>
      <c r="C28" s="55" t="s">
        <v>61</v>
      </c>
      <c r="D28" s="25">
        <v>1614</v>
      </c>
      <c r="E28" s="18">
        <v>170</v>
      </c>
      <c r="F28" s="11">
        <v>569</v>
      </c>
      <c r="G28" s="11">
        <v>270</v>
      </c>
      <c r="H28" s="11">
        <v>121</v>
      </c>
      <c r="I28" s="11">
        <v>373</v>
      </c>
      <c r="J28" s="11">
        <v>111</v>
      </c>
    </row>
    <row r="29" spans="2:10" ht="15" customHeight="1" x14ac:dyDescent="0.15">
      <c r="B29" s="4"/>
      <c r="C29" s="56"/>
      <c r="D29" s="30">
        <v>100</v>
      </c>
      <c r="E29" s="31">
        <v>10.5</v>
      </c>
      <c r="F29" s="32">
        <v>35.299999999999997</v>
      </c>
      <c r="G29" s="32">
        <v>16.7</v>
      </c>
      <c r="H29" s="32">
        <v>7.5</v>
      </c>
      <c r="I29" s="32">
        <v>23.1</v>
      </c>
      <c r="J29" s="32">
        <v>6.9</v>
      </c>
    </row>
    <row r="30" spans="2:10" ht="15" customHeight="1" x14ac:dyDescent="0.15">
      <c r="B30" s="4"/>
      <c r="C30" s="51" t="s">
        <v>62</v>
      </c>
      <c r="D30" s="25">
        <v>2525</v>
      </c>
      <c r="E30" s="18">
        <v>282</v>
      </c>
      <c r="F30" s="11">
        <v>893</v>
      </c>
      <c r="G30" s="11">
        <v>290</v>
      </c>
      <c r="H30" s="11">
        <v>162</v>
      </c>
      <c r="I30" s="11">
        <v>683</v>
      </c>
      <c r="J30" s="11">
        <v>215</v>
      </c>
    </row>
    <row r="31" spans="2:10" ht="15" customHeight="1" x14ac:dyDescent="0.15">
      <c r="B31" s="4"/>
      <c r="C31" s="51"/>
      <c r="D31" s="30">
        <v>100</v>
      </c>
      <c r="E31" s="31">
        <v>11.2</v>
      </c>
      <c r="F31" s="32">
        <v>35.4</v>
      </c>
      <c r="G31" s="32">
        <v>11.5</v>
      </c>
      <c r="H31" s="32">
        <v>6.4</v>
      </c>
      <c r="I31" s="32">
        <v>27</v>
      </c>
      <c r="J31" s="32">
        <v>8.5</v>
      </c>
    </row>
    <row r="32" spans="2:10" ht="15" customHeight="1" x14ac:dyDescent="0.15">
      <c r="B32" s="6"/>
      <c r="C32" s="58" t="s">
        <v>63</v>
      </c>
      <c r="D32" s="25">
        <v>3276</v>
      </c>
      <c r="E32" s="18">
        <v>325</v>
      </c>
      <c r="F32" s="11">
        <v>1161</v>
      </c>
      <c r="G32" s="11">
        <v>423</v>
      </c>
      <c r="H32" s="11">
        <v>188</v>
      </c>
      <c r="I32" s="11">
        <v>940</v>
      </c>
      <c r="J32" s="11">
        <v>239</v>
      </c>
    </row>
    <row r="33" spans="2:10" ht="15" customHeight="1" x14ac:dyDescent="0.15">
      <c r="B33" s="7"/>
      <c r="C33" s="59"/>
      <c r="D33" s="28">
        <v>100</v>
      </c>
      <c r="E33" s="20">
        <v>9.9</v>
      </c>
      <c r="F33" s="15">
        <v>35.4</v>
      </c>
      <c r="G33" s="15">
        <v>12.9</v>
      </c>
      <c r="H33" s="15">
        <v>5.7</v>
      </c>
      <c r="I33" s="15">
        <v>28.7</v>
      </c>
      <c r="J33" s="15">
        <v>7.3</v>
      </c>
    </row>
    <row r="34" spans="2:10" ht="15" customHeight="1" x14ac:dyDescent="0.15">
      <c r="B34" s="3" t="s">
        <v>64</v>
      </c>
      <c r="C34" s="53" t="s">
        <v>65</v>
      </c>
      <c r="D34" s="27">
        <v>22228</v>
      </c>
      <c r="E34" s="21">
        <v>2410</v>
      </c>
      <c r="F34" s="13">
        <v>8191</v>
      </c>
      <c r="G34" s="13">
        <v>3102</v>
      </c>
      <c r="H34" s="13">
        <v>1447</v>
      </c>
      <c r="I34" s="13">
        <v>5578</v>
      </c>
      <c r="J34" s="13">
        <v>1500</v>
      </c>
    </row>
    <row r="35" spans="2:10" ht="15" customHeight="1" x14ac:dyDescent="0.15">
      <c r="B35" s="4"/>
      <c r="C35" s="54"/>
      <c r="D35" s="30">
        <v>100</v>
      </c>
      <c r="E35" s="31">
        <v>10.8</v>
      </c>
      <c r="F35" s="32">
        <v>36.799999999999997</v>
      </c>
      <c r="G35" s="32">
        <v>14</v>
      </c>
      <c r="H35" s="32">
        <v>6.5</v>
      </c>
      <c r="I35" s="32">
        <v>25.1</v>
      </c>
      <c r="J35" s="32">
        <v>6.7</v>
      </c>
    </row>
    <row r="36" spans="2:10" ht="15" customHeight="1" x14ac:dyDescent="0.15">
      <c r="B36" s="4"/>
      <c r="C36" s="60" t="s">
        <v>66</v>
      </c>
      <c r="D36" s="25">
        <v>2573</v>
      </c>
      <c r="E36" s="18">
        <v>308</v>
      </c>
      <c r="F36" s="11">
        <v>747</v>
      </c>
      <c r="G36" s="11">
        <v>359</v>
      </c>
      <c r="H36" s="11">
        <v>228</v>
      </c>
      <c r="I36" s="11">
        <v>619</v>
      </c>
      <c r="J36" s="11">
        <v>312</v>
      </c>
    </row>
    <row r="37" spans="2:10" ht="15" customHeight="1" x14ac:dyDescent="0.15">
      <c r="B37" s="4"/>
      <c r="C37" s="56"/>
      <c r="D37" s="30">
        <v>100</v>
      </c>
      <c r="E37" s="31">
        <v>12</v>
      </c>
      <c r="F37" s="32">
        <v>29</v>
      </c>
      <c r="G37" s="32">
        <v>14</v>
      </c>
      <c r="H37" s="32">
        <v>8.9</v>
      </c>
      <c r="I37" s="32">
        <v>24.1</v>
      </c>
      <c r="J37" s="32">
        <v>12.1</v>
      </c>
    </row>
    <row r="38" spans="2:10" ht="15" customHeight="1" x14ac:dyDescent="0.15">
      <c r="B38" s="4"/>
      <c r="C38" s="55" t="s">
        <v>67</v>
      </c>
      <c r="D38" s="25">
        <v>1235</v>
      </c>
      <c r="E38" s="18">
        <v>116</v>
      </c>
      <c r="F38" s="11">
        <v>359</v>
      </c>
      <c r="G38" s="11">
        <v>166</v>
      </c>
      <c r="H38" s="11">
        <v>100</v>
      </c>
      <c r="I38" s="11">
        <v>333</v>
      </c>
      <c r="J38" s="11">
        <v>161</v>
      </c>
    </row>
    <row r="39" spans="2:10" ht="15" customHeight="1" x14ac:dyDescent="0.15">
      <c r="B39" s="5"/>
      <c r="C39" s="59"/>
      <c r="D39" s="28">
        <v>100</v>
      </c>
      <c r="E39" s="20">
        <v>9.4</v>
      </c>
      <c r="F39" s="15">
        <v>29.1</v>
      </c>
      <c r="G39" s="15">
        <v>13.4</v>
      </c>
      <c r="H39" s="15">
        <v>8.1</v>
      </c>
      <c r="I39" s="15">
        <v>27</v>
      </c>
      <c r="J39" s="15">
        <v>13</v>
      </c>
    </row>
    <row r="40" spans="2:10" ht="15" customHeight="1" x14ac:dyDescent="0.15">
      <c r="B40" s="3" t="s">
        <v>83</v>
      </c>
      <c r="C40" s="53" t="s">
        <v>102</v>
      </c>
      <c r="D40" s="27">
        <v>3459</v>
      </c>
      <c r="E40" s="21">
        <v>595</v>
      </c>
      <c r="F40" s="13">
        <v>1220</v>
      </c>
      <c r="G40" s="13">
        <v>418</v>
      </c>
      <c r="H40" s="13">
        <v>210</v>
      </c>
      <c r="I40" s="13">
        <v>763</v>
      </c>
      <c r="J40" s="13">
        <v>253</v>
      </c>
    </row>
    <row r="41" spans="2:10" ht="15" customHeight="1" x14ac:dyDescent="0.15">
      <c r="B41" s="4"/>
      <c r="C41" s="54"/>
      <c r="D41" s="30">
        <v>100</v>
      </c>
      <c r="E41" s="31">
        <v>17.2</v>
      </c>
      <c r="F41" s="32">
        <v>35.299999999999997</v>
      </c>
      <c r="G41" s="32">
        <v>12.1</v>
      </c>
      <c r="H41" s="32">
        <v>6.1</v>
      </c>
      <c r="I41" s="32">
        <v>22.1</v>
      </c>
      <c r="J41" s="32">
        <v>7.3</v>
      </c>
    </row>
    <row r="42" spans="2:10" ht="15" customHeight="1" x14ac:dyDescent="0.15">
      <c r="B42" s="4"/>
      <c r="C42" s="55" t="s">
        <v>417</v>
      </c>
      <c r="D42" s="25">
        <v>18074</v>
      </c>
      <c r="E42" s="18">
        <v>1888</v>
      </c>
      <c r="F42" s="11">
        <v>6779</v>
      </c>
      <c r="G42" s="11">
        <v>2538</v>
      </c>
      <c r="H42" s="11">
        <v>1143</v>
      </c>
      <c r="I42" s="11">
        <v>4465</v>
      </c>
      <c r="J42" s="11">
        <v>1261</v>
      </c>
    </row>
    <row r="43" spans="2:10" ht="15" customHeight="1" x14ac:dyDescent="0.15">
      <c r="B43" s="4"/>
      <c r="C43" s="56"/>
      <c r="D43" s="30">
        <v>100</v>
      </c>
      <c r="E43" s="31">
        <v>10.4</v>
      </c>
      <c r="F43" s="32">
        <v>37.5</v>
      </c>
      <c r="G43" s="32">
        <v>14</v>
      </c>
      <c r="H43" s="32">
        <v>6.3</v>
      </c>
      <c r="I43" s="32">
        <v>24.7</v>
      </c>
      <c r="J43" s="32">
        <v>7</v>
      </c>
    </row>
    <row r="44" spans="2:10" ht="15" customHeight="1" x14ac:dyDescent="0.15">
      <c r="B44" s="4"/>
      <c r="C44" s="51" t="s">
        <v>406</v>
      </c>
      <c r="D44" s="25">
        <v>4115</v>
      </c>
      <c r="E44" s="18">
        <v>335</v>
      </c>
      <c r="F44" s="11">
        <v>1236</v>
      </c>
      <c r="G44" s="11">
        <v>639</v>
      </c>
      <c r="H44" s="11">
        <v>379</v>
      </c>
      <c r="I44" s="11">
        <v>1178</v>
      </c>
      <c r="J44" s="11">
        <v>348</v>
      </c>
    </row>
    <row r="45" spans="2:10" ht="15" customHeight="1" x14ac:dyDescent="0.15">
      <c r="B45" s="4"/>
      <c r="C45" s="54"/>
      <c r="D45" s="30">
        <v>100</v>
      </c>
      <c r="E45" s="31">
        <v>8.1</v>
      </c>
      <c r="F45" s="32">
        <v>30</v>
      </c>
      <c r="G45" s="32">
        <v>15.5</v>
      </c>
      <c r="H45" s="32">
        <v>9.1999999999999993</v>
      </c>
      <c r="I45" s="32">
        <v>28.6</v>
      </c>
      <c r="J45" s="32">
        <v>8.5</v>
      </c>
    </row>
    <row r="46" spans="2:10" ht="15" customHeight="1" x14ac:dyDescent="0.15">
      <c r="B46" s="4"/>
      <c r="C46" s="51" t="s">
        <v>411</v>
      </c>
      <c r="D46" s="25">
        <v>659</v>
      </c>
      <c r="E46" s="18">
        <v>57</v>
      </c>
      <c r="F46" s="11">
        <v>126</v>
      </c>
      <c r="G46" s="11">
        <v>94</v>
      </c>
      <c r="H46" s="11">
        <v>74</v>
      </c>
      <c r="I46" s="11">
        <v>232</v>
      </c>
      <c r="J46" s="11">
        <v>76</v>
      </c>
    </row>
    <row r="47" spans="2:10" ht="15" customHeight="1" x14ac:dyDescent="0.15">
      <c r="B47" s="5"/>
      <c r="C47" s="52"/>
      <c r="D47" s="28">
        <v>100</v>
      </c>
      <c r="E47" s="20">
        <v>8.6</v>
      </c>
      <c r="F47" s="15">
        <v>19.100000000000001</v>
      </c>
      <c r="G47" s="15">
        <v>14.3</v>
      </c>
      <c r="H47" s="15">
        <v>11.2</v>
      </c>
      <c r="I47" s="15">
        <v>35.200000000000003</v>
      </c>
      <c r="J47" s="15">
        <v>11.5</v>
      </c>
    </row>
    <row r="48" spans="2:10" ht="15" customHeight="1" x14ac:dyDescent="0.15">
      <c r="B48" s="3" t="s">
        <v>68</v>
      </c>
      <c r="C48" s="53" t="s">
        <v>69</v>
      </c>
      <c r="D48" s="27">
        <v>3572</v>
      </c>
      <c r="E48" s="21">
        <v>378</v>
      </c>
      <c r="F48" s="13">
        <v>1231</v>
      </c>
      <c r="G48" s="13">
        <v>400</v>
      </c>
      <c r="H48" s="13">
        <v>245</v>
      </c>
      <c r="I48" s="13">
        <v>1130</v>
      </c>
      <c r="J48" s="13">
        <v>188</v>
      </c>
    </row>
    <row r="49" spans="2:10" ht="15" customHeight="1" x14ac:dyDescent="0.15">
      <c r="B49" s="4"/>
      <c r="C49" s="54"/>
      <c r="D49" s="30">
        <v>100</v>
      </c>
      <c r="E49" s="31">
        <v>10.6</v>
      </c>
      <c r="F49" s="32">
        <v>34.5</v>
      </c>
      <c r="G49" s="32">
        <v>11.2</v>
      </c>
      <c r="H49" s="32">
        <v>6.9</v>
      </c>
      <c r="I49" s="32">
        <v>31.6</v>
      </c>
      <c r="J49" s="32">
        <v>5.3</v>
      </c>
    </row>
    <row r="50" spans="2:10" ht="15" customHeight="1" x14ac:dyDescent="0.15">
      <c r="B50" s="4"/>
      <c r="C50" s="57" t="s">
        <v>70</v>
      </c>
      <c r="D50" s="33">
        <v>2055</v>
      </c>
      <c r="E50" s="34">
        <v>293</v>
      </c>
      <c r="F50" s="35">
        <v>855</v>
      </c>
      <c r="G50" s="35">
        <v>259</v>
      </c>
      <c r="H50" s="35">
        <v>92</v>
      </c>
      <c r="I50" s="35">
        <v>468</v>
      </c>
      <c r="J50" s="35">
        <v>88</v>
      </c>
    </row>
    <row r="51" spans="2:10" ht="15" customHeight="1" x14ac:dyDescent="0.15">
      <c r="B51" s="4"/>
      <c r="C51" s="54"/>
      <c r="D51" s="30">
        <v>100</v>
      </c>
      <c r="E51" s="31">
        <v>14.3</v>
      </c>
      <c r="F51" s="32">
        <v>41.6</v>
      </c>
      <c r="G51" s="32">
        <v>12.6</v>
      </c>
      <c r="H51" s="32">
        <v>4.5</v>
      </c>
      <c r="I51" s="32">
        <v>22.8</v>
      </c>
      <c r="J51" s="32">
        <v>4.3</v>
      </c>
    </row>
    <row r="52" spans="2:10" ht="15" customHeight="1" x14ac:dyDescent="0.15">
      <c r="B52" s="4"/>
      <c r="C52" s="51" t="s">
        <v>71</v>
      </c>
      <c r="D52" s="25">
        <v>1640</v>
      </c>
      <c r="E52" s="18">
        <v>234</v>
      </c>
      <c r="F52" s="11">
        <v>639</v>
      </c>
      <c r="G52" s="11">
        <v>191</v>
      </c>
      <c r="H52" s="11">
        <v>90</v>
      </c>
      <c r="I52" s="11">
        <v>350</v>
      </c>
      <c r="J52" s="11">
        <v>136</v>
      </c>
    </row>
    <row r="53" spans="2:10" ht="15" customHeight="1" x14ac:dyDescent="0.15">
      <c r="B53" s="4"/>
      <c r="C53" s="54"/>
      <c r="D53" s="30">
        <v>100</v>
      </c>
      <c r="E53" s="31">
        <v>14.3</v>
      </c>
      <c r="F53" s="32">
        <v>39</v>
      </c>
      <c r="G53" s="32">
        <v>11.6</v>
      </c>
      <c r="H53" s="32">
        <v>5.5</v>
      </c>
      <c r="I53" s="32">
        <v>21.3</v>
      </c>
      <c r="J53" s="32">
        <v>8.3000000000000007</v>
      </c>
    </row>
    <row r="54" spans="2:10" ht="15" customHeight="1" x14ac:dyDescent="0.15">
      <c r="B54" s="4"/>
      <c r="C54" s="51" t="s">
        <v>72</v>
      </c>
      <c r="D54" s="25">
        <v>1560</v>
      </c>
      <c r="E54" s="18">
        <v>197</v>
      </c>
      <c r="F54" s="11">
        <v>586</v>
      </c>
      <c r="G54" s="11">
        <v>199</v>
      </c>
      <c r="H54" s="11">
        <v>89</v>
      </c>
      <c r="I54" s="11">
        <v>377</v>
      </c>
      <c r="J54" s="11">
        <v>112</v>
      </c>
    </row>
    <row r="55" spans="2:10" ht="15" customHeight="1" x14ac:dyDescent="0.15">
      <c r="B55" s="4"/>
      <c r="C55" s="54"/>
      <c r="D55" s="30">
        <v>100</v>
      </c>
      <c r="E55" s="31">
        <v>12.6</v>
      </c>
      <c r="F55" s="32">
        <v>37.6</v>
      </c>
      <c r="G55" s="32">
        <v>12.8</v>
      </c>
      <c r="H55" s="32">
        <v>5.7</v>
      </c>
      <c r="I55" s="32">
        <v>24.2</v>
      </c>
      <c r="J55" s="32">
        <v>7.2</v>
      </c>
    </row>
    <row r="56" spans="2:10" ht="15" customHeight="1" x14ac:dyDescent="0.15">
      <c r="B56" s="4"/>
      <c r="C56" s="51" t="s">
        <v>73</v>
      </c>
      <c r="D56" s="25">
        <v>2382</v>
      </c>
      <c r="E56" s="18">
        <v>245</v>
      </c>
      <c r="F56" s="11">
        <v>825</v>
      </c>
      <c r="G56" s="11">
        <v>345</v>
      </c>
      <c r="H56" s="11">
        <v>193</v>
      </c>
      <c r="I56" s="11">
        <v>575</v>
      </c>
      <c r="J56" s="11">
        <v>199</v>
      </c>
    </row>
    <row r="57" spans="2:10" ht="15" customHeight="1" x14ac:dyDescent="0.15">
      <c r="B57" s="4"/>
      <c r="C57" s="54"/>
      <c r="D57" s="30">
        <v>100</v>
      </c>
      <c r="E57" s="31">
        <v>10.3</v>
      </c>
      <c r="F57" s="32">
        <v>34.6</v>
      </c>
      <c r="G57" s="32">
        <v>14.5</v>
      </c>
      <c r="H57" s="32">
        <v>8.1</v>
      </c>
      <c r="I57" s="32">
        <v>24.1</v>
      </c>
      <c r="J57" s="32">
        <v>8.4</v>
      </c>
    </row>
    <row r="58" spans="2:10" ht="15" customHeight="1" x14ac:dyDescent="0.15">
      <c r="B58" s="4"/>
      <c r="C58" s="51" t="s">
        <v>74</v>
      </c>
      <c r="D58" s="25">
        <v>1538</v>
      </c>
      <c r="E58" s="18">
        <v>223</v>
      </c>
      <c r="F58" s="11">
        <v>658</v>
      </c>
      <c r="G58" s="11">
        <v>210</v>
      </c>
      <c r="H58" s="11">
        <v>84</v>
      </c>
      <c r="I58" s="11">
        <v>254</v>
      </c>
      <c r="J58" s="11">
        <v>109</v>
      </c>
    </row>
    <row r="59" spans="2:10" ht="15" customHeight="1" x14ac:dyDescent="0.15">
      <c r="B59" s="4"/>
      <c r="C59" s="54"/>
      <c r="D59" s="30">
        <v>100</v>
      </c>
      <c r="E59" s="31">
        <v>14.5</v>
      </c>
      <c r="F59" s="32">
        <v>42.8</v>
      </c>
      <c r="G59" s="32">
        <v>13.7</v>
      </c>
      <c r="H59" s="32">
        <v>5.5</v>
      </c>
      <c r="I59" s="32">
        <v>16.5</v>
      </c>
      <c r="J59" s="32">
        <v>7.1</v>
      </c>
    </row>
    <row r="60" spans="2:10" ht="15" customHeight="1" x14ac:dyDescent="0.15">
      <c r="B60" s="4"/>
      <c r="C60" s="51" t="s">
        <v>75</v>
      </c>
      <c r="D60" s="25">
        <v>5096</v>
      </c>
      <c r="E60" s="18">
        <v>435</v>
      </c>
      <c r="F60" s="11">
        <v>1645</v>
      </c>
      <c r="G60" s="11">
        <v>798</v>
      </c>
      <c r="H60" s="11">
        <v>419</v>
      </c>
      <c r="I60" s="11">
        <v>1267</v>
      </c>
      <c r="J60" s="11">
        <v>532</v>
      </c>
    </row>
    <row r="61" spans="2:10" ht="15" customHeight="1" x14ac:dyDescent="0.15">
      <c r="B61" s="4"/>
      <c r="C61" s="54"/>
      <c r="D61" s="30">
        <v>100</v>
      </c>
      <c r="E61" s="31">
        <v>8.5</v>
      </c>
      <c r="F61" s="32">
        <v>32.299999999999997</v>
      </c>
      <c r="G61" s="32">
        <v>15.7</v>
      </c>
      <c r="H61" s="32">
        <v>8.1999999999999993</v>
      </c>
      <c r="I61" s="32">
        <v>24.9</v>
      </c>
      <c r="J61" s="32">
        <v>10.4</v>
      </c>
    </row>
    <row r="62" spans="2:10" ht="15" customHeight="1" x14ac:dyDescent="0.15">
      <c r="B62" s="4"/>
      <c r="C62" s="51" t="s">
        <v>76</v>
      </c>
      <c r="D62" s="25">
        <v>2807</v>
      </c>
      <c r="E62" s="18">
        <v>242</v>
      </c>
      <c r="F62" s="11">
        <v>878</v>
      </c>
      <c r="G62" s="11">
        <v>474</v>
      </c>
      <c r="H62" s="11">
        <v>258</v>
      </c>
      <c r="I62" s="11">
        <v>675</v>
      </c>
      <c r="J62" s="11">
        <v>280</v>
      </c>
    </row>
    <row r="63" spans="2:10" ht="15" customHeight="1" x14ac:dyDescent="0.15">
      <c r="B63" s="4"/>
      <c r="C63" s="54"/>
      <c r="D63" s="30">
        <v>100</v>
      </c>
      <c r="E63" s="31">
        <v>8.6</v>
      </c>
      <c r="F63" s="32">
        <v>31.3</v>
      </c>
      <c r="G63" s="32">
        <v>16.899999999999999</v>
      </c>
      <c r="H63" s="32">
        <v>9.1999999999999993</v>
      </c>
      <c r="I63" s="32">
        <v>24</v>
      </c>
      <c r="J63" s="32">
        <v>10</v>
      </c>
    </row>
    <row r="64" spans="2:10" ht="15" customHeight="1" x14ac:dyDescent="0.15">
      <c r="B64" s="4"/>
      <c r="C64" s="51" t="s">
        <v>77</v>
      </c>
      <c r="D64" s="25">
        <v>6516</v>
      </c>
      <c r="E64" s="18">
        <v>705</v>
      </c>
      <c r="F64" s="11">
        <v>2257</v>
      </c>
      <c r="G64" s="11">
        <v>886</v>
      </c>
      <c r="H64" s="11">
        <v>385</v>
      </c>
      <c r="I64" s="11">
        <v>1684</v>
      </c>
      <c r="J64" s="11">
        <v>599</v>
      </c>
    </row>
    <row r="65" spans="2:10" ht="15" customHeight="1" x14ac:dyDescent="0.15">
      <c r="B65" s="5"/>
      <c r="C65" s="52"/>
      <c r="D65" s="28">
        <v>100</v>
      </c>
      <c r="E65" s="20">
        <v>10.8</v>
      </c>
      <c r="F65" s="15">
        <v>34.6</v>
      </c>
      <c r="G65" s="15">
        <v>13.6</v>
      </c>
      <c r="H65" s="15">
        <v>5.9</v>
      </c>
      <c r="I65" s="15">
        <v>25.8</v>
      </c>
      <c r="J65" s="15">
        <v>9.1999999999999993</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J9">
    <cfRule type="top10" dxfId="811" priority="1940" rank="1"/>
  </conditionalFormatting>
  <conditionalFormatting sqref="E11:J11">
    <cfRule type="top10" dxfId="810" priority="1941" rank="1"/>
  </conditionalFormatting>
  <conditionalFormatting sqref="E13:J13">
    <cfRule type="top10" dxfId="809" priority="1942" rank="1"/>
  </conditionalFormatting>
  <conditionalFormatting sqref="E15:J15">
    <cfRule type="top10" dxfId="808" priority="1943" rank="1"/>
  </conditionalFormatting>
  <conditionalFormatting sqref="E17:J17">
    <cfRule type="top10" dxfId="807" priority="1944" rank="1"/>
  </conditionalFormatting>
  <conditionalFormatting sqref="E19:J19">
    <cfRule type="top10" dxfId="806" priority="1945" rank="1"/>
  </conditionalFormatting>
  <conditionalFormatting sqref="E21:J21">
    <cfRule type="top10" dxfId="805" priority="1946" rank="1"/>
  </conditionalFormatting>
  <conditionalFormatting sqref="E23:J23">
    <cfRule type="top10" dxfId="804" priority="1947" rank="1"/>
  </conditionalFormatting>
  <conditionalFormatting sqref="E25:J25">
    <cfRule type="top10" dxfId="803" priority="1948" rank="1"/>
  </conditionalFormatting>
  <conditionalFormatting sqref="E27:J27">
    <cfRule type="top10" dxfId="802" priority="1949" rank="1"/>
  </conditionalFormatting>
  <conditionalFormatting sqref="E29:J29">
    <cfRule type="top10" dxfId="801" priority="1950" rank="1"/>
  </conditionalFormatting>
  <conditionalFormatting sqref="E31:J31">
    <cfRule type="top10" dxfId="800" priority="1951" rank="1"/>
  </conditionalFormatting>
  <conditionalFormatting sqref="E33:J33">
    <cfRule type="top10" dxfId="799" priority="1952" rank="1"/>
  </conditionalFormatting>
  <conditionalFormatting sqref="E35:J35">
    <cfRule type="top10" dxfId="798" priority="1953" rank="1"/>
  </conditionalFormatting>
  <conditionalFormatting sqref="E37:J37">
    <cfRule type="top10" dxfId="797" priority="1954" rank="1"/>
  </conditionalFormatting>
  <conditionalFormatting sqref="E39:J39">
    <cfRule type="top10" dxfId="796" priority="1955" rank="1"/>
  </conditionalFormatting>
  <conditionalFormatting sqref="E41:J41">
    <cfRule type="top10" dxfId="795" priority="1956" rank="1"/>
  </conditionalFormatting>
  <conditionalFormatting sqref="E43:J43">
    <cfRule type="top10" dxfId="794" priority="1957" rank="1"/>
  </conditionalFormatting>
  <conditionalFormatting sqref="E45:J45">
    <cfRule type="top10" dxfId="793" priority="1958" rank="1"/>
  </conditionalFormatting>
  <conditionalFormatting sqref="E47:J47">
    <cfRule type="top10" dxfId="792" priority="1959" rank="1"/>
  </conditionalFormatting>
  <conditionalFormatting sqref="E49:J49">
    <cfRule type="top10" dxfId="791" priority="1960" rank="1"/>
  </conditionalFormatting>
  <conditionalFormatting sqref="E51:J51">
    <cfRule type="top10" dxfId="790" priority="1961" rank="1"/>
  </conditionalFormatting>
  <conditionalFormatting sqref="E53:J53">
    <cfRule type="top10" dxfId="789" priority="1962" rank="1"/>
  </conditionalFormatting>
  <conditionalFormatting sqref="E55:J55">
    <cfRule type="top10" dxfId="788" priority="1963" rank="1"/>
  </conditionalFormatting>
  <conditionalFormatting sqref="E57:J57">
    <cfRule type="top10" dxfId="787" priority="1964" rank="1"/>
  </conditionalFormatting>
  <conditionalFormatting sqref="E59:J59">
    <cfRule type="top10" dxfId="786" priority="1965" rank="1"/>
  </conditionalFormatting>
  <conditionalFormatting sqref="E61:J61">
    <cfRule type="top10" dxfId="785" priority="1966" rank="1"/>
  </conditionalFormatting>
  <conditionalFormatting sqref="E63:J63">
    <cfRule type="top10" dxfId="784" priority="1967" rank="1"/>
  </conditionalFormatting>
  <conditionalFormatting sqref="E65:J65">
    <cfRule type="top10" dxfId="783" priority="1968" rank="1"/>
  </conditionalFormatting>
  <pageMargins left="0.7" right="0.7" top="0.75" bottom="0.75" header="0.3" footer="0.3"/>
  <pageSetup paperSize="9" scale="76" orientation="portrait" r:id="rId1"/>
  <headerFooter>
    <oddFooter>&amp;C&amp;P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8" width="8.625" style="9" customWidth="1"/>
    <col min="99" max="16384" width="6.125" style="9"/>
  </cols>
  <sheetData>
    <row r="2" spans="2:43" x14ac:dyDescent="0.15">
      <c r="B2" s="9" t="s">
        <v>512</v>
      </c>
    </row>
    <row r="3" spans="2:43" x14ac:dyDescent="0.15">
      <c r="B3" s="9" t="s">
        <v>521</v>
      </c>
    </row>
    <row r="4" spans="2:43" x14ac:dyDescent="0.15">
      <c r="B4" s="9" t="s">
        <v>522</v>
      </c>
    </row>
    <row r="6" spans="2:43" ht="3" customHeight="1" x14ac:dyDescent="0.15">
      <c r="B6" s="16"/>
      <c r="C6" s="23"/>
      <c r="D6" s="24"/>
      <c r="E6" s="22"/>
      <c r="F6" s="17"/>
      <c r="G6" s="17"/>
      <c r="H6" s="17"/>
      <c r="I6" s="17"/>
      <c r="J6" s="17"/>
      <c r="K6" s="17"/>
      <c r="L6" s="17"/>
      <c r="M6" s="17"/>
      <c r="N6" s="17"/>
      <c r="O6" s="17"/>
      <c r="P6" s="17"/>
    </row>
    <row r="7" spans="2:43" s="10" customFormat="1" ht="122.25" customHeight="1" thickBot="1" x14ac:dyDescent="0.2">
      <c r="B7" s="1"/>
      <c r="C7" s="2" t="s">
        <v>52</v>
      </c>
      <c r="D7" s="29" t="s">
        <v>103</v>
      </c>
      <c r="E7" s="46" t="s">
        <v>233</v>
      </c>
      <c r="F7" s="47" t="s">
        <v>234</v>
      </c>
      <c r="G7" s="47" t="s">
        <v>235</v>
      </c>
      <c r="H7" s="47" t="s">
        <v>236</v>
      </c>
      <c r="I7" s="47" t="s">
        <v>237</v>
      </c>
      <c r="J7" s="47" t="s">
        <v>238</v>
      </c>
      <c r="K7" s="47" t="s">
        <v>239</v>
      </c>
      <c r="L7" s="47" t="s">
        <v>240</v>
      </c>
      <c r="M7" s="47" t="s">
        <v>241</v>
      </c>
      <c r="N7" s="47" t="s">
        <v>588</v>
      </c>
      <c r="O7" s="47" t="s">
        <v>242</v>
      </c>
      <c r="P7" s="47" t="s">
        <v>104</v>
      </c>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16119</v>
      </c>
      <c r="F8" s="11">
        <v>13555</v>
      </c>
      <c r="G8" s="11">
        <v>5749</v>
      </c>
      <c r="H8" s="11">
        <v>8053</v>
      </c>
      <c r="I8" s="11">
        <v>5149</v>
      </c>
      <c r="J8" s="11">
        <v>1532</v>
      </c>
      <c r="K8" s="11">
        <v>1025</v>
      </c>
      <c r="L8" s="11">
        <v>5669</v>
      </c>
      <c r="M8" s="11">
        <v>2212</v>
      </c>
      <c r="N8" s="11">
        <v>4334</v>
      </c>
      <c r="O8" s="11">
        <v>2516</v>
      </c>
      <c r="P8" s="11">
        <v>1879</v>
      </c>
    </row>
    <row r="9" spans="2:43" ht="15" customHeight="1" x14ac:dyDescent="0.15">
      <c r="B9" s="62"/>
      <c r="C9" s="52"/>
      <c r="D9" s="26">
        <v>100</v>
      </c>
      <c r="E9" s="19">
        <v>59.3</v>
      </c>
      <c r="F9" s="12">
        <v>49.9</v>
      </c>
      <c r="G9" s="12">
        <v>21.2</v>
      </c>
      <c r="H9" s="12">
        <v>29.6</v>
      </c>
      <c r="I9" s="12">
        <v>19</v>
      </c>
      <c r="J9" s="12">
        <v>5.6</v>
      </c>
      <c r="K9" s="12">
        <v>3.8</v>
      </c>
      <c r="L9" s="12">
        <v>20.9</v>
      </c>
      <c r="M9" s="12">
        <v>8.1</v>
      </c>
      <c r="N9" s="12">
        <v>16</v>
      </c>
      <c r="O9" s="12">
        <v>9.3000000000000007</v>
      </c>
      <c r="P9" s="12">
        <v>6.9</v>
      </c>
    </row>
    <row r="10" spans="2:43" ht="15" customHeight="1" x14ac:dyDescent="0.15">
      <c r="B10" s="3" t="s">
        <v>54</v>
      </c>
      <c r="C10" s="63" t="s">
        <v>55</v>
      </c>
      <c r="D10" s="27">
        <v>12478</v>
      </c>
      <c r="E10" s="21">
        <v>7971</v>
      </c>
      <c r="F10" s="13">
        <v>6549</v>
      </c>
      <c r="G10" s="13">
        <v>2781</v>
      </c>
      <c r="H10" s="13">
        <v>3736</v>
      </c>
      <c r="I10" s="13">
        <v>2505</v>
      </c>
      <c r="J10" s="13">
        <v>734</v>
      </c>
      <c r="K10" s="13">
        <v>501</v>
      </c>
      <c r="L10" s="13">
        <v>2621</v>
      </c>
      <c r="M10" s="13">
        <v>855</v>
      </c>
      <c r="N10" s="13">
        <v>1918</v>
      </c>
      <c r="O10" s="13">
        <v>1127</v>
      </c>
      <c r="P10" s="13">
        <v>752</v>
      </c>
    </row>
    <row r="11" spans="2:43" ht="15" customHeight="1" x14ac:dyDescent="0.15">
      <c r="B11" s="4"/>
      <c r="C11" s="56"/>
      <c r="D11" s="30">
        <v>100</v>
      </c>
      <c r="E11" s="31">
        <v>63.9</v>
      </c>
      <c r="F11" s="32">
        <v>52.5</v>
      </c>
      <c r="G11" s="32">
        <v>22.3</v>
      </c>
      <c r="H11" s="32">
        <v>29.9</v>
      </c>
      <c r="I11" s="32">
        <v>20.100000000000001</v>
      </c>
      <c r="J11" s="32">
        <v>5.9</v>
      </c>
      <c r="K11" s="32">
        <v>4</v>
      </c>
      <c r="L11" s="32">
        <v>21</v>
      </c>
      <c r="M11" s="32">
        <v>6.9</v>
      </c>
      <c r="N11" s="32">
        <v>15.4</v>
      </c>
      <c r="O11" s="32">
        <v>9</v>
      </c>
      <c r="P11" s="32">
        <v>6</v>
      </c>
    </row>
    <row r="12" spans="2:43" ht="15" customHeight="1" x14ac:dyDescent="0.15">
      <c r="B12" s="4"/>
      <c r="C12" s="55" t="s">
        <v>56</v>
      </c>
      <c r="D12" s="25">
        <v>14458</v>
      </c>
      <c r="E12" s="18">
        <v>8008</v>
      </c>
      <c r="F12" s="11">
        <v>6902</v>
      </c>
      <c r="G12" s="11">
        <v>2921</v>
      </c>
      <c r="H12" s="11">
        <v>4258</v>
      </c>
      <c r="I12" s="11">
        <v>2599</v>
      </c>
      <c r="J12" s="11">
        <v>786</v>
      </c>
      <c r="K12" s="11">
        <v>517</v>
      </c>
      <c r="L12" s="11">
        <v>3021</v>
      </c>
      <c r="M12" s="11">
        <v>1338</v>
      </c>
      <c r="N12" s="11">
        <v>2377</v>
      </c>
      <c r="O12" s="11">
        <v>1371</v>
      </c>
      <c r="P12" s="11">
        <v>1101</v>
      </c>
    </row>
    <row r="13" spans="2:43" ht="15" customHeight="1" x14ac:dyDescent="0.15">
      <c r="B13" s="4"/>
      <c r="C13" s="59"/>
      <c r="D13" s="26">
        <v>100</v>
      </c>
      <c r="E13" s="19">
        <v>55.4</v>
      </c>
      <c r="F13" s="12">
        <v>47.7</v>
      </c>
      <c r="G13" s="12">
        <v>20.2</v>
      </c>
      <c r="H13" s="12">
        <v>29.5</v>
      </c>
      <c r="I13" s="12">
        <v>18</v>
      </c>
      <c r="J13" s="12">
        <v>5.4</v>
      </c>
      <c r="K13" s="12">
        <v>3.6</v>
      </c>
      <c r="L13" s="12">
        <v>20.9</v>
      </c>
      <c r="M13" s="12">
        <v>9.3000000000000007</v>
      </c>
      <c r="N13" s="12">
        <v>16.399999999999999</v>
      </c>
      <c r="O13" s="12">
        <v>9.5</v>
      </c>
      <c r="P13" s="12">
        <v>7.6</v>
      </c>
    </row>
    <row r="14" spans="2:43" ht="15" customHeight="1" x14ac:dyDescent="0.15">
      <c r="B14" s="3" t="s">
        <v>57</v>
      </c>
      <c r="C14" s="63" t="s">
        <v>78</v>
      </c>
      <c r="D14" s="27">
        <v>7667</v>
      </c>
      <c r="E14" s="21">
        <v>4828</v>
      </c>
      <c r="F14" s="13">
        <v>3951</v>
      </c>
      <c r="G14" s="13">
        <v>1513</v>
      </c>
      <c r="H14" s="13">
        <v>2792</v>
      </c>
      <c r="I14" s="13">
        <v>1552</v>
      </c>
      <c r="J14" s="13">
        <v>463</v>
      </c>
      <c r="K14" s="13">
        <v>251</v>
      </c>
      <c r="L14" s="13">
        <v>1821</v>
      </c>
      <c r="M14" s="13">
        <v>508</v>
      </c>
      <c r="N14" s="13">
        <v>1287</v>
      </c>
      <c r="O14" s="13">
        <v>638</v>
      </c>
      <c r="P14" s="13">
        <v>337</v>
      </c>
    </row>
    <row r="15" spans="2:43" ht="15" customHeight="1" x14ac:dyDescent="0.15">
      <c r="B15" s="4"/>
      <c r="C15" s="56"/>
      <c r="D15" s="30">
        <v>100</v>
      </c>
      <c r="E15" s="31">
        <v>63</v>
      </c>
      <c r="F15" s="32">
        <v>51.5</v>
      </c>
      <c r="G15" s="32">
        <v>19.7</v>
      </c>
      <c r="H15" s="32">
        <v>36.4</v>
      </c>
      <c r="I15" s="32">
        <v>20.2</v>
      </c>
      <c r="J15" s="32">
        <v>6</v>
      </c>
      <c r="K15" s="32">
        <v>3.3</v>
      </c>
      <c r="L15" s="32">
        <v>23.8</v>
      </c>
      <c r="M15" s="32">
        <v>6.6</v>
      </c>
      <c r="N15" s="32">
        <v>16.8</v>
      </c>
      <c r="O15" s="32">
        <v>8.3000000000000007</v>
      </c>
      <c r="P15" s="32">
        <v>4.4000000000000004</v>
      </c>
    </row>
    <row r="16" spans="2:43" ht="15" customHeight="1" x14ac:dyDescent="0.15">
      <c r="B16" s="4"/>
      <c r="C16" s="51" t="s">
        <v>79</v>
      </c>
      <c r="D16" s="25">
        <v>6710</v>
      </c>
      <c r="E16" s="18">
        <v>4128</v>
      </c>
      <c r="F16" s="11">
        <v>3641</v>
      </c>
      <c r="G16" s="11">
        <v>1466</v>
      </c>
      <c r="H16" s="11">
        <v>2115</v>
      </c>
      <c r="I16" s="11">
        <v>1325</v>
      </c>
      <c r="J16" s="11">
        <v>371</v>
      </c>
      <c r="K16" s="11">
        <v>234</v>
      </c>
      <c r="L16" s="11">
        <v>1527</v>
      </c>
      <c r="M16" s="11">
        <v>475</v>
      </c>
      <c r="N16" s="11">
        <v>1123</v>
      </c>
      <c r="O16" s="11">
        <v>555</v>
      </c>
      <c r="P16" s="11">
        <v>367</v>
      </c>
    </row>
    <row r="17" spans="2:16" ht="15" customHeight="1" x14ac:dyDescent="0.15">
      <c r="B17" s="4"/>
      <c r="C17" s="51"/>
      <c r="D17" s="30">
        <v>100</v>
      </c>
      <c r="E17" s="31">
        <v>61.5</v>
      </c>
      <c r="F17" s="32">
        <v>54.3</v>
      </c>
      <c r="G17" s="32">
        <v>21.8</v>
      </c>
      <c r="H17" s="32">
        <v>31.5</v>
      </c>
      <c r="I17" s="32">
        <v>19.7</v>
      </c>
      <c r="J17" s="32">
        <v>5.5</v>
      </c>
      <c r="K17" s="32">
        <v>3.5</v>
      </c>
      <c r="L17" s="32">
        <v>22.8</v>
      </c>
      <c r="M17" s="32">
        <v>7.1</v>
      </c>
      <c r="N17" s="32">
        <v>16.7</v>
      </c>
      <c r="O17" s="32">
        <v>8.3000000000000007</v>
      </c>
      <c r="P17" s="32">
        <v>5.5</v>
      </c>
    </row>
    <row r="18" spans="2:16" ht="15" customHeight="1" x14ac:dyDescent="0.15">
      <c r="B18" s="4"/>
      <c r="C18" s="58" t="s">
        <v>80</v>
      </c>
      <c r="D18" s="25">
        <v>5148</v>
      </c>
      <c r="E18" s="18">
        <v>3120</v>
      </c>
      <c r="F18" s="11">
        <v>2668</v>
      </c>
      <c r="G18" s="11">
        <v>1167</v>
      </c>
      <c r="H18" s="11">
        <v>1451</v>
      </c>
      <c r="I18" s="11">
        <v>986</v>
      </c>
      <c r="J18" s="11">
        <v>297</v>
      </c>
      <c r="K18" s="11">
        <v>217</v>
      </c>
      <c r="L18" s="11">
        <v>1051</v>
      </c>
      <c r="M18" s="11">
        <v>468</v>
      </c>
      <c r="N18" s="11">
        <v>916</v>
      </c>
      <c r="O18" s="11">
        <v>437</v>
      </c>
      <c r="P18" s="11">
        <v>362</v>
      </c>
    </row>
    <row r="19" spans="2:16" ht="15" customHeight="1" x14ac:dyDescent="0.15">
      <c r="B19" s="4"/>
      <c r="C19" s="56"/>
      <c r="D19" s="30">
        <v>100</v>
      </c>
      <c r="E19" s="31">
        <v>60.6</v>
      </c>
      <c r="F19" s="32">
        <v>51.8</v>
      </c>
      <c r="G19" s="32">
        <v>22.7</v>
      </c>
      <c r="H19" s="32">
        <v>28.2</v>
      </c>
      <c r="I19" s="32">
        <v>19.2</v>
      </c>
      <c r="J19" s="32">
        <v>5.8</v>
      </c>
      <c r="K19" s="32">
        <v>4.2</v>
      </c>
      <c r="L19" s="32">
        <v>20.399999999999999</v>
      </c>
      <c r="M19" s="32">
        <v>9.1</v>
      </c>
      <c r="N19" s="32">
        <v>17.8</v>
      </c>
      <c r="O19" s="32">
        <v>8.5</v>
      </c>
      <c r="P19" s="32">
        <v>7</v>
      </c>
    </row>
    <row r="20" spans="2:16" ht="15" customHeight="1" x14ac:dyDescent="0.15">
      <c r="B20" s="4"/>
      <c r="C20" s="55" t="s">
        <v>81</v>
      </c>
      <c r="D20" s="25">
        <v>4095</v>
      </c>
      <c r="E20" s="18">
        <v>2337</v>
      </c>
      <c r="F20" s="11">
        <v>1931</v>
      </c>
      <c r="G20" s="11">
        <v>925</v>
      </c>
      <c r="H20" s="11">
        <v>981</v>
      </c>
      <c r="I20" s="11">
        <v>743</v>
      </c>
      <c r="J20" s="11">
        <v>224</v>
      </c>
      <c r="K20" s="11">
        <v>180</v>
      </c>
      <c r="L20" s="11">
        <v>724</v>
      </c>
      <c r="M20" s="11">
        <v>413</v>
      </c>
      <c r="N20" s="11">
        <v>575</v>
      </c>
      <c r="O20" s="11">
        <v>377</v>
      </c>
      <c r="P20" s="11">
        <v>394</v>
      </c>
    </row>
    <row r="21" spans="2:16" ht="15" customHeight="1" x14ac:dyDescent="0.15">
      <c r="B21" s="4"/>
      <c r="C21" s="56"/>
      <c r="D21" s="30">
        <v>100</v>
      </c>
      <c r="E21" s="31">
        <v>57.1</v>
      </c>
      <c r="F21" s="32">
        <v>47.2</v>
      </c>
      <c r="G21" s="32">
        <v>22.6</v>
      </c>
      <c r="H21" s="32">
        <v>24</v>
      </c>
      <c r="I21" s="32">
        <v>18.100000000000001</v>
      </c>
      <c r="J21" s="32">
        <v>5.5</v>
      </c>
      <c r="K21" s="32">
        <v>4.4000000000000004</v>
      </c>
      <c r="L21" s="32">
        <v>17.7</v>
      </c>
      <c r="M21" s="32">
        <v>10.1</v>
      </c>
      <c r="N21" s="32">
        <v>14</v>
      </c>
      <c r="O21" s="32">
        <v>9.1999999999999993</v>
      </c>
      <c r="P21" s="32">
        <v>9.6</v>
      </c>
    </row>
    <row r="22" spans="2:16" ht="15" customHeight="1" x14ac:dyDescent="0.15">
      <c r="B22" s="4"/>
      <c r="C22" s="51" t="s">
        <v>82</v>
      </c>
      <c r="D22" s="25">
        <v>3242</v>
      </c>
      <c r="E22" s="18">
        <v>1525</v>
      </c>
      <c r="F22" s="11">
        <v>1228</v>
      </c>
      <c r="G22" s="11">
        <v>616</v>
      </c>
      <c r="H22" s="11">
        <v>630</v>
      </c>
      <c r="I22" s="11">
        <v>493</v>
      </c>
      <c r="J22" s="11">
        <v>161</v>
      </c>
      <c r="K22" s="11">
        <v>135</v>
      </c>
      <c r="L22" s="11">
        <v>506</v>
      </c>
      <c r="M22" s="11">
        <v>326</v>
      </c>
      <c r="N22" s="11">
        <v>386</v>
      </c>
      <c r="O22" s="11">
        <v>486</v>
      </c>
      <c r="P22" s="11">
        <v>380</v>
      </c>
    </row>
    <row r="23" spans="2:16" ht="15" customHeight="1" x14ac:dyDescent="0.15">
      <c r="B23" s="5"/>
      <c r="C23" s="52"/>
      <c r="D23" s="28">
        <v>100</v>
      </c>
      <c r="E23" s="20">
        <v>47</v>
      </c>
      <c r="F23" s="15">
        <v>37.9</v>
      </c>
      <c r="G23" s="15">
        <v>19</v>
      </c>
      <c r="H23" s="15">
        <v>19.399999999999999</v>
      </c>
      <c r="I23" s="15">
        <v>15.2</v>
      </c>
      <c r="J23" s="15">
        <v>5</v>
      </c>
      <c r="K23" s="15">
        <v>4.2</v>
      </c>
      <c r="L23" s="15">
        <v>15.6</v>
      </c>
      <c r="M23" s="15">
        <v>10.1</v>
      </c>
      <c r="N23" s="15">
        <v>11.9</v>
      </c>
      <c r="O23" s="15">
        <v>15</v>
      </c>
      <c r="P23" s="15">
        <v>11.7</v>
      </c>
    </row>
    <row r="24" spans="2:16" ht="15" customHeight="1" x14ac:dyDescent="0.15">
      <c r="B24" s="3" t="s">
        <v>58</v>
      </c>
      <c r="C24" s="53" t="s">
        <v>59</v>
      </c>
      <c r="D24" s="27">
        <v>6176</v>
      </c>
      <c r="E24" s="21">
        <v>2033</v>
      </c>
      <c r="F24" s="13">
        <v>1664</v>
      </c>
      <c r="G24" s="13">
        <v>1177</v>
      </c>
      <c r="H24" s="13">
        <v>1830</v>
      </c>
      <c r="I24" s="13">
        <v>1160</v>
      </c>
      <c r="J24" s="13">
        <v>344</v>
      </c>
      <c r="K24" s="13">
        <v>297</v>
      </c>
      <c r="L24" s="13">
        <v>1008</v>
      </c>
      <c r="M24" s="13">
        <v>570</v>
      </c>
      <c r="N24" s="13">
        <v>968</v>
      </c>
      <c r="O24" s="13">
        <v>880</v>
      </c>
      <c r="P24" s="13">
        <v>587</v>
      </c>
    </row>
    <row r="25" spans="2:16" ht="15" customHeight="1" x14ac:dyDescent="0.15">
      <c r="B25" s="4"/>
      <c r="C25" s="51"/>
      <c r="D25" s="30">
        <v>100</v>
      </c>
      <c r="E25" s="31">
        <v>32.9</v>
      </c>
      <c r="F25" s="32">
        <v>26.9</v>
      </c>
      <c r="G25" s="32">
        <v>19.100000000000001</v>
      </c>
      <c r="H25" s="32">
        <v>29.6</v>
      </c>
      <c r="I25" s="32">
        <v>18.8</v>
      </c>
      <c r="J25" s="32">
        <v>5.6</v>
      </c>
      <c r="K25" s="32">
        <v>4.8</v>
      </c>
      <c r="L25" s="32">
        <v>16.3</v>
      </c>
      <c r="M25" s="32">
        <v>9.1999999999999993</v>
      </c>
      <c r="N25" s="32">
        <v>15.7</v>
      </c>
      <c r="O25" s="32">
        <v>14.2</v>
      </c>
      <c r="P25" s="32">
        <v>9.5</v>
      </c>
    </row>
    <row r="26" spans="2:16" ht="15" customHeight="1" x14ac:dyDescent="0.15">
      <c r="B26" s="4"/>
      <c r="C26" s="58" t="s">
        <v>60</v>
      </c>
      <c r="D26" s="25">
        <v>12578</v>
      </c>
      <c r="E26" s="18">
        <v>9350</v>
      </c>
      <c r="F26" s="11">
        <v>8026</v>
      </c>
      <c r="G26" s="11">
        <v>3105</v>
      </c>
      <c r="H26" s="11">
        <v>3465</v>
      </c>
      <c r="I26" s="11">
        <v>2542</v>
      </c>
      <c r="J26" s="11">
        <v>705</v>
      </c>
      <c r="K26" s="11">
        <v>447</v>
      </c>
      <c r="L26" s="11">
        <v>2523</v>
      </c>
      <c r="M26" s="11">
        <v>1018</v>
      </c>
      <c r="N26" s="11">
        <v>2066</v>
      </c>
      <c r="O26" s="11">
        <v>782</v>
      </c>
      <c r="P26" s="11">
        <v>634</v>
      </c>
    </row>
    <row r="27" spans="2:16" ht="15" customHeight="1" x14ac:dyDescent="0.15">
      <c r="B27" s="4"/>
      <c r="C27" s="56"/>
      <c r="D27" s="30">
        <v>100</v>
      </c>
      <c r="E27" s="31">
        <v>74.3</v>
      </c>
      <c r="F27" s="32">
        <v>63.8</v>
      </c>
      <c r="G27" s="32">
        <v>24.7</v>
      </c>
      <c r="H27" s="32">
        <v>27.5</v>
      </c>
      <c r="I27" s="32">
        <v>20.2</v>
      </c>
      <c r="J27" s="32">
        <v>5.6</v>
      </c>
      <c r="K27" s="32">
        <v>3.6</v>
      </c>
      <c r="L27" s="32">
        <v>20.100000000000001</v>
      </c>
      <c r="M27" s="32">
        <v>8.1</v>
      </c>
      <c r="N27" s="32">
        <v>16.399999999999999</v>
      </c>
      <c r="O27" s="32">
        <v>6.2</v>
      </c>
      <c r="P27" s="32">
        <v>5</v>
      </c>
    </row>
    <row r="28" spans="2:16" ht="15" customHeight="1" x14ac:dyDescent="0.15">
      <c r="B28" s="4"/>
      <c r="C28" s="55" t="s">
        <v>61</v>
      </c>
      <c r="D28" s="25">
        <v>1614</v>
      </c>
      <c r="E28" s="18">
        <v>1099</v>
      </c>
      <c r="F28" s="11">
        <v>872</v>
      </c>
      <c r="G28" s="11">
        <v>318</v>
      </c>
      <c r="H28" s="11">
        <v>515</v>
      </c>
      <c r="I28" s="11">
        <v>310</v>
      </c>
      <c r="J28" s="11">
        <v>84</v>
      </c>
      <c r="K28" s="11">
        <v>60</v>
      </c>
      <c r="L28" s="11">
        <v>354</v>
      </c>
      <c r="M28" s="11">
        <v>106</v>
      </c>
      <c r="N28" s="11">
        <v>253</v>
      </c>
      <c r="O28" s="11">
        <v>137</v>
      </c>
      <c r="P28" s="11">
        <v>93</v>
      </c>
    </row>
    <row r="29" spans="2:16" ht="15" customHeight="1" x14ac:dyDescent="0.15">
      <c r="B29" s="4"/>
      <c r="C29" s="56"/>
      <c r="D29" s="30">
        <v>100</v>
      </c>
      <c r="E29" s="31">
        <v>68.099999999999994</v>
      </c>
      <c r="F29" s="32">
        <v>54</v>
      </c>
      <c r="G29" s="32">
        <v>19.7</v>
      </c>
      <c r="H29" s="32">
        <v>31.9</v>
      </c>
      <c r="I29" s="32">
        <v>19.2</v>
      </c>
      <c r="J29" s="32">
        <v>5.2</v>
      </c>
      <c r="K29" s="32">
        <v>3.7</v>
      </c>
      <c r="L29" s="32">
        <v>21.9</v>
      </c>
      <c r="M29" s="32">
        <v>6.6</v>
      </c>
      <c r="N29" s="32">
        <v>15.7</v>
      </c>
      <c r="O29" s="32">
        <v>8.5</v>
      </c>
      <c r="P29" s="32">
        <v>5.8</v>
      </c>
    </row>
    <row r="30" spans="2:16" ht="15" customHeight="1" x14ac:dyDescent="0.15">
      <c r="B30" s="4"/>
      <c r="C30" s="51" t="s">
        <v>62</v>
      </c>
      <c r="D30" s="25">
        <v>2525</v>
      </c>
      <c r="E30" s="18">
        <v>1349</v>
      </c>
      <c r="F30" s="11">
        <v>1114</v>
      </c>
      <c r="G30" s="11">
        <v>312</v>
      </c>
      <c r="H30" s="11">
        <v>785</v>
      </c>
      <c r="I30" s="11">
        <v>379</v>
      </c>
      <c r="J30" s="11">
        <v>142</v>
      </c>
      <c r="K30" s="11">
        <v>68</v>
      </c>
      <c r="L30" s="11">
        <v>717</v>
      </c>
      <c r="M30" s="11">
        <v>187</v>
      </c>
      <c r="N30" s="11">
        <v>371</v>
      </c>
      <c r="O30" s="11">
        <v>307</v>
      </c>
      <c r="P30" s="11">
        <v>193</v>
      </c>
    </row>
    <row r="31" spans="2:16" ht="15" customHeight="1" x14ac:dyDescent="0.15">
      <c r="B31" s="4"/>
      <c r="C31" s="51"/>
      <c r="D31" s="30">
        <v>100</v>
      </c>
      <c r="E31" s="31">
        <v>53.4</v>
      </c>
      <c r="F31" s="32">
        <v>44.1</v>
      </c>
      <c r="G31" s="32">
        <v>12.4</v>
      </c>
      <c r="H31" s="32">
        <v>31.1</v>
      </c>
      <c r="I31" s="32">
        <v>15</v>
      </c>
      <c r="J31" s="32">
        <v>5.6</v>
      </c>
      <c r="K31" s="32">
        <v>2.7</v>
      </c>
      <c r="L31" s="32">
        <v>28.4</v>
      </c>
      <c r="M31" s="32">
        <v>7.4</v>
      </c>
      <c r="N31" s="32">
        <v>14.7</v>
      </c>
      <c r="O31" s="32">
        <v>12.2</v>
      </c>
      <c r="P31" s="32">
        <v>7.6</v>
      </c>
    </row>
    <row r="32" spans="2:16" ht="15" customHeight="1" x14ac:dyDescent="0.15">
      <c r="B32" s="6"/>
      <c r="C32" s="58" t="s">
        <v>63</v>
      </c>
      <c r="D32" s="25">
        <v>3276</v>
      </c>
      <c r="E32" s="18">
        <v>1787</v>
      </c>
      <c r="F32" s="11">
        <v>1477</v>
      </c>
      <c r="G32" s="11">
        <v>651</v>
      </c>
      <c r="H32" s="11">
        <v>1168</v>
      </c>
      <c r="I32" s="11">
        <v>599</v>
      </c>
      <c r="J32" s="11">
        <v>197</v>
      </c>
      <c r="K32" s="11">
        <v>106</v>
      </c>
      <c r="L32" s="11">
        <v>858</v>
      </c>
      <c r="M32" s="11">
        <v>245</v>
      </c>
      <c r="N32" s="11">
        <v>532</v>
      </c>
      <c r="O32" s="11">
        <v>327</v>
      </c>
      <c r="P32" s="11">
        <v>208</v>
      </c>
    </row>
    <row r="33" spans="2:16" ht="15" customHeight="1" x14ac:dyDescent="0.15">
      <c r="B33" s="7"/>
      <c r="C33" s="59"/>
      <c r="D33" s="28">
        <v>100</v>
      </c>
      <c r="E33" s="20">
        <v>54.5</v>
      </c>
      <c r="F33" s="15">
        <v>45.1</v>
      </c>
      <c r="G33" s="15">
        <v>19.899999999999999</v>
      </c>
      <c r="H33" s="15">
        <v>35.700000000000003</v>
      </c>
      <c r="I33" s="15">
        <v>18.3</v>
      </c>
      <c r="J33" s="15">
        <v>6</v>
      </c>
      <c r="K33" s="15">
        <v>3.2</v>
      </c>
      <c r="L33" s="15">
        <v>26.2</v>
      </c>
      <c r="M33" s="15">
        <v>7.5</v>
      </c>
      <c r="N33" s="15">
        <v>16.2</v>
      </c>
      <c r="O33" s="15">
        <v>10</v>
      </c>
      <c r="P33" s="15">
        <v>6.3</v>
      </c>
    </row>
    <row r="34" spans="2:16" ht="15" customHeight="1" x14ac:dyDescent="0.15">
      <c r="B34" s="3" t="s">
        <v>64</v>
      </c>
      <c r="C34" s="53" t="s">
        <v>65</v>
      </c>
      <c r="D34" s="27">
        <v>22228</v>
      </c>
      <c r="E34" s="21">
        <v>13448</v>
      </c>
      <c r="F34" s="13">
        <v>11414</v>
      </c>
      <c r="G34" s="13">
        <v>4569</v>
      </c>
      <c r="H34" s="13">
        <v>6634</v>
      </c>
      <c r="I34" s="13">
        <v>4264</v>
      </c>
      <c r="J34" s="13">
        <v>1216</v>
      </c>
      <c r="K34" s="13">
        <v>761</v>
      </c>
      <c r="L34" s="13">
        <v>4778</v>
      </c>
      <c r="M34" s="13">
        <v>1703</v>
      </c>
      <c r="N34" s="13">
        <v>3599</v>
      </c>
      <c r="O34" s="13">
        <v>2168</v>
      </c>
      <c r="P34" s="13">
        <v>1239</v>
      </c>
    </row>
    <row r="35" spans="2:16" ht="15" customHeight="1" x14ac:dyDescent="0.15">
      <c r="B35" s="4"/>
      <c r="C35" s="54"/>
      <c r="D35" s="30">
        <v>100</v>
      </c>
      <c r="E35" s="31">
        <v>60.5</v>
      </c>
      <c r="F35" s="32">
        <v>51.3</v>
      </c>
      <c r="G35" s="32">
        <v>20.6</v>
      </c>
      <c r="H35" s="32">
        <v>29.8</v>
      </c>
      <c r="I35" s="32">
        <v>19.2</v>
      </c>
      <c r="J35" s="32">
        <v>5.5</v>
      </c>
      <c r="K35" s="32">
        <v>3.4</v>
      </c>
      <c r="L35" s="32">
        <v>21.5</v>
      </c>
      <c r="M35" s="32">
        <v>7.7</v>
      </c>
      <c r="N35" s="32">
        <v>16.2</v>
      </c>
      <c r="O35" s="32">
        <v>9.8000000000000007</v>
      </c>
      <c r="P35" s="32">
        <v>5.6</v>
      </c>
    </row>
    <row r="36" spans="2:16" ht="15" customHeight="1" x14ac:dyDescent="0.15">
      <c r="B36" s="4"/>
      <c r="C36" s="60" t="s">
        <v>66</v>
      </c>
      <c r="D36" s="25">
        <v>2573</v>
      </c>
      <c r="E36" s="18">
        <v>1472</v>
      </c>
      <c r="F36" s="11">
        <v>1203</v>
      </c>
      <c r="G36" s="11">
        <v>690</v>
      </c>
      <c r="H36" s="11">
        <v>783</v>
      </c>
      <c r="I36" s="11">
        <v>502</v>
      </c>
      <c r="J36" s="11">
        <v>180</v>
      </c>
      <c r="K36" s="11">
        <v>162</v>
      </c>
      <c r="L36" s="11">
        <v>487</v>
      </c>
      <c r="M36" s="11">
        <v>292</v>
      </c>
      <c r="N36" s="11">
        <v>431</v>
      </c>
      <c r="O36" s="11">
        <v>148</v>
      </c>
      <c r="P36" s="11">
        <v>262</v>
      </c>
    </row>
    <row r="37" spans="2:16" ht="15" customHeight="1" x14ac:dyDescent="0.15">
      <c r="B37" s="4"/>
      <c r="C37" s="56"/>
      <c r="D37" s="30">
        <v>100</v>
      </c>
      <c r="E37" s="31">
        <v>57.2</v>
      </c>
      <c r="F37" s="32">
        <v>46.8</v>
      </c>
      <c r="G37" s="32">
        <v>26.8</v>
      </c>
      <c r="H37" s="32">
        <v>30.4</v>
      </c>
      <c r="I37" s="32">
        <v>19.5</v>
      </c>
      <c r="J37" s="32">
        <v>7</v>
      </c>
      <c r="K37" s="32">
        <v>6.3</v>
      </c>
      <c r="L37" s="32">
        <v>18.899999999999999</v>
      </c>
      <c r="M37" s="32">
        <v>11.3</v>
      </c>
      <c r="N37" s="32">
        <v>16.8</v>
      </c>
      <c r="O37" s="32">
        <v>5.8</v>
      </c>
      <c r="P37" s="32">
        <v>10.199999999999999</v>
      </c>
    </row>
    <row r="38" spans="2:16" ht="15" customHeight="1" x14ac:dyDescent="0.15">
      <c r="B38" s="4"/>
      <c r="C38" s="55" t="s">
        <v>67</v>
      </c>
      <c r="D38" s="25">
        <v>1235</v>
      </c>
      <c r="E38" s="18">
        <v>677</v>
      </c>
      <c r="F38" s="11">
        <v>529</v>
      </c>
      <c r="G38" s="11">
        <v>278</v>
      </c>
      <c r="H38" s="11">
        <v>335</v>
      </c>
      <c r="I38" s="11">
        <v>225</v>
      </c>
      <c r="J38" s="11">
        <v>74</v>
      </c>
      <c r="K38" s="11">
        <v>58</v>
      </c>
      <c r="L38" s="11">
        <v>222</v>
      </c>
      <c r="M38" s="11">
        <v>141</v>
      </c>
      <c r="N38" s="11">
        <v>158</v>
      </c>
      <c r="O38" s="11">
        <v>110</v>
      </c>
      <c r="P38" s="11">
        <v>135</v>
      </c>
    </row>
    <row r="39" spans="2:16" ht="15" customHeight="1" x14ac:dyDescent="0.15">
      <c r="B39" s="5"/>
      <c r="C39" s="59"/>
      <c r="D39" s="28">
        <v>100</v>
      </c>
      <c r="E39" s="20">
        <v>54.8</v>
      </c>
      <c r="F39" s="15">
        <v>42.8</v>
      </c>
      <c r="G39" s="15">
        <v>22.5</v>
      </c>
      <c r="H39" s="15">
        <v>27.1</v>
      </c>
      <c r="I39" s="15">
        <v>18.2</v>
      </c>
      <c r="J39" s="15">
        <v>6</v>
      </c>
      <c r="K39" s="15">
        <v>4.7</v>
      </c>
      <c r="L39" s="15">
        <v>18</v>
      </c>
      <c r="M39" s="15">
        <v>11.4</v>
      </c>
      <c r="N39" s="15">
        <v>12.8</v>
      </c>
      <c r="O39" s="15">
        <v>8.9</v>
      </c>
      <c r="P39" s="15">
        <v>10.9</v>
      </c>
    </row>
    <row r="40" spans="2:16" ht="15" customHeight="1" x14ac:dyDescent="0.15">
      <c r="B40" s="3" t="s">
        <v>83</v>
      </c>
      <c r="C40" s="53" t="s">
        <v>102</v>
      </c>
      <c r="D40" s="27">
        <v>3459</v>
      </c>
      <c r="E40" s="21">
        <v>1767</v>
      </c>
      <c r="F40" s="13">
        <v>1422</v>
      </c>
      <c r="G40" s="13">
        <v>516</v>
      </c>
      <c r="H40" s="13">
        <v>733</v>
      </c>
      <c r="I40" s="13">
        <v>508</v>
      </c>
      <c r="J40" s="13">
        <v>122</v>
      </c>
      <c r="K40" s="13">
        <v>79</v>
      </c>
      <c r="L40" s="13">
        <v>549</v>
      </c>
      <c r="M40" s="13">
        <v>208</v>
      </c>
      <c r="N40" s="13">
        <v>456</v>
      </c>
      <c r="O40" s="13">
        <v>674</v>
      </c>
      <c r="P40" s="13">
        <v>218</v>
      </c>
    </row>
    <row r="41" spans="2:16" ht="15" customHeight="1" x14ac:dyDescent="0.15">
      <c r="B41" s="4"/>
      <c r="C41" s="54"/>
      <c r="D41" s="30">
        <v>100</v>
      </c>
      <c r="E41" s="31">
        <v>51.1</v>
      </c>
      <c r="F41" s="32">
        <v>41.1</v>
      </c>
      <c r="G41" s="32">
        <v>14.9</v>
      </c>
      <c r="H41" s="32">
        <v>21.2</v>
      </c>
      <c r="I41" s="32">
        <v>14.7</v>
      </c>
      <c r="J41" s="32">
        <v>3.5</v>
      </c>
      <c r="K41" s="32">
        <v>2.2999999999999998</v>
      </c>
      <c r="L41" s="32">
        <v>15.9</v>
      </c>
      <c r="M41" s="32">
        <v>6</v>
      </c>
      <c r="N41" s="32">
        <v>13.2</v>
      </c>
      <c r="O41" s="32">
        <v>19.5</v>
      </c>
      <c r="P41" s="32">
        <v>6.3</v>
      </c>
    </row>
    <row r="42" spans="2:16" ht="15" customHeight="1" x14ac:dyDescent="0.15">
      <c r="B42" s="4"/>
      <c r="C42" s="55" t="s">
        <v>401</v>
      </c>
      <c r="D42" s="25">
        <v>18074</v>
      </c>
      <c r="E42" s="18">
        <v>10935</v>
      </c>
      <c r="F42" s="11">
        <v>9292</v>
      </c>
      <c r="G42" s="11">
        <v>3791</v>
      </c>
      <c r="H42" s="11">
        <v>5320</v>
      </c>
      <c r="I42" s="11">
        <v>3517</v>
      </c>
      <c r="J42" s="11">
        <v>961</v>
      </c>
      <c r="K42" s="11">
        <v>682</v>
      </c>
      <c r="L42" s="11">
        <v>3928</v>
      </c>
      <c r="M42" s="11">
        <v>1464</v>
      </c>
      <c r="N42" s="11">
        <v>2931</v>
      </c>
      <c r="O42" s="11">
        <v>1578</v>
      </c>
      <c r="P42" s="11">
        <v>1031</v>
      </c>
    </row>
    <row r="43" spans="2:16" ht="15" customHeight="1" x14ac:dyDescent="0.15">
      <c r="B43" s="4"/>
      <c r="C43" s="56"/>
      <c r="D43" s="30">
        <v>100</v>
      </c>
      <c r="E43" s="31">
        <v>60.5</v>
      </c>
      <c r="F43" s="32">
        <v>51.4</v>
      </c>
      <c r="G43" s="32">
        <v>21</v>
      </c>
      <c r="H43" s="32">
        <v>29.4</v>
      </c>
      <c r="I43" s="32">
        <v>19.5</v>
      </c>
      <c r="J43" s="32">
        <v>5.3</v>
      </c>
      <c r="K43" s="32">
        <v>3.8</v>
      </c>
      <c r="L43" s="32">
        <v>21.7</v>
      </c>
      <c r="M43" s="32">
        <v>8.1</v>
      </c>
      <c r="N43" s="32">
        <v>16.2</v>
      </c>
      <c r="O43" s="32">
        <v>8.6999999999999993</v>
      </c>
      <c r="P43" s="32">
        <v>5.7</v>
      </c>
    </row>
    <row r="44" spans="2:16" ht="15" customHeight="1" x14ac:dyDescent="0.15">
      <c r="B44" s="4"/>
      <c r="C44" s="51" t="s">
        <v>93</v>
      </c>
      <c r="D44" s="25">
        <v>4115</v>
      </c>
      <c r="E44" s="18">
        <v>2660</v>
      </c>
      <c r="F44" s="11">
        <v>2226</v>
      </c>
      <c r="G44" s="11">
        <v>1147</v>
      </c>
      <c r="H44" s="11">
        <v>1550</v>
      </c>
      <c r="I44" s="11">
        <v>878</v>
      </c>
      <c r="J44" s="11">
        <v>355</v>
      </c>
      <c r="K44" s="11">
        <v>207</v>
      </c>
      <c r="L44" s="11">
        <v>952</v>
      </c>
      <c r="M44" s="11">
        <v>429</v>
      </c>
      <c r="N44" s="11">
        <v>735</v>
      </c>
      <c r="O44" s="11">
        <v>180</v>
      </c>
      <c r="P44" s="11">
        <v>261</v>
      </c>
    </row>
    <row r="45" spans="2:16" ht="15" customHeight="1" x14ac:dyDescent="0.15">
      <c r="B45" s="4"/>
      <c r="C45" s="54"/>
      <c r="D45" s="30">
        <v>100</v>
      </c>
      <c r="E45" s="31">
        <v>64.599999999999994</v>
      </c>
      <c r="F45" s="32">
        <v>54.1</v>
      </c>
      <c r="G45" s="32">
        <v>27.9</v>
      </c>
      <c r="H45" s="32">
        <v>37.700000000000003</v>
      </c>
      <c r="I45" s="32">
        <v>21.3</v>
      </c>
      <c r="J45" s="32">
        <v>8.6</v>
      </c>
      <c r="K45" s="32">
        <v>5</v>
      </c>
      <c r="L45" s="32">
        <v>23.1</v>
      </c>
      <c r="M45" s="32">
        <v>10.4</v>
      </c>
      <c r="N45" s="32">
        <v>17.899999999999999</v>
      </c>
      <c r="O45" s="32">
        <v>4.4000000000000004</v>
      </c>
      <c r="P45" s="32">
        <v>6.3</v>
      </c>
    </row>
    <row r="46" spans="2:16" ht="15" customHeight="1" x14ac:dyDescent="0.15">
      <c r="B46" s="4"/>
      <c r="C46" s="51" t="s">
        <v>411</v>
      </c>
      <c r="D46" s="25">
        <v>659</v>
      </c>
      <c r="E46" s="18">
        <v>426</v>
      </c>
      <c r="F46" s="11">
        <v>345</v>
      </c>
      <c r="G46" s="11">
        <v>184</v>
      </c>
      <c r="H46" s="11">
        <v>275</v>
      </c>
      <c r="I46" s="11">
        <v>136</v>
      </c>
      <c r="J46" s="11">
        <v>61</v>
      </c>
      <c r="K46" s="11">
        <v>36</v>
      </c>
      <c r="L46" s="11">
        <v>119</v>
      </c>
      <c r="M46" s="11">
        <v>66</v>
      </c>
      <c r="N46" s="11">
        <v>104</v>
      </c>
      <c r="O46" s="11">
        <v>28</v>
      </c>
      <c r="P46" s="11">
        <v>57</v>
      </c>
    </row>
    <row r="47" spans="2:16" ht="15" customHeight="1" x14ac:dyDescent="0.15">
      <c r="B47" s="5"/>
      <c r="C47" s="52"/>
      <c r="D47" s="28">
        <v>100</v>
      </c>
      <c r="E47" s="20">
        <v>64.599999999999994</v>
      </c>
      <c r="F47" s="15">
        <v>52.4</v>
      </c>
      <c r="G47" s="15">
        <v>27.9</v>
      </c>
      <c r="H47" s="15">
        <v>41.7</v>
      </c>
      <c r="I47" s="15">
        <v>20.6</v>
      </c>
      <c r="J47" s="15">
        <v>9.3000000000000007</v>
      </c>
      <c r="K47" s="15">
        <v>5.5</v>
      </c>
      <c r="L47" s="15">
        <v>18.100000000000001</v>
      </c>
      <c r="M47" s="15">
        <v>10</v>
      </c>
      <c r="N47" s="15">
        <v>15.8</v>
      </c>
      <c r="O47" s="15">
        <v>4.2</v>
      </c>
      <c r="P47" s="15">
        <v>8.6</v>
      </c>
    </row>
    <row r="48" spans="2:16" ht="15" customHeight="1" x14ac:dyDescent="0.15">
      <c r="B48" s="3" t="s">
        <v>68</v>
      </c>
      <c r="C48" s="53" t="s">
        <v>69</v>
      </c>
      <c r="D48" s="27">
        <v>3572</v>
      </c>
      <c r="E48" s="21">
        <v>2145</v>
      </c>
      <c r="F48" s="13">
        <v>1788</v>
      </c>
      <c r="G48" s="13">
        <v>709</v>
      </c>
      <c r="H48" s="13">
        <v>1087</v>
      </c>
      <c r="I48" s="13">
        <v>657</v>
      </c>
      <c r="J48" s="13">
        <v>182</v>
      </c>
      <c r="K48" s="13">
        <v>123</v>
      </c>
      <c r="L48" s="13">
        <v>672</v>
      </c>
      <c r="M48" s="13">
        <v>300</v>
      </c>
      <c r="N48" s="13">
        <v>623</v>
      </c>
      <c r="O48" s="13">
        <v>358</v>
      </c>
      <c r="P48" s="13">
        <v>161</v>
      </c>
    </row>
    <row r="49" spans="2:16" ht="15" customHeight="1" x14ac:dyDescent="0.15">
      <c r="B49" s="4"/>
      <c r="C49" s="54"/>
      <c r="D49" s="30">
        <v>100</v>
      </c>
      <c r="E49" s="31">
        <v>60.1</v>
      </c>
      <c r="F49" s="32">
        <v>50.1</v>
      </c>
      <c r="G49" s="32">
        <v>19.8</v>
      </c>
      <c r="H49" s="32">
        <v>30.4</v>
      </c>
      <c r="I49" s="32">
        <v>18.399999999999999</v>
      </c>
      <c r="J49" s="32">
        <v>5.0999999999999996</v>
      </c>
      <c r="K49" s="32">
        <v>3.4</v>
      </c>
      <c r="L49" s="32">
        <v>18.8</v>
      </c>
      <c r="M49" s="32">
        <v>8.4</v>
      </c>
      <c r="N49" s="32">
        <v>17.399999999999999</v>
      </c>
      <c r="O49" s="32">
        <v>10</v>
      </c>
      <c r="P49" s="32">
        <v>4.5</v>
      </c>
    </row>
    <row r="50" spans="2:16" ht="15" customHeight="1" x14ac:dyDescent="0.15">
      <c r="B50" s="4"/>
      <c r="C50" s="57" t="s">
        <v>70</v>
      </c>
      <c r="D50" s="33">
        <v>2055</v>
      </c>
      <c r="E50" s="34">
        <v>1350</v>
      </c>
      <c r="F50" s="35">
        <v>1173</v>
      </c>
      <c r="G50" s="35">
        <v>456</v>
      </c>
      <c r="H50" s="35">
        <v>575</v>
      </c>
      <c r="I50" s="35">
        <v>438</v>
      </c>
      <c r="J50" s="35">
        <v>104</v>
      </c>
      <c r="K50" s="35">
        <v>75</v>
      </c>
      <c r="L50" s="35">
        <v>496</v>
      </c>
      <c r="M50" s="35">
        <v>172</v>
      </c>
      <c r="N50" s="35">
        <v>390</v>
      </c>
      <c r="O50" s="35">
        <v>160</v>
      </c>
      <c r="P50" s="35">
        <v>67</v>
      </c>
    </row>
    <row r="51" spans="2:16" ht="15" customHeight="1" x14ac:dyDescent="0.15">
      <c r="B51" s="4"/>
      <c r="C51" s="54"/>
      <c r="D51" s="30">
        <v>100</v>
      </c>
      <c r="E51" s="31">
        <v>65.7</v>
      </c>
      <c r="F51" s="32">
        <v>57.1</v>
      </c>
      <c r="G51" s="32">
        <v>22.2</v>
      </c>
      <c r="H51" s="32">
        <v>28</v>
      </c>
      <c r="I51" s="32">
        <v>21.3</v>
      </c>
      <c r="J51" s="32">
        <v>5.0999999999999996</v>
      </c>
      <c r="K51" s="32">
        <v>3.6</v>
      </c>
      <c r="L51" s="32">
        <v>24.1</v>
      </c>
      <c r="M51" s="32">
        <v>8.4</v>
      </c>
      <c r="N51" s="32">
        <v>19</v>
      </c>
      <c r="O51" s="32">
        <v>7.8</v>
      </c>
      <c r="P51" s="32">
        <v>3.3</v>
      </c>
    </row>
    <row r="52" spans="2:16" ht="15" customHeight="1" x14ac:dyDescent="0.15">
      <c r="B52" s="4"/>
      <c r="C52" s="51" t="s">
        <v>71</v>
      </c>
      <c r="D52" s="25">
        <v>1640</v>
      </c>
      <c r="E52" s="18">
        <v>986</v>
      </c>
      <c r="F52" s="11">
        <v>846</v>
      </c>
      <c r="G52" s="11">
        <v>346</v>
      </c>
      <c r="H52" s="11">
        <v>521</v>
      </c>
      <c r="I52" s="11">
        <v>357</v>
      </c>
      <c r="J52" s="11">
        <v>106</v>
      </c>
      <c r="K52" s="11">
        <v>92</v>
      </c>
      <c r="L52" s="11">
        <v>339</v>
      </c>
      <c r="M52" s="11">
        <v>150</v>
      </c>
      <c r="N52" s="11">
        <v>303</v>
      </c>
      <c r="O52" s="11">
        <v>139</v>
      </c>
      <c r="P52" s="11">
        <v>113</v>
      </c>
    </row>
    <row r="53" spans="2:16" ht="15" customHeight="1" x14ac:dyDescent="0.15">
      <c r="B53" s="4"/>
      <c r="C53" s="54"/>
      <c r="D53" s="30">
        <v>100</v>
      </c>
      <c r="E53" s="31">
        <v>60.1</v>
      </c>
      <c r="F53" s="32">
        <v>51.6</v>
      </c>
      <c r="G53" s="32">
        <v>21.1</v>
      </c>
      <c r="H53" s="32">
        <v>31.8</v>
      </c>
      <c r="I53" s="32">
        <v>21.8</v>
      </c>
      <c r="J53" s="32">
        <v>6.5</v>
      </c>
      <c r="K53" s="32">
        <v>5.6</v>
      </c>
      <c r="L53" s="32">
        <v>20.7</v>
      </c>
      <c r="M53" s="32">
        <v>9.1</v>
      </c>
      <c r="N53" s="32">
        <v>18.5</v>
      </c>
      <c r="O53" s="32">
        <v>8.5</v>
      </c>
      <c r="P53" s="32">
        <v>6.9</v>
      </c>
    </row>
    <row r="54" spans="2:16" ht="15" customHeight="1" x14ac:dyDescent="0.15">
      <c r="B54" s="4"/>
      <c r="C54" s="51" t="s">
        <v>72</v>
      </c>
      <c r="D54" s="25">
        <v>1560</v>
      </c>
      <c r="E54" s="18">
        <v>951</v>
      </c>
      <c r="F54" s="11">
        <v>837</v>
      </c>
      <c r="G54" s="11">
        <v>342</v>
      </c>
      <c r="H54" s="11">
        <v>464</v>
      </c>
      <c r="I54" s="11">
        <v>299</v>
      </c>
      <c r="J54" s="11">
        <v>85</v>
      </c>
      <c r="K54" s="11">
        <v>57</v>
      </c>
      <c r="L54" s="11">
        <v>336</v>
      </c>
      <c r="M54" s="11">
        <v>135</v>
      </c>
      <c r="N54" s="11">
        <v>251</v>
      </c>
      <c r="O54" s="11">
        <v>135</v>
      </c>
      <c r="P54" s="11">
        <v>94</v>
      </c>
    </row>
    <row r="55" spans="2:16" ht="15" customHeight="1" x14ac:dyDescent="0.15">
      <c r="B55" s="4"/>
      <c r="C55" s="54"/>
      <c r="D55" s="30">
        <v>100</v>
      </c>
      <c r="E55" s="31">
        <v>61</v>
      </c>
      <c r="F55" s="32">
        <v>53.7</v>
      </c>
      <c r="G55" s="32">
        <v>21.9</v>
      </c>
      <c r="H55" s="32">
        <v>29.7</v>
      </c>
      <c r="I55" s="32">
        <v>19.2</v>
      </c>
      <c r="J55" s="32">
        <v>5.4</v>
      </c>
      <c r="K55" s="32">
        <v>3.7</v>
      </c>
      <c r="L55" s="32">
        <v>21.5</v>
      </c>
      <c r="M55" s="32">
        <v>8.6999999999999993</v>
      </c>
      <c r="N55" s="32">
        <v>16.100000000000001</v>
      </c>
      <c r="O55" s="32">
        <v>8.6999999999999993</v>
      </c>
      <c r="P55" s="32">
        <v>6</v>
      </c>
    </row>
    <row r="56" spans="2:16" ht="15" customHeight="1" x14ac:dyDescent="0.15">
      <c r="B56" s="4"/>
      <c r="C56" s="51" t="s">
        <v>73</v>
      </c>
      <c r="D56" s="25">
        <v>2382</v>
      </c>
      <c r="E56" s="18">
        <v>1383</v>
      </c>
      <c r="F56" s="11">
        <v>1202</v>
      </c>
      <c r="G56" s="11">
        <v>536</v>
      </c>
      <c r="H56" s="11">
        <v>712</v>
      </c>
      <c r="I56" s="11">
        <v>447</v>
      </c>
      <c r="J56" s="11">
        <v>112</v>
      </c>
      <c r="K56" s="11">
        <v>76</v>
      </c>
      <c r="L56" s="11">
        <v>422</v>
      </c>
      <c r="M56" s="11">
        <v>193</v>
      </c>
      <c r="N56" s="11">
        <v>413</v>
      </c>
      <c r="O56" s="11">
        <v>195</v>
      </c>
      <c r="P56" s="11">
        <v>194</v>
      </c>
    </row>
    <row r="57" spans="2:16" ht="15" customHeight="1" x14ac:dyDescent="0.15">
      <c r="B57" s="4"/>
      <c r="C57" s="54"/>
      <c r="D57" s="30">
        <v>100</v>
      </c>
      <c r="E57" s="31">
        <v>58.1</v>
      </c>
      <c r="F57" s="32">
        <v>50.5</v>
      </c>
      <c r="G57" s="32">
        <v>22.5</v>
      </c>
      <c r="H57" s="32">
        <v>29.9</v>
      </c>
      <c r="I57" s="32">
        <v>18.8</v>
      </c>
      <c r="J57" s="32">
        <v>4.7</v>
      </c>
      <c r="K57" s="32">
        <v>3.2</v>
      </c>
      <c r="L57" s="32">
        <v>17.7</v>
      </c>
      <c r="M57" s="32">
        <v>8.1</v>
      </c>
      <c r="N57" s="32">
        <v>17.3</v>
      </c>
      <c r="O57" s="32">
        <v>8.1999999999999993</v>
      </c>
      <c r="P57" s="32">
        <v>8.1</v>
      </c>
    </row>
    <row r="58" spans="2:16" ht="15" customHeight="1" x14ac:dyDescent="0.15">
      <c r="B58" s="4"/>
      <c r="C58" s="51" t="s">
        <v>74</v>
      </c>
      <c r="D58" s="25">
        <v>1538</v>
      </c>
      <c r="E58" s="18">
        <v>954</v>
      </c>
      <c r="F58" s="11">
        <v>795</v>
      </c>
      <c r="G58" s="11">
        <v>288</v>
      </c>
      <c r="H58" s="11">
        <v>371</v>
      </c>
      <c r="I58" s="11">
        <v>321</v>
      </c>
      <c r="J58" s="11">
        <v>76</v>
      </c>
      <c r="K58" s="11">
        <v>53</v>
      </c>
      <c r="L58" s="11">
        <v>312</v>
      </c>
      <c r="M58" s="11">
        <v>138</v>
      </c>
      <c r="N58" s="11">
        <v>234</v>
      </c>
      <c r="O58" s="11">
        <v>133</v>
      </c>
      <c r="P58" s="11">
        <v>73</v>
      </c>
    </row>
    <row r="59" spans="2:16" ht="15" customHeight="1" x14ac:dyDescent="0.15">
      <c r="B59" s="4"/>
      <c r="C59" s="54"/>
      <c r="D59" s="30">
        <v>100</v>
      </c>
      <c r="E59" s="31">
        <v>62</v>
      </c>
      <c r="F59" s="32">
        <v>51.7</v>
      </c>
      <c r="G59" s="32">
        <v>18.7</v>
      </c>
      <c r="H59" s="32">
        <v>24.1</v>
      </c>
      <c r="I59" s="32">
        <v>20.9</v>
      </c>
      <c r="J59" s="32">
        <v>4.9000000000000004</v>
      </c>
      <c r="K59" s="32">
        <v>3.4</v>
      </c>
      <c r="L59" s="32">
        <v>20.3</v>
      </c>
      <c r="M59" s="32">
        <v>9</v>
      </c>
      <c r="N59" s="32">
        <v>15.2</v>
      </c>
      <c r="O59" s="32">
        <v>8.6</v>
      </c>
      <c r="P59" s="32">
        <v>4.7</v>
      </c>
    </row>
    <row r="60" spans="2:16" ht="15" customHeight="1" x14ac:dyDescent="0.15">
      <c r="B60" s="4"/>
      <c r="C60" s="51" t="s">
        <v>75</v>
      </c>
      <c r="D60" s="25">
        <v>5096</v>
      </c>
      <c r="E60" s="18">
        <v>3043</v>
      </c>
      <c r="F60" s="11">
        <v>2508</v>
      </c>
      <c r="G60" s="11">
        <v>1095</v>
      </c>
      <c r="H60" s="11">
        <v>1488</v>
      </c>
      <c r="I60" s="11">
        <v>1007</v>
      </c>
      <c r="J60" s="11">
        <v>251</v>
      </c>
      <c r="K60" s="11">
        <v>168</v>
      </c>
      <c r="L60" s="11">
        <v>970</v>
      </c>
      <c r="M60" s="11">
        <v>410</v>
      </c>
      <c r="N60" s="11">
        <v>733</v>
      </c>
      <c r="O60" s="11">
        <v>403</v>
      </c>
      <c r="P60" s="11">
        <v>413</v>
      </c>
    </row>
    <row r="61" spans="2:16" ht="15" customHeight="1" x14ac:dyDescent="0.15">
      <c r="B61" s="4"/>
      <c r="C61" s="54"/>
      <c r="D61" s="30">
        <v>100</v>
      </c>
      <c r="E61" s="31">
        <v>59.7</v>
      </c>
      <c r="F61" s="32">
        <v>49.2</v>
      </c>
      <c r="G61" s="32">
        <v>21.5</v>
      </c>
      <c r="H61" s="32">
        <v>29.2</v>
      </c>
      <c r="I61" s="32">
        <v>19.8</v>
      </c>
      <c r="J61" s="32">
        <v>4.9000000000000004</v>
      </c>
      <c r="K61" s="32">
        <v>3.3</v>
      </c>
      <c r="L61" s="32">
        <v>19</v>
      </c>
      <c r="M61" s="32">
        <v>8</v>
      </c>
      <c r="N61" s="32">
        <v>14.4</v>
      </c>
      <c r="O61" s="32">
        <v>7.9</v>
      </c>
      <c r="P61" s="32">
        <v>8.1</v>
      </c>
    </row>
    <row r="62" spans="2:16" ht="15" customHeight="1" x14ac:dyDescent="0.15">
      <c r="B62" s="4"/>
      <c r="C62" s="51" t="s">
        <v>76</v>
      </c>
      <c r="D62" s="25">
        <v>2807</v>
      </c>
      <c r="E62" s="18">
        <v>1581</v>
      </c>
      <c r="F62" s="11">
        <v>1374</v>
      </c>
      <c r="G62" s="11">
        <v>592</v>
      </c>
      <c r="H62" s="11">
        <v>829</v>
      </c>
      <c r="I62" s="11">
        <v>555</v>
      </c>
      <c r="J62" s="11">
        <v>176</v>
      </c>
      <c r="K62" s="11">
        <v>106</v>
      </c>
      <c r="L62" s="11">
        <v>566</v>
      </c>
      <c r="M62" s="11">
        <v>214</v>
      </c>
      <c r="N62" s="11">
        <v>402</v>
      </c>
      <c r="O62" s="11">
        <v>258</v>
      </c>
      <c r="P62" s="11">
        <v>246</v>
      </c>
    </row>
    <row r="63" spans="2:16" ht="15" customHeight="1" x14ac:dyDescent="0.15">
      <c r="B63" s="4"/>
      <c r="C63" s="54"/>
      <c r="D63" s="30">
        <v>100</v>
      </c>
      <c r="E63" s="31">
        <v>56.3</v>
      </c>
      <c r="F63" s="32">
        <v>48.9</v>
      </c>
      <c r="G63" s="32">
        <v>21.1</v>
      </c>
      <c r="H63" s="32">
        <v>29.5</v>
      </c>
      <c r="I63" s="32">
        <v>19.8</v>
      </c>
      <c r="J63" s="32">
        <v>6.3</v>
      </c>
      <c r="K63" s="32">
        <v>3.8</v>
      </c>
      <c r="L63" s="32">
        <v>20.2</v>
      </c>
      <c r="M63" s="32">
        <v>7.6</v>
      </c>
      <c r="N63" s="32">
        <v>14.3</v>
      </c>
      <c r="O63" s="32">
        <v>9.1999999999999993</v>
      </c>
      <c r="P63" s="32">
        <v>8.8000000000000007</v>
      </c>
    </row>
    <row r="64" spans="2:16" ht="15" customHeight="1" x14ac:dyDescent="0.15">
      <c r="B64" s="4"/>
      <c r="C64" s="51" t="s">
        <v>77</v>
      </c>
      <c r="D64" s="25">
        <v>6516</v>
      </c>
      <c r="E64" s="18">
        <v>3726</v>
      </c>
      <c r="F64" s="11">
        <v>3032</v>
      </c>
      <c r="G64" s="11">
        <v>1385</v>
      </c>
      <c r="H64" s="11">
        <v>2006</v>
      </c>
      <c r="I64" s="11">
        <v>1068</v>
      </c>
      <c r="J64" s="11">
        <v>440</v>
      </c>
      <c r="K64" s="11">
        <v>275</v>
      </c>
      <c r="L64" s="11">
        <v>1556</v>
      </c>
      <c r="M64" s="11">
        <v>500</v>
      </c>
      <c r="N64" s="11">
        <v>985</v>
      </c>
      <c r="O64" s="11">
        <v>735</v>
      </c>
      <c r="P64" s="11">
        <v>518</v>
      </c>
    </row>
    <row r="65" spans="2:16" ht="15" customHeight="1" x14ac:dyDescent="0.15">
      <c r="B65" s="5"/>
      <c r="C65" s="52"/>
      <c r="D65" s="28">
        <v>100</v>
      </c>
      <c r="E65" s="20">
        <v>57.2</v>
      </c>
      <c r="F65" s="15">
        <v>46.5</v>
      </c>
      <c r="G65" s="15">
        <v>21.3</v>
      </c>
      <c r="H65" s="15">
        <v>30.8</v>
      </c>
      <c r="I65" s="15">
        <v>16.399999999999999</v>
      </c>
      <c r="J65" s="15">
        <v>6.8</v>
      </c>
      <c r="K65" s="15">
        <v>4.2</v>
      </c>
      <c r="L65" s="15">
        <v>23.9</v>
      </c>
      <c r="M65" s="15">
        <v>7.7</v>
      </c>
      <c r="N65" s="15">
        <v>15.1</v>
      </c>
      <c r="O65" s="15">
        <v>11.3</v>
      </c>
      <c r="P65" s="15">
        <v>7.9</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P9">
    <cfRule type="top10" dxfId="782" priority="1969" rank="1"/>
  </conditionalFormatting>
  <conditionalFormatting sqref="E11:P11">
    <cfRule type="top10" dxfId="781" priority="1970" rank="1"/>
  </conditionalFormatting>
  <conditionalFormatting sqref="E13:P13">
    <cfRule type="top10" dxfId="780" priority="1971" rank="1"/>
  </conditionalFormatting>
  <conditionalFormatting sqref="E15:P15">
    <cfRule type="top10" dxfId="779" priority="1972" rank="1"/>
  </conditionalFormatting>
  <conditionalFormatting sqref="E17:P17">
    <cfRule type="top10" dxfId="778" priority="1973" rank="1"/>
  </conditionalFormatting>
  <conditionalFormatting sqref="E19:P19">
    <cfRule type="top10" dxfId="777" priority="1974" rank="1"/>
  </conditionalFormatting>
  <conditionalFormatting sqref="E21:P21">
    <cfRule type="top10" dxfId="776" priority="1975" rank="1"/>
  </conditionalFormatting>
  <conditionalFormatting sqref="E23:P23">
    <cfRule type="top10" dxfId="775" priority="1976" rank="1"/>
  </conditionalFormatting>
  <conditionalFormatting sqref="E25:P25">
    <cfRule type="top10" dxfId="774" priority="1977" rank="1"/>
  </conditionalFormatting>
  <conditionalFormatting sqref="E27:P27">
    <cfRule type="top10" dxfId="773" priority="1978" rank="1"/>
  </conditionalFormatting>
  <conditionalFormatting sqref="E29:P29">
    <cfRule type="top10" dxfId="772" priority="1979" rank="1"/>
  </conditionalFormatting>
  <conditionalFormatting sqref="E31:P31">
    <cfRule type="top10" dxfId="771" priority="1980" rank="1"/>
  </conditionalFormatting>
  <conditionalFormatting sqref="E33:P33">
    <cfRule type="top10" dxfId="770" priority="1981" rank="1"/>
  </conditionalFormatting>
  <conditionalFormatting sqref="E35:P35">
    <cfRule type="top10" dxfId="769" priority="1982" rank="1"/>
  </conditionalFormatting>
  <conditionalFormatting sqref="E37:P37">
    <cfRule type="top10" dxfId="768" priority="1983" rank="1"/>
  </conditionalFormatting>
  <conditionalFormatting sqref="E39:P39">
    <cfRule type="top10" dxfId="767" priority="1984" rank="1"/>
  </conditionalFormatting>
  <conditionalFormatting sqref="E41:P41">
    <cfRule type="top10" dxfId="766" priority="1985" rank="1"/>
  </conditionalFormatting>
  <conditionalFormatting sqref="E43:P43">
    <cfRule type="top10" dxfId="765" priority="1986" rank="1"/>
  </conditionalFormatting>
  <conditionalFormatting sqref="E45:P45">
    <cfRule type="top10" dxfId="764" priority="1987" rank="1"/>
  </conditionalFormatting>
  <conditionalFormatting sqref="E47:P47">
    <cfRule type="top10" dxfId="763" priority="1988" rank="1"/>
  </conditionalFormatting>
  <conditionalFormatting sqref="E49:P49">
    <cfRule type="top10" dxfId="762" priority="1989" rank="1"/>
  </conditionalFormatting>
  <conditionalFormatting sqref="E51:P51">
    <cfRule type="top10" dxfId="761" priority="1990" rank="1"/>
  </conditionalFormatting>
  <conditionalFormatting sqref="E53:P53">
    <cfRule type="top10" dxfId="760" priority="1991" rank="1"/>
  </conditionalFormatting>
  <conditionalFormatting sqref="E55:P55">
    <cfRule type="top10" dxfId="759" priority="1992" rank="1"/>
  </conditionalFormatting>
  <conditionalFormatting sqref="E57:P57">
    <cfRule type="top10" dxfId="758" priority="1993" rank="1"/>
  </conditionalFormatting>
  <conditionalFormatting sqref="E59:P59">
    <cfRule type="top10" dxfId="757" priority="1994" rank="1"/>
  </conditionalFormatting>
  <conditionalFormatting sqref="E61:P61">
    <cfRule type="top10" dxfId="756" priority="1995" rank="1"/>
  </conditionalFormatting>
  <conditionalFormatting sqref="E63:P63">
    <cfRule type="top10" dxfId="755" priority="1996" rank="1"/>
  </conditionalFormatting>
  <conditionalFormatting sqref="E65:P65">
    <cfRule type="top10" dxfId="754" priority="1997" rank="1"/>
  </conditionalFormatting>
  <pageMargins left="0.7" right="0.7" top="0.75" bottom="0.75" header="0.3" footer="0.3"/>
  <pageSetup paperSize="9" scale="65"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102" width="8.625" style="9" customWidth="1"/>
    <col min="103" max="16384" width="6.125" style="9"/>
  </cols>
  <sheetData>
    <row r="2" spans="2:43" x14ac:dyDescent="0.15">
      <c r="B2" s="9" t="s">
        <v>600</v>
      </c>
    </row>
    <row r="3" spans="2:43" x14ac:dyDescent="0.15">
      <c r="B3" s="9" t="s">
        <v>422</v>
      </c>
    </row>
    <row r="4" spans="2:43" x14ac:dyDescent="0.15">
      <c r="B4" s="9" t="s">
        <v>425</v>
      </c>
    </row>
    <row r="5" spans="2:43" x14ac:dyDescent="0.15">
      <c r="B5" s="9" t="s">
        <v>426</v>
      </c>
    </row>
    <row r="6" spans="2:43" ht="3" customHeight="1" x14ac:dyDescent="0.15">
      <c r="B6" s="16"/>
      <c r="C6" s="23"/>
      <c r="D6" s="24"/>
      <c r="E6" s="22"/>
      <c r="F6" s="17"/>
      <c r="G6" s="17"/>
      <c r="H6" s="17"/>
      <c r="I6" s="17"/>
      <c r="J6" s="17"/>
      <c r="K6" s="17"/>
      <c r="L6" s="17"/>
      <c r="M6" s="17"/>
      <c r="N6" s="17"/>
      <c r="O6" s="17"/>
      <c r="P6" s="17"/>
      <c r="Q6" s="17"/>
      <c r="R6" s="17"/>
      <c r="S6" s="17"/>
      <c r="T6" s="17"/>
    </row>
    <row r="7" spans="2:43" s="10" customFormat="1" ht="122.25" customHeight="1" thickBot="1" x14ac:dyDescent="0.2">
      <c r="B7" s="1"/>
      <c r="C7" s="2" t="s">
        <v>52</v>
      </c>
      <c r="D7" s="29" t="s">
        <v>103</v>
      </c>
      <c r="E7" s="46" t="s">
        <v>283</v>
      </c>
      <c r="F7" s="47" t="s">
        <v>284</v>
      </c>
      <c r="G7" s="47" t="s">
        <v>290</v>
      </c>
      <c r="H7" s="47" t="s">
        <v>387</v>
      </c>
      <c r="I7" s="47" t="s">
        <v>388</v>
      </c>
      <c r="J7" s="47" t="s">
        <v>389</v>
      </c>
      <c r="K7" s="47" t="s">
        <v>294</v>
      </c>
      <c r="L7" s="47" t="s">
        <v>285</v>
      </c>
      <c r="M7" s="47" t="s">
        <v>390</v>
      </c>
      <c r="N7" s="47" t="s">
        <v>391</v>
      </c>
      <c r="O7" s="47" t="s">
        <v>392</v>
      </c>
      <c r="P7" s="47" t="s">
        <v>393</v>
      </c>
      <c r="Q7" s="47" t="s">
        <v>394</v>
      </c>
      <c r="R7" s="47" t="s">
        <v>4</v>
      </c>
      <c r="S7" s="47" t="s">
        <v>395</v>
      </c>
      <c r="T7" s="47" t="s">
        <v>104</v>
      </c>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3808</v>
      </c>
      <c r="E8" s="18">
        <v>458</v>
      </c>
      <c r="F8" s="11">
        <v>392</v>
      </c>
      <c r="G8" s="11">
        <v>193</v>
      </c>
      <c r="H8" s="11">
        <v>179</v>
      </c>
      <c r="I8" s="11">
        <v>382</v>
      </c>
      <c r="J8" s="11">
        <v>299</v>
      </c>
      <c r="K8" s="11">
        <v>70</v>
      </c>
      <c r="L8" s="11">
        <v>280</v>
      </c>
      <c r="M8" s="11">
        <v>85</v>
      </c>
      <c r="N8" s="11">
        <v>306</v>
      </c>
      <c r="O8" s="11">
        <v>489</v>
      </c>
      <c r="P8" s="11">
        <v>172</v>
      </c>
      <c r="Q8" s="11">
        <v>582</v>
      </c>
      <c r="R8" s="11">
        <v>392</v>
      </c>
      <c r="S8" s="11">
        <v>48</v>
      </c>
      <c r="T8" s="11">
        <v>1117</v>
      </c>
    </row>
    <row r="9" spans="2:43" ht="15" customHeight="1" x14ac:dyDescent="0.15">
      <c r="B9" s="62"/>
      <c r="C9" s="52"/>
      <c r="D9" s="26">
        <v>100</v>
      </c>
      <c r="E9" s="19">
        <v>12</v>
      </c>
      <c r="F9" s="12">
        <v>10.3</v>
      </c>
      <c r="G9" s="12">
        <v>5.0999999999999996</v>
      </c>
      <c r="H9" s="12">
        <v>4.7</v>
      </c>
      <c r="I9" s="12">
        <v>10</v>
      </c>
      <c r="J9" s="12">
        <v>7.9</v>
      </c>
      <c r="K9" s="12">
        <v>1.8</v>
      </c>
      <c r="L9" s="12">
        <v>7.4</v>
      </c>
      <c r="M9" s="12">
        <v>2.2000000000000002</v>
      </c>
      <c r="N9" s="12">
        <v>8</v>
      </c>
      <c r="O9" s="12">
        <v>12.8</v>
      </c>
      <c r="P9" s="12">
        <v>4.5</v>
      </c>
      <c r="Q9" s="12">
        <v>15.3</v>
      </c>
      <c r="R9" s="12">
        <v>10.3</v>
      </c>
      <c r="S9" s="12">
        <v>1.3</v>
      </c>
      <c r="T9" s="12">
        <v>29.3</v>
      </c>
    </row>
    <row r="10" spans="2:43" ht="15" customHeight="1" x14ac:dyDescent="0.15">
      <c r="B10" s="3" t="s">
        <v>54</v>
      </c>
      <c r="C10" s="63" t="s">
        <v>55</v>
      </c>
      <c r="D10" s="27">
        <v>1625</v>
      </c>
      <c r="E10" s="21">
        <v>272</v>
      </c>
      <c r="F10" s="13">
        <v>195</v>
      </c>
      <c r="G10" s="13">
        <v>98</v>
      </c>
      <c r="H10" s="13">
        <v>106</v>
      </c>
      <c r="I10" s="13">
        <v>123</v>
      </c>
      <c r="J10" s="13">
        <v>131</v>
      </c>
      <c r="K10" s="13">
        <v>37</v>
      </c>
      <c r="L10" s="13">
        <v>151</v>
      </c>
      <c r="M10" s="13">
        <v>45</v>
      </c>
      <c r="N10" s="13">
        <v>156</v>
      </c>
      <c r="O10" s="13">
        <v>156</v>
      </c>
      <c r="P10" s="13">
        <v>81</v>
      </c>
      <c r="Q10" s="13">
        <v>247</v>
      </c>
      <c r="R10" s="13">
        <v>158</v>
      </c>
      <c r="S10" s="13">
        <v>26</v>
      </c>
      <c r="T10" s="13">
        <v>454</v>
      </c>
    </row>
    <row r="11" spans="2:43" ht="15" customHeight="1" x14ac:dyDescent="0.15">
      <c r="B11" s="4"/>
      <c r="C11" s="56"/>
      <c r="D11" s="30">
        <v>100</v>
      </c>
      <c r="E11" s="31">
        <v>16.7</v>
      </c>
      <c r="F11" s="32">
        <v>12</v>
      </c>
      <c r="G11" s="32">
        <v>6</v>
      </c>
      <c r="H11" s="32">
        <v>6.5</v>
      </c>
      <c r="I11" s="32">
        <v>7.6</v>
      </c>
      <c r="J11" s="32">
        <v>8.1</v>
      </c>
      <c r="K11" s="32">
        <v>2.2999999999999998</v>
      </c>
      <c r="L11" s="32">
        <v>9.3000000000000007</v>
      </c>
      <c r="M11" s="32">
        <v>2.8</v>
      </c>
      <c r="N11" s="32">
        <v>9.6</v>
      </c>
      <c r="O11" s="32">
        <v>9.6</v>
      </c>
      <c r="P11" s="32">
        <v>5</v>
      </c>
      <c r="Q11" s="32">
        <v>15.2</v>
      </c>
      <c r="R11" s="32">
        <v>9.6999999999999993</v>
      </c>
      <c r="S11" s="32">
        <v>1.6</v>
      </c>
      <c r="T11" s="32">
        <v>27.9</v>
      </c>
    </row>
    <row r="12" spans="2:43" ht="15" customHeight="1" x14ac:dyDescent="0.15">
      <c r="B12" s="4"/>
      <c r="C12" s="55" t="s">
        <v>56</v>
      </c>
      <c r="D12" s="25">
        <v>2144</v>
      </c>
      <c r="E12" s="18">
        <v>183</v>
      </c>
      <c r="F12" s="11">
        <v>193</v>
      </c>
      <c r="G12" s="11">
        <v>95</v>
      </c>
      <c r="H12" s="11">
        <v>72</v>
      </c>
      <c r="I12" s="11">
        <v>254</v>
      </c>
      <c r="J12" s="11">
        <v>166</v>
      </c>
      <c r="K12" s="11">
        <v>33</v>
      </c>
      <c r="L12" s="11">
        <v>128</v>
      </c>
      <c r="M12" s="11">
        <v>39</v>
      </c>
      <c r="N12" s="11">
        <v>149</v>
      </c>
      <c r="O12" s="11">
        <v>329</v>
      </c>
      <c r="P12" s="11">
        <v>91</v>
      </c>
      <c r="Q12" s="11">
        <v>332</v>
      </c>
      <c r="R12" s="11">
        <v>234</v>
      </c>
      <c r="S12" s="11">
        <v>20</v>
      </c>
      <c r="T12" s="11">
        <v>646</v>
      </c>
    </row>
    <row r="13" spans="2:43" ht="15" customHeight="1" x14ac:dyDescent="0.15">
      <c r="B13" s="4"/>
      <c r="C13" s="59"/>
      <c r="D13" s="26">
        <v>100</v>
      </c>
      <c r="E13" s="19">
        <v>8.5</v>
      </c>
      <c r="F13" s="12">
        <v>9</v>
      </c>
      <c r="G13" s="12">
        <v>4.4000000000000004</v>
      </c>
      <c r="H13" s="12">
        <v>3.4</v>
      </c>
      <c r="I13" s="12">
        <v>11.8</v>
      </c>
      <c r="J13" s="12">
        <v>7.7</v>
      </c>
      <c r="K13" s="12">
        <v>1.5</v>
      </c>
      <c r="L13" s="12">
        <v>6</v>
      </c>
      <c r="M13" s="12">
        <v>1.8</v>
      </c>
      <c r="N13" s="12">
        <v>6.9</v>
      </c>
      <c r="O13" s="12">
        <v>15.3</v>
      </c>
      <c r="P13" s="12">
        <v>4.2</v>
      </c>
      <c r="Q13" s="12">
        <v>15.5</v>
      </c>
      <c r="R13" s="12">
        <v>10.9</v>
      </c>
      <c r="S13" s="12">
        <v>0.9</v>
      </c>
      <c r="T13" s="12">
        <v>30.1</v>
      </c>
    </row>
    <row r="14" spans="2:43" ht="15" customHeight="1" x14ac:dyDescent="0.15">
      <c r="B14" s="3" t="s">
        <v>57</v>
      </c>
      <c r="C14" s="63" t="s">
        <v>78</v>
      </c>
      <c r="D14" s="27">
        <v>433</v>
      </c>
      <c r="E14" s="21">
        <v>73</v>
      </c>
      <c r="F14" s="13">
        <v>33</v>
      </c>
      <c r="G14" s="13">
        <v>25</v>
      </c>
      <c r="H14" s="13">
        <v>13</v>
      </c>
      <c r="I14" s="13">
        <v>42</v>
      </c>
      <c r="J14" s="13">
        <v>22</v>
      </c>
      <c r="K14" s="13">
        <v>5</v>
      </c>
      <c r="L14" s="13">
        <v>39</v>
      </c>
      <c r="M14" s="13">
        <v>13</v>
      </c>
      <c r="N14" s="13">
        <v>32</v>
      </c>
      <c r="O14" s="13">
        <v>32</v>
      </c>
      <c r="P14" s="13">
        <v>20</v>
      </c>
      <c r="Q14" s="13">
        <v>29</v>
      </c>
      <c r="R14" s="13">
        <v>61</v>
      </c>
      <c r="S14" s="13">
        <v>9</v>
      </c>
      <c r="T14" s="13">
        <v>104</v>
      </c>
    </row>
    <row r="15" spans="2:43" ht="15" customHeight="1" x14ac:dyDescent="0.15">
      <c r="B15" s="4"/>
      <c r="C15" s="56"/>
      <c r="D15" s="30">
        <v>100</v>
      </c>
      <c r="E15" s="31">
        <v>16.899999999999999</v>
      </c>
      <c r="F15" s="32">
        <v>7.6</v>
      </c>
      <c r="G15" s="32">
        <v>5.8</v>
      </c>
      <c r="H15" s="32">
        <v>3</v>
      </c>
      <c r="I15" s="32">
        <v>9.6999999999999993</v>
      </c>
      <c r="J15" s="32">
        <v>5.0999999999999996</v>
      </c>
      <c r="K15" s="32">
        <v>1.2</v>
      </c>
      <c r="L15" s="32">
        <v>9</v>
      </c>
      <c r="M15" s="32">
        <v>3</v>
      </c>
      <c r="N15" s="32">
        <v>7.4</v>
      </c>
      <c r="O15" s="32">
        <v>7.4</v>
      </c>
      <c r="P15" s="32">
        <v>4.5999999999999996</v>
      </c>
      <c r="Q15" s="32">
        <v>6.7</v>
      </c>
      <c r="R15" s="32">
        <v>14.1</v>
      </c>
      <c r="S15" s="32">
        <v>2.1</v>
      </c>
      <c r="T15" s="32">
        <v>24</v>
      </c>
    </row>
    <row r="16" spans="2:43" ht="15" customHeight="1" x14ac:dyDescent="0.15">
      <c r="B16" s="4"/>
      <c r="C16" s="51" t="s">
        <v>79</v>
      </c>
      <c r="D16" s="25">
        <v>453</v>
      </c>
      <c r="E16" s="18">
        <v>75</v>
      </c>
      <c r="F16" s="11">
        <v>49</v>
      </c>
      <c r="G16" s="11">
        <v>36</v>
      </c>
      <c r="H16" s="11">
        <v>30</v>
      </c>
      <c r="I16" s="11">
        <v>48</v>
      </c>
      <c r="J16" s="11">
        <v>25</v>
      </c>
      <c r="K16" s="11">
        <v>15</v>
      </c>
      <c r="L16" s="11">
        <v>44</v>
      </c>
      <c r="M16" s="11">
        <v>13</v>
      </c>
      <c r="N16" s="11">
        <v>34</v>
      </c>
      <c r="O16" s="11">
        <v>33</v>
      </c>
      <c r="P16" s="11">
        <v>21</v>
      </c>
      <c r="Q16" s="11">
        <v>36</v>
      </c>
      <c r="R16" s="11">
        <v>57</v>
      </c>
      <c r="S16" s="11">
        <v>6</v>
      </c>
      <c r="T16" s="11">
        <v>126</v>
      </c>
    </row>
    <row r="17" spans="2:20" ht="15" customHeight="1" x14ac:dyDescent="0.15">
      <c r="B17" s="4"/>
      <c r="C17" s="51"/>
      <c r="D17" s="30">
        <v>100</v>
      </c>
      <c r="E17" s="31">
        <v>16.600000000000001</v>
      </c>
      <c r="F17" s="32">
        <v>10.8</v>
      </c>
      <c r="G17" s="32">
        <v>7.9</v>
      </c>
      <c r="H17" s="32">
        <v>6.6</v>
      </c>
      <c r="I17" s="32">
        <v>10.6</v>
      </c>
      <c r="J17" s="32">
        <v>5.5</v>
      </c>
      <c r="K17" s="32">
        <v>3.3</v>
      </c>
      <c r="L17" s="32">
        <v>9.6999999999999993</v>
      </c>
      <c r="M17" s="32">
        <v>2.9</v>
      </c>
      <c r="N17" s="32">
        <v>7.5</v>
      </c>
      <c r="O17" s="32">
        <v>7.3</v>
      </c>
      <c r="P17" s="32">
        <v>4.5999999999999996</v>
      </c>
      <c r="Q17" s="32">
        <v>7.9</v>
      </c>
      <c r="R17" s="32">
        <v>12.6</v>
      </c>
      <c r="S17" s="32">
        <v>1.3</v>
      </c>
      <c r="T17" s="32">
        <v>27.8</v>
      </c>
    </row>
    <row r="18" spans="2:20" ht="15" customHeight="1" x14ac:dyDescent="0.15">
      <c r="B18" s="4"/>
      <c r="C18" s="58" t="s">
        <v>80</v>
      </c>
      <c r="D18" s="25">
        <v>697</v>
      </c>
      <c r="E18" s="18">
        <v>108</v>
      </c>
      <c r="F18" s="11">
        <v>81</v>
      </c>
      <c r="G18" s="11">
        <v>46</v>
      </c>
      <c r="H18" s="11">
        <v>38</v>
      </c>
      <c r="I18" s="11">
        <v>67</v>
      </c>
      <c r="J18" s="11">
        <v>54</v>
      </c>
      <c r="K18" s="11">
        <v>23</v>
      </c>
      <c r="L18" s="11">
        <v>59</v>
      </c>
      <c r="M18" s="11">
        <v>13</v>
      </c>
      <c r="N18" s="11">
        <v>54</v>
      </c>
      <c r="O18" s="11">
        <v>84</v>
      </c>
      <c r="P18" s="11">
        <v>38</v>
      </c>
      <c r="Q18" s="11">
        <v>70</v>
      </c>
      <c r="R18" s="11">
        <v>57</v>
      </c>
      <c r="S18" s="11">
        <v>7</v>
      </c>
      <c r="T18" s="11">
        <v>210</v>
      </c>
    </row>
    <row r="19" spans="2:20" ht="15" customHeight="1" x14ac:dyDescent="0.15">
      <c r="B19" s="4"/>
      <c r="C19" s="56"/>
      <c r="D19" s="30">
        <v>100</v>
      </c>
      <c r="E19" s="31">
        <v>15.5</v>
      </c>
      <c r="F19" s="32">
        <v>11.6</v>
      </c>
      <c r="G19" s="32">
        <v>6.6</v>
      </c>
      <c r="H19" s="32">
        <v>5.5</v>
      </c>
      <c r="I19" s="32">
        <v>9.6</v>
      </c>
      <c r="J19" s="32">
        <v>7.7</v>
      </c>
      <c r="K19" s="32">
        <v>3.3</v>
      </c>
      <c r="L19" s="32">
        <v>8.5</v>
      </c>
      <c r="M19" s="32">
        <v>1.9</v>
      </c>
      <c r="N19" s="32">
        <v>7.7</v>
      </c>
      <c r="O19" s="32">
        <v>12.1</v>
      </c>
      <c r="P19" s="32">
        <v>5.5</v>
      </c>
      <c r="Q19" s="32">
        <v>10</v>
      </c>
      <c r="R19" s="32">
        <v>8.1999999999999993</v>
      </c>
      <c r="S19" s="32">
        <v>1</v>
      </c>
      <c r="T19" s="32">
        <v>30.1</v>
      </c>
    </row>
    <row r="20" spans="2:20" ht="15" customHeight="1" x14ac:dyDescent="0.15">
      <c r="B20" s="4"/>
      <c r="C20" s="55" t="s">
        <v>81</v>
      </c>
      <c r="D20" s="25">
        <v>954</v>
      </c>
      <c r="E20" s="18">
        <v>123</v>
      </c>
      <c r="F20" s="11">
        <v>101</v>
      </c>
      <c r="G20" s="11">
        <v>52</v>
      </c>
      <c r="H20" s="11">
        <v>58</v>
      </c>
      <c r="I20" s="11">
        <v>110</v>
      </c>
      <c r="J20" s="11">
        <v>77</v>
      </c>
      <c r="K20" s="11">
        <v>14</v>
      </c>
      <c r="L20" s="11">
        <v>82</v>
      </c>
      <c r="M20" s="11">
        <v>28</v>
      </c>
      <c r="N20" s="11">
        <v>69</v>
      </c>
      <c r="O20" s="11">
        <v>144</v>
      </c>
      <c r="P20" s="11">
        <v>45</v>
      </c>
      <c r="Q20" s="11">
        <v>141</v>
      </c>
      <c r="R20" s="11">
        <v>101</v>
      </c>
      <c r="S20" s="11">
        <v>14</v>
      </c>
      <c r="T20" s="11">
        <v>277</v>
      </c>
    </row>
    <row r="21" spans="2:20" ht="15" customHeight="1" x14ac:dyDescent="0.15">
      <c r="B21" s="4"/>
      <c r="C21" s="56"/>
      <c r="D21" s="30">
        <v>100</v>
      </c>
      <c r="E21" s="31">
        <v>12.9</v>
      </c>
      <c r="F21" s="32">
        <v>10.6</v>
      </c>
      <c r="G21" s="32">
        <v>5.5</v>
      </c>
      <c r="H21" s="32">
        <v>6.1</v>
      </c>
      <c r="I21" s="32">
        <v>11.5</v>
      </c>
      <c r="J21" s="32">
        <v>8.1</v>
      </c>
      <c r="K21" s="32">
        <v>1.5</v>
      </c>
      <c r="L21" s="32">
        <v>8.6</v>
      </c>
      <c r="M21" s="32">
        <v>2.9</v>
      </c>
      <c r="N21" s="32">
        <v>7.2</v>
      </c>
      <c r="O21" s="32">
        <v>15.1</v>
      </c>
      <c r="P21" s="32">
        <v>4.7</v>
      </c>
      <c r="Q21" s="32">
        <v>14.8</v>
      </c>
      <c r="R21" s="32">
        <v>10.6</v>
      </c>
      <c r="S21" s="32">
        <v>1.5</v>
      </c>
      <c r="T21" s="32">
        <v>29</v>
      </c>
    </row>
    <row r="22" spans="2:20" ht="15" customHeight="1" x14ac:dyDescent="0.15">
      <c r="B22" s="4"/>
      <c r="C22" s="51" t="s">
        <v>82</v>
      </c>
      <c r="D22" s="25">
        <v>1214</v>
      </c>
      <c r="E22" s="18">
        <v>73</v>
      </c>
      <c r="F22" s="11">
        <v>124</v>
      </c>
      <c r="G22" s="11">
        <v>34</v>
      </c>
      <c r="H22" s="11">
        <v>39</v>
      </c>
      <c r="I22" s="11">
        <v>110</v>
      </c>
      <c r="J22" s="11">
        <v>117</v>
      </c>
      <c r="K22" s="11">
        <v>12</v>
      </c>
      <c r="L22" s="11">
        <v>54</v>
      </c>
      <c r="M22" s="11">
        <v>17</v>
      </c>
      <c r="N22" s="11">
        <v>116</v>
      </c>
      <c r="O22" s="11">
        <v>192</v>
      </c>
      <c r="P22" s="11">
        <v>48</v>
      </c>
      <c r="Q22" s="11">
        <v>303</v>
      </c>
      <c r="R22" s="11">
        <v>114</v>
      </c>
      <c r="S22" s="11">
        <v>10</v>
      </c>
      <c r="T22" s="11">
        <v>374</v>
      </c>
    </row>
    <row r="23" spans="2:20" ht="15" customHeight="1" x14ac:dyDescent="0.15">
      <c r="B23" s="5"/>
      <c r="C23" s="52"/>
      <c r="D23" s="28">
        <v>100</v>
      </c>
      <c r="E23" s="20">
        <v>6</v>
      </c>
      <c r="F23" s="15">
        <v>10.199999999999999</v>
      </c>
      <c r="G23" s="15">
        <v>2.8</v>
      </c>
      <c r="H23" s="15">
        <v>3.2</v>
      </c>
      <c r="I23" s="15">
        <v>9.1</v>
      </c>
      <c r="J23" s="15">
        <v>9.6</v>
      </c>
      <c r="K23" s="15">
        <v>1</v>
      </c>
      <c r="L23" s="15">
        <v>4.4000000000000004</v>
      </c>
      <c r="M23" s="15">
        <v>1.4</v>
      </c>
      <c r="N23" s="15">
        <v>9.6</v>
      </c>
      <c r="O23" s="15">
        <v>15.8</v>
      </c>
      <c r="P23" s="15">
        <v>4</v>
      </c>
      <c r="Q23" s="15">
        <v>25</v>
      </c>
      <c r="R23" s="15">
        <v>9.4</v>
      </c>
      <c r="S23" s="15">
        <v>0.8</v>
      </c>
      <c r="T23" s="15">
        <v>30.8</v>
      </c>
    </row>
    <row r="24" spans="2:20" ht="15" customHeight="1" x14ac:dyDescent="0.15">
      <c r="B24" s="3" t="s">
        <v>58</v>
      </c>
      <c r="C24" s="53" t="s">
        <v>59</v>
      </c>
      <c r="D24" s="27">
        <v>1075</v>
      </c>
      <c r="E24" s="21">
        <v>84</v>
      </c>
      <c r="F24" s="13">
        <v>120</v>
      </c>
      <c r="G24" s="13">
        <v>51</v>
      </c>
      <c r="H24" s="13">
        <v>41</v>
      </c>
      <c r="I24" s="13">
        <v>105</v>
      </c>
      <c r="J24" s="13">
        <v>66</v>
      </c>
      <c r="K24" s="13">
        <v>16</v>
      </c>
      <c r="L24" s="13">
        <v>83</v>
      </c>
      <c r="M24" s="13">
        <v>19</v>
      </c>
      <c r="N24" s="13">
        <v>89</v>
      </c>
      <c r="O24" s="13">
        <v>184</v>
      </c>
      <c r="P24" s="13">
        <v>44</v>
      </c>
      <c r="Q24" s="13">
        <v>186</v>
      </c>
      <c r="R24" s="13">
        <v>120</v>
      </c>
      <c r="S24" s="13">
        <v>15</v>
      </c>
      <c r="T24" s="13">
        <v>322</v>
      </c>
    </row>
    <row r="25" spans="2:20" ht="15" customHeight="1" x14ac:dyDescent="0.15">
      <c r="B25" s="4"/>
      <c r="C25" s="51"/>
      <c r="D25" s="30">
        <v>100</v>
      </c>
      <c r="E25" s="31">
        <v>7.8</v>
      </c>
      <c r="F25" s="32">
        <v>11.2</v>
      </c>
      <c r="G25" s="32">
        <v>4.7</v>
      </c>
      <c r="H25" s="32">
        <v>3.8</v>
      </c>
      <c r="I25" s="32">
        <v>9.8000000000000007</v>
      </c>
      <c r="J25" s="32">
        <v>6.1</v>
      </c>
      <c r="K25" s="32">
        <v>1.5</v>
      </c>
      <c r="L25" s="32">
        <v>7.7</v>
      </c>
      <c r="M25" s="32">
        <v>1.8</v>
      </c>
      <c r="N25" s="32">
        <v>8.3000000000000007</v>
      </c>
      <c r="O25" s="32">
        <v>17.100000000000001</v>
      </c>
      <c r="P25" s="32">
        <v>4.0999999999999996</v>
      </c>
      <c r="Q25" s="32">
        <v>17.3</v>
      </c>
      <c r="R25" s="32">
        <v>11.2</v>
      </c>
      <c r="S25" s="32">
        <v>1.4</v>
      </c>
      <c r="T25" s="32">
        <v>30</v>
      </c>
    </row>
    <row r="26" spans="2:20" ht="15" customHeight="1" x14ac:dyDescent="0.15">
      <c r="B26" s="4"/>
      <c r="C26" s="58" t="s">
        <v>60</v>
      </c>
      <c r="D26" s="25">
        <v>1501</v>
      </c>
      <c r="E26" s="18">
        <v>230</v>
      </c>
      <c r="F26" s="11">
        <v>164</v>
      </c>
      <c r="G26" s="11">
        <v>93</v>
      </c>
      <c r="H26" s="11">
        <v>90</v>
      </c>
      <c r="I26" s="11">
        <v>151</v>
      </c>
      <c r="J26" s="11">
        <v>124</v>
      </c>
      <c r="K26" s="11">
        <v>33</v>
      </c>
      <c r="L26" s="11">
        <v>125</v>
      </c>
      <c r="M26" s="11">
        <v>40</v>
      </c>
      <c r="N26" s="11">
        <v>115</v>
      </c>
      <c r="O26" s="11">
        <v>159</v>
      </c>
      <c r="P26" s="11">
        <v>82</v>
      </c>
      <c r="Q26" s="11">
        <v>199</v>
      </c>
      <c r="R26" s="11">
        <v>110</v>
      </c>
      <c r="S26" s="11">
        <v>17</v>
      </c>
      <c r="T26" s="11">
        <v>455</v>
      </c>
    </row>
    <row r="27" spans="2:20" ht="15" customHeight="1" x14ac:dyDescent="0.15">
      <c r="B27" s="4"/>
      <c r="C27" s="56"/>
      <c r="D27" s="30">
        <v>100</v>
      </c>
      <c r="E27" s="31">
        <v>15.3</v>
      </c>
      <c r="F27" s="32">
        <v>10.9</v>
      </c>
      <c r="G27" s="32">
        <v>6.2</v>
      </c>
      <c r="H27" s="32">
        <v>6</v>
      </c>
      <c r="I27" s="32">
        <v>10.1</v>
      </c>
      <c r="J27" s="32">
        <v>8.3000000000000007</v>
      </c>
      <c r="K27" s="32">
        <v>2.2000000000000002</v>
      </c>
      <c r="L27" s="32">
        <v>8.3000000000000007</v>
      </c>
      <c r="M27" s="32">
        <v>2.7</v>
      </c>
      <c r="N27" s="32">
        <v>7.7</v>
      </c>
      <c r="O27" s="32">
        <v>10.6</v>
      </c>
      <c r="P27" s="32">
        <v>5.5</v>
      </c>
      <c r="Q27" s="32">
        <v>13.3</v>
      </c>
      <c r="R27" s="32">
        <v>7.3</v>
      </c>
      <c r="S27" s="32">
        <v>1.1000000000000001</v>
      </c>
      <c r="T27" s="32">
        <v>30.3</v>
      </c>
    </row>
    <row r="28" spans="2:20" ht="15" customHeight="1" x14ac:dyDescent="0.15">
      <c r="B28" s="4"/>
      <c r="C28" s="55" t="s">
        <v>61</v>
      </c>
      <c r="D28" s="25">
        <v>137</v>
      </c>
      <c r="E28" s="18">
        <v>28</v>
      </c>
      <c r="F28" s="11">
        <v>12</v>
      </c>
      <c r="G28" s="11">
        <v>7</v>
      </c>
      <c r="H28" s="11">
        <v>4</v>
      </c>
      <c r="I28" s="11">
        <v>19</v>
      </c>
      <c r="J28" s="11">
        <v>16</v>
      </c>
      <c r="K28" s="11">
        <v>4</v>
      </c>
      <c r="L28" s="11">
        <v>11</v>
      </c>
      <c r="M28" s="11">
        <v>3</v>
      </c>
      <c r="N28" s="11">
        <v>9</v>
      </c>
      <c r="O28" s="11">
        <v>22</v>
      </c>
      <c r="P28" s="11">
        <v>5</v>
      </c>
      <c r="Q28" s="11">
        <v>12</v>
      </c>
      <c r="R28" s="11">
        <v>7</v>
      </c>
      <c r="S28" s="11">
        <v>3</v>
      </c>
      <c r="T28" s="11">
        <v>43</v>
      </c>
    </row>
    <row r="29" spans="2:20" ht="15" customHeight="1" x14ac:dyDescent="0.15">
      <c r="B29" s="4"/>
      <c r="C29" s="56"/>
      <c r="D29" s="30">
        <v>100</v>
      </c>
      <c r="E29" s="31">
        <v>20.399999999999999</v>
      </c>
      <c r="F29" s="32">
        <v>8.8000000000000007</v>
      </c>
      <c r="G29" s="32">
        <v>5.0999999999999996</v>
      </c>
      <c r="H29" s="32">
        <v>2.9</v>
      </c>
      <c r="I29" s="32">
        <v>13.9</v>
      </c>
      <c r="J29" s="32">
        <v>11.7</v>
      </c>
      <c r="K29" s="32">
        <v>2.9</v>
      </c>
      <c r="L29" s="32">
        <v>8</v>
      </c>
      <c r="M29" s="32">
        <v>2.2000000000000002</v>
      </c>
      <c r="N29" s="32">
        <v>6.6</v>
      </c>
      <c r="O29" s="32">
        <v>16.100000000000001</v>
      </c>
      <c r="P29" s="32">
        <v>3.6</v>
      </c>
      <c r="Q29" s="32">
        <v>8.8000000000000007</v>
      </c>
      <c r="R29" s="32">
        <v>5.0999999999999996</v>
      </c>
      <c r="S29" s="32">
        <v>2.2000000000000002</v>
      </c>
      <c r="T29" s="32">
        <v>31.4</v>
      </c>
    </row>
    <row r="30" spans="2:20" ht="15" customHeight="1" x14ac:dyDescent="0.15">
      <c r="B30" s="4"/>
      <c r="C30" s="51" t="s">
        <v>62</v>
      </c>
      <c r="D30" s="25">
        <v>484</v>
      </c>
      <c r="E30" s="18">
        <v>40</v>
      </c>
      <c r="F30" s="11">
        <v>49</v>
      </c>
      <c r="G30" s="11">
        <v>23</v>
      </c>
      <c r="H30" s="11">
        <v>19</v>
      </c>
      <c r="I30" s="11">
        <v>50</v>
      </c>
      <c r="J30" s="11">
        <v>43</v>
      </c>
      <c r="K30" s="11">
        <v>9</v>
      </c>
      <c r="L30" s="11">
        <v>28</v>
      </c>
      <c r="M30" s="11">
        <v>8</v>
      </c>
      <c r="N30" s="11">
        <v>44</v>
      </c>
      <c r="O30" s="11">
        <v>62</v>
      </c>
      <c r="P30" s="11">
        <v>14</v>
      </c>
      <c r="Q30" s="11">
        <v>92</v>
      </c>
      <c r="R30" s="11">
        <v>65</v>
      </c>
      <c r="S30" s="11">
        <v>2</v>
      </c>
      <c r="T30" s="11">
        <v>127</v>
      </c>
    </row>
    <row r="31" spans="2:20" ht="15" customHeight="1" x14ac:dyDescent="0.15">
      <c r="B31" s="4"/>
      <c r="C31" s="51"/>
      <c r="D31" s="30">
        <v>100</v>
      </c>
      <c r="E31" s="31">
        <v>8.3000000000000007</v>
      </c>
      <c r="F31" s="32">
        <v>10.1</v>
      </c>
      <c r="G31" s="32">
        <v>4.8</v>
      </c>
      <c r="H31" s="32">
        <v>3.9</v>
      </c>
      <c r="I31" s="32">
        <v>10.3</v>
      </c>
      <c r="J31" s="32">
        <v>8.9</v>
      </c>
      <c r="K31" s="32">
        <v>1.9</v>
      </c>
      <c r="L31" s="32">
        <v>5.8</v>
      </c>
      <c r="M31" s="32">
        <v>1.7</v>
      </c>
      <c r="N31" s="32">
        <v>9.1</v>
      </c>
      <c r="O31" s="32">
        <v>12.8</v>
      </c>
      <c r="P31" s="32">
        <v>2.9</v>
      </c>
      <c r="Q31" s="32">
        <v>19</v>
      </c>
      <c r="R31" s="32">
        <v>13.4</v>
      </c>
      <c r="S31" s="32">
        <v>0.4</v>
      </c>
      <c r="T31" s="32">
        <v>26.2</v>
      </c>
    </row>
    <row r="32" spans="2:20" ht="15" customHeight="1" x14ac:dyDescent="0.15">
      <c r="B32" s="6"/>
      <c r="C32" s="58" t="s">
        <v>63</v>
      </c>
      <c r="D32" s="25">
        <v>498</v>
      </c>
      <c r="E32" s="18">
        <v>61</v>
      </c>
      <c r="F32" s="11">
        <v>39</v>
      </c>
      <c r="G32" s="11">
        <v>15</v>
      </c>
      <c r="H32" s="11">
        <v>18</v>
      </c>
      <c r="I32" s="11">
        <v>42</v>
      </c>
      <c r="J32" s="11">
        <v>45</v>
      </c>
      <c r="K32" s="11">
        <v>6</v>
      </c>
      <c r="L32" s="11">
        <v>27</v>
      </c>
      <c r="M32" s="11">
        <v>14</v>
      </c>
      <c r="N32" s="11">
        <v>44</v>
      </c>
      <c r="O32" s="11">
        <v>53</v>
      </c>
      <c r="P32" s="11">
        <v>22</v>
      </c>
      <c r="Q32" s="11">
        <v>81</v>
      </c>
      <c r="R32" s="11">
        <v>81</v>
      </c>
      <c r="S32" s="11">
        <v>10</v>
      </c>
      <c r="T32" s="11">
        <v>123</v>
      </c>
    </row>
    <row r="33" spans="2:20" ht="15" customHeight="1" x14ac:dyDescent="0.15">
      <c r="B33" s="7"/>
      <c r="C33" s="59"/>
      <c r="D33" s="28">
        <v>100</v>
      </c>
      <c r="E33" s="20">
        <v>12.2</v>
      </c>
      <c r="F33" s="15">
        <v>7.8</v>
      </c>
      <c r="G33" s="15">
        <v>3</v>
      </c>
      <c r="H33" s="15">
        <v>3.6</v>
      </c>
      <c r="I33" s="15">
        <v>8.4</v>
      </c>
      <c r="J33" s="15">
        <v>9</v>
      </c>
      <c r="K33" s="15">
        <v>1.2</v>
      </c>
      <c r="L33" s="15">
        <v>5.4</v>
      </c>
      <c r="M33" s="15">
        <v>2.8</v>
      </c>
      <c r="N33" s="15">
        <v>8.8000000000000007</v>
      </c>
      <c r="O33" s="15">
        <v>10.6</v>
      </c>
      <c r="P33" s="15">
        <v>4.4000000000000004</v>
      </c>
      <c r="Q33" s="15">
        <v>16.3</v>
      </c>
      <c r="R33" s="15">
        <v>16.3</v>
      </c>
      <c r="S33" s="15">
        <v>2</v>
      </c>
      <c r="T33" s="15">
        <v>24.7</v>
      </c>
    </row>
    <row r="34" spans="2:20" ht="15" customHeight="1" x14ac:dyDescent="0.15">
      <c r="B34" s="3" t="s">
        <v>64</v>
      </c>
      <c r="C34" s="53" t="s">
        <v>65</v>
      </c>
      <c r="D34" s="27">
        <v>0</v>
      </c>
      <c r="E34" s="21">
        <v>0</v>
      </c>
      <c r="F34" s="13">
        <v>0</v>
      </c>
      <c r="G34" s="13">
        <v>0</v>
      </c>
      <c r="H34" s="13">
        <v>0</v>
      </c>
      <c r="I34" s="13">
        <v>0</v>
      </c>
      <c r="J34" s="13">
        <v>0</v>
      </c>
      <c r="K34" s="13">
        <v>0</v>
      </c>
      <c r="L34" s="13">
        <v>0</v>
      </c>
      <c r="M34" s="13">
        <v>0</v>
      </c>
      <c r="N34" s="13">
        <v>0</v>
      </c>
      <c r="O34" s="13">
        <v>0</v>
      </c>
      <c r="P34" s="13">
        <v>0</v>
      </c>
      <c r="Q34" s="13">
        <v>0</v>
      </c>
      <c r="R34" s="13">
        <v>0</v>
      </c>
      <c r="S34" s="13">
        <v>0</v>
      </c>
      <c r="T34" s="13">
        <v>0</v>
      </c>
    </row>
    <row r="35" spans="2:20" ht="15" customHeight="1" x14ac:dyDescent="0.15">
      <c r="B35" s="4"/>
      <c r="C35" s="54"/>
      <c r="D35" s="30">
        <v>0</v>
      </c>
      <c r="E35" s="31">
        <v>0</v>
      </c>
      <c r="F35" s="32">
        <v>0</v>
      </c>
      <c r="G35" s="32">
        <v>0</v>
      </c>
      <c r="H35" s="32">
        <v>0</v>
      </c>
      <c r="I35" s="32">
        <v>0</v>
      </c>
      <c r="J35" s="32">
        <v>0</v>
      </c>
      <c r="K35" s="32">
        <v>0</v>
      </c>
      <c r="L35" s="32">
        <v>0</v>
      </c>
      <c r="M35" s="32">
        <v>0</v>
      </c>
      <c r="N35" s="32">
        <v>0</v>
      </c>
      <c r="O35" s="32">
        <v>0</v>
      </c>
      <c r="P35" s="32">
        <v>0</v>
      </c>
      <c r="Q35" s="32">
        <v>0</v>
      </c>
      <c r="R35" s="32">
        <v>0</v>
      </c>
      <c r="S35" s="32">
        <v>0</v>
      </c>
      <c r="T35" s="32">
        <v>0</v>
      </c>
    </row>
    <row r="36" spans="2:20" ht="15" customHeight="1" x14ac:dyDescent="0.15">
      <c r="B36" s="4"/>
      <c r="C36" s="60" t="s">
        <v>66</v>
      </c>
      <c r="D36" s="25">
        <v>2573</v>
      </c>
      <c r="E36" s="18">
        <v>297</v>
      </c>
      <c r="F36" s="11">
        <v>278</v>
      </c>
      <c r="G36" s="11">
        <v>139</v>
      </c>
      <c r="H36" s="11">
        <v>113</v>
      </c>
      <c r="I36" s="11">
        <v>263</v>
      </c>
      <c r="J36" s="11">
        <v>156</v>
      </c>
      <c r="K36" s="11">
        <v>41</v>
      </c>
      <c r="L36" s="11">
        <v>199</v>
      </c>
      <c r="M36" s="11">
        <v>54</v>
      </c>
      <c r="N36" s="11">
        <v>200</v>
      </c>
      <c r="O36" s="11">
        <v>312</v>
      </c>
      <c r="P36" s="11">
        <v>107</v>
      </c>
      <c r="Q36" s="11">
        <v>371</v>
      </c>
      <c r="R36" s="11">
        <v>214</v>
      </c>
      <c r="S36" s="11">
        <v>33</v>
      </c>
      <c r="T36" s="11">
        <v>892</v>
      </c>
    </row>
    <row r="37" spans="2:20" ht="15" customHeight="1" x14ac:dyDescent="0.15">
      <c r="B37" s="4"/>
      <c r="C37" s="56"/>
      <c r="D37" s="30">
        <v>100</v>
      </c>
      <c r="E37" s="31">
        <v>11.5</v>
      </c>
      <c r="F37" s="32">
        <v>10.8</v>
      </c>
      <c r="G37" s="32">
        <v>5.4</v>
      </c>
      <c r="H37" s="32">
        <v>4.4000000000000004</v>
      </c>
      <c r="I37" s="32">
        <v>10.199999999999999</v>
      </c>
      <c r="J37" s="32">
        <v>6.1</v>
      </c>
      <c r="K37" s="32">
        <v>1.6</v>
      </c>
      <c r="L37" s="32">
        <v>7.7</v>
      </c>
      <c r="M37" s="32">
        <v>2.1</v>
      </c>
      <c r="N37" s="32">
        <v>7.8</v>
      </c>
      <c r="O37" s="32">
        <v>12.1</v>
      </c>
      <c r="P37" s="32">
        <v>4.2</v>
      </c>
      <c r="Q37" s="32">
        <v>14.4</v>
      </c>
      <c r="R37" s="32">
        <v>8.3000000000000007</v>
      </c>
      <c r="S37" s="32">
        <v>1.3</v>
      </c>
      <c r="T37" s="32">
        <v>34.700000000000003</v>
      </c>
    </row>
    <row r="38" spans="2:20" ht="15" customHeight="1" x14ac:dyDescent="0.15">
      <c r="B38" s="4"/>
      <c r="C38" s="55" t="s">
        <v>67</v>
      </c>
      <c r="D38" s="25">
        <v>1235</v>
      </c>
      <c r="E38" s="18">
        <v>161</v>
      </c>
      <c r="F38" s="11">
        <v>114</v>
      </c>
      <c r="G38" s="11">
        <v>54</v>
      </c>
      <c r="H38" s="11">
        <v>66</v>
      </c>
      <c r="I38" s="11">
        <v>119</v>
      </c>
      <c r="J38" s="11">
        <v>143</v>
      </c>
      <c r="K38" s="11">
        <v>29</v>
      </c>
      <c r="L38" s="11">
        <v>81</v>
      </c>
      <c r="M38" s="11">
        <v>31</v>
      </c>
      <c r="N38" s="11">
        <v>106</v>
      </c>
      <c r="O38" s="11">
        <v>177</v>
      </c>
      <c r="P38" s="11">
        <v>65</v>
      </c>
      <c r="Q38" s="11">
        <v>211</v>
      </c>
      <c r="R38" s="11">
        <v>178</v>
      </c>
      <c r="S38" s="11">
        <v>15</v>
      </c>
      <c r="T38" s="11">
        <v>225</v>
      </c>
    </row>
    <row r="39" spans="2:20" ht="15" customHeight="1" x14ac:dyDescent="0.15">
      <c r="B39" s="5"/>
      <c r="C39" s="59"/>
      <c r="D39" s="28">
        <v>100</v>
      </c>
      <c r="E39" s="20">
        <v>13</v>
      </c>
      <c r="F39" s="15">
        <v>9.1999999999999993</v>
      </c>
      <c r="G39" s="15">
        <v>4.4000000000000004</v>
      </c>
      <c r="H39" s="15">
        <v>5.3</v>
      </c>
      <c r="I39" s="15">
        <v>9.6</v>
      </c>
      <c r="J39" s="15">
        <v>11.6</v>
      </c>
      <c r="K39" s="15">
        <v>2.2999999999999998</v>
      </c>
      <c r="L39" s="15">
        <v>6.6</v>
      </c>
      <c r="M39" s="15">
        <v>2.5</v>
      </c>
      <c r="N39" s="15">
        <v>8.6</v>
      </c>
      <c r="O39" s="15">
        <v>14.3</v>
      </c>
      <c r="P39" s="15">
        <v>5.3</v>
      </c>
      <c r="Q39" s="15">
        <v>17.100000000000001</v>
      </c>
      <c r="R39" s="15">
        <v>14.4</v>
      </c>
      <c r="S39" s="15">
        <v>1.2</v>
      </c>
      <c r="T39" s="15">
        <v>18.2</v>
      </c>
    </row>
    <row r="40" spans="2:20" ht="15" customHeight="1" x14ac:dyDescent="0.15">
      <c r="B40" s="3" t="s">
        <v>83</v>
      </c>
      <c r="C40" s="53" t="s">
        <v>400</v>
      </c>
      <c r="D40" s="27">
        <v>165</v>
      </c>
      <c r="E40" s="21">
        <v>19</v>
      </c>
      <c r="F40" s="13">
        <v>11</v>
      </c>
      <c r="G40" s="13">
        <v>4</v>
      </c>
      <c r="H40" s="13">
        <v>7</v>
      </c>
      <c r="I40" s="13">
        <v>9</v>
      </c>
      <c r="J40" s="13">
        <v>18</v>
      </c>
      <c r="K40" s="13">
        <v>4</v>
      </c>
      <c r="L40" s="13">
        <v>7</v>
      </c>
      <c r="M40" s="13">
        <v>1</v>
      </c>
      <c r="N40" s="13">
        <v>12</v>
      </c>
      <c r="O40" s="13">
        <v>15</v>
      </c>
      <c r="P40" s="13">
        <v>1</v>
      </c>
      <c r="Q40" s="13">
        <v>25</v>
      </c>
      <c r="R40" s="13">
        <v>16</v>
      </c>
      <c r="S40" s="13">
        <v>3</v>
      </c>
      <c r="T40" s="13">
        <v>69</v>
      </c>
    </row>
    <row r="41" spans="2:20" ht="15" customHeight="1" x14ac:dyDescent="0.15">
      <c r="B41" s="4"/>
      <c r="C41" s="54"/>
      <c r="D41" s="30">
        <v>100</v>
      </c>
      <c r="E41" s="31">
        <v>11.5</v>
      </c>
      <c r="F41" s="32">
        <v>6.7</v>
      </c>
      <c r="G41" s="32">
        <v>2.4</v>
      </c>
      <c r="H41" s="32">
        <v>4.2</v>
      </c>
      <c r="I41" s="32">
        <v>5.5</v>
      </c>
      <c r="J41" s="32">
        <v>10.9</v>
      </c>
      <c r="K41" s="32">
        <v>2.4</v>
      </c>
      <c r="L41" s="32">
        <v>4.2</v>
      </c>
      <c r="M41" s="32">
        <v>0.6</v>
      </c>
      <c r="N41" s="32">
        <v>7.3</v>
      </c>
      <c r="O41" s="32">
        <v>9.1</v>
      </c>
      <c r="P41" s="32">
        <v>0.6</v>
      </c>
      <c r="Q41" s="32">
        <v>15.2</v>
      </c>
      <c r="R41" s="32">
        <v>9.6999999999999993</v>
      </c>
      <c r="S41" s="32">
        <v>1.8</v>
      </c>
      <c r="T41" s="32">
        <v>41.8</v>
      </c>
    </row>
    <row r="42" spans="2:20" ht="15" customHeight="1" x14ac:dyDescent="0.15">
      <c r="B42" s="4"/>
      <c r="C42" s="55" t="s">
        <v>92</v>
      </c>
      <c r="D42" s="25">
        <v>1894</v>
      </c>
      <c r="E42" s="18">
        <v>223</v>
      </c>
      <c r="F42" s="11">
        <v>147</v>
      </c>
      <c r="G42" s="11">
        <v>73</v>
      </c>
      <c r="H42" s="11">
        <v>59</v>
      </c>
      <c r="I42" s="11">
        <v>137</v>
      </c>
      <c r="J42" s="11">
        <v>157</v>
      </c>
      <c r="K42" s="11">
        <v>30</v>
      </c>
      <c r="L42" s="11">
        <v>110</v>
      </c>
      <c r="M42" s="11">
        <v>36</v>
      </c>
      <c r="N42" s="11">
        <v>149</v>
      </c>
      <c r="O42" s="11">
        <v>222</v>
      </c>
      <c r="P42" s="11">
        <v>55</v>
      </c>
      <c r="Q42" s="11">
        <v>278</v>
      </c>
      <c r="R42" s="11">
        <v>179</v>
      </c>
      <c r="S42" s="11">
        <v>31</v>
      </c>
      <c r="T42" s="11">
        <v>639</v>
      </c>
    </row>
    <row r="43" spans="2:20" ht="15" customHeight="1" x14ac:dyDescent="0.15">
      <c r="B43" s="4"/>
      <c r="C43" s="56"/>
      <c r="D43" s="30">
        <v>100</v>
      </c>
      <c r="E43" s="31">
        <v>11.8</v>
      </c>
      <c r="F43" s="32">
        <v>7.8</v>
      </c>
      <c r="G43" s="32">
        <v>3.9</v>
      </c>
      <c r="H43" s="32">
        <v>3.1</v>
      </c>
      <c r="I43" s="32">
        <v>7.2</v>
      </c>
      <c r="J43" s="32">
        <v>8.3000000000000007</v>
      </c>
      <c r="K43" s="32">
        <v>1.6</v>
      </c>
      <c r="L43" s="32">
        <v>5.8</v>
      </c>
      <c r="M43" s="32">
        <v>1.9</v>
      </c>
      <c r="N43" s="32">
        <v>7.9</v>
      </c>
      <c r="O43" s="32">
        <v>11.7</v>
      </c>
      <c r="P43" s="32">
        <v>2.9</v>
      </c>
      <c r="Q43" s="32">
        <v>14.7</v>
      </c>
      <c r="R43" s="32">
        <v>9.5</v>
      </c>
      <c r="S43" s="32">
        <v>1.6</v>
      </c>
      <c r="T43" s="32">
        <v>33.700000000000003</v>
      </c>
    </row>
    <row r="44" spans="2:20" ht="15" customHeight="1" x14ac:dyDescent="0.15">
      <c r="B44" s="4"/>
      <c r="C44" s="51" t="s">
        <v>402</v>
      </c>
      <c r="D44" s="25">
        <v>1229</v>
      </c>
      <c r="E44" s="18">
        <v>155</v>
      </c>
      <c r="F44" s="11">
        <v>161</v>
      </c>
      <c r="G44" s="11">
        <v>70</v>
      </c>
      <c r="H44" s="11">
        <v>77</v>
      </c>
      <c r="I44" s="11">
        <v>164</v>
      </c>
      <c r="J44" s="11">
        <v>89</v>
      </c>
      <c r="K44" s="11">
        <v>25</v>
      </c>
      <c r="L44" s="11">
        <v>117</v>
      </c>
      <c r="M44" s="11">
        <v>32</v>
      </c>
      <c r="N44" s="11">
        <v>107</v>
      </c>
      <c r="O44" s="11">
        <v>179</v>
      </c>
      <c r="P44" s="11">
        <v>75</v>
      </c>
      <c r="Q44" s="11">
        <v>202</v>
      </c>
      <c r="R44" s="11">
        <v>134</v>
      </c>
      <c r="S44" s="11">
        <v>7</v>
      </c>
      <c r="T44" s="11">
        <v>285</v>
      </c>
    </row>
    <row r="45" spans="2:20" ht="15" customHeight="1" x14ac:dyDescent="0.15">
      <c r="B45" s="4"/>
      <c r="C45" s="54"/>
      <c r="D45" s="30">
        <v>100</v>
      </c>
      <c r="E45" s="31">
        <v>12.6</v>
      </c>
      <c r="F45" s="32">
        <v>13.1</v>
      </c>
      <c r="G45" s="32">
        <v>5.7</v>
      </c>
      <c r="H45" s="32">
        <v>6.3</v>
      </c>
      <c r="I45" s="32">
        <v>13.3</v>
      </c>
      <c r="J45" s="32">
        <v>7.2</v>
      </c>
      <c r="K45" s="32">
        <v>2</v>
      </c>
      <c r="L45" s="32">
        <v>9.5</v>
      </c>
      <c r="M45" s="32">
        <v>2.6</v>
      </c>
      <c r="N45" s="32">
        <v>8.6999999999999993</v>
      </c>
      <c r="O45" s="32">
        <v>14.6</v>
      </c>
      <c r="P45" s="32">
        <v>6.1</v>
      </c>
      <c r="Q45" s="32">
        <v>16.399999999999999</v>
      </c>
      <c r="R45" s="32">
        <v>10.9</v>
      </c>
      <c r="S45" s="32">
        <v>0.6</v>
      </c>
      <c r="T45" s="32">
        <v>23.2</v>
      </c>
    </row>
    <row r="46" spans="2:20" ht="15" customHeight="1" x14ac:dyDescent="0.15">
      <c r="B46" s="4"/>
      <c r="C46" s="51" t="s">
        <v>94</v>
      </c>
      <c r="D46" s="25">
        <v>332</v>
      </c>
      <c r="E46" s="18">
        <v>36</v>
      </c>
      <c r="F46" s="11">
        <v>56</v>
      </c>
      <c r="G46" s="11">
        <v>39</v>
      </c>
      <c r="H46" s="11">
        <v>27</v>
      </c>
      <c r="I46" s="11">
        <v>52</v>
      </c>
      <c r="J46" s="11">
        <v>23</v>
      </c>
      <c r="K46" s="11">
        <v>9</v>
      </c>
      <c r="L46" s="11">
        <v>39</v>
      </c>
      <c r="M46" s="11">
        <v>10</v>
      </c>
      <c r="N46" s="11">
        <v>31</v>
      </c>
      <c r="O46" s="11">
        <v>53</v>
      </c>
      <c r="P46" s="11">
        <v>30</v>
      </c>
      <c r="Q46" s="11">
        <v>55</v>
      </c>
      <c r="R46" s="11">
        <v>46</v>
      </c>
      <c r="S46" s="11">
        <v>4</v>
      </c>
      <c r="T46" s="11">
        <v>55</v>
      </c>
    </row>
    <row r="47" spans="2:20" ht="15" customHeight="1" x14ac:dyDescent="0.15">
      <c r="B47" s="5"/>
      <c r="C47" s="52"/>
      <c r="D47" s="28">
        <v>100</v>
      </c>
      <c r="E47" s="20">
        <v>10.8</v>
      </c>
      <c r="F47" s="15">
        <v>16.899999999999999</v>
      </c>
      <c r="G47" s="15">
        <v>11.7</v>
      </c>
      <c r="H47" s="15">
        <v>8.1</v>
      </c>
      <c r="I47" s="15">
        <v>15.7</v>
      </c>
      <c r="J47" s="15">
        <v>6.9</v>
      </c>
      <c r="K47" s="15">
        <v>2.7</v>
      </c>
      <c r="L47" s="15">
        <v>11.7</v>
      </c>
      <c r="M47" s="15">
        <v>3</v>
      </c>
      <c r="N47" s="15">
        <v>9.3000000000000007</v>
      </c>
      <c r="O47" s="15">
        <v>16</v>
      </c>
      <c r="P47" s="15">
        <v>9</v>
      </c>
      <c r="Q47" s="15">
        <v>16.600000000000001</v>
      </c>
      <c r="R47" s="15">
        <v>13.9</v>
      </c>
      <c r="S47" s="15">
        <v>1.2</v>
      </c>
      <c r="T47" s="15">
        <v>16.600000000000001</v>
      </c>
    </row>
    <row r="48" spans="2:20" ht="15" customHeight="1" x14ac:dyDescent="0.15">
      <c r="B48" s="3" t="s">
        <v>68</v>
      </c>
      <c r="C48" s="53" t="s">
        <v>69</v>
      </c>
      <c r="D48" s="27">
        <v>360</v>
      </c>
      <c r="E48" s="21">
        <v>54</v>
      </c>
      <c r="F48" s="13">
        <v>44</v>
      </c>
      <c r="G48" s="13">
        <v>26</v>
      </c>
      <c r="H48" s="13">
        <v>19</v>
      </c>
      <c r="I48" s="13">
        <v>37</v>
      </c>
      <c r="J48" s="13">
        <v>24</v>
      </c>
      <c r="K48" s="13">
        <v>15</v>
      </c>
      <c r="L48" s="13">
        <v>26</v>
      </c>
      <c r="M48" s="13">
        <v>12</v>
      </c>
      <c r="N48" s="13">
        <v>33</v>
      </c>
      <c r="O48" s="13">
        <v>44</v>
      </c>
      <c r="P48" s="13">
        <v>16</v>
      </c>
      <c r="Q48" s="13">
        <v>44</v>
      </c>
      <c r="R48" s="13">
        <v>54</v>
      </c>
      <c r="S48" s="13">
        <v>1</v>
      </c>
      <c r="T48" s="13">
        <v>74</v>
      </c>
    </row>
    <row r="49" spans="2:20" ht="15" customHeight="1" x14ac:dyDescent="0.15">
      <c r="B49" s="4"/>
      <c r="C49" s="54"/>
      <c r="D49" s="30">
        <v>100</v>
      </c>
      <c r="E49" s="31">
        <v>15</v>
      </c>
      <c r="F49" s="32">
        <v>12.2</v>
      </c>
      <c r="G49" s="32">
        <v>7.2</v>
      </c>
      <c r="H49" s="32">
        <v>5.3</v>
      </c>
      <c r="I49" s="32">
        <v>10.3</v>
      </c>
      <c r="J49" s="32">
        <v>6.7</v>
      </c>
      <c r="K49" s="32">
        <v>4.2</v>
      </c>
      <c r="L49" s="32">
        <v>7.2</v>
      </c>
      <c r="M49" s="32">
        <v>3.3</v>
      </c>
      <c r="N49" s="32">
        <v>9.1999999999999993</v>
      </c>
      <c r="O49" s="32">
        <v>12.2</v>
      </c>
      <c r="P49" s="32">
        <v>4.4000000000000004</v>
      </c>
      <c r="Q49" s="32">
        <v>12.2</v>
      </c>
      <c r="R49" s="32">
        <v>15</v>
      </c>
      <c r="S49" s="32">
        <v>0.3</v>
      </c>
      <c r="T49" s="32">
        <v>20.6</v>
      </c>
    </row>
    <row r="50" spans="2:20" ht="15" customHeight="1" x14ac:dyDescent="0.15">
      <c r="B50" s="4"/>
      <c r="C50" s="57" t="s">
        <v>70</v>
      </c>
      <c r="D50" s="33">
        <v>197</v>
      </c>
      <c r="E50" s="34">
        <v>24</v>
      </c>
      <c r="F50" s="35">
        <v>20</v>
      </c>
      <c r="G50" s="35">
        <v>9</v>
      </c>
      <c r="H50" s="35">
        <v>7</v>
      </c>
      <c r="I50" s="35">
        <v>16</v>
      </c>
      <c r="J50" s="35">
        <v>11</v>
      </c>
      <c r="K50" s="35">
        <v>0</v>
      </c>
      <c r="L50" s="35">
        <v>12</v>
      </c>
      <c r="M50" s="35">
        <v>8</v>
      </c>
      <c r="N50" s="35">
        <v>12</v>
      </c>
      <c r="O50" s="35">
        <v>19</v>
      </c>
      <c r="P50" s="35">
        <v>11</v>
      </c>
      <c r="Q50" s="35">
        <v>28</v>
      </c>
      <c r="R50" s="35">
        <v>21</v>
      </c>
      <c r="S50" s="35">
        <v>5</v>
      </c>
      <c r="T50" s="35">
        <v>61</v>
      </c>
    </row>
    <row r="51" spans="2:20" ht="15" customHeight="1" x14ac:dyDescent="0.15">
      <c r="B51" s="4"/>
      <c r="C51" s="54"/>
      <c r="D51" s="30">
        <v>100</v>
      </c>
      <c r="E51" s="31">
        <v>12.2</v>
      </c>
      <c r="F51" s="32">
        <v>10.199999999999999</v>
      </c>
      <c r="G51" s="32">
        <v>4.5999999999999996</v>
      </c>
      <c r="H51" s="32">
        <v>3.6</v>
      </c>
      <c r="I51" s="32">
        <v>8.1</v>
      </c>
      <c r="J51" s="32">
        <v>5.6</v>
      </c>
      <c r="K51" s="32">
        <v>0</v>
      </c>
      <c r="L51" s="32">
        <v>6.1</v>
      </c>
      <c r="M51" s="32">
        <v>4.0999999999999996</v>
      </c>
      <c r="N51" s="32">
        <v>6.1</v>
      </c>
      <c r="O51" s="32">
        <v>9.6</v>
      </c>
      <c r="P51" s="32">
        <v>5.6</v>
      </c>
      <c r="Q51" s="32">
        <v>14.2</v>
      </c>
      <c r="R51" s="32">
        <v>10.7</v>
      </c>
      <c r="S51" s="32">
        <v>2.5</v>
      </c>
      <c r="T51" s="32">
        <v>31</v>
      </c>
    </row>
    <row r="52" spans="2:20" ht="15" customHeight="1" x14ac:dyDescent="0.15">
      <c r="B52" s="4"/>
      <c r="C52" s="51" t="s">
        <v>71</v>
      </c>
      <c r="D52" s="25">
        <v>192</v>
      </c>
      <c r="E52" s="18">
        <v>20</v>
      </c>
      <c r="F52" s="11">
        <v>16</v>
      </c>
      <c r="G52" s="11">
        <v>12</v>
      </c>
      <c r="H52" s="11">
        <v>14</v>
      </c>
      <c r="I52" s="11">
        <v>29</v>
      </c>
      <c r="J52" s="11">
        <v>19</v>
      </c>
      <c r="K52" s="11">
        <v>7</v>
      </c>
      <c r="L52" s="11">
        <v>17</v>
      </c>
      <c r="M52" s="11">
        <v>4</v>
      </c>
      <c r="N52" s="11">
        <v>15</v>
      </c>
      <c r="O52" s="11">
        <v>27</v>
      </c>
      <c r="P52" s="11">
        <v>7</v>
      </c>
      <c r="Q52" s="11">
        <v>35</v>
      </c>
      <c r="R52" s="11">
        <v>24</v>
      </c>
      <c r="S52" s="11">
        <v>4</v>
      </c>
      <c r="T52" s="11">
        <v>40</v>
      </c>
    </row>
    <row r="53" spans="2:20" ht="15" customHeight="1" x14ac:dyDescent="0.15">
      <c r="B53" s="4"/>
      <c r="C53" s="54"/>
      <c r="D53" s="30">
        <v>100</v>
      </c>
      <c r="E53" s="31">
        <v>10.4</v>
      </c>
      <c r="F53" s="32">
        <v>8.3000000000000007</v>
      </c>
      <c r="G53" s="32">
        <v>6.3</v>
      </c>
      <c r="H53" s="32">
        <v>7.3</v>
      </c>
      <c r="I53" s="32">
        <v>15.1</v>
      </c>
      <c r="J53" s="32">
        <v>9.9</v>
      </c>
      <c r="K53" s="32">
        <v>3.6</v>
      </c>
      <c r="L53" s="32">
        <v>8.9</v>
      </c>
      <c r="M53" s="32">
        <v>2.1</v>
      </c>
      <c r="N53" s="32">
        <v>7.8</v>
      </c>
      <c r="O53" s="32">
        <v>14.1</v>
      </c>
      <c r="P53" s="32">
        <v>3.6</v>
      </c>
      <c r="Q53" s="32">
        <v>18.2</v>
      </c>
      <c r="R53" s="32">
        <v>12.5</v>
      </c>
      <c r="S53" s="32">
        <v>2.1</v>
      </c>
      <c r="T53" s="32">
        <v>20.8</v>
      </c>
    </row>
    <row r="54" spans="2:20" ht="15" customHeight="1" x14ac:dyDescent="0.15">
      <c r="B54" s="4"/>
      <c r="C54" s="51" t="s">
        <v>72</v>
      </c>
      <c r="D54" s="25">
        <v>242</v>
      </c>
      <c r="E54" s="18">
        <v>21</v>
      </c>
      <c r="F54" s="11">
        <v>23</v>
      </c>
      <c r="G54" s="11">
        <v>8</v>
      </c>
      <c r="H54" s="11">
        <v>13</v>
      </c>
      <c r="I54" s="11">
        <v>18</v>
      </c>
      <c r="J54" s="11">
        <v>25</v>
      </c>
      <c r="K54" s="11">
        <v>7</v>
      </c>
      <c r="L54" s="11">
        <v>20</v>
      </c>
      <c r="M54" s="11">
        <v>4</v>
      </c>
      <c r="N54" s="11">
        <v>16</v>
      </c>
      <c r="O54" s="11">
        <v>34</v>
      </c>
      <c r="P54" s="11">
        <v>12</v>
      </c>
      <c r="Q54" s="11">
        <v>40</v>
      </c>
      <c r="R54" s="11">
        <v>22</v>
      </c>
      <c r="S54" s="11">
        <v>2</v>
      </c>
      <c r="T54" s="11">
        <v>98</v>
      </c>
    </row>
    <row r="55" spans="2:20" ht="15" customHeight="1" x14ac:dyDescent="0.15">
      <c r="B55" s="4"/>
      <c r="C55" s="54"/>
      <c r="D55" s="30">
        <v>100</v>
      </c>
      <c r="E55" s="31">
        <v>8.6999999999999993</v>
      </c>
      <c r="F55" s="32">
        <v>9.5</v>
      </c>
      <c r="G55" s="32">
        <v>3.3</v>
      </c>
      <c r="H55" s="32">
        <v>5.4</v>
      </c>
      <c r="I55" s="32">
        <v>7.4</v>
      </c>
      <c r="J55" s="32">
        <v>10.3</v>
      </c>
      <c r="K55" s="32">
        <v>2.9</v>
      </c>
      <c r="L55" s="32">
        <v>8.3000000000000007</v>
      </c>
      <c r="M55" s="32">
        <v>1.7</v>
      </c>
      <c r="N55" s="32">
        <v>6.6</v>
      </c>
      <c r="O55" s="32">
        <v>14</v>
      </c>
      <c r="P55" s="32">
        <v>5</v>
      </c>
      <c r="Q55" s="32">
        <v>16.5</v>
      </c>
      <c r="R55" s="32">
        <v>9.1</v>
      </c>
      <c r="S55" s="32">
        <v>0.8</v>
      </c>
      <c r="T55" s="32">
        <v>40.5</v>
      </c>
    </row>
    <row r="56" spans="2:20" ht="15" customHeight="1" x14ac:dyDescent="0.15">
      <c r="B56" s="4"/>
      <c r="C56" s="51" t="s">
        <v>73</v>
      </c>
      <c r="D56" s="25">
        <v>339</v>
      </c>
      <c r="E56" s="18">
        <v>54</v>
      </c>
      <c r="F56" s="11">
        <v>33</v>
      </c>
      <c r="G56" s="11">
        <v>30</v>
      </c>
      <c r="H56" s="11">
        <v>17</v>
      </c>
      <c r="I56" s="11">
        <v>29</v>
      </c>
      <c r="J56" s="11">
        <v>41</v>
      </c>
      <c r="K56" s="11">
        <v>3</v>
      </c>
      <c r="L56" s="11">
        <v>33</v>
      </c>
      <c r="M56" s="11">
        <v>9</v>
      </c>
      <c r="N56" s="11">
        <v>28</v>
      </c>
      <c r="O56" s="11">
        <v>56</v>
      </c>
      <c r="P56" s="11">
        <v>24</v>
      </c>
      <c r="Q56" s="11">
        <v>59</v>
      </c>
      <c r="R56" s="11">
        <v>43</v>
      </c>
      <c r="S56" s="11">
        <v>1</v>
      </c>
      <c r="T56" s="11">
        <v>78</v>
      </c>
    </row>
    <row r="57" spans="2:20" ht="15" customHeight="1" x14ac:dyDescent="0.15">
      <c r="B57" s="4"/>
      <c r="C57" s="54"/>
      <c r="D57" s="30">
        <v>100</v>
      </c>
      <c r="E57" s="31">
        <v>15.9</v>
      </c>
      <c r="F57" s="32">
        <v>9.6999999999999993</v>
      </c>
      <c r="G57" s="32">
        <v>8.8000000000000007</v>
      </c>
      <c r="H57" s="32">
        <v>5</v>
      </c>
      <c r="I57" s="32">
        <v>8.6</v>
      </c>
      <c r="J57" s="32">
        <v>12.1</v>
      </c>
      <c r="K57" s="32">
        <v>0.9</v>
      </c>
      <c r="L57" s="32">
        <v>9.6999999999999993</v>
      </c>
      <c r="M57" s="32">
        <v>2.7</v>
      </c>
      <c r="N57" s="32">
        <v>8.3000000000000007</v>
      </c>
      <c r="O57" s="32">
        <v>16.5</v>
      </c>
      <c r="P57" s="32">
        <v>7.1</v>
      </c>
      <c r="Q57" s="32">
        <v>17.399999999999999</v>
      </c>
      <c r="R57" s="32">
        <v>12.7</v>
      </c>
      <c r="S57" s="32">
        <v>0.3</v>
      </c>
      <c r="T57" s="32">
        <v>23</v>
      </c>
    </row>
    <row r="58" spans="2:20" ht="15" customHeight="1" x14ac:dyDescent="0.15">
      <c r="B58" s="4"/>
      <c r="C58" s="51" t="s">
        <v>74</v>
      </c>
      <c r="D58" s="25">
        <v>123</v>
      </c>
      <c r="E58" s="18">
        <v>15</v>
      </c>
      <c r="F58" s="11">
        <v>15</v>
      </c>
      <c r="G58" s="11">
        <v>6</v>
      </c>
      <c r="H58" s="11">
        <v>4</v>
      </c>
      <c r="I58" s="11">
        <v>9</v>
      </c>
      <c r="J58" s="11">
        <v>6</v>
      </c>
      <c r="K58" s="11">
        <v>3</v>
      </c>
      <c r="L58" s="11">
        <v>11</v>
      </c>
      <c r="M58" s="11">
        <v>2</v>
      </c>
      <c r="N58" s="11">
        <v>3</v>
      </c>
      <c r="O58" s="11">
        <v>18</v>
      </c>
      <c r="P58" s="11">
        <v>5</v>
      </c>
      <c r="Q58" s="11">
        <v>13</v>
      </c>
      <c r="R58" s="11">
        <v>11</v>
      </c>
      <c r="S58" s="11">
        <v>3</v>
      </c>
      <c r="T58" s="11">
        <v>40</v>
      </c>
    </row>
    <row r="59" spans="2:20" ht="15" customHeight="1" x14ac:dyDescent="0.15">
      <c r="B59" s="4"/>
      <c r="C59" s="54"/>
      <c r="D59" s="30">
        <v>100</v>
      </c>
      <c r="E59" s="31">
        <v>12.2</v>
      </c>
      <c r="F59" s="32">
        <v>12.2</v>
      </c>
      <c r="G59" s="32">
        <v>4.9000000000000004</v>
      </c>
      <c r="H59" s="32">
        <v>3.3</v>
      </c>
      <c r="I59" s="32">
        <v>7.3</v>
      </c>
      <c r="J59" s="32">
        <v>4.9000000000000004</v>
      </c>
      <c r="K59" s="32">
        <v>2.4</v>
      </c>
      <c r="L59" s="32">
        <v>8.9</v>
      </c>
      <c r="M59" s="32">
        <v>1.6</v>
      </c>
      <c r="N59" s="32">
        <v>2.4</v>
      </c>
      <c r="O59" s="32">
        <v>14.6</v>
      </c>
      <c r="P59" s="32">
        <v>4.0999999999999996</v>
      </c>
      <c r="Q59" s="32">
        <v>10.6</v>
      </c>
      <c r="R59" s="32">
        <v>8.9</v>
      </c>
      <c r="S59" s="32">
        <v>2.4</v>
      </c>
      <c r="T59" s="32">
        <v>32.5</v>
      </c>
    </row>
    <row r="60" spans="2:20" ht="15" customHeight="1" x14ac:dyDescent="0.15">
      <c r="B60" s="4"/>
      <c r="C60" s="51" t="s">
        <v>75</v>
      </c>
      <c r="D60" s="25">
        <v>760</v>
      </c>
      <c r="E60" s="18">
        <v>85</v>
      </c>
      <c r="F60" s="11">
        <v>97</v>
      </c>
      <c r="G60" s="11">
        <v>42</v>
      </c>
      <c r="H60" s="11">
        <v>41</v>
      </c>
      <c r="I60" s="11">
        <v>97</v>
      </c>
      <c r="J60" s="11">
        <v>59</v>
      </c>
      <c r="K60" s="11">
        <v>10</v>
      </c>
      <c r="L60" s="11">
        <v>57</v>
      </c>
      <c r="M60" s="11">
        <v>15</v>
      </c>
      <c r="N60" s="11">
        <v>58</v>
      </c>
      <c r="O60" s="11">
        <v>94</v>
      </c>
      <c r="P60" s="11">
        <v>26</v>
      </c>
      <c r="Q60" s="11">
        <v>123</v>
      </c>
      <c r="R60" s="11">
        <v>63</v>
      </c>
      <c r="S60" s="11">
        <v>7</v>
      </c>
      <c r="T60" s="11">
        <v>218</v>
      </c>
    </row>
    <row r="61" spans="2:20" ht="15" customHeight="1" x14ac:dyDescent="0.15">
      <c r="B61" s="4"/>
      <c r="C61" s="54"/>
      <c r="D61" s="30">
        <v>100</v>
      </c>
      <c r="E61" s="31">
        <v>11.2</v>
      </c>
      <c r="F61" s="32">
        <v>12.8</v>
      </c>
      <c r="G61" s="32">
        <v>5.5</v>
      </c>
      <c r="H61" s="32">
        <v>5.4</v>
      </c>
      <c r="I61" s="32">
        <v>12.8</v>
      </c>
      <c r="J61" s="32">
        <v>7.8</v>
      </c>
      <c r="K61" s="32">
        <v>1.3</v>
      </c>
      <c r="L61" s="32">
        <v>7.5</v>
      </c>
      <c r="M61" s="32">
        <v>2</v>
      </c>
      <c r="N61" s="32">
        <v>7.6</v>
      </c>
      <c r="O61" s="32">
        <v>12.4</v>
      </c>
      <c r="P61" s="32">
        <v>3.4</v>
      </c>
      <c r="Q61" s="32">
        <v>16.2</v>
      </c>
      <c r="R61" s="32">
        <v>8.3000000000000007</v>
      </c>
      <c r="S61" s="32">
        <v>0.9</v>
      </c>
      <c r="T61" s="32">
        <v>28.7</v>
      </c>
    </row>
    <row r="62" spans="2:20" ht="15" customHeight="1" x14ac:dyDescent="0.15">
      <c r="B62" s="4"/>
      <c r="C62" s="51" t="s">
        <v>76</v>
      </c>
      <c r="D62" s="25">
        <v>441</v>
      </c>
      <c r="E62" s="18">
        <v>64</v>
      </c>
      <c r="F62" s="11">
        <v>46</v>
      </c>
      <c r="G62" s="11">
        <v>15</v>
      </c>
      <c r="H62" s="11">
        <v>22</v>
      </c>
      <c r="I62" s="11">
        <v>33</v>
      </c>
      <c r="J62" s="11">
        <v>30</v>
      </c>
      <c r="K62" s="11">
        <v>6</v>
      </c>
      <c r="L62" s="11">
        <v>28</v>
      </c>
      <c r="M62" s="11">
        <v>15</v>
      </c>
      <c r="N62" s="11">
        <v>36</v>
      </c>
      <c r="O62" s="11">
        <v>46</v>
      </c>
      <c r="P62" s="11">
        <v>18</v>
      </c>
      <c r="Q62" s="11">
        <v>71</v>
      </c>
      <c r="R62" s="11">
        <v>45</v>
      </c>
      <c r="S62" s="11">
        <v>5</v>
      </c>
      <c r="T62" s="11">
        <v>132</v>
      </c>
    </row>
    <row r="63" spans="2:20" ht="15" customHeight="1" x14ac:dyDescent="0.15">
      <c r="B63" s="4"/>
      <c r="C63" s="54"/>
      <c r="D63" s="30">
        <v>100</v>
      </c>
      <c r="E63" s="31">
        <v>14.5</v>
      </c>
      <c r="F63" s="32">
        <v>10.4</v>
      </c>
      <c r="G63" s="32">
        <v>3.4</v>
      </c>
      <c r="H63" s="32">
        <v>5</v>
      </c>
      <c r="I63" s="32">
        <v>7.5</v>
      </c>
      <c r="J63" s="32">
        <v>6.8</v>
      </c>
      <c r="K63" s="32">
        <v>1.4</v>
      </c>
      <c r="L63" s="32">
        <v>6.3</v>
      </c>
      <c r="M63" s="32">
        <v>3.4</v>
      </c>
      <c r="N63" s="32">
        <v>8.1999999999999993</v>
      </c>
      <c r="O63" s="32">
        <v>10.4</v>
      </c>
      <c r="P63" s="32">
        <v>4.0999999999999996</v>
      </c>
      <c r="Q63" s="32">
        <v>16.100000000000001</v>
      </c>
      <c r="R63" s="32">
        <v>10.199999999999999</v>
      </c>
      <c r="S63" s="32">
        <v>1.1000000000000001</v>
      </c>
      <c r="T63" s="32">
        <v>29.9</v>
      </c>
    </row>
    <row r="64" spans="2:20" ht="15" customHeight="1" x14ac:dyDescent="0.15">
      <c r="B64" s="4"/>
      <c r="C64" s="51" t="s">
        <v>77</v>
      </c>
      <c r="D64" s="25">
        <v>1154</v>
      </c>
      <c r="E64" s="18">
        <v>121</v>
      </c>
      <c r="F64" s="11">
        <v>98</v>
      </c>
      <c r="G64" s="11">
        <v>45</v>
      </c>
      <c r="H64" s="11">
        <v>42</v>
      </c>
      <c r="I64" s="11">
        <v>114</v>
      </c>
      <c r="J64" s="11">
        <v>84</v>
      </c>
      <c r="K64" s="11">
        <v>19</v>
      </c>
      <c r="L64" s="11">
        <v>76</v>
      </c>
      <c r="M64" s="11">
        <v>16</v>
      </c>
      <c r="N64" s="11">
        <v>105</v>
      </c>
      <c r="O64" s="11">
        <v>151</v>
      </c>
      <c r="P64" s="11">
        <v>53</v>
      </c>
      <c r="Q64" s="11">
        <v>169</v>
      </c>
      <c r="R64" s="11">
        <v>109</v>
      </c>
      <c r="S64" s="11">
        <v>20</v>
      </c>
      <c r="T64" s="11">
        <v>376</v>
      </c>
    </row>
    <row r="65" spans="2:20" ht="15" customHeight="1" x14ac:dyDescent="0.15">
      <c r="B65" s="5"/>
      <c r="C65" s="52"/>
      <c r="D65" s="28">
        <v>100</v>
      </c>
      <c r="E65" s="20">
        <v>10.5</v>
      </c>
      <c r="F65" s="15">
        <v>8.5</v>
      </c>
      <c r="G65" s="15">
        <v>3.9</v>
      </c>
      <c r="H65" s="15">
        <v>3.6</v>
      </c>
      <c r="I65" s="15">
        <v>9.9</v>
      </c>
      <c r="J65" s="15">
        <v>7.3</v>
      </c>
      <c r="K65" s="15">
        <v>1.6</v>
      </c>
      <c r="L65" s="15">
        <v>6.6</v>
      </c>
      <c r="M65" s="15">
        <v>1.4</v>
      </c>
      <c r="N65" s="15">
        <v>9.1</v>
      </c>
      <c r="O65" s="15">
        <v>13.1</v>
      </c>
      <c r="P65" s="15">
        <v>4.5999999999999996</v>
      </c>
      <c r="Q65" s="15">
        <v>14.6</v>
      </c>
      <c r="R65" s="15">
        <v>9.4</v>
      </c>
      <c r="S65" s="15">
        <v>1.7</v>
      </c>
      <c r="T65" s="15">
        <v>32.6</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T9">
    <cfRule type="top10" dxfId="2580" priority="200" rank="1"/>
  </conditionalFormatting>
  <conditionalFormatting sqref="E11:T11">
    <cfRule type="top10" dxfId="2579" priority="201" rank="1"/>
  </conditionalFormatting>
  <conditionalFormatting sqref="E13:T13">
    <cfRule type="top10" dxfId="2578" priority="202" rank="1"/>
  </conditionalFormatting>
  <conditionalFormatting sqref="E15:T15">
    <cfRule type="top10" dxfId="2577" priority="203" rank="1"/>
  </conditionalFormatting>
  <conditionalFormatting sqref="E17:T17">
    <cfRule type="top10" dxfId="2576" priority="204" rank="1"/>
  </conditionalFormatting>
  <conditionalFormatting sqref="E19:T19">
    <cfRule type="top10" dxfId="2575" priority="205" rank="1"/>
  </conditionalFormatting>
  <conditionalFormatting sqref="E21:T21">
    <cfRule type="top10" dxfId="2574" priority="206" rank="1"/>
  </conditionalFormatting>
  <conditionalFormatting sqref="E23:T23">
    <cfRule type="top10" dxfId="2573" priority="207" rank="1"/>
  </conditionalFormatting>
  <conditionalFormatting sqref="E25:T25">
    <cfRule type="top10" dxfId="2572" priority="208" rank="1"/>
  </conditionalFormatting>
  <conditionalFormatting sqref="E27:T27">
    <cfRule type="top10" dxfId="2571" priority="209" rank="1"/>
  </conditionalFormatting>
  <conditionalFormatting sqref="E29:T29">
    <cfRule type="top10" dxfId="2570" priority="210" rank="1"/>
  </conditionalFormatting>
  <conditionalFormatting sqref="E31:T31">
    <cfRule type="top10" dxfId="2569" priority="211" rank="1"/>
  </conditionalFormatting>
  <conditionalFormatting sqref="E33:T33">
    <cfRule type="top10" dxfId="2568" priority="212" rank="1"/>
  </conditionalFormatting>
  <conditionalFormatting sqref="E35:T35">
    <cfRule type="top10" dxfId="2567" priority="213" rank="1"/>
  </conditionalFormatting>
  <conditionalFormatting sqref="E37:T37">
    <cfRule type="top10" dxfId="2566" priority="214" rank="1"/>
  </conditionalFormatting>
  <conditionalFormatting sqref="E39:T39">
    <cfRule type="top10" dxfId="2565" priority="215" rank="1"/>
  </conditionalFormatting>
  <conditionalFormatting sqref="E41:T41">
    <cfRule type="top10" dxfId="2564" priority="216" rank="1"/>
  </conditionalFormatting>
  <conditionalFormatting sqref="E43:T43">
    <cfRule type="top10" dxfId="2563" priority="217" rank="1"/>
  </conditionalFormatting>
  <conditionalFormatting sqref="E45:T45">
    <cfRule type="top10" dxfId="2562" priority="218" rank="1"/>
  </conditionalFormatting>
  <conditionalFormatting sqref="E47:T47">
    <cfRule type="top10" dxfId="2561" priority="219" rank="1"/>
  </conditionalFormatting>
  <conditionalFormatting sqref="E49:T49">
    <cfRule type="top10" dxfId="2560" priority="220" rank="1"/>
  </conditionalFormatting>
  <conditionalFormatting sqref="E51:T51">
    <cfRule type="top10" dxfId="2559" priority="221" rank="1"/>
  </conditionalFormatting>
  <conditionalFormatting sqref="E53:T53">
    <cfRule type="top10" dxfId="2558" priority="222" rank="1"/>
  </conditionalFormatting>
  <conditionalFormatting sqref="E55:T55">
    <cfRule type="top10" dxfId="2557" priority="223" rank="1"/>
  </conditionalFormatting>
  <conditionalFormatting sqref="E57:T57">
    <cfRule type="top10" dxfId="2556" priority="224" rank="1"/>
  </conditionalFormatting>
  <conditionalFormatting sqref="E59:T59">
    <cfRule type="top10" dxfId="2555" priority="225" rank="1"/>
  </conditionalFormatting>
  <conditionalFormatting sqref="E61:T61">
    <cfRule type="top10" dxfId="2554" priority="226" rank="1"/>
  </conditionalFormatting>
  <conditionalFormatting sqref="E63:T63">
    <cfRule type="top10" dxfId="2553" priority="227" rank="1"/>
  </conditionalFormatting>
  <conditionalFormatting sqref="E65:T65">
    <cfRule type="top10" dxfId="2552" priority="228" rank="1"/>
  </conditionalFormatting>
  <pageMargins left="0.7" right="0.7" top="0.75" bottom="0.75" header="0.3" footer="0.3"/>
  <pageSetup paperSize="9" scale="52" orientation="portrait" r:id="rId1"/>
  <headerFoot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2" width="8.625" style="9" customWidth="1"/>
    <col min="93" max="16384" width="6.125" style="9"/>
  </cols>
  <sheetData>
    <row r="2" spans="2:43" x14ac:dyDescent="0.15">
      <c r="B2" s="9" t="s">
        <v>512</v>
      </c>
    </row>
    <row r="3" spans="2:43" x14ac:dyDescent="0.15">
      <c r="B3" s="9" t="s">
        <v>523</v>
      </c>
    </row>
    <row r="4" spans="2:43" x14ac:dyDescent="0.15">
      <c r="B4" s="36"/>
    </row>
    <row r="6" spans="2:43" ht="3" customHeight="1" x14ac:dyDescent="0.15">
      <c r="B6" s="16"/>
      <c r="C6" s="23"/>
      <c r="D6" s="24"/>
      <c r="E6" s="22"/>
      <c r="F6" s="17"/>
      <c r="G6" s="17"/>
      <c r="H6" s="17"/>
      <c r="I6" s="17"/>
      <c r="J6" s="17"/>
    </row>
    <row r="7" spans="2:43" s="10" customFormat="1" ht="122.25" customHeight="1" thickBot="1" x14ac:dyDescent="0.2">
      <c r="B7" s="1"/>
      <c r="C7" s="2" t="s">
        <v>52</v>
      </c>
      <c r="D7" s="29" t="s">
        <v>103</v>
      </c>
      <c r="E7" s="46" t="s">
        <v>230</v>
      </c>
      <c r="F7" s="47" t="s">
        <v>231</v>
      </c>
      <c r="G7" s="47" t="s">
        <v>232</v>
      </c>
      <c r="H7" s="47" t="s">
        <v>37</v>
      </c>
      <c r="I7" s="47" t="s">
        <v>155</v>
      </c>
      <c r="J7" s="47" t="s">
        <v>104</v>
      </c>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7145</v>
      </c>
      <c r="F8" s="11">
        <v>12150</v>
      </c>
      <c r="G8" s="11">
        <v>3710</v>
      </c>
      <c r="H8" s="11">
        <v>433</v>
      </c>
      <c r="I8" s="11">
        <v>1954</v>
      </c>
      <c r="J8" s="11">
        <v>1774</v>
      </c>
    </row>
    <row r="9" spans="2:43" ht="15" customHeight="1" x14ac:dyDescent="0.15">
      <c r="B9" s="62"/>
      <c r="C9" s="52"/>
      <c r="D9" s="26">
        <v>100</v>
      </c>
      <c r="E9" s="19">
        <v>26.3</v>
      </c>
      <c r="F9" s="12">
        <v>44.7</v>
      </c>
      <c r="G9" s="12">
        <v>13.7</v>
      </c>
      <c r="H9" s="12">
        <v>1.6</v>
      </c>
      <c r="I9" s="12">
        <v>7.2</v>
      </c>
      <c r="J9" s="12">
        <v>6.5</v>
      </c>
    </row>
    <row r="10" spans="2:43" ht="15" customHeight="1" x14ac:dyDescent="0.15">
      <c r="B10" s="3" t="s">
        <v>54</v>
      </c>
      <c r="C10" s="63" t="s">
        <v>55</v>
      </c>
      <c r="D10" s="27">
        <v>12478</v>
      </c>
      <c r="E10" s="21">
        <v>3386</v>
      </c>
      <c r="F10" s="13">
        <v>5492</v>
      </c>
      <c r="G10" s="13">
        <v>1794</v>
      </c>
      <c r="H10" s="13">
        <v>206</v>
      </c>
      <c r="I10" s="13">
        <v>870</v>
      </c>
      <c r="J10" s="13">
        <v>730</v>
      </c>
    </row>
    <row r="11" spans="2:43" ht="15" customHeight="1" x14ac:dyDescent="0.15">
      <c r="B11" s="4"/>
      <c r="C11" s="56"/>
      <c r="D11" s="30">
        <v>100</v>
      </c>
      <c r="E11" s="31">
        <v>27.1</v>
      </c>
      <c r="F11" s="32">
        <v>44</v>
      </c>
      <c r="G11" s="32">
        <v>14.4</v>
      </c>
      <c r="H11" s="32">
        <v>1.7</v>
      </c>
      <c r="I11" s="32">
        <v>7</v>
      </c>
      <c r="J11" s="32">
        <v>5.9</v>
      </c>
    </row>
    <row r="12" spans="2:43" ht="15" customHeight="1" x14ac:dyDescent="0.15">
      <c r="B12" s="4"/>
      <c r="C12" s="55" t="s">
        <v>56</v>
      </c>
      <c r="D12" s="25">
        <v>14458</v>
      </c>
      <c r="E12" s="18">
        <v>3707</v>
      </c>
      <c r="F12" s="11">
        <v>6556</v>
      </c>
      <c r="G12" s="11">
        <v>1893</v>
      </c>
      <c r="H12" s="11">
        <v>222</v>
      </c>
      <c r="I12" s="11">
        <v>1060</v>
      </c>
      <c r="J12" s="11">
        <v>1020</v>
      </c>
    </row>
    <row r="13" spans="2:43" ht="15" customHeight="1" x14ac:dyDescent="0.15">
      <c r="B13" s="4"/>
      <c r="C13" s="59"/>
      <c r="D13" s="26">
        <v>100</v>
      </c>
      <c r="E13" s="19">
        <v>25.6</v>
      </c>
      <c r="F13" s="12">
        <v>45.3</v>
      </c>
      <c r="G13" s="12">
        <v>13.1</v>
      </c>
      <c r="H13" s="12">
        <v>1.5</v>
      </c>
      <c r="I13" s="12">
        <v>7.3</v>
      </c>
      <c r="J13" s="12">
        <v>7.1</v>
      </c>
    </row>
    <row r="14" spans="2:43" ht="15" customHeight="1" x14ac:dyDescent="0.15">
      <c r="B14" s="3" t="s">
        <v>57</v>
      </c>
      <c r="C14" s="63" t="s">
        <v>78</v>
      </c>
      <c r="D14" s="27">
        <v>7667</v>
      </c>
      <c r="E14" s="21">
        <v>1932</v>
      </c>
      <c r="F14" s="13">
        <v>3653</v>
      </c>
      <c r="G14" s="13">
        <v>1156</v>
      </c>
      <c r="H14" s="13">
        <v>109</v>
      </c>
      <c r="I14" s="13">
        <v>473</v>
      </c>
      <c r="J14" s="13">
        <v>344</v>
      </c>
    </row>
    <row r="15" spans="2:43" ht="15" customHeight="1" x14ac:dyDescent="0.15">
      <c r="B15" s="4"/>
      <c r="C15" s="56"/>
      <c r="D15" s="30">
        <v>100</v>
      </c>
      <c r="E15" s="31">
        <v>25.2</v>
      </c>
      <c r="F15" s="32">
        <v>47.6</v>
      </c>
      <c r="G15" s="32">
        <v>15.1</v>
      </c>
      <c r="H15" s="32">
        <v>1.4</v>
      </c>
      <c r="I15" s="32">
        <v>6.2</v>
      </c>
      <c r="J15" s="32">
        <v>4.5</v>
      </c>
    </row>
    <row r="16" spans="2:43" ht="15" customHeight="1" x14ac:dyDescent="0.15">
      <c r="B16" s="4"/>
      <c r="C16" s="51" t="s">
        <v>79</v>
      </c>
      <c r="D16" s="25">
        <v>6710</v>
      </c>
      <c r="E16" s="18">
        <v>1758</v>
      </c>
      <c r="F16" s="11">
        <v>3225</v>
      </c>
      <c r="G16" s="11">
        <v>919</v>
      </c>
      <c r="H16" s="11">
        <v>88</v>
      </c>
      <c r="I16" s="11">
        <v>366</v>
      </c>
      <c r="J16" s="11">
        <v>354</v>
      </c>
    </row>
    <row r="17" spans="2:10" ht="15" customHeight="1" x14ac:dyDescent="0.15">
      <c r="B17" s="4"/>
      <c r="C17" s="51"/>
      <c r="D17" s="30">
        <v>100</v>
      </c>
      <c r="E17" s="31">
        <v>26.2</v>
      </c>
      <c r="F17" s="32">
        <v>48.1</v>
      </c>
      <c r="G17" s="32">
        <v>13.7</v>
      </c>
      <c r="H17" s="32">
        <v>1.3</v>
      </c>
      <c r="I17" s="32">
        <v>5.5</v>
      </c>
      <c r="J17" s="32">
        <v>5.3</v>
      </c>
    </row>
    <row r="18" spans="2:10" ht="15" customHeight="1" x14ac:dyDescent="0.15">
      <c r="B18" s="4"/>
      <c r="C18" s="58" t="s">
        <v>80</v>
      </c>
      <c r="D18" s="25">
        <v>5148</v>
      </c>
      <c r="E18" s="18">
        <v>1414</v>
      </c>
      <c r="F18" s="11">
        <v>2269</v>
      </c>
      <c r="G18" s="11">
        <v>675</v>
      </c>
      <c r="H18" s="11">
        <v>81</v>
      </c>
      <c r="I18" s="11">
        <v>348</v>
      </c>
      <c r="J18" s="11">
        <v>361</v>
      </c>
    </row>
    <row r="19" spans="2:10" ht="15" customHeight="1" x14ac:dyDescent="0.15">
      <c r="B19" s="4"/>
      <c r="C19" s="56"/>
      <c r="D19" s="30">
        <v>100</v>
      </c>
      <c r="E19" s="31">
        <v>27.5</v>
      </c>
      <c r="F19" s="32">
        <v>44.1</v>
      </c>
      <c r="G19" s="32">
        <v>13.1</v>
      </c>
      <c r="H19" s="32">
        <v>1.6</v>
      </c>
      <c r="I19" s="32">
        <v>6.8</v>
      </c>
      <c r="J19" s="32">
        <v>7</v>
      </c>
    </row>
    <row r="20" spans="2:10" ht="15" customHeight="1" x14ac:dyDescent="0.15">
      <c r="B20" s="4"/>
      <c r="C20" s="55" t="s">
        <v>81</v>
      </c>
      <c r="D20" s="25">
        <v>4095</v>
      </c>
      <c r="E20" s="18">
        <v>1140</v>
      </c>
      <c r="F20" s="11">
        <v>1691</v>
      </c>
      <c r="G20" s="11">
        <v>492</v>
      </c>
      <c r="H20" s="11">
        <v>63</v>
      </c>
      <c r="I20" s="11">
        <v>354</v>
      </c>
      <c r="J20" s="11">
        <v>355</v>
      </c>
    </row>
    <row r="21" spans="2:10" ht="15" customHeight="1" x14ac:dyDescent="0.15">
      <c r="B21" s="4"/>
      <c r="C21" s="56"/>
      <c r="D21" s="30">
        <v>100</v>
      </c>
      <c r="E21" s="31">
        <v>27.8</v>
      </c>
      <c r="F21" s="32">
        <v>41.3</v>
      </c>
      <c r="G21" s="32">
        <v>12</v>
      </c>
      <c r="H21" s="32">
        <v>1.5</v>
      </c>
      <c r="I21" s="32">
        <v>8.6</v>
      </c>
      <c r="J21" s="32">
        <v>8.6999999999999993</v>
      </c>
    </row>
    <row r="22" spans="2:10" ht="15" customHeight="1" x14ac:dyDescent="0.15">
      <c r="B22" s="4"/>
      <c r="C22" s="51" t="s">
        <v>82</v>
      </c>
      <c r="D22" s="25">
        <v>3242</v>
      </c>
      <c r="E22" s="18">
        <v>834</v>
      </c>
      <c r="F22" s="11">
        <v>1180</v>
      </c>
      <c r="G22" s="11">
        <v>434</v>
      </c>
      <c r="H22" s="11">
        <v>85</v>
      </c>
      <c r="I22" s="11">
        <v>385</v>
      </c>
      <c r="J22" s="11">
        <v>324</v>
      </c>
    </row>
    <row r="23" spans="2:10" ht="15" customHeight="1" x14ac:dyDescent="0.15">
      <c r="B23" s="5"/>
      <c r="C23" s="52"/>
      <c r="D23" s="28">
        <v>100</v>
      </c>
      <c r="E23" s="20">
        <v>25.7</v>
      </c>
      <c r="F23" s="15">
        <v>36.4</v>
      </c>
      <c r="G23" s="15">
        <v>13.4</v>
      </c>
      <c r="H23" s="15">
        <v>2.6</v>
      </c>
      <c r="I23" s="15">
        <v>11.9</v>
      </c>
      <c r="J23" s="15">
        <v>10</v>
      </c>
    </row>
    <row r="24" spans="2:10" ht="15" customHeight="1" x14ac:dyDescent="0.15">
      <c r="B24" s="3" t="s">
        <v>58</v>
      </c>
      <c r="C24" s="53" t="s">
        <v>59</v>
      </c>
      <c r="D24" s="27">
        <v>6176</v>
      </c>
      <c r="E24" s="21">
        <v>1448</v>
      </c>
      <c r="F24" s="13">
        <v>2648</v>
      </c>
      <c r="G24" s="13">
        <v>939</v>
      </c>
      <c r="H24" s="13">
        <v>155</v>
      </c>
      <c r="I24" s="13">
        <v>536</v>
      </c>
      <c r="J24" s="13">
        <v>450</v>
      </c>
    </row>
    <row r="25" spans="2:10" ht="15" customHeight="1" x14ac:dyDescent="0.15">
      <c r="B25" s="4"/>
      <c r="C25" s="51"/>
      <c r="D25" s="30">
        <v>100</v>
      </c>
      <c r="E25" s="31">
        <v>23.4</v>
      </c>
      <c r="F25" s="32">
        <v>42.9</v>
      </c>
      <c r="G25" s="32">
        <v>15.2</v>
      </c>
      <c r="H25" s="32">
        <v>2.5</v>
      </c>
      <c r="I25" s="32">
        <v>8.6999999999999993</v>
      </c>
      <c r="J25" s="32">
        <v>7.3</v>
      </c>
    </row>
    <row r="26" spans="2:10" ht="15" customHeight="1" x14ac:dyDescent="0.15">
      <c r="B26" s="4"/>
      <c r="C26" s="58" t="s">
        <v>60</v>
      </c>
      <c r="D26" s="25">
        <v>12578</v>
      </c>
      <c r="E26" s="18">
        <v>3596</v>
      </c>
      <c r="F26" s="11">
        <v>5820</v>
      </c>
      <c r="G26" s="11">
        <v>1564</v>
      </c>
      <c r="H26" s="11">
        <v>136</v>
      </c>
      <c r="I26" s="11">
        <v>739</v>
      </c>
      <c r="J26" s="11">
        <v>723</v>
      </c>
    </row>
    <row r="27" spans="2:10" ht="15" customHeight="1" x14ac:dyDescent="0.15">
      <c r="B27" s="4"/>
      <c r="C27" s="56"/>
      <c r="D27" s="30">
        <v>100</v>
      </c>
      <c r="E27" s="31">
        <v>28.6</v>
      </c>
      <c r="F27" s="32">
        <v>46.3</v>
      </c>
      <c r="G27" s="32">
        <v>12.4</v>
      </c>
      <c r="H27" s="32">
        <v>1.1000000000000001</v>
      </c>
      <c r="I27" s="32">
        <v>5.9</v>
      </c>
      <c r="J27" s="32">
        <v>5.7</v>
      </c>
    </row>
    <row r="28" spans="2:10" ht="15" customHeight="1" x14ac:dyDescent="0.15">
      <c r="B28" s="4"/>
      <c r="C28" s="55" t="s">
        <v>61</v>
      </c>
      <c r="D28" s="25">
        <v>1614</v>
      </c>
      <c r="E28" s="18">
        <v>441</v>
      </c>
      <c r="F28" s="11">
        <v>757</v>
      </c>
      <c r="G28" s="11">
        <v>214</v>
      </c>
      <c r="H28" s="11">
        <v>27</v>
      </c>
      <c r="I28" s="11">
        <v>86</v>
      </c>
      <c r="J28" s="11">
        <v>89</v>
      </c>
    </row>
    <row r="29" spans="2:10" ht="15" customHeight="1" x14ac:dyDescent="0.15">
      <c r="B29" s="4"/>
      <c r="C29" s="56"/>
      <c r="D29" s="30">
        <v>100</v>
      </c>
      <c r="E29" s="31">
        <v>27.3</v>
      </c>
      <c r="F29" s="32">
        <v>46.9</v>
      </c>
      <c r="G29" s="32">
        <v>13.3</v>
      </c>
      <c r="H29" s="32">
        <v>1.7</v>
      </c>
      <c r="I29" s="32">
        <v>5.3</v>
      </c>
      <c r="J29" s="32">
        <v>5.5</v>
      </c>
    </row>
    <row r="30" spans="2:10" ht="15" customHeight="1" x14ac:dyDescent="0.15">
      <c r="B30" s="4"/>
      <c r="C30" s="51" t="s">
        <v>62</v>
      </c>
      <c r="D30" s="25">
        <v>2525</v>
      </c>
      <c r="E30" s="18">
        <v>682</v>
      </c>
      <c r="F30" s="11">
        <v>1074</v>
      </c>
      <c r="G30" s="11">
        <v>351</v>
      </c>
      <c r="H30" s="11">
        <v>46</v>
      </c>
      <c r="I30" s="11">
        <v>194</v>
      </c>
      <c r="J30" s="11">
        <v>178</v>
      </c>
    </row>
    <row r="31" spans="2:10" ht="15" customHeight="1" x14ac:dyDescent="0.15">
      <c r="B31" s="4"/>
      <c r="C31" s="51"/>
      <c r="D31" s="30">
        <v>100</v>
      </c>
      <c r="E31" s="31">
        <v>27</v>
      </c>
      <c r="F31" s="32">
        <v>42.5</v>
      </c>
      <c r="G31" s="32">
        <v>13.9</v>
      </c>
      <c r="H31" s="32">
        <v>1.8</v>
      </c>
      <c r="I31" s="32">
        <v>7.7</v>
      </c>
      <c r="J31" s="32">
        <v>7</v>
      </c>
    </row>
    <row r="32" spans="2:10" ht="15" customHeight="1" x14ac:dyDescent="0.15">
      <c r="B32" s="6"/>
      <c r="C32" s="58" t="s">
        <v>63</v>
      </c>
      <c r="D32" s="25">
        <v>3276</v>
      </c>
      <c r="E32" s="18">
        <v>760</v>
      </c>
      <c r="F32" s="11">
        <v>1482</v>
      </c>
      <c r="G32" s="11">
        <v>503</v>
      </c>
      <c r="H32" s="11">
        <v>45</v>
      </c>
      <c r="I32" s="11">
        <v>305</v>
      </c>
      <c r="J32" s="11">
        <v>181</v>
      </c>
    </row>
    <row r="33" spans="2:10" ht="15" customHeight="1" x14ac:dyDescent="0.15">
      <c r="B33" s="7"/>
      <c r="C33" s="59"/>
      <c r="D33" s="28">
        <v>100</v>
      </c>
      <c r="E33" s="20">
        <v>23.2</v>
      </c>
      <c r="F33" s="15">
        <v>45.2</v>
      </c>
      <c r="G33" s="15">
        <v>15.4</v>
      </c>
      <c r="H33" s="15">
        <v>1.4</v>
      </c>
      <c r="I33" s="15">
        <v>9.3000000000000007</v>
      </c>
      <c r="J33" s="15">
        <v>5.5</v>
      </c>
    </row>
    <row r="34" spans="2:10" ht="15" customHeight="1" x14ac:dyDescent="0.15">
      <c r="B34" s="3" t="s">
        <v>64</v>
      </c>
      <c r="C34" s="53" t="s">
        <v>65</v>
      </c>
      <c r="D34" s="27">
        <v>22228</v>
      </c>
      <c r="E34" s="21">
        <v>6148</v>
      </c>
      <c r="F34" s="13">
        <v>10380</v>
      </c>
      <c r="G34" s="13">
        <v>2897</v>
      </c>
      <c r="H34" s="13">
        <v>284</v>
      </c>
      <c r="I34" s="13">
        <v>1327</v>
      </c>
      <c r="J34" s="13">
        <v>1192</v>
      </c>
    </row>
    <row r="35" spans="2:10" ht="15" customHeight="1" x14ac:dyDescent="0.15">
      <c r="B35" s="4"/>
      <c r="C35" s="54"/>
      <c r="D35" s="30">
        <v>100</v>
      </c>
      <c r="E35" s="31">
        <v>27.7</v>
      </c>
      <c r="F35" s="32">
        <v>46.7</v>
      </c>
      <c r="G35" s="32">
        <v>13</v>
      </c>
      <c r="H35" s="32">
        <v>1.3</v>
      </c>
      <c r="I35" s="32">
        <v>6</v>
      </c>
      <c r="J35" s="32">
        <v>5.4</v>
      </c>
    </row>
    <row r="36" spans="2:10" ht="15" customHeight="1" x14ac:dyDescent="0.15">
      <c r="B36" s="4"/>
      <c r="C36" s="60" t="s">
        <v>66</v>
      </c>
      <c r="D36" s="25">
        <v>2573</v>
      </c>
      <c r="E36" s="18">
        <v>542</v>
      </c>
      <c r="F36" s="11">
        <v>973</v>
      </c>
      <c r="G36" s="11">
        <v>443</v>
      </c>
      <c r="H36" s="11">
        <v>83</v>
      </c>
      <c r="I36" s="11">
        <v>303</v>
      </c>
      <c r="J36" s="11">
        <v>229</v>
      </c>
    </row>
    <row r="37" spans="2:10" ht="15" customHeight="1" x14ac:dyDescent="0.15">
      <c r="B37" s="4"/>
      <c r="C37" s="56"/>
      <c r="D37" s="30">
        <v>100</v>
      </c>
      <c r="E37" s="31">
        <v>21.1</v>
      </c>
      <c r="F37" s="32">
        <v>37.799999999999997</v>
      </c>
      <c r="G37" s="32">
        <v>17.2</v>
      </c>
      <c r="H37" s="32">
        <v>3.2</v>
      </c>
      <c r="I37" s="32">
        <v>11.8</v>
      </c>
      <c r="J37" s="32">
        <v>8.9</v>
      </c>
    </row>
    <row r="38" spans="2:10" ht="15" customHeight="1" x14ac:dyDescent="0.15">
      <c r="B38" s="4"/>
      <c r="C38" s="55" t="s">
        <v>67</v>
      </c>
      <c r="D38" s="25">
        <v>1235</v>
      </c>
      <c r="E38" s="18">
        <v>193</v>
      </c>
      <c r="F38" s="11">
        <v>423</v>
      </c>
      <c r="G38" s="11">
        <v>250</v>
      </c>
      <c r="H38" s="11">
        <v>46</v>
      </c>
      <c r="I38" s="11">
        <v>202</v>
      </c>
      <c r="J38" s="11">
        <v>121</v>
      </c>
    </row>
    <row r="39" spans="2:10" ht="15" customHeight="1" x14ac:dyDescent="0.15">
      <c r="B39" s="5"/>
      <c r="C39" s="59"/>
      <c r="D39" s="28">
        <v>100</v>
      </c>
      <c r="E39" s="20">
        <v>15.6</v>
      </c>
      <c r="F39" s="15">
        <v>34.299999999999997</v>
      </c>
      <c r="G39" s="15">
        <v>20.2</v>
      </c>
      <c r="H39" s="15">
        <v>3.7</v>
      </c>
      <c r="I39" s="15">
        <v>16.399999999999999</v>
      </c>
      <c r="J39" s="15">
        <v>9.8000000000000007</v>
      </c>
    </row>
    <row r="40" spans="2:10" ht="15" customHeight="1" x14ac:dyDescent="0.15">
      <c r="B40" s="3" t="s">
        <v>83</v>
      </c>
      <c r="C40" s="53" t="s">
        <v>400</v>
      </c>
      <c r="D40" s="27">
        <v>3459</v>
      </c>
      <c r="E40" s="21">
        <v>1760</v>
      </c>
      <c r="F40" s="13">
        <v>1080</v>
      </c>
      <c r="G40" s="13">
        <v>219</v>
      </c>
      <c r="H40" s="13">
        <v>39</v>
      </c>
      <c r="I40" s="13">
        <v>159</v>
      </c>
      <c r="J40" s="13">
        <v>202</v>
      </c>
    </row>
    <row r="41" spans="2:10" ht="15" customHeight="1" x14ac:dyDescent="0.15">
      <c r="B41" s="4"/>
      <c r="C41" s="54"/>
      <c r="D41" s="30">
        <v>100</v>
      </c>
      <c r="E41" s="31">
        <v>50.9</v>
      </c>
      <c r="F41" s="32">
        <v>31.2</v>
      </c>
      <c r="G41" s="32">
        <v>6.3</v>
      </c>
      <c r="H41" s="32">
        <v>1.1000000000000001</v>
      </c>
      <c r="I41" s="32">
        <v>4.5999999999999996</v>
      </c>
      <c r="J41" s="32">
        <v>5.8</v>
      </c>
    </row>
    <row r="42" spans="2:10" ht="15" customHeight="1" x14ac:dyDescent="0.15">
      <c r="B42" s="4"/>
      <c r="C42" s="55" t="s">
        <v>408</v>
      </c>
      <c r="D42" s="25">
        <v>18074</v>
      </c>
      <c r="E42" s="18">
        <v>4538</v>
      </c>
      <c r="F42" s="11">
        <v>9011</v>
      </c>
      <c r="G42" s="11">
        <v>2258</v>
      </c>
      <c r="H42" s="11">
        <v>176</v>
      </c>
      <c r="I42" s="11">
        <v>1139</v>
      </c>
      <c r="J42" s="11">
        <v>952</v>
      </c>
    </row>
    <row r="43" spans="2:10" ht="15" customHeight="1" x14ac:dyDescent="0.15">
      <c r="B43" s="4"/>
      <c r="C43" s="56"/>
      <c r="D43" s="30">
        <v>100</v>
      </c>
      <c r="E43" s="31">
        <v>25.1</v>
      </c>
      <c r="F43" s="32">
        <v>49.9</v>
      </c>
      <c r="G43" s="32">
        <v>12.5</v>
      </c>
      <c r="H43" s="32">
        <v>1</v>
      </c>
      <c r="I43" s="32">
        <v>6.3</v>
      </c>
      <c r="J43" s="32">
        <v>5.3</v>
      </c>
    </row>
    <row r="44" spans="2:10" ht="15" customHeight="1" x14ac:dyDescent="0.15">
      <c r="B44" s="4"/>
      <c r="C44" s="51" t="s">
        <v>93</v>
      </c>
      <c r="D44" s="25">
        <v>4115</v>
      </c>
      <c r="E44" s="18">
        <v>596</v>
      </c>
      <c r="F44" s="11">
        <v>1658</v>
      </c>
      <c r="G44" s="11">
        <v>992</v>
      </c>
      <c r="H44" s="11">
        <v>149</v>
      </c>
      <c r="I44" s="11">
        <v>466</v>
      </c>
      <c r="J44" s="11">
        <v>254</v>
      </c>
    </row>
    <row r="45" spans="2:10" ht="15" customHeight="1" x14ac:dyDescent="0.15">
      <c r="B45" s="4"/>
      <c r="C45" s="54"/>
      <c r="D45" s="30">
        <v>100</v>
      </c>
      <c r="E45" s="31">
        <v>14.5</v>
      </c>
      <c r="F45" s="32">
        <v>40.299999999999997</v>
      </c>
      <c r="G45" s="32">
        <v>24.1</v>
      </c>
      <c r="H45" s="32">
        <v>3.6</v>
      </c>
      <c r="I45" s="32">
        <v>11.3</v>
      </c>
      <c r="J45" s="32">
        <v>6.2</v>
      </c>
    </row>
    <row r="46" spans="2:10" ht="15" customHeight="1" x14ac:dyDescent="0.15">
      <c r="B46" s="4"/>
      <c r="C46" s="51" t="s">
        <v>411</v>
      </c>
      <c r="D46" s="25">
        <v>659</v>
      </c>
      <c r="E46" s="18">
        <v>81</v>
      </c>
      <c r="F46" s="11">
        <v>179</v>
      </c>
      <c r="G46" s="11">
        <v>164</v>
      </c>
      <c r="H46" s="11">
        <v>57</v>
      </c>
      <c r="I46" s="11">
        <v>118</v>
      </c>
      <c r="J46" s="11">
        <v>60</v>
      </c>
    </row>
    <row r="47" spans="2:10" ht="15" customHeight="1" x14ac:dyDescent="0.15">
      <c r="B47" s="5"/>
      <c r="C47" s="52"/>
      <c r="D47" s="28">
        <v>100</v>
      </c>
      <c r="E47" s="20">
        <v>12.3</v>
      </c>
      <c r="F47" s="15">
        <v>27.2</v>
      </c>
      <c r="G47" s="15">
        <v>24.9</v>
      </c>
      <c r="H47" s="15">
        <v>8.6</v>
      </c>
      <c r="I47" s="15">
        <v>17.899999999999999</v>
      </c>
      <c r="J47" s="15">
        <v>9.1</v>
      </c>
    </row>
    <row r="48" spans="2:10" ht="15" customHeight="1" x14ac:dyDescent="0.15">
      <c r="B48" s="3" t="s">
        <v>68</v>
      </c>
      <c r="C48" s="53" t="s">
        <v>69</v>
      </c>
      <c r="D48" s="27">
        <v>3572</v>
      </c>
      <c r="E48" s="21">
        <v>919</v>
      </c>
      <c r="F48" s="13">
        <v>1690</v>
      </c>
      <c r="G48" s="13">
        <v>505</v>
      </c>
      <c r="H48" s="13">
        <v>52</v>
      </c>
      <c r="I48" s="13">
        <v>258</v>
      </c>
      <c r="J48" s="13">
        <v>148</v>
      </c>
    </row>
    <row r="49" spans="2:10" ht="15" customHeight="1" x14ac:dyDescent="0.15">
      <c r="B49" s="4"/>
      <c r="C49" s="54"/>
      <c r="D49" s="30">
        <v>100</v>
      </c>
      <c r="E49" s="31">
        <v>25.7</v>
      </c>
      <c r="F49" s="32">
        <v>47.3</v>
      </c>
      <c r="G49" s="32">
        <v>14.1</v>
      </c>
      <c r="H49" s="32">
        <v>1.5</v>
      </c>
      <c r="I49" s="32">
        <v>7.2</v>
      </c>
      <c r="J49" s="32">
        <v>4.0999999999999996</v>
      </c>
    </row>
    <row r="50" spans="2:10" ht="15" customHeight="1" x14ac:dyDescent="0.15">
      <c r="B50" s="4"/>
      <c r="C50" s="57" t="s">
        <v>70</v>
      </c>
      <c r="D50" s="33">
        <v>2055</v>
      </c>
      <c r="E50" s="34">
        <v>598</v>
      </c>
      <c r="F50" s="35">
        <v>1013</v>
      </c>
      <c r="G50" s="35">
        <v>261</v>
      </c>
      <c r="H50" s="35">
        <v>23</v>
      </c>
      <c r="I50" s="35">
        <v>97</v>
      </c>
      <c r="J50" s="35">
        <v>63</v>
      </c>
    </row>
    <row r="51" spans="2:10" ht="15" customHeight="1" x14ac:dyDescent="0.15">
      <c r="B51" s="4"/>
      <c r="C51" s="54"/>
      <c r="D51" s="30">
        <v>100</v>
      </c>
      <c r="E51" s="31">
        <v>29.1</v>
      </c>
      <c r="F51" s="32">
        <v>49.3</v>
      </c>
      <c r="G51" s="32">
        <v>12.7</v>
      </c>
      <c r="H51" s="32">
        <v>1.1000000000000001</v>
      </c>
      <c r="I51" s="32">
        <v>4.7</v>
      </c>
      <c r="J51" s="32">
        <v>3.1</v>
      </c>
    </row>
    <row r="52" spans="2:10" ht="15" customHeight="1" x14ac:dyDescent="0.15">
      <c r="B52" s="4"/>
      <c r="C52" s="51" t="s">
        <v>71</v>
      </c>
      <c r="D52" s="25">
        <v>1640</v>
      </c>
      <c r="E52" s="18">
        <v>413</v>
      </c>
      <c r="F52" s="11">
        <v>754</v>
      </c>
      <c r="G52" s="11">
        <v>236</v>
      </c>
      <c r="H52" s="11">
        <v>25</v>
      </c>
      <c r="I52" s="11">
        <v>99</v>
      </c>
      <c r="J52" s="11">
        <v>113</v>
      </c>
    </row>
    <row r="53" spans="2:10" ht="15" customHeight="1" x14ac:dyDescent="0.15">
      <c r="B53" s="4"/>
      <c r="C53" s="54"/>
      <c r="D53" s="30">
        <v>100</v>
      </c>
      <c r="E53" s="31">
        <v>25.2</v>
      </c>
      <c r="F53" s="32">
        <v>46</v>
      </c>
      <c r="G53" s="32">
        <v>14.4</v>
      </c>
      <c r="H53" s="32">
        <v>1.5</v>
      </c>
      <c r="I53" s="32">
        <v>6</v>
      </c>
      <c r="J53" s="32">
        <v>6.9</v>
      </c>
    </row>
    <row r="54" spans="2:10" ht="15" customHeight="1" x14ac:dyDescent="0.15">
      <c r="B54" s="4"/>
      <c r="C54" s="51" t="s">
        <v>72</v>
      </c>
      <c r="D54" s="25">
        <v>1560</v>
      </c>
      <c r="E54" s="18">
        <v>441</v>
      </c>
      <c r="F54" s="11">
        <v>647</v>
      </c>
      <c r="G54" s="11">
        <v>250</v>
      </c>
      <c r="H54" s="11">
        <v>26</v>
      </c>
      <c r="I54" s="11">
        <v>108</v>
      </c>
      <c r="J54" s="11">
        <v>88</v>
      </c>
    </row>
    <row r="55" spans="2:10" ht="15" customHeight="1" x14ac:dyDescent="0.15">
      <c r="B55" s="4"/>
      <c r="C55" s="54"/>
      <c r="D55" s="30">
        <v>100</v>
      </c>
      <c r="E55" s="31">
        <v>28.3</v>
      </c>
      <c r="F55" s="32">
        <v>41.5</v>
      </c>
      <c r="G55" s="32">
        <v>16</v>
      </c>
      <c r="H55" s="32">
        <v>1.7</v>
      </c>
      <c r="I55" s="32">
        <v>6.9</v>
      </c>
      <c r="J55" s="32">
        <v>5.6</v>
      </c>
    </row>
    <row r="56" spans="2:10" ht="15" customHeight="1" x14ac:dyDescent="0.15">
      <c r="B56" s="4"/>
      <c r="C56" s="51" t="s">
        <v>73</v>
      </c>
      <c r="D56" s="25">
        <v>2382</v>
      </c>
      <c r="E56" s="18">
        <v>580</v>
      </c>
      <c r="F56" s="11">
        <v>1125</v>
      </c>
      <c r="G56" s="11">
        <v>298</v>
      </c>
      <c r="H56" s="11">
        <v>47</v>
      </c>
      <c r="I56" s="11">
        <v>129</v>
      </c>
      <c r="J56" s="11">
        <v>203</v>
      </c>
    </row>
    <row r="57" spans="2:10" ht="15" customHeight="1" x14ac:dyDescent="0.15">
      <c r="B57" s="4"/>
      <c r="C57" s="54"/>
      <c r="D57" s="30">
        <v>100</v>
      </c>
      <c r="E57" s="31">
        <v>24.3</v>
      </c>
      <c r="F57" s="32">
        <v>47.2</v>
      </c>
      <c r="G57" s="32">
        <v>12.5</v>
      </c>
      <c r="H57" s="32">
        <v>2</v>
      </c>
      <c r="I57" s="32">
        <v>5.4</v>
      </c>
      <c r="J57" s="32">
        <v>8.5</v>
      </c>
    </row>
    <row r="58" spans="2:10" ht="15" customHeight="1" x14ac:dyDescent="0.15">
      <c r="B58" s="4"/>
      <c r="C58" s="51" t="s">
        <v>74</v>
      </c>
      <c r="D58" s="25">
        <v>1538</v>
      </c>
      <c r="E58" s="18">
        <v>501</v>
      </c>
      <c r="F58" s="11">
        <v>705</v>
      </c>
      <c r="G58" s="11">
        <v>150</v>
      </c>
      <c r="H58" s="11">
        <v>7</v>
      </c>
      <c r="I58" s="11">
        <v>76</v>
      </c>
      <c r="J58" s="11">
        <v>99</v>
      </c>
    </row>
    <row r="59" spans="2:10" ht="15" customHeight="1" x14ac:dyDescent="0.15">
      <c r="B59" s="4"/>
      <c r="C59" s="54"/>
      <c r="D59" s="30">
        <v>100</v>
      </c>
      <c r="E59" s="31">
        <v>32.6</v>
      </c>
      <c r="F59" s="32">
        <v>45.8</v>
      </c>
      <c r="G59" s="32">
        <v>9.8000000000000007</v>
      </c>
      <c r="H59" s="32">
        <v>0.5</v>
      </c>
      <c r="I59" s="32">
        <v>4.9000000000000004</v>
      </c>
      <c r="J59" s="32">
        <v>6.4</v>
      </c>
    </row>
    <row r="60" spans="2:10" ht="15" customHeight="1" x14ac:dyDescent="0.15">
      <c r="B60" s="4"/>
      <c r="C60" s="51" t="s">
        <v>75</v>
      </c>
      <c r="D60" s="25">
        <v>5096</v>
      </c>
      <c r="E60" s="18">
        <v>1210</v>
      </c>
      <c r="F60" s="11">
        <v>2270</v>
      </c>
      <c r="G60" s="11">
        <v>726</v>
      </c>
      <c r="H60" s="11">
        <v>89</v>
      </c>
      <c r="I60" s="11">
        <v>425</v>
      </c>
      <c r="J60" s="11">
        <v>376</v>
      </c>
    </row>
    <row r="61" spans="2:10" ht="15" customHeight="1" x14ac:dyDescent="0.15">
      <c r="B61" s="4"/>
      <c r="C61" s="54"/>
      <c r="D61" s="30">
        <v>100</v>
      </c>
      <c r="E61" s="31">
        <v>23.7</v>
      </c>
      <c r="F61" s="32">
        <v>44.5</v>
      </c>
      <c r="G61" s="32">
        <v>14.2</v>
      </c>
      <c r="H61" s="32">
        <v>1.7</v>
      </c>
      <c r="I61" s="32">
        <v>8.3000000000000007</v>
      </c>
      <c r="J61" s="32">
        <v>7.4</v>
      </c>
    </row>
    <row r="62" spans="2:10" ht="15" customHeight="1" x14ac:dyDescent="0.15">
      <c r="B62" s="4"/>
      <c r="C62" s="51" t="s">
        <v>76</v>
      </c>
      <c r="D62" s="25">
        <v>2807</v>
      </c>
      <c r="E62" s="18">
        <v>705</v>
      </c>
      <c r="F62" s="11">
        <v>1174</v>
      </c>
      <c r="G62" s="11">
        <v>478</v>
      </c>
      <c r="H62" s="11">
        <v>54</v>
      </c>
      <c r="I62" s="11">
        <v>195</v>
      </c>
      <c r="J62" s="11">
        <v>201</v>
      </c>
    </row>
    <row r="63" spans="2:10" ht="15" customHeight="1" x14ac:dyDescent="0.15">
      <c r="B63" s="4"/>
      <c r="C63" s="54"/>
      <c r="D63" s="30">
        <v>100</v>
      </c>
      <c r="E63" s="31">
        <v>25.1</v>
      </c>
      <c r="F63" s="32">
        <v>41.8</v>
      </c>
      <c r="G63" s="32">
        <v>17</v>
      </c>
      <c r="H63" s="32">
        <v>1.9</v>
      </c>
      <c r="I63" s="32">
        <v>6.9</v>
      </c>
      <c r="J63" s="32">
        <v>7.2</v>
      </c>
    </row>
    <row r="64" spans="2:10" ht="15" customHeight="1" x14ac:dyDescent="0.15">
      <c r="B64" s="4"/>
      <c r="C64" s="51" t="s">
        <v>77</v>
      </c>
      <c r="D64" s="25">
        <v>6516</v>
      </c>
      <c r="E64" s="18">
        <v>1778</v>
      </c>
      <c r="F64" s="11">
        <v>2772</v>
      </c>
      <c r="G64" s="11">
        <v>806</v>
      </c>
      <c r="H64" s="11">
        <v>110</v>
      </c>
      <c r="I64" s="11">
        <v>567</v>
      </c>
      <c r="J64" s="11">
        <v>483</v>
      </c>
    </row>
    <row r="65" spans="2:10" ht="15" customHeight="1" x14ac:dyDescent="0.15">
      <c r="B65" s="5"/>
      <c r="C65" s="52"/>
      <c r="D65" s="28">
        <v>100</v>
      </c>
      <c r="E65" s="20">
        <v>27.3</v>
      </c>
      <c r="F65" s="15">
        <v>42.5</v>
      </c>
      <c r="G65" s="15">
        <v>12.4</v>
      </c>
      <c r="H65" s="15">
        <v>1.7</v>
      </c>
      <c r="I65" s="15">
        <v>8.6999999999999993</v>
      </c>
      <c r="J65" s="15">
        <v>7.4</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J9">
    <cfRule type="top10" dxfId="753" priority="1998" rank="1"/>
  </conditionalFormatting>
  <conditionalFormatting sqref="E11:J11">
    <cfRule type="top10" dxfId="752" priority="1999" rank="1"/>
  </conditionalFormatting>
  <conditionalFormatting sqref="E13:J13">
    <cfRule type="top10" dxfId="751" priority="2000" rank="1"/>
  </conditionalFormatting>
  <conditionalFormatting sqref="E15:J15">
    <cfRule type="top10" dxfId="750" priority="2001" rank="1"/>
  </conditionalFormatting>
  <conditionalFormatting sqref="E17:J17">
    <cfRule type="top10" dxfId="749" priority="2002" rank="1"/>
  </conditionalFormatting>
  <conditionalFormatting sqref="E19:J19">
    <cfRule type="top10" dxfId="748" priority="2003" rank="1"/>
  </conditionalFormatting>
  <conditionalFormatting sqref="E21:J21">
    <cfRule type="top10" dxfId="747" priority="2004" rank="1"/>
  </conditionalFormatting>
  <conditionalFormatting sqref="E23:J23">
    <cfRule type="top10" dxfId="746" priority="2005" rank="1"/>
  </conditionalFormatting>
  <conditionalFormatting sqref="E25:J25">
    <cfRule type="top10" dxfId="745" priority="2006" rank="1"/>
  </conditionalFormatting>
  <conditionalFormatting sqref="E27:J27">
    <cfRule type="top10" dxfId="744" priority="2007" rank="1"/>
  </conditionalFormatting>
  <conditionalFormatting sqref="E29:J29">
    <cfRule type="top10" dxfId="743" priority="2008" rank="1"/>
  </conditionalFormatting>
  <conditionalFormatting sqref="E31:J31">
    <cfRule type="top10" dxfId="742" priority="2009" rank="1"/>
  </conditionalFormatting>
  <conditionalFormatting sqref="E33:J33">
    <cfRule type="top10" dxfId="741" priority="2010" rank="1"/>
  </conditionalFormatting>
  <conditionalFormatting sqref="E35:J35">
    <cfRule type="top10" dxfId="740" priority="2011" rank="1"/>
  </conditionalFormatting>
  <conditionalFormatting sqref="E37:J37">
    <cfRule type="top10" dxfId="739" priority="2012" rank="1"/>
  </conditionalFormatting>
  <conditionalFormatting sqref="E39:J39">
    <cfRule type="top10" dxfId="738" priority="2013" rank="1"/>
  </conditionalFormatting>
  <conditionalFormatting sqref="E41:J41">
    <cfRule type="top10" dxfId="737" priority="2014" rank="1"/>
  </conditionalFormatting>
  <conditionalFormatting sqref="E43:J43">
    <cfRule type="top10" dxfId="736" priority="2015" rank="1"/>
  </conditionalFormatting>
  <conditionalFormatting sqref="E45:J45">
    <cfRule type="top10" dxfId="735" priority="2016" rank="1"/>
  </conditionalFormatting>
  <conditionalFormatting sqref="E47:J47">
    <cfRule type="top10" dxfId="734" priority="2017" rank="1"/>
  </conditionalFormatting>
  <conditionalFormatting sqref="E49:J49">
    <cfRule type="top10" dxfId="733" priority="2018" rank="1"/>
  </conditionalFormatting>
  <conditionalFormatting sqref="E51:J51">
    <cfRule type="top10" dxfId="732" priority="2019" rank="1"/>
  </conditionalFormatting>
  <conditionalFormatting sqref="E53:J53">
    <cfRule type="top10" dxfId="731" priority="2020" rank="1"/>
  </conditionalFormatting>
  <conditionalFormatting sqref="E55:J55">
    <cfRule type="top10" dxfId="730" priority="2021" rank="1"/>
  </conditionalFormatting>
  <conditionalFormatting sqref="E57:J57">
    <cfRule type="top10" dxfId="729" priority="2022" rank="1"/>
  </conditionalFormatting>
  <conditionalFormatting sqref="E59:J59">
    <cfRule type="top10" dxfId="728" priority="2023" rank="1"/>
  </conditionalFormatting>
  <conditionalFormatting sqref="E61:J61">
    <cfRule type="top10" dxfId="727" priority="2024" rank="1"/>
  </conditionalFormatting>
  <conditionalFormatting sqref="E63:J63">
    <cfRule type="top10" dxfId="726" priority="2025" rank="1"/>
  </conditionalFormatting>
  <conditionalFormatting sqref="E65:J65">
    <cfRule type="top10" dxfId="725" priority="2026" rank="1"/>
  </conditionalFormatting>
  <pageMargins left="0.7" right="0.7" top="0.75" bottom="0.75" header="0.3" footer="0.3"/>
  <pageSetup paperSize="9" scale="76" orientation="portrait" r:id="rId1"/>
  <headerFooter>
    <oddFooter>&amp;C&amp;P</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7" width="8.625" style="9" customWidth="1"/>
    <col min="98" max="16384" width="6.125" style="9"/>
  </cols>
  <sheetData>
    <row r="2" spans="2:43" x14ac:dyDescent="0.15">
      <c r="B2" s="9" t="s">
        <v>512</v>
      </c>
    </row>
    <row r="3" spans="2:43" x14ac:dyDescent="0.15">
      <c r="B3" s="9" t="s">
        <v>525</v>
      </c>
    </row>
    <row r="4" spans="2:43" x14ac:dyDescent="0.15">
      <c r="B4" s="9" t="s">
        <v>524</v>
      </c>
    </row>
    <row r="6" spans="2:43" ht="3" customHeight="1" x14ac:dyDescent="0.15">
      <c r="B6" s="16"/>
      <c r="C6" s="23"/>
      <c r="D6" s="24"/>
      <c r="E6" s="22"/>
      <c r="F6" s="17"/>
      <c r="G6" s="17"/>
      <c r="H6" s="17"/>
      <c r="I6" s="17"/>
      <c r="J6" s="17"/>
      <c r="K6" s="17"/>
      <c r="L6" s="17"/>
      <c r="M6" s="17"/>
      <c r="N6" s="17"/>
      <c r="O6" s="17"/>
    </row>
    <row r="7" spans="2:43" s="10" customFormat="1" ht="122.25" customHeight="1" thickBot="1" x14ac:dyDescent="0.2">
      <c r="B7" s="1"/>
      <c r="C7" s="2" t="s">
        <v>52</v>
      </c>
      <c r="D7" s="29" t="s">
        <v>103</v>
      </c>
      <c r="E7" s="46" t="s">
        <v>220</v>
      </c>
      <c r="F7" s="47" t="s">
        <v>221</v>
      </c>
      <c r="G7" s="47" t="s">
        <v>222</v>
      </c>
      <c r="H7" s="47" t="s">
        <v>223</v>
      </c>
      <c r="I7" s="47" t="s">
        <v>224</v>
      </c>
      <c r="J7" s="47" t="s">
        <v>225</v>
      </c>
      <c r="K7" s="47" t="s">
        <v>226</v>
      </c>
      <c r="L7" s="47" t="s">
        <v>227</v>
      </c>
      <c r="M7" s="47" t="s">
        <v>228</v>
      </c>
      <c r="N7" s="47" t="s">
        <v>229</v>
      </c>
      <c r="O7" s="47" t="s">
        <v>104</v>
      </c>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9506</v>
      </c>
      <c r="F8" s="11">
        <v>10109</v>
      </c>
      <c r="G8" s="11">
        <v>2165</v>
      </c>
      <c r="H8" s="11">
        <v>8332</v>
      </c>
      <c r="I8" s="11">
        <v>14059</v>
      </c>
      <c r="J8" s="11">
        <v>10110</v>
      </c>
      <c r="K8" s="11">
        <v>9661</v>
      </c>
      <c r="L8" s="11">
        <v>3028</v>
      </c>
      <c r="M8" s="11">
        <v>6661</v>
      </c>
      <c r="N8" s="11">
        <v>989</v>
      </c>
      <c r="O8" s="11">
        <v>1750</v>
      </c>
    </row>
    <row r="9" spans="2:43" ht="15" customHeight="1" x14ac:dyDescent="0.15">
      <c r="B9" s="62"/>
      <c r="C9" s="52"/>
      <c r="D9" s="26">
        <v>100</v>
      </c>
      <c r="E9" s="19">
        <v>35</v>
      </c>
      <c r="F9" s="12">
        <v>37.200000000000003</v>
      </c>
      <c r="G9" s="12">
        <v>8</v>
      </c>
      <c r="H9" s="12">
        <v>30.7</v>
      </c>
      <c r="I9" s="12">
        <v>51.8</v>
      </c>
      <c r="J9" s="12">
        <v>37.200000000000003</v>
      </c>
      <c r="K9" s="12">
        <v>35.6</v>
      </c>
      <c r="L9" s="12">
        <v>11.1</v>
      </c>
      <c r="M9" s="12">
        <v>24.5</v>
      </c>
      <c r="N9" s="12">
        <v>3.6</v>
      </c>
      <c r="O9" s="12">
        <v>6.4</v>
      </c>
    </row>
    <row r="10" spans="2:43" ht="15" customHeight="1" x14ac:dyDescent="0.15">
      <c r="B10" s="3" t="s">
        <v>54</v>
      </c>
      <c r="C10" s="63" t="s">
        <v>55</v>
      </c>
      <c r="D10" s="27">
        <v>12478</v>
      </c>
      <c r="E10" s="21">
        <v>5162</v>
      </c>
      <c r="F10" s="13">
        <v>5107</v>
      </c>
      <c r="G10" s="13">
        <v>953</v>
      </c>
      <c r="H10" s="13">
        <v>4705</v>
      </c>
      <c r="I10" s="13">
        <v>5946</v>
      </c>
      <c r="J10" s="13">
        <v>3570</v>
      </c>
      <c r="K10" s="13">
        <v>4118</v>
      </c>
      <c r="L10" s="13">
        <v>1421</v>
      </c>
      <c r="M10" s="13">
        <v>2830</v>
      </c>
      <c r="N10" s="13">
        <v>492</v>
      </c>
      <c r="O10" s="13">
        <v>749</v>
      </c>
    </row>
    <row r="11" spans="2:43" ht="15" customHeight="1" x14ac:dyDescent="0.15">
      <c r="B11" s="4"/>
      <c r="C11" s="56"/>
      <c r="D11" s="30">
        <v>100</v>
      </c>
      <c r="E11" s="31">
        <v>41.4</v>
      </c>
      <c r="F11" s="32">
        <v>40.9</v>
      </c>
      <c r="G11" s="32">
        <v>7.6</v>
      </c>
      <c r="H11" s="32">
        <v>37.700000000000003</v>
      </c>
      <c r="I11" s="32">
        <v>47.7</v>
      </c>
      <c r="J11" s="32">
        <v>28.6</v>
      </c>
      <c r="K11" s="32">
        <v>33</v>
      </c>
      <c r="L11" s="32">
        <v>11.4</v>
      </c>
      <c r="M11" s="32">
        <v>22.7</v>
      </c>
      <c r="N11" s="32">
        <v>3.9</v>
      </c>
      <c r="O11" s="32">
        <v>6</v>
      </c>
    </row>
    <row r="12" spans="2:43" ht="15" customHeight="1" x14ac:dyDescent="0.15">
      <c r="B12" s="4"/>
      <c r="C12" s="55" t="s">
        <v>56</v>
      </c>
      <c r="D12" s="25">
        <v>14458</v>
      </c>
      <c r="E12" s="18">
        <v>4278</v>
      </c>
      <c r="F12" s="11">
        <v>4916</v>
      </c>
      <c r="G12" s="11">
        <v>1204</v>
      </c>
      <c r="H12" s="11">
        <v>3558</v>
      </c>
      <c r="I12" s="11">
        <v>8003</v>
      </c>
      <c r="J12" s="11">
        <v>6472</v>
      </c>
      <c r="K12" s="11">
        <v>5474</v>
      </c>
      <c r="L12" s="11">
        <v>1583</v>
      </c>
      <c r="M12" s="11">
        <v>3793</v>
      </c>
      <c r="N12" s="11">
        <v>485</v>
      </c>
      <c r="O12" s="11">
        <v>980</v>
      </c>
    </row>
    <row r="13" spans="2:43" ht="15" customHeight="1" x14ac:dyDescent="0.15">
      <c r="B13" s="4"/>
      <c r="C13" s="59"/>
      <c r="D13" s="26">
        <v>100</v>
      </c>
      <c r="E13" s="19">
        <v>29.6</v>
      </c>
      <c r="F13" s="12">
        <v>34</v>
      </c>
      <c r="G13" s="12">
        <v>8.3000000000000007</v>
      </c>
      <c r="H13" s="12">
        <v>24.6</v>
      </c>
      <c r="I13" s="12">
        <v>55.4</v>
      </c>
      <c r="J13" s="12">
        <v>44.8</v>
      </c>
      <c r="K13" s="12">
        <v>37.9</v>
      </c>
      <c r="L13" s="12">
        <v>10.9</v>
      </c>
      <c r="M13" s="12">
        <v>26.2</v>
      </c>
      <c r="N13" s="12">
        <v>3.4</v>
      </c>
      <c r="O13" s="12">
        <v>6.8</v>
      </c>
    </row>
    <row r="14" spans="2:43" ht="15" customHeight="1" x14ac:dyDescent="0.15">
      <c r="B14" s="3" t="s">
        <v>57</v>
      </c>
      <c r="C14" s="63" t="s">
        <v>78</v>
      </c>
      <c r="D14" s="27">
        <v>7667</v>
      </c>
      <c r="E14" s="21">
        <v>3255</v>
      </c>
      <c r="F14" s="13">
        <v>3068</v>
      </c>
      <c r="G14" s="13">
        <v>663</v>
      </c>
      <c r="H14" s="13">
        <v>2487</v>
      </c>
      <c r="I14" s="13">
        <v>4088</v>
      </c>
      <c r="J14" s="13">
        <v>2878</v>
      </c>
      <c r="K14" s="13">
        <v>2411</v>
      </c>
      <c r="L14" s="13">
        <v>865</v>
      </c>
      <c r="M14" s="13">
        <v>2334</v>
      </c>
      <c r="N14" s="13">
        <v>260</v>
      </c>
      <c r="O14" s="13">
        <v>359</v>
      </c>
    </row>
    <row r="15" spans="2:43" ht="15" customHeight="1" x14ac:dyDescent="0.15">
      <c r="B15" s="4"/>
      <c r="C15" s="56"/>
      <c r="D15" s="30">
        <v>100</v>
      </c>
      <c r="E15" s="31">
        <v>42.5</v>
      </c>
      <c r="F15" s="32">
        <v>40</v>
      </c>
      <c r="G15" s="32">
        <v>8.6</v>
      </c>
      <c r="H15" s="32">
        <v>32.4</v>
      </c>
      <c r="I15" s="32">
        <v>53.3</v>
      </c>
      <c r="J15" s="32">
        <v>37.5</v>
      </c>
      <c r="K15" s="32">
        <v>31.4</v>
      </c>
      <c r="L15" s="32">
        <v>11.3</v>
      </c>
      <c r="M15" s="32">
        <v>30.4</v>
      </c>
      <c r="N15" s="32">
        <v>3.4</v>
      </c>
      <c r="O15" s="32">
        <v>4.7</v>
      </c>
    </row>
    <row r="16" spans="2:43" ht="15" customHeight="1" x14ac:dyDescent="0.15">
      <c r="B16" s="4"/>
      <c r="C16" s="51" t="s">
        <v>79</v>
      </c>
      <c r="D16" s="25">
        <v>6710</v>
      </c>
      <c r="E16" s="18">
        <v>2490</v>
      </c>
      <c r="F16" s="11">
        <v>2779</v>
      </c>
      <c r="G16" s="11">
        <v>656</v>
      </c>
      <c r="H16" s="11">
        <v>2291</v>
      </c>
      <c r="I16" s="11">
        <v>3533</v>
      </c>
      <c r="J16" s="11">
        <v>2762</v>
      </c>
      <c r="K16" s="11">
        <v>2319</v>
      </c>
      <c r="L16" s="11">
        <v>914</v>
      </c>
      <c r="M16" s="11">
        <v>1896</v>
      </c>
      <c r="N16" s="11">
        <v>223</v>
      </c>
      <c r="O16" s="11">
        <v>331</v>
      </c>
    </row>
    <row r="17" spans="2:15" ht="15" customHeight="1" x14ac:dyDescent="0.15">
      <c r="B17" s="4"/>
      <c r="C17" s="51"/>
      <c r="D17" s="30">
        <v>100</v>
      </c>
      <c r="E17" s="31">
        <v>37.1</v>
      </c>
      <c r="F17" s="32">
        <v>41.4</v>
      </c>
      <c r="G17" s="32">
        <v>9.8000000000000007</v>
      </c>
      <c r="H17" s="32">
        <v>34.1</v>
      </c>
      <c r="I17" s="32">
        <v>52.7</v>
      </c>
      <c r="J17" s="32">
        <v>41.2</v>
      </c>
      <c r="K17" s="32">
        <v>34.6</v>
      </c>
      <c r="L17" s="32">
        <v>13.6</v>
      </c>
      <c r="M17" s="32">
        <v>28.3</v>
      </c>
      <c r="N17" s="32">
        <v>3.3</v>
      </c>
      <c r="O17" s="32">
        <v>4.9000000000000004</v>
      </c>
    </row>
    <row r="18" spans="2:15" ht="15" customHeight="1" x14ac:dyDescent="0.15">
      <c r="B18" s="4"/>
      <c r="C18" s="58" t="s">
        <v>80</v>
      </c>
      <c r="D18" s="25">
        <v>5148</v>
      </c>
      <c r="E18" s="18">
        <v>1696</v>
      </c>
      <c r="F18" s="11">
        <v>2017</v>
      </c>
      <c r="G18" s="11">
        <v>414</v>
      </c>
      <c r="H18" s="11">
        <v>1676</v>
      </c>
      <c r="I18" s="11">
        <v>2595</v>
      </c>
      <c r="J18" s="11">
        <v>1995</v>
      </c>
      <c r="K18" s="11">
        <v>2013</v>
      </c>
      <c r="L18" s="11">
        <v>631</v>
      </c>
      <c r="M18" s="11">
        <v>1277</v>
      </c>
      <c r="N18" s="11">
        <v>172</v>
      </c>
      <c r="O18" s="11">
        <v>342</v>
      </c>
    </row>
    <row r="19" spans="2:15" ht="15" customHeight="1" x14ac:dyDescent="0.15">
      <c r="B19" s="4"/>
      <c r="C19" s="56"/>
      <c r="D19" s="30">
        <v>100</v>
      </c>
      <c r="E19" s="31">
        <v>32.9</v>
      </c>
      <c r="F19" s="32">
        <v>39.200000000000003</v>
      </c>
      <c r="G19" s="32">
        <v>8</v>
      </c>
      <c r="H19" s="32">
        <v>32.6</v>
      </c>
      <c r="I19" s="32">
        <v>50.4</v>
      </c>
      <c r="J19" s="32">
        <v>38.799999999999997</v>
      </c>
      <c r="K19" s="32">
        <v>39.1</v>
      </c>
      <c r="L19" s="32">
        <v>12.3</v>
      </c>
      <c r="M19" s="32">
        <v>24.8</v>
      </c>
      <c r="N19" s="32">
        <v>3.3</v>
      </c>
      <c r="O19" s="32">
        <v>6.6</v>
      </c>
    </row>
    <row r="20" spans="2:15" ht="15" customHeight="1" x14ac:dyDescent="0.15">
      <c r="B20" s="4"/>
      <c r="C20" s="55" t="s">
        <v>81</v>
      </c>
      <c r="D20" s="25">
        <v>4095</v>
      </c>
      <c r="E20" s="18">
        <v>1233</v>
      </c>
      <c r="F20" s="11">
        <v>1327</v>
      </c>
      <c r="G20" s="11">
        <v>259</v>
      </c>
      <c r="H20" s="11">
        <v>1176</v>
      </c>
      <c r="I20" s="11">
        <v>2048</v>
      </c>
      <c r="J20" s="11">
        <v>1429</v>
      </c>
      <c r="K20" s="11">
        <v>1634</v>
      </c>
      <c r="L20" s="11">
        <v>392</v>
      </c>
      <c r="M20" s="11">
        <v>717</v>
      </c>
      <c r="N20" s="11">
        <v>138</v>
      </c>
      <c r="O20" s="11">
        <v>331</v>
      </c>
    </row>
    <row r="21" spans="2:15" ht="15" customHeight="1" x14ac:dyDescent="0.15">
      <c r="B21" s="4"/>
      <c r="C21" s="56"/>
      <c r="D21" s="30">
        <v>100</v>
      </c>
      <c r="E21" s="31">
        <v>30.1</v>
      </c>
      <c r="F21" s="32">
        <v>32.4</v>
      </c>
      <c r="G21" s="32">
        <v>6.3</v>
      </c>
      <c r="H21" s="32">
        <v>28.7</v>
      </c>
      <c r="I21" s="32">
        <v>50</v>
      </c>
      <c r="J21" s="32">
        <v>34.9</v>
      </c>
      <c r="K21" s="32">
        <v>39.9</v>
      </c>
      <c r="L21" s="32">
        <v>9.6</v>
      </c>
      <c r="M21" s="32">
        <v>17.5</v>
      </c>
      <c r="N21" s="32">
        <v>3.4</v>
      </c>
      <c r="O21" s="32">
        <v>8.1</v>
      </c>
    </row>
    <row r="22" spans="2:15" ht="15" customHeight="1" x14ac:dyDescent="0.15">
      <c r="B22" s="4"/>
      <c r="C22" s="51" t="s">
        <v>82</v>
      </c>
      <c r="D22" s="25">
        <v>3242</v>
      </c>
      <c r="E22" s="18">
        <v>747</v>
      </c>
      <c r="F22" s="11">
        <v>819</v>
      </c>
      <c r="G22" s="11">
        <v>159</v>
      </c>
      <c r="H22" s="11">
        <v>604</v>
      </c>
      <c r="I22" s="11">
        <v>1645</v>
      </c>
      <c r="J22" s="11">
        <v>956</v>
      </c>
      <c r="K22" s="11">
        <v>1189</v>
      </c>
      <c r="L22" s="11">
        <v>196</v>
      </c>
      <c r="M22" s="11">
        <v>383</v>
      </c>
      <c r="N22" s="11">
        <v>182</v>
      </c>
      <c r="O22" s="11">
        <v>352</v>
      </c>
    </row>
    <row r="23" spans="2:15" ht="15" customHeight="1" x14ac:dyDescent="0.15">
      <c r="B23" s="5"/>
      <c r="C23" s="52"/>
      <c r="D23" s="28">
        <v>100</v>
      </c>
      <c r="E23" s="20">
        <v>23</v>
      </c>
      <c r="F23" s="15">
        <v>25.3</v>
      </c>
      <c r="G23" s="15">
        <v>4.9000000000000004</v>
      </c>
      <c r="H23" s="15">
        <v>18.600000000000001</v>
      </c>
      <c r="I23" s="15">
        <v>50.7</v>
      </c>
      <c r="J23" s="15">
        <v>29.5</v>
      </c>
      <c r="K23" s="15">
        <v>36.700000000000003</v>
      </c>
      <c r="L23" s="15">
        <v>6</v>
      </c>
      <c r="M23" s="15">
        <v>11.8</v>
      </c>
      <c r="N23" s="15">
        <v>5.6</v>
      </c>
      <c r="O23" s="15">
        <v>10.9</v>
      </c>
    </row>
    <row r="24" spans="2:15" ht="15" customHeight="1" x14ac:dyDescent="0.15">
      <c r="B24" s="3" t="s">
        <v>58</v>
      </c>
      <c r="C24" s="53" t="s">
        <v>59</v>
      </c>
      <c r="D24" s="27">
        <v>6176</v>
      </c>
      <c r="E24" s="21">
        <v>1807</v>
      </c>
      <c r="F24" s="13">
        <v>2081</v>
      </c>
      <c r="G24" s="13">
        <v>454</v>
      </c>
      <c r="H24" s="13">
        <v>49</v>
      </c>
      <c r="I24" s="13">
        <v>2437</v>
      </c>
      <c r="J24" s="13">
        <v>2629</v>
      </c>
      <c r="K24" s="13">
        <v>2430</v>
      </c>
      <c r="L24" s="13">
        <v>608</v>
      </c>
      <c r="M24" s="13">
        <v>1312</v>
      </c>
      <c r="N24" s="13">
        <v>362</v>
      </c>
      <c r="O24" s="13">
        <v>499</v>
      </c>
    </row>
    <row r="25" spans="2:15" ht="15" customHeight="1" x14ac:dyDescent="0.15">
      <c r="B25" s="4"/>
      <c r="C25" s="51"/>
      <c r="D25" s="30">
        <v>100</v>
      </c>
      <c r="E25" s="31">
        <v>29.3</v>
      </c>
      <c r="F25" s="32">
        <v>33.700000000000003</v>
      </c>
      <c r="G25" s="32">
        <v>7.4</v>
      </c>
      <c r="H25" s="32">
        <v>0.8</v>
      </c>
      <c r="I25" s="32">
        <v>39.5</v>
      </c>
      <c r="J25" s="32">
        <v>42.6</v>
      </c>
      <c r="K25" s="32">
        <v>39.299999999999997</v>
      </c>
      <c r="L25" s="32">
        <v>9.8000000000000007</v>
      </c>
      <c r="M25" s="32">
        <v>21.2</v>
      </c>
      <c r="N25" s="32">
        <v>5.9</v>
      </c>
      <c r="O25" s="32">
        <v>8.1</v>
      </c>
    </row>
    <row r="26" spans="2:15" ht="15" customHeight="1" x14ac:dyDescent="0.15">
      <c r="B26" s="4"/>
      <c r="C26" s="58" t="s">
        <v>60</v>
      </c>
      <c r="D26" s="25">
        <v>12578</v>
      </c>
      <c r="E26" s="18">
        <v>4643</v>
      </c>
      <c r="F26" s="11">
        <v>5090</v>
      </c>
      <c r="G26" s="11">
        <v>1076</v>
      </c>
      <c r="H26" s="11">
        <v>6090</v>
      </c>
      <c r="I26" s="11">
        <v>7227</v>
      </c>
      <c r="J26" s="11">
        <v>4622</v>
      </c>
      <c r="K26" s="11">
        <v>4343</v>
      </c>
      <c r="L26" s="11">
        <v>1575</v>
      </c>
      <c r="M26" s="11">
        <v>3485</v>
      </c>
      <c r="N26" s="11">
        <v>292</v>
      </c>
      <c r="O26" s="11">
        <v>648</v>
      </c>
    </row>
    <row r="27" spans="2:15" ht="15" customHeight="1" x14ac:dyDescent="0.15">
      <c r="B27" s="4"/>
      <c r="C27" s="56"/>
      <c r="D27" s="30">
        <v>100</v>
      </c>
      <c r="E27" s="31">
        <v>36.9</v>
      </c>
      <c r="F27" s="32">
        <v>40.5</v>
      </c>
      <c r="G27" s="32">
        <v>8.6</v>
      </c>
      <c r="H27" s="32">
        <v>48.4</v>
      </c>
      <c r="I27" s="32">
        <v>57.5</v>
      </c>
      <c r="J27" s="32">
        <v>36.700000000000003</v>
      </c>
      <c r="K27" s="32">
        <v>34.5</v>
      </c>
      <c r="L27" s="32">
        <v>12.5</v>
      </c>
      <c r="M27" s="32">
        <v>27.7</v>
      </c>
      <c r="N27" s="32">
        <v>2.2999999999999998</v>
      </c>
      <c r="O27" s="32">
        <v>5.2</v>
      </c>
    </row>
    <row r="28" spans="2:15" ht="15" customHeight="1" x14ac:dyDescent="0.15">
      <c r="B28" s="4"/>
      <c r="C28" s="55" t="s">
        <v>61</v>
      </c>
      <c r="D28" s="25">
        <v>1614</v>
      </c>
      <c r="E28" s="18">
        <v>739</v>
      </c>
      <c r="F28" s="11">
        <v>632</v>
      </c>
      <c r="G28" s="11">
        <v>121</v>
      </c>
      <c r="H28" s="11">
        <v>740</v>
      </c>
      <c r="I28" s="11">
        <v>851</v>
      </c>
      <c r="J28" s="11">
        <v>481</v>
      </c>
      <c r="K28" s="11">
        <v>481</v>
      </c>
      <c r="L28" s="11">
        <v>158</v>
      </c>
      <c r="M28" s="11">
        <v>400</v>
      </c>
      <c r="N28" s="11">
        <v>42</v>
      </c>
      <c r="O28" s="11">
        <v>85</v>
      </c>
    </row>
    <row r="29" spans="2:15" ht="15" customHeight="1" x14ac:dyDescent="0.15">
      <c r="B29" s="4"/>
      <c r="C29" s="56"/>
      <c r="D29" s="30">
        <v>100</v>
      </c>
      <c r="E29" s="31">
        <v>45.8</v>
      </c>
      <c r="F29" s="32">
        <v>39.200000000000003</v>
      </c>
      <c r="G29" s="32">
        <v>7.5</v>
      </c>
      <c r="H29" s="32">
        <v>45.8</v>
      </c>
      <c r="I29" s="32">
        <v>52.7</v>
      </c>
      <c r="J29" s="32">
        <v>29.8</v>
      </c>
      <c r="K29" s="32">
        <v>29.8</v>
      </c>
      <c r="L29" s="32">
        <v>9.8000000000000007</v>
      </c>
      <c r="M29" s="32">
        <v>24.8</v>
      </c>
      <c r="N29" s="32">
        <v>2.6</v>
      </c>
      <c r="O29" s="32">
        <v>5.3</v>
      </c>
    </row>
    <row r="30" spans="2:15" ht="15" customHeight="1" x14ac:dyDescent="0.15">
      <c r="B30" s="4"/>
      <c r="C30" s="51" t="s">
        <v>62</v>
      </c>
      <c r="D30" s="25">
        <v>2525</v>
      </c>
      <c r="E30" s="18">
        <v>850</v>
      </c>
      <c r="F30" s="11">
        <v>838</v>
      </c>
      <c r="G30" s="11">
        <v>177</v>
      </c>
      <c r="H30" s="11">
        <v>559</v>
      </c>
      <c r="I30" s="11">
        <v>1531</v>
      </c>
      <c r="J30" s="11">
        <v>876</v>
      </c>
      <c r="K30" s="11">
        <v>926</v>
      </c>
      <c r="L30" s="11">
        <v>255</v>
      </c>
      <c r="M30" s="11">
        <v>499</v>
      </c>
      <c r="N30" s="11">
        <v>96</v>
      </c>
      <c r="O30" s="11">
        <v>164</v>
      </c>
    </row>
    <row r="31" spans="2:15" ht="15" customHeight="1" x14ac:dyDescent="0.15">
      <c r="B31" s="4"/>
      <c r="C31" s="51"/>
      <c r="D31" s="30">
        <v>100</v>
      </c>
      <c r="E31" s="31">
        <v>33.700000000000003</v>
      </c>
      <c r="F31" s="32">
        <v>33.200000000000003</v>
      </c>
      <c r="G31" s="32">
        <v>7</v>
      </c>
      <c r="H31" s="32">
        <v>22.1</v>
      </c>
      <c r="I31" s="32">
        <v>60.6</v>
      </c>
      <c r="J31" s="32">
        <v>34.700000000000003</v>
      </c>
      <c r="K31" s="32">
        <v>36.700000000000003</v>
      </c>
      <c r="L31" s="32">
        <v>10.1</v>
      </c>
      <c r="M31" s="32">
        <v>19.8</v>
      </c>
      <c r="N31" s="32">
        <v>3.8</v>
      </c>
      <c r="O31" s="32">
        <v>6.5</v>
      </c>
    </row>
    <row r="32" spans="2:15" ht="15" customHeight="1" x14ac:dyDescent="0.15">
      <c r="B32" s="6"/>
      <c r="C32" s="58" t="s">
        <v>63</v>
      </c>
      <c r="D32" s="25">
        <v>3276</v>
      </c>
      <c r="E32" s="18">
        <v>1143</v>
      </c>
      <c r="F32" s="11">
        <v>1184</v>
      </c>
      <c r="G32" s="11">
        <v>275</v>
      </c>
      <c r="H32" s="11">
        <v>671</v>
      </c>
      <c r="I32" s="11">
        <v>1581</v>
      </c>
      <c r="J32" s="11">
        <v>1184</v>
      </c>
      <c r="K32" s="11">
        <v>1152</v>
      </c>
      <c r="L32" s="11">
        <v>350</v>
      </c>
      <c r="M32" s="11">
        <v>781</v>
      </c>
      <c r="N32" s="11">
        <v>154</v>
      </c>
      <c r="O32" s="11">
        <v>205</v>
      </c>
    </row>
    <row r="33" spans="2:15" ht="15" customHeight="1" x14ac:dyDescent="0.15">
      <c r="B33" s="7"/>
      <c r="C33" s="59"/>
      <c r="D33" s="28">
        <v>100</v>
      </c>
      <c r="E33" s="20">
        <v>34.9</v>
      </c>
      <c r="F33" s="15">
        <v>36.1</v>
      </c>
      <c r="G33" s="15">
        <v>8.4</v>
      </c>
      <c r="H33" s="15">
        <v>20.5</v>
      </c>
      <c r="I33" s="15">
        <v>48.3</v>
      </c>
      <c r="J33" s="15">
        <v>36.1</v>
      </c>
      <c r="K33" s="15">
        <v>35.200000000000003</v>
      </c>
      <c r="L33" s="15">
        <v>10.7</v>
      </c>
      <c r="M33" s="15">
        <v>23.8</v>
      </c>
      <c r="N33" s="15">
        <v>4.7</v>
      </c>
      <c r="O33" s="15">
        <v>6.3</v>
      </c>
    </row>
    <row r="34" spans="2:15" ht="15" customHeight="1" x14ac:dyDescent="0.15">
      <c r="B34" s="3" t="s">
        <v>64</v>
      </c>
      <c r="C34" s="53" t="s">
        <v>65</v>
      </c>
      <c r="D34" s="27">
        <v>22228</v>
      </c>
      <c r="E34" s="21">
        <v>8353</v>
      </c>
      <c r="F34" s="13">
        <v>9021</v>
      </c>
      <c r="G34" s="13">
        <v>1949</v>
      </c>
      <c r="H34" s="13">
        <v>7198</v>
      </c>
      <c r="I34" s="13">
        <v>11868</v>
      </c>
      <c r="J34" s="13">
        <v>8761</v>
      </c>
      <c r="K34" s="13">
        <v>7911</v>
      </c>
      <c r="L34" s="13">
        <v>2716</v>
      </c>
      <c r="M34" s="13">
        <v>6018</v>
      </c>
      <c r="N34" s="13">
        <v>667</v>
      </c>
      <c r="O34" s="13">
        <v>1137</v>
      </c>
    </row>
    <row r="35" spans="2:15" ht="15" customHeight="1" x14ac:dyDescent="0.15">
      <c r="B35" s="4"/>
      <c r="C35" s="54"/>
      <c r="D35" s="30">
        <v>100</v>
      </c>
      <c r="E35" s="31">
        <v>37.6</v>
      </c>
      <c r="F35" s="32">
        <v>40.6</v>
      </c>
      <c r="G35" s="32">
        <v>8.8000000000000007</v>
      </c>
      <c r="H35" s="32">
        <v>32.4</v>
      </c>
      <c r="I35" s="32">
        <v>53.4</v>
      </c>
      <c r="J35" s="32">
        <v>39.4</v>
      </c>
      <c r="K35" s="32">
        <v>35.6</v>
      </c>
      <c r="L35" s="32">
        <v>12.2</v>
      </c>
      <c r="M35" s="32">
        <v>27.1</v>
      </c>
      <c r="N35" s="32">
        <v>3</v>
      </c>
      <c r="O35" s="32">
        <v>5.0999999999999996</v>
      </c>
    </row>
    <row r="36" spans="2:15" ht="15" customHeight="1" x14ac:dyDescent="0.15">
      <c r="B36" s="4"/>
      <c r="C36" s="60" t="s">
        <v>66</v>
      </c>
      <c r="D36" s="25">
        <v>2573</v>
      </c>
      <c r="E36" s="18">
        <v>627</v>
      </c>
      <c r="F36" s="11">
        <v>585</v>
      </c>
      <c r="G36" s="11">
        <v>113</v>
      </c>
      <c r="H36" s="11">
        <v>645</v>
      </c>
      <c r="I36" s="11">
        <v>1168</v>
      </c>
      <c r="J36" s="11">
        <v>728</v>
      </c>
      <c r="K36" s="11">
        <v>979</v>
      </c>
      <c r="L36" s="11">
        <v>179</v>
      </c>
      <c r="M36" s="11">
        <v>343</v>
      </c>
      <c r="N36" s="11">
        <v>155</v>
      </c>
      <c r="O36" s="11">
        <v>252</v>
      </c>
    </row>
    <row r="37" spans="2:15" ht="15" customHeight="1" x14ac:dyDescent="0.15">
      <c r="B37" s="4"/>
      <c r="C37" s="56"/>
      <c r="D37" s="30">
        <v>100</v>
      </c>
      <c r="E37" s="31">
        <v>24.4</v>
      </c>
      <c r="F37" s="32">
        <v>22.7</v>
      </c>
      <c r="G37" s="32">
        <v>4.4000000000000004</v>
      </c>
      <c r="H37" s="32">
        <v>25.1</v>
      </c>
      <c r="I37" s="32">
        <v>45.4</v>
      </c>
      <c r="J37" s="32">
        <v>28.3</v>
      </c>
      <c r="K37" s="32">
        <v>38</v>
      </c>
      <c r="L37" s="32">
        <v>7</v>
      </c>
      <c r="M37" s="32">
        <v>13.3</v>
      </c>
      <c r="N37" s="32">
        <v>6</v>
      </c>
      <c r="O37" s="32">
        <v>9.8000000000000007</v>
      </c>
    </row>
    <row r="38" spans="2:15" ht="15" customHeight="1" x14ac:dyDescent="0.15">
      <c r="B38" s="4"/>
      <c r="C38" s="55" t="s">
        <v>67</v>
      </c>
      <c r="D38" s="25">
        <v>1235</v>
      </c>
      <c r="E38" s="18">
        <v>190</v>
      </c>
      <c r="F38" s="11">
        <v>233</v>
      </c>
      <c r="G38" s="11">
        <v>49</v>
      </c>
      <c r="H38" s="11">
        <v>243</v>
      </c>
      <c r="I38" s="11">
        <v>573</v>
      </c>
      <c r="J38" s="11">
        <v>308</v>
      </c>
      <c r="K38" s="11">
        <v>433</v>
      </c>
      <c r="L38" s="11">
        <v>53</v>
      </c>
      <c r="M38" s="11">
        <v>116</v>
      </c>
      <c r="N38" s="11">
        <v>128</v>
      </c>
      <c r="O38" s="11">
        <v>144</v>
      </c>
    </row>
    <row r="39" spans="2:15" ht="15" customHeight="1" x14ac:dyDescent="0.15">
      <c r="B39" s="5"/>
      <c r="C39" s="59"/>
      <c r="D39" s="28">
        <v>100</v>
      </c>
      <c r="E39" s="20">
        <v>15.4</v>
      </c>
      <c r="F39" s="15">
        <v>18.899999999999999</v>
      </c>
      <c r="G39" s="15">
        <v>4</v>
      </c>
      <c r="H39" s="15">
        <v>19.7</v>
      </c>
      <c r="I39" s="15">
        <v>46.4</v>
      </c>
      <c r="J39" s="15">
        <v>24.9</v>
      </c>
      <c r="K39" s="15">
        <v>35.1</v>
      </c>
      <c r="L39" s="15">
        <v>4.3</v>
      </c>
      <c r="M39" s="15">
        <v>9.4</v>
      </c>
      <c r="N39" s="15">
        <v>10.4</v>
      </c>
      <c r="O39" s="15">
        <v>11.7</v>
      </c>
    </row>
    <row r="40" spans="2:15" ht="15" customHeight="1" x14ac:dyDescent="0.15">
      <c r="B40" s="3" t="s">
        <v>83</v>
      </c>
      <c r="C40" s="53" t="s">
        <v>400</v>
      </c>
      <c r="D40" s="27">
        <v>3459</v>
      </c>
      <c r="E40" s="21">
        <v>1679</v>
      </c>
      <c r="F40" s="13">
        <v>1633</v>
      </c>
      <c r="G40" s="13">
        <v>401</v>
      </c>
      <c r="H40" s="13">
        <v>1212</v>
      </c>
      <c r="I40" s="13">
        <v>1811</v>
      </c>
      <c r="J40" s="13">
        <v>1452</v>
      </c>
      <c r="K40" s="13">
        <v>1178</v>
      </c>
      <c r="L40" s="13">
        <v>561</v>
      </c>
      <c r="M40" s="13">
        <v>1130</v>
      </c>
      <c r="N40" s="13">
        <v>51</v>
      </c>
      <c r="O40" s="13">
        <v>171</v>
      </c>
    </row>
    <row r="41" spans="2:15" ht="15" customHeight="1" x14ac:dyDescent="0.15">
      <c r="B41" s="4"/>
      <c r="C41" s="54"/>
      <c r="D41" s="30">
        <v>100</v>
      </c>
      <c r="E41" s="31">
        <v>48.5</v>
      </c>
      <c r="F41" s="32">
        <v>47.2</v>
      </c>
      <c r="G41" s="32">
        <v>11.6</v>
      </c>
      <c r="H41" s="32">
        <v>35</v>
      </c>
      <c r="I41" s="32">
        <v>52.4</v>
      </c>
      <c r="J41" s="32">
        <v>42</v>
      </c>
      <c r="K41" s="32">
        <v>34.1</v>
      </c>
      <c r="L41" s="32">
        <v>16.2</v>
      </c>
      <c r="M41" s="32">
        <v>32.700000000000003</v>
      </c>
      <c r="N41" s="32">
        <v>1.5</v>
      </c>
      <c r="O41" s="32">
        <v>4.9000000000000004</v>
      </c>
    </row>
    <row r="42" spans="2:15" ht="15" customHeight="1" x14ac:dyDescent="0.15">
      <c r="B42" s="4"/>
      <c r="C42" s="55" t="s">
        <v>86</v>
      </c>
      <c r="D42" s="25">
        <v>18074</v>
      </c>
      <c r="E42" s="18">
        <v>6564</v>
      </c>
      <c r="F42" s="11">
        <v>7164</v>
      </c>
      <c r="G42" s="11">
        <v>1503</v>
      </c>
      <c r="H42" s="11">
        <v>5769</v>
      </c>
      <c r="I42" s="11">
        <v>9804</v>
      </c>
      <c r="J42" s="11">
        <v>7077</v>
      </c>
      <c r="K42" s="11">
        <v>6559</v>
      </c>
      <c r="L42" s="11">
        <v>2105</v>
      </c>
      <c r="M42" s="11">
        <v>4705</v>
      </c>
      <c r="N42" s="11">
        <v>506</v>
      </c>
      <c r="O42" s="11">
        <v>915</v>
      </c>
    </row>
    <row r="43" spans="2:15" ht="15" customHeight="1" x14ac:dyDescent="0.15">
      <c r="B43" s="4"/>
      <c r="C43" s="56"/>
      <c r="D43" s="30">
        <v>100</v>
      </c>
      <c r="E43" s="31">
        <v>36.299999999999997</v>
      </c>
      <c r="F43" s="32">
        <v>39.6</v>
      </c>
      <c r="G43" s="32">
        <v>8.3000000000000007</v>
      </c>
      <c r="H43" s="32">
        <v>31.9</v>
      </c>
      <c r="I43" s="32">
        <v>54.2</v>
      </c>
      <c r="J43" s="32">
        <v>39.200000000000003</v>
      </c>
      <c r="K43" s="32">
        <v>36.299999999999997</v>
      </c>
      <c r="L43" s="32">
        <v>11.6</v>
      </c>
      <c r="M43" s="32">
        <v>26</v>
      </c>
      <c r="N43" s="32">
        <v>2.8</v>
      </c>
      <c r="O43" s="32">
        <v>5.0999999999999996</v>
      </c>
    </row>
    <row r="44" spans="2:15" ht="15" customHeight="1" x14ac:dyDescent="0.15">
      <c r="B44" s="4"/>
      <c r="C44" s="51" t="s">
        <v>402</v>
      </c>
      <c r="D44" s="25">
        <v>4115</v>
      </c>
      <c r="E44" s="18">
        <v>958</v>
      </c>
      <c r="F44" s="11">
        <v>1043</v>
      </c>
      <c r="G44" s="11">
        <v>201</v>
      </c>
      <c r="H44" s="11">
        <v>1042</v>
      </c>
      <c r="I44" s="11">
        <v>1921</v>
      </c>
      <c r="J44" s="11">
        <v>1245</v>
      </c>
      <c r="K44" s="11">
        <v>1512</v>
      </c>
      <c r="L44" s="11">
        <v>278</v>
      </c>
      <c r="M44" s="11">
        <v>643</v>
      </c>
      <c r="N44" s="11">
        <v>306</v>
      </c>
      <c r="O44" s="11">
        <v>282</v>
      </c>
    </row>
    <row r="45" spans="2:15" ht="15" customHeight="1" x14ac:dyDescent="0.15">
      <c r="B45" s="4"/>
      <c r="C45" s="54"/>
      <c r="D45" s="30">
        <v>100</v>
      </c>
      <c r="E45" s="31">
        <v>23.3</v>
      </c>
      <c r="F45" s="32">
        <v>25.3</v>
      </c>
      <c r="G45" s="32">
        <v>4.9000000000000004</v>
      </c>
      <c r="H45" s="32">
        <v>25.3</v>
      </c>
      <c r="I45" s="32">
        <v>46.7</v>
      </c>
      <c r="J45" s="32">
        <v>30.3</v>
      </c>
      <c r="K45" s="32">
        <v>36.700000000000003</v>
      </c>
      <c r="L45" s="32">
        <v>6.8</v>
      </c>
      <c r="M45" s="32">
        <v>15.6</v>
      </c>
      <c r="N45" s="32">
        <v>7.4</v>
      </c>
      <c r="O45" s="32">
        <v>6.9</v>
      </c>
    </row>
    <row r="46" spans="2:15" ht="15" customHeight="1" x14ac:dyDescent="0.15">
      <c r="B46" s="4"/>
      <c r="C46" s="51" t="s">
        <v>411</v>
      </c>
      <c r="D46" s="25">
        <v>659</v>
      </c>
      <c r="E46" s="18">
        <v>110</v>
      </c>
      <c r="F46" s="11">
        <v>103</v>
      </c>
      <c r="G46" s="11">
        <v>24</v>
      </c>
      <c r="H46" s="11">
        <v>158</v>
      </c>
      <c r="I46" s="11">
        <v>251</v>
      </c>
      <c r="J46" s="11">
        <v>148</v>
      </c>
      <c r="K46" s="11">
        <v>208</v>
      </c>
      <c r="L46" s="11">
        <v>17</v>
      </c>
      <c r="M46" s="11">
        <v>69</v>
      </c>
      <c r="N46" s="11">
        <v>101</v>
      </c>
      <c r="O46" s="11">
        <v>63</v>
      </c>
    </row>
    <row r="47" spans="2:15" ht="15" customHeight="1" x14ac:dyDescent="0.15">
      <c r="B47" s="5"/>
      <c r="C47" s="52"/>
      <c r="D47" s="28">
        <v>100</v>
      </c>
      <c r="E47" s="20">
        <v>16.7</v>
      </c>
      <c r="F47" s="15">
        <v>15.6</v>
      </c>
      <c r="G47" s="15">
        <v>3.6</v>
      </c>
      <c r="H47" s="15">
        <v>24</v>
      </c>
      <c r="I47" s="15">
        <v>38.1</v>
      </c>
      <c r="J47" s="15">
        <v>22.5</v>
      </c>
      <c r="K47" s="15">
        <v>31.6</v>
      </c>
      <c r="L47" s="15">
        <v>2.6</v>
      </c>
      <c r="M47" s="15">
        <v>10.5</v>
      </c>
      <c r="N47" s="15">
        <v>15.3</v>
      </c>
      <c r="O47" s="15">
        <v>9.6</v>
      </c>
    </row>
    <row r="48" spans="2:15" ht="15" customHeight="1" x14ac:dyDescent="0.15">
      <c r="B48" s="3" t="s">
        <v>68</v>
      </c>
      <c r="C48" s="53" t="s">
        <v>69</v>
      </c>
      <c r="D48" s="27">
        <v>3572</v>
      </c>
      <c r="E48" s="21">
        <v>1079</v>
      </c>
      <c r="F48" s="13">
        <v>1407</v>
      </c>
      <c r="G48" s="13">
        <v>342</v>
      </c>
      <c r="H48" s="13">
        <v>1181</v>
      </c>
      <c r="I48" s="13">
        <v>1948</v>
      </c>
      <c r="J48" s="13">
        <v>1397</v>
      </c>
      <c r="K48" s="13">
        <v>1355</v>
      </c>
      <c r="L48" s="13">
        <v>377</v>
      </c>
      <c r="M48" s="13">
        <v>1024</v>
      </c>
      <c r="N48" s="13">
        <v>124</v>
      </c>
      <c r="O48" s="13">
        <v>155</v>
      </c>
    </row>
    <row r="49" spans="2:15" ht="15" customHeight="1" x14ac:dyDescent="0.15">
      <c r="B49" s="4"/>
      <c r="C49" s="54"/>
      <c r="D49" s="30">
        <v>100</v>
      </c>
      <c r="E49" s="31">
        <v>30.2</v>
      </c>
      <c r="F49" s="32">
        <v>39.4</v>
      </c>
      <c r="G49" s="32">
        <v>9.6</v>
      </c>
      <c r="H49" s="32">
        <v>33.1</v>
      </c>
      <c r="I49" s="32">
        <v>54.5</v>
      </c>
      <c r="J49" s="32">
        <v>39.1</v>
      </c>
      <c r="K49" s="32">
        <v>37.9</v>
      </c>
      <c r="L49" s="32">
        <v>10.6</v>
      </c>
      <c r="M49" s="32">
        <v>28.7</v>
      </c>
      <c r="N49" s="32">
        <v>3.5</v>
      </c>
      <c r="O49" s="32">
        <v>4.3</v>
      </c>
    </row>
    <row r="50" spans="2:15" ht="15" customHeight="1" x14ac:dyDescent="0.15">
      <c r="B50" s="4"/>
      <c r="C50" s="57" t="s">
        <v>70</v>
      </c>
      <c r="D50" s="33">
        <v>2055</v>
      </c>
      <c r="E50" s="34">
        <v>744</v>
      </c>
      <c r="F50" s="35">
        <v>964</v>
      </c>
      <c r="G50" s="35">
        <v>216</v>
      </c>
      <c r="H50" s="35">
        <v>685</v>
      </c>
      <c r="I50" s="35">
        <v>1203</v>
      </c>
      <c r="J50" s="35">
        <v>902</v>
      </c>
      <c r="K50" s="35">
        <v>799</v>
      </c>
      <c r="L50" s="35">
        <v>274</v>
      </c>
      <c r="M50" s="35">
        <v>579</v>
      </c>
      <c r="N50" s="35">
        <v>55</v>
      </c>
      <c r="O50" s="35">
        <v>60</v>
      </c>
    </row>
    <row r="51" spans="2:15" ht="15" customHeight="1" x14ac:dyDescent="0.15">
      <c r="B51" s="4"/>
      <c r="C51" s="54"/>
      <c r="D51" s="30">
        <v>100</v>
      </c>
      <c r="E51" s="31">
        <v>36.200000000000003</v>
      </c>
      <c r="F51" s="32">
        <v>46.9</v>
      </c>
      <c r="G51" s="32">
        <v>10.5</v>
      </c>
      <c r="H51" s="32">
        <v>33.299999999999997</v>
      </c>
      <c r="I51" s="32">
        <v>58.5</v>
      </c>
      <c r="J51" s="32">
        <v>43.9</v>
      </c>
      <c r="K51" s="32">
        <v>38.9</v>
      </c>
      <c r="L51" s="32">
        <v>13.3</v>
      </c>
      <c r="M51" s="32">
        <v>28.2</v>
      </c>
      <c r="N51" s="32">
        <v>2.7</v>
      </c>
      <c r="O51" s="32">
        <v>2.9</v>
      </c>
    </row>
    <row r="52" spans="2:15" ht="15" customHeight="1" x14ac:dyDescent="0.15">
      <c r="B52" s="4"/>
      <c r="C52" s="51" t="s">
        <v>71</v>
      </c>
      <c r="D52" s="25">
        <v>1640</v>
      </c>
      <c r="E52" s="18">
        <v>523</v>
      </c>
      <c r="F52" s="11">
        <v>644</v>
      </c>
      <c r="G52" s="11">
        <v>139</v>
      </c>
      <c r="H52" s="11">
        <v>510</v>
      </c>
      <c r="I52" s="11">
        <v>837</v>
      </c>
      <c r="J52" s="11">
        <v>587</v>
      </c>
      <c r="K52" s="11">
        <v>571</v>
      </c>
      <c r="L52" s="11">
        <v>217</v>
      </c>
      <c r="M52" s="11">
        <v>412</v>
      </c>
      <c r="N52" s="11">
        <v>51</v>
      </c>
      <c r="O52" s="11">
        <v>113</v>
      </c>
    </row>
    <row r="53" spans="2:15" ht="15" customHeight="1" x14ac:dyDescent="0.15">
      <c r="B53" s="4"/>
      <c r="C53" s="54"/>
      <c r="D53" s="30">
        <v>100</v>
      </c>
      <c r="E53" s="31">
        <v>31.9</v>
      </c>
      <c r="F53" s="32">
        <v>39.299999999999997</v>
      </c>
      <c r="G53" s="32">
        <v>8.5</v>
      </c>
      <c r="H53" s="32">
        <v>31.1</v>
      </c>
      <c r="I53" s="32">
        <v>51</v>
      </c>
      <c r="J53" s="32">
        <v>35.799999999999997</v>
      </c>
      <c r="K53" s="32">
        <v>34.799999999999997</v>
      </c>
      <c r="L53" s="32">
        <v>13.2</v>
      </c>
      <c r="M53" s="32">
        <v>25.1</v>
      </c>
      <c r="N53" s="32">
        <v>3.1</v>
      </c>
      <c r="O53" s="32">
        <v>6.9</v>
      </c>
    </row>
    <row r="54" spans="2:15" ht="15" customHeight="1" x14ac:dyDescent="0.15">
      <c r="B54" s="4"/>
      <c r="C54" s="51" t="s">
        <v>72</v>
      </c>
      <c r="D54" s="25">
        <v>1560</v>
      </c>
      <c r="E54" s="18">
        <v>571</v>
      </c>
      <c r="F54" s="11">
        <v>529</v>
      </c>
      <c r="G54" s="11">
        <v>122</v>
      </c>
      <c r="H54" s="11">
        <v>500</v>
      </c>
      <c r="I54" s="11">
        <v>834</v>
      </c>
      <c r="J54" s="11">
        <v>567</v>
      </c>
      <c r="K54" s="11">
        <v>572</v>
      </c>
      <c r="L54" s="11">
        <v>156</v>
      </c>
      <c r="M54" s="11">
        <v>408</v>
      </c>
      <c r="N54" s="11">
        <v>65</v>
      </c>
      <c r="O54" s="11">
        <v>83</v>
      </c>
    </row>
    <row r="55" spans="2:15" ht="15" customHeight="1" x14ac:dyDescent="0.15">
      <c r="B55" s="4"/>
      <c r="C55" s="54"/>
      <c r="D55" s="30">
        <v>100</v>
      </c>
      <c r="E55" s="31">
        <v>36.6</v>
      </c>
      <c r="F55" s="32">
        <v>33.9</v>
      </c>
      <c r="G55" s="32">
        <v>7.8</v>
      </c>
      <c r="H55" s="32">
        <v>32.1</v>
      </c>
      <c r="I55" s="32">
        <v>53.5</v>
      </c>
      <c r="J55" s="32">
        <v>36.299999999999997</v>
      </c>
      <c r="K55" s="32">
        <v>36.700000000000003</v>
      </c>
      <c r="L55" s="32">
        <v>10</v>
      </c>
      <c r="M55" s="32">
        <v>26.2</v>
      </c>
      <c r="N55" s="32">
        <v>4.2</v>
      </c>
      <c r="O55" s="32">
        <v>5.3</v>
      </c>
    </row>
    <row r="56" spans="2:15" ht="15" customHeight="1" x14ac:dyDescent="0.15">
      <c r="B56" s="4"/>
      <c r="C56" s="51" t="s">
        <v>73</v>
      </c>
      <c r="D56" s="25">
        <v>2382</v>
      </c>
      <c r="E56" s="18">
        <v>724</v>
      </c>
      <c r="F56" s="11">
        <v>956</v>
      </c>
      <c r="G56" s="11">
        <v>201</v>
      </c>
      <c r="H56" s="11">
        <v>775</v>
      </c>
      <c r="I56" s="11">
        <v>1201</v>
      </c>
      <c r="J56" s="11">
        <v>842</v>
      </c>
      <c r="K56" s="11">
        <v>813</v>
      </c>
      <c r="L56" s="11">
        <v>246</v>
      </c>
      <c r="M56" s="11">
        <v>587</v>
      </c>
      <c r="N56" s="11">
        <v>63</v>
      </c>
      <c r="O56" s="11">
        <v>199</v>
      </c>
    </row>
    <row r="57" spans="2:15" ht="15" customHeight="1" x14ac:dyDescent="0.15">
      <c r="B57" s="4"/>
      <c r="C57" s="54"/>
      <c r="D57" s="30">
        <v>100</v>
      </c>
      <c r="E57" s="31">
        <v>30.4</v>
      </c>
      <c r="F57" s="32">
        <v>40.1</v>
      </c>
      <c r="G57" s="32">
        <v>8.4</v>
      </c>
      <c r="H57" s="32">
        <v>32.5</v>
      </c>
      <c r="I57" s="32">
        <v>50.4</v>
      </c>
      <c r="J57" s="32">
        <v>35.299999999999997</v>
      </c>
      <c r="K57" s="32">
        <v>34.1</v>
      </c>
      <c r="L57" s="32">
        <v>10.3</v>
      </c>
      <c r="M57" s="32">
        <v>24.6</v>
      </c>
      <c r="N57" s="32">
        <v>2.6</v>
      </c>
      <c r="O57" s="32">
        <v>8.4</v>
      </c>
    </row>
    <row r="58" spans="2:15" ht="15" customHeight="1" x14ac:dyDescent="0.15">
      <c r="B58" s="4"/>
      <c r="C58" s="51" t="s">
        <v>74</v>
      </c>
      <c r="D58" s="25">
        <v>1538</v>
      </c>
      <c r="E58" s="18">
        <v>590</v>
      </c>
      <c r="F58" s="11">
        <v>692</v>
      </c>
      <c r="G58" s="11">
        <v>120</v>
      </c>
      <c r="H58" s="11">
        <v>526</v>
      </c>
      <c r="I58" s="11">
        <v>917</v>
      </c>
      <c r="J58" s="11">
        <v>662</v>
      </c>
      <c r="K58" s="11">
        <v>511</v>
      </c>
      <c r="L58" s="11">
        <v>215</v>
      </c>
      <c r="M58" s="11">
        <v>423</v>
      </c>
      <c r="N58" s="11">
        <v>30</v>
      </c>
      <c r="O58" s="11">
        <v>63</v>
      </c>
    </row>
    <row r="59" spans="2:15" ht="15" customHeight="1" x14ac:dyDescent="0.15">
      <c r="B59" s="4"/>
      <c r="C59" s="54"/>
      <c r="D59" s="30">
        <v>100</v>
      </c>
      <c r="E59" s="31">
        <v>38.4</v>
      </c>
      <c r="F59" s="32">
        <v>45</v>
      </c>
      <c r="G59" s="32">
        <v>7.8</v>
      </c>
      <c r="H59" s="32">
        <v>34.200000000000003</v>
      </c>
      <c r="I59" s="32">
        <v>59.6</v>
      </c>
      <c r="J59" s="32">
        <v>43</v>
      </c>
      <c r="K59" s="32">
        <v>33.200000000000003</v>
      </c>
      <c r="L59" s="32">
        <v>14</v>
      </c>
      <c r="M59" s="32">
        <v>27.5</v>
      </c>
      <c r="N59" s="32">
        <v>2</v>
      </c>
      <c r="O59" s="32">
        <v>4.0999999999999996</v>
      </c>
    </row>
    <row r="60" spans="2:15" ht="15" customHeight="1" x14ac:dyDescent="0.15">
      <c r="B60" s="4"/>
      <c r="C60" s="51" t="s">
        <v>75</v>
      </c>
      <c r="D60" s="25">
        <v>5096</v>
      </c>
      <c r="E60" s="18">
        <v>1777</v>
      </c>
      <c r="F60" s="11">
        <v>1626</v>
      </c>
      <c r="G60" s="11">
        <v>295</v>
      </c>
      <c r="H60" s="11">
        <v>1555</v>
      </c>
      <c r="I60" s="11">
        <v>2683</v>
      </c>
      <c r="J60" s="11">
        <v>1820</v>
      </c>
      <c r="K60" s="11">
        <v>1800</v>
      </c>
      <c r="L60" s="11">
        <v>456</v>
      </c>
      <c r="M60" s="11">
        <v>1141</v>
      </c>
      <c r="N60" s="11">
        <v>199</v>
      </c>
      <c r="O60" s="11">
        <v>374</v>
      </c>
    </row>
    <row r="61" spans="2:15" ht="15" customHeight="1" x14ac:dyDescent="0.15">
      <c r="B61" s="4"/>
      <c r="C61" s="54"/>
      <c r="D61" s="30">
        <v>100</v>
      </c>
      <c r="E61" s="31">
        <v>34.9</v>
      </c>
      <c r="F61" s="32">
        <v>31.9</v>
      </c>
      <c r="G61" s="32">
        <v>5.8</v>
      </c>
      <c r="H61" s="32">
        <v>30.5</v>
      </c>
      <c r="I61" s="32">
        <v>52.6</v>
      </c>
      <c r="J61" s="32">
        <v>35.700000000000003</v>
      </c>
      <c r="K61" s="32">
        <v>35.299999999999997</v>
      </c>
      <c r="L61" s="32">
        <v>8.9</v>
      </c>
      <c r="M61" s="32">
        <v>22.4</v>
      </c>
      <c r="N61" s="32">
        <v>3.9</v>
      </c>
      <c r="O61" s="32">
        <v>7.3</v>
      </c>
    </row>
    <row r="62" spans="2:15" ht="15" customHeight="1" x14ac:dyDescent="0.15">
      <c r="B62" s="4"/>
      <c r="C62" s="51" t="s">
        <v>76</v>
      </c>
      <c r="D62" s="25">
        <v>2807</v>
      </c>
      <c r="E62" s="18">
        <v>1130</v>
      </c>
      <c r="F62" s="11">
        <v>898</v>
      </c>
      <c r="G62" s="11">
        <v>148</v>
      </c>
      <c r="H62" s="11">
        <v>816</v>
      </c>
      <c r="I62" s="11">
        <v>1340</v>
      </c>
      <c r="J62" s="11">
        <v>927</v>
      </c>
      <c r="K62" s="11">
        <v>933</v>
      </c>
      <c r="L62" s="11">
        <v>241</v>
      </c>
      <c r="M62" s="11">
        <v>565</v>
      </c>
      <c r="N62" s="11">
        <v>103</v>
      </c>
      <c r="O62" s="11">
        <v>241</v>
      </c>
    </row>
    <row r="63" spans="2:15" ht="15" customHeight="1" x14ac:dyDescent="0.15">
      <c r="B63" s="4"/>
      <c r="C63" s="54"/>
      <c r="D63" s="30">
        <v>100</v>
      </c>
      <c r="E63" s="31">
        <v>40.299999999999997</v>
      </c>
      <c r="F63" s="32">
        <v>32</v>
      </c>
      <c r="G63" s="32">
        <v>5.3</v>
      </c>
      <c r="H63" s="32">
        <v>29.1</v>
      </c>
      <c r="I63" s="32">
        <v>47.7</v>
      </c>
      <c r="J63" s="32">
        <v>33</v>
      </c>
      <c r="K63" s="32">
        <v>33.200000000000003</v>
      </c>
      <c r="L63" s="32">
        <v>8.6</v>
      </c>
      <c r="M63" s="32">
        <v>20.100000000000001</v>
      </c>
      <c r="N63" s="32">
        <v>3.7</v>
      </c>
      <c r="O63" s="32">
        <v>8.6</v>
      </c>
    </row>
    <row r="64" spans="2:15" ht="15" customHeight="1" x14ac:dyDescent="0.15">
      <c r="B64" s="4"/>
      <c r="C64" s="51" t="s">
        <v>77</v>
      </c>
      <c r="D64" s="25">
        <v>6516</v>
      </c>
      <c r="E64" s="18">
        <v>2368</v>
      </c>
      <c r="F64" s="11">
        <v>2393</v>
      </c>
      <c r="G64" s="11">
        <v>582</v>
      </c>
      <c r="H64" s="11">
        <v>1784</v>
      </c>
      <c r="I64" s="11">
        <v>3096</v>
      </c>
      <c r="J64" s="11">
        <v>2406</v>
      </c>
      <c r="K64" s="11">
        <v>2307</v>
      </c>
      <c r="L64" s="11">
        <v>846</v>
      </c>
      <c r="M64" s="11">
        <v>1522</v>
      </c>
      <c r="N64" s="11">
        <v>299</v>
      </c>
      <c r="O64" s="11">
        <v>462</v>
      </c>
    </row>
    <row r="65" spans="2:15" ht="15" customHeight="1" x14ac:dyDescent="0.15">
      <c r="B65" s="5"/>
      <c r="C65" s="52"/>
      <c r="D65" s="28">
        <v>100</v>
      </c>
      <c r="E65" s="20">
        <v>36.299999999999997</v>
      </c>
      <c r="F65" s="15">
        <v>36.700000000000003</v>
      </c>
      <c r="G65" s="15">
        <v>8.9</v>
      </c>
      <c r="H65" s="15">
        <v>27.4</v>
      </c>
      <c r="I65" s="15">
        <v>47.5</v>
      </c>
      <c r="J65" s="15">
        <v>36.9</v>
      </c>
      <c r="K65" s="15">
        <v>35.4</v>
      </c>
      <c r="L65" s="15">
        <v>13</v>
      </c>
      <c r="M65" s="15">
        <v>23.4</v>
      </c>
      <c r="N65" s="15">
        <v>4.5999999999999996</v>
      </c>
      <c r="O65" s="15">
        <v>7.1</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O9">
    <cfRule type="top10" dxfId="724" priority="2027" rank="1"/>
  </conditionalFormatting>
  <conditionalFormatting sqref="E11:O11">
    <cfRule type="top10" dxfId="723" priority="2028" rank="1"/>
  </conditionalFormatting>
  <conditionalFormatting sqref="E13:O13">
    <cfRule type="top10" dxfId="722" priority="2029" rank="1"/>
  </conditionalFormatting>
  <conditionalFormatting sqref="E15:O15">
    <cfRule type="top10" dxfId="721" priority="2030" rank="1"/>
  </conditionalFormatting>
  <conditionalFormatting sqref="E17:O17">
    <cfRule type="top10" dxfId="720" priority="2031" rank="1"/>
  </conditionalFormatting>
  <conditionalFormatting sqref="E19:O19">
    <cfRule type="top10" dxfId="719" priority="2032" rank="1"/>
  </conditionalFormatting>
  <conditionalFormatting sqref="E21:O21">
    <cfRule type="top10" dxfId="718" priority="2033" rank="1"/>
  </conditionalFormatting>
  <conditionalFormatting sqref="E23:O23">
    <cfRule type="top10" dxfId="717" priority="2034" rank="1"/>
  </conditionalFormatting>
  <conditionalFormatting sqref="E25:O25">
    <cfRule type="top10" dxfId="716" priority="2035" rank="1"/>
  </conditionalFormatting>
  <conditionalFormatting sqref="E27:O27">
    <cfRule type="top10" dxfId="715" priority="2036" rank="1"/>
  </conditionalFormatting>
  <conditionalFormatting sqref="E29:O29">
    <cfRule type="top10" dxfId="714" priority="2037" rank="1"/>
  </conditionalFormatting>
  <conditionalFormatting sqref="E31:O31">
    <cfRule type="top10" dxfId="713" priority="2038" rank="1"/>
  </conditionalFormatting>
  <conditionalFormatting sqref="E33:O33">
    <cfRule type="top10" dxfId="712" priority="2039" rank="1"/>
  </conditionalFormatting>
  <conditionalFormatting sqref="E35:O35">
    <cfRule type="top10" dxfId="711" priority="2040" rank="1"/>
  </conditionalFormatting>
  <conditionalFormatting sqref="E37:O37">
    <cfRule type="top10" dxfId="710" priority="2041" rank="1"/>
  </conditionalFormatting>
  <conditionalFormatting sqref="E39:O39">
    <cfRule type="top10" dxfId="709" priority="2042" rank="1"/>
  </conditionalFormatting>
  <conditionalFormatting sqref="E41:O41">
    <cfRule type="top10" dxfId="708" priority="2043" rank="1"/>
  </conditionalFormatting>
  <conditionalFormatting sqref="E43:O43">
    <cfRule type="top10" dxfId="707" priority="2044" rank="1"/>
  </conditionalFormatting>
  <conditionalFormatting sqref="E45:O45">
    <cfRule type="top10" dxfId="706" priority="2045" rank="1"/>
  </conditionalFormatting>
  <conditionalFormatting sqref="E47:O47">
    <cfRule type="top10" dxfId="705" priority="2046" rank="1"/>
  </conditionalFormatting>
  <conditionalFormatting sqref="E49:O49">
    <cfRule type="top10" dxfId="704" priority="2047" rank="1"/>
  </conditionalFormatting>
  <conditionalFormatting sqref="E51:O51">
    <cfRule type="top10" dxfId="703" priority="2048" rank="1"/>
  </conditionalFormatting>
  <conditionalFormatting sqref="E53:O53">
    <cfRule type="top10" dxfId="702" priority="2049" rank="1"/>
  </conditionalFormatting>
  <conditionalFormatting sqref="E55:O55">
    <cfRule type="top10" dxfId="701" priority="2050" rank="1"/>
  </conditionalFormatting>
  <conditionalFormatting sqref="E57:O57">
    <cfRule type="top10" dxfId="700" priority="2051" rank="1"/>
  </conditionalFormatting>
  <conditionalFormatting sqref="E59:O59">
    <cfRule type="top10" dxfId="699" priority="2052" rank="1"/>
  </conditionalFormatting>
  <conditionalFormatting sqref="E61:O61">
    <cfRule type="top10" dxfId="698" priority="2053" rank="1"/>
  </conditionalFormatting>
  <conditionalFormatting sqref="E63:O63">
    <cfRule type="top10" dxfId="697" priority="2054" rank="1"/>
  </conditionalFormatting>
  <conditionalFormatting sqref="E65:O65">
    <cfRule type="top10" dxfId="696" priority="2055" rank="1"/>
  </conditionalFormatting>
  <pageMargins left="0.7" right="0.7" top="0.75" bottom="0.75" header="0.3" footer="0.3"/>
  <pageSetup paperSize="9" scale="70" orientation="portrait" r:id="rId1"/>
  <headerFooter>
    <oddFooter>&amp;C&amp;P</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7" width="8.625" style="9" customWidth="1"/>
    <col min="98" max="16384" width="6.125" style="9"/>
  </cols>
  <sheetData>
    <row r="2" spans="2:43" x14ac:dyDescent="0.15">
      <c r="B2" s="9" t="s">
        <v>512</v>
      </c>
    </row>
    <row r="3" spans="2:43" x14ac:dyDescent="0.15">
      <c r="B3" s="9" t="s">
        <v>585</v>
      </c>
    </row>
    <row r="4" spans="2:43" x14ac:dyDescent="0.15">
      <c r="B4" s="9" t="s">
        <v>514</v>
      </c>
    </row>
    <row r="6" spans="2:43" ht="3" customHeight="1" x14ac:dyDescent="0.15">
      <c r="B6" s="16"/>
      <c r="C6" s="23"/>
      <c r="D6" s="24"/>
      <c r="E6" s="22"/>
      <c r="F6" s="17"/>
      <c r="G6" s="17"/>
      <c r="H6" s="17"/>
      <c r="I6" s="17"/>
      <c r="J6" s="17"/>
      <c r="K6" s="17"/>
      <c r="L6" s="17"/>
      <c r="M6" s="17"/>
      <c r="N6" s="17"/>
      <c r="O6" s="17"/>
    </row>
    <row r="7" spans="2:43" s="10" customFormat="1" ht="122.25" customHeight="1" thickBot="1" x14ac:dyDescent="0.2">
      <c r="B7" s="1"/>
      <c r="C7" s="2" t="s">
        <v>52</v>
      </c>
      <c r="D7" s="29" t="s">
        <v>103</v>
      </c>
      <c r="E7" s="46" t="s">
        <v>211</v>
      </c>
      <c r="F7" s="47" t="s">
        <v>589</v>
      </c>
      <c r="G7" s="47" t="s">
        <v>212</v>
      </c>
      <c r="H7" s="47" t="s">
        <v>213</v>
      </c>
      <c r="I7" s="47" t="s">
        <v>214</v>
      </c>
      <c r="J7" s="47" t="s">
        <v>215</v>
      </c>
      <c r="K7" s="47" t="s">
        <v>216</v>
      </c>
      <c r="L7" s="47" t="s">
        <v>217</v>
      </c>
      <c r="M7" s="47" t="s">
        <v>218</v>
      </c>
      <c r="N7" s="47" t="s">
        <v>219</v>
      </c>
      <c r="O7" s="47" t="s">
        <v>104</v>
      </c>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4464</v>
      </c>
      <c r="F8" s="11">
        <v>9708</v>
      </c>
      <c r="G8" s="11">
        <v>1474</v>
      </c>
      <c r="H8" s="11">
        <v>1661</v>
      </c>
      <c r="I8" s="11">
        <v>5168</v>
      </c>
      <c r="J8" s="11">
        <v>1895</v>
      </c>
      <c r="K8" s="11">
        <v>1320</v>
      </c>
      <c r="L8" s="11">
        <v>581</v>
      </c>
      <c r="M8" s="11">
        <v>5266</v>
      </c>
      <c r="N8" s="11">
        <v>8936</v>
      </c>
      <c r="O8" s="11">
        <v>2664</v>
      </c>
    </row>
    <row r="9" spans="2:43" ht="15" customHeight="1" x14ac:dyDescent="0.15">
      <c r="B9" s="62"/>
      <c r="C9" s="52"/>
      <c r="D9" s="26">
        <v>100</v>
      </c>
      <c r="E9" s="19">
        <v>16.399999999999999</v>
      </c>
      <c r="F9" s="12">
        <v>35.700000000000003</v>
      </c>
      <c r="G9" s="12">
        <v>5.4</v>
      </c>
      <c r="H9" s="12">
        <v>6.1</v>
      </c>
      <c r="I9" s="12">
        <v>19</v>
      </c>
      <c r="J9" s="12">
        <v>7</v>
      </c>
      <c r="K9" s="12">
        <v>4.9000000000000004</v>
      </c>
      <c r="L9" s="12">
        <v>2.1</v>
      </c>
      <c r="M9" s="12">
        <v>19.399999999999999</v>
      </c>
      <c r="N9" s="12">
        <v>32.9</v>
      </c>
      <c r="O9" s="12">
        <v>9.8000000000000007</v>
      </c>
    </row>
    <row r="10" spans="2:43" ht="15" customHeight="1" x14ac:dyDescent="0.15">
      <c r="B10" s="3" t="s">
        <v>54</v>
      </c>
      <c r="C10" s="63" t="s">
        <v>55</v>
      </c>
      <c r="D10" s="27">
        <v>12478</v>
      </c>
      <c r="E10" s="21">
        <v>2135</v>
      </c>
      <c r="F10" s="13">
        <v>4534</v>
      </c>
      <c r="G10" s="13">
        <v>809</v>
      </c>
      <c r="H10" s="13">
        <v>962</v>
      </c>
      <c r="I10" s="13">
        <v>3043</v>
      </c>
      <c r="J10" s="13">
        <v>1221</v>
      </c>
      <c r="K10" s="13">
        <v>513</v>
      </c>
      <c r="L10" s="13">
        <v>201</v>
      </c>
      <c r="M10" s="13">
        <v>2842</v>
      </c>
      <c r="N10" s="13">
        <v>3807</v>
      </c>
      <c r="O10" s="13">
        <v>1055</v>
      </c>
    </row>
    <row r="11" spans="2:43" ht="15" customHeight="1" x14ac:dyDescent="0.15">
      <c r="B11" s="4"/>
      <c r="C11" s="56"/>
      <c r="D11" s="30">
        <v>100</v>
      </c>
      <c r="E11" s="31">
        <v>17.100000000000001</v>
      </c>
      <c r="F11" s="32">
        <v>36.299999999999997</v>
      </c>
      <c r="G11" s="32">
        <v>6.5</v>
      </c>
      <c r="H11" s="32">
        <v>7.7</v>
      </c>
      <c r="I11" s="32">
        <v>24.4</v>
      </c>
      <c r="J11" s="32">
        <v>9.8000000000000007</v>
      </c>
      <c r="K11" s="32">
        <v>4.0999999999999996</v>
      </c>
      <c r="L11" s="32">
        <v>1.6</v>
      </c>
      <c r="M11" s="32">
        <v>22.8</v>
      </c>
      <c r="N11" s="32">
        <v>30.5</v>
      </c>
      <c r="O11" s="32">
        <v>8.5</v>
      </c>
    </row>
    <row r="12" spans="2:43" ht="15" customHeight="1" x14ac:dyDescent="0.15">
      <c r="B12" s="4"/>
      <c r="C12" s="55" t="s">
        <v>56</v>
      </c>
      <c r="D12" s="25">
        <v>14458</v>
      </c>
      <c r="E12" s="18">
        <v>2298</v>
      </c>
      <c r="F12" s="11">
        <v>5097</v>
      </c>
      <c r="G12" s="11">
        <v>658</v>
      </c>
      <c r="H12" s="11">
        <v>692</v>
      </c>
      <c r="I12" s="11">
        <v>2095</v>
      </c>
      <c r="J12" s="11">
        <v>659</v>
      </c>
      <c r="K12" s="11">
        <v>798</v>
      </c>
      <c r="L12" s="11">
        <v>376</v>
      </c>
      <c r="M12" s="11">
        <v>2386</v>
      </c>
      <c r="N12" s="11">
        <v>5058</v>
      </c>
      <c r="O12" s="11">
        <v>1569</v>
      </c>
    </row>
    <row r="13" spans="2:43" ht="15" customHeight="1" x14ac:dyDescent="0.15">
      <c r="B13" s="4"/>
      <c r="C13" s="59"/>
      <c r="D13" s="26">
        <v>100</v>
      </c>
      <c r="E13" s="19">
        <v>15.9</v>
      </c>
      <c r="F13" s="12">
        <v>35.299999999999997</v>
      </c>
      <c r="G13" s="12">
        <v>4.5999999999999996</v>
      </c>
      <c r="H13" s="12">
        <v>4.8</v>
      </c>
      <c r="I13" s="12">
        <v>14.5</v>
      </c>
      <c r="J13" s="12">
        <v>4.5999999999999996</v>
      </c>
      <c r="K13" s="12">
        <v>5.5</v>
      </c>
      <c r="L13" s="12">
        <v>2.6</v>
      </c>
      <c r="M13" s="12">
        <v>16.5</v>
      </c>
      <c r="N13" s="12">
        <v>35</v>
      </c>
      <c r="O13" s="12">
        <v>10.9</v>
      </c>
    </row>
    <row r="14" spans="2:43" ht="15" customHeight="1" x14ac:dyDescent="0.15">
      <c r="B14" s="3" t="s">
        <v>57</v>
      </c>
      <c r="C14" s="63" t="s">
        <v>78</v>
      </c>
      <c r="D14" s="27">
        <v>7667</v>
      </c>
      <c r="E14" s="21">
        <v>1375</v>
      </c>
      <c r="F14" s="13">
        <v>2537</v>
      </c>
      <c r="G14" s="13">
        <v>489</v>
      </c>
      <c r="H14" s="13">
        <v>558</v>
      </c>
      <c r="I14" s="13">
        <v>1780</v>
      </c>
      <c r="J14" s="13">
        <v>595</v>
      </c>
      <c r="K14" s="13">
        <v>446</v>
      </c>
      <c r="L14" s="13">
        <v>255</v>
      </c>
      <c r="M14" s="13">
        <v>1890</v>
      </c>
      <c r="N14" s="13">
        <v>2550</v>
      </c>
      <c r="O14" s="13">
        <v>420</v>
      </c>
    </row>
    <row r="15" spans="2:43" ht="15" customHeight="1" x14ac:dyDescent="0.15">
      <c r="B15" s="4"/>
      <c r="C15" s="56"/>
      <c r="D15" s="30">
        <v>100</v>
      </c>
      <c r="E15" s="31">
        <v>17.899999999999999</v>
      </c>
      <c r="F15" s="32">
        <v>33.1</v>
      </c>
      <c r="G15" s="32">
        <v>6.4</v>
      </c>
      <c r="H15" s="32">
        <v>7.3</v>
      </c>
      <c r="I15" s="32">
        <v>23.2</v>
      </c>
      <c r="J15" s="32">
        <v>7.8</v>
      </c>
      <c r="K15" s="32">
        <v>5.8</v>
      </c>
      <c r="L15" s="32">
        <v>3.3</v>
      </c>
      <c r="M15" s="32">
        <v>24.7</v>
      </c>
      <c r="N15" s="32">
        <v>33.299999999999997</v>
      </c>
      <c r="O15" s="32">
        <v>5.5</v>
      </c>
    </row>
    <row r="16" spans="2:43" ht="15" customHeight="1" x14ac:dyDescent="0.15">
      <c r="B16" s="4"/>
      <c r="C16" s="51" t="s">
        <v>79</v>
      </c>
      <c r="D16" s="25">
        <v>6710</v>
      </c>
      <c r="E16" s="18">
        <v>1353</v>
      </c>
      <c r="F16" s="11">
        <v>2645</v>
      </c>
      <c r="G16" s="11">
        <v>451</v>
      </c>
      <c r="H16" s="11">
        <v>501</v>
      </c>
      <c r="I16" s="11">
        <v>1513</v>
      </c>
      <c r="J16" s="11">
        <v>547</v>
      </c>
      <c r="K16" s="11">
        <v>411</v>
      </c>
      <c r="L16" s="11">
        <v>182</v>
      </c>
      <c r="M16" s="11">
        <v>1537</v>
      </c>
      <c r="N16" s="11">
        <v>2005</v>
      </c>
      <c r="O16" s="11">
        <v>505</v>
      </c>
    </row>
    <row r="17" spans="2:15" ht="15" customHeight="1" x14ac:dyDescent="0.15">
      <c r="B17" s="4"/>
      <c r="C17" s="51"/>
      <c r="D17" s="30">
        <v>100</v>
      </c>
      <c r="E17" s="31">
        <v>20.2</v>
      </c>
      <c r="F17" s="32">
        <v>39.4</v>
      </c>
      <c r="G17" s="32">
        <v>6.7</v>
      </c>
      <c r="H17" s="32">
        <v>7.5</v>
      </c>
      <c r="I17" s="32">
        <v>22.5</v>
      </c>
      <c r="J17" s="32">
        <v>8.1999999999999993</v>
      </c>
      <c r="K17" s="32">
        <v>6.1</v>
      </c>
      <c r="L17" s="32">
        <v>2.7</v>
      </c>
      <c r="M17" s="32">
        <v>22.9</v>
      </c>
      <c r="N17" s="32">
        <v>29.9</v>
      </c>
      <c r="O17" s="32">
        <v>7.5</v>
      </c>
    </row>
    <row r="18" spans="2:15" ht="15" customHeight="1" x14ac:dyDescent="0.15">
      <c r="B18" s="4"/>
      <c r="C18" s="58" t="s">
        <v>80</v>
      </c>
      <c r="D18" s="25">
        <v>5148</v>
      </c>
      <c r="E18" s="18">
        <v>910</v>
      </c>
      <c r="F18" s="11">
        <v>2114</v>
      </c>
      <c r="G18" s="11">
        <v>261</v>
      </c>
      <c r="H18" s="11">
        <v>309</v>
      </c>
      <c r="I18" s="11">
        <v>939</v>
      </c>
      <c r="J18" s="11">
        <v>393</v>
      </c>
      <c r="K18" s="11">
        <v>230</v>
      </c>
      <c r="L18" s="11">
        <v>90</v>
      </c>
      <c r="M18" s="11">
        <v>905</v>
      </c>
      <c r="N18" s="11">
        <v>1481</v>
      </c>
      <c r="O18" s="11">
        <v>595</v>
      </c>
    </row>
    <row r="19" spans="2:15" ht="15" customHeight="1" x14ac:dyDescent="0.15">
      <c r="B19" s="4"/>
      <c r="C19" s="56"/>
      <c r="D19" s="30">
        <v>100</v>
      </c>
      <c r="E19" s="31">
        <v>17.7</v>
      </c>
      <c r="F19" s="32">
        <v>41.1</v>
      </c>
      <c r="G19" s="32">
        <v>5.0999999999999996</v>
      </c>
      <c r="H19" s="32">
        <v>6</v>
      </c>
      <c r="I19" s="32">
        <v>18.2</v>
      </c>
      <c r="J19" s="32">
        <v>7.6</v>
      </c>
      <c r="K19" s="32">
        <v>4.5</v>
      </c>
      <c r="L19" s="32">
        <v>1.7</v>
      </c>
      <c r="M19" s="32">
        <v>17.600000000000001</v>
      </c>
      <c r="N19" s="32">
        <v>28.8</v>
      </c>
      <c r="O19" s="32">
        <v>11.6</v>
      </c>
    </row>
    <row r="20" spans="2:15" ht="15" customHeight="1" x14ac:dyDescent="0.15">
      <c r="B20" s="4"/>
      <c r="C20" s="55" t="s">
        <v>81</v>
      </c>
      <c r="D20" s="25">
        <v>4095</v>
      </c>
      <c r="E20" s="18">
        <v>497</v>
      </c>
      <c r="F20" s="11">
        <v>1459</v>
      </c>
      <c r="G20" s="11">
        <v>164</v>
      </c>
      <c r="H20" s="11">
        <v>185</v>
      </c>
      <c r="I20" s="11">
        <v>588</v>
      </c>
      <c r="J20" s="11">
        <v>216</v>
      </c>
      <c r="K20" s="11">
        <v>141</v>
      </c>
      <c r="L20" s="11">
        <v>27</v>
      </c>
      <c r="M20" s="11">
        <v>530</v>
      </c>
      <c r="N20" s="11">
        <v>1370</v>
      </c>
      <c r="O20" s="11">
        <v>600</v>
      </c>
    </row>
    <row r="21" spans="2:15" ht="15" customHeight="1" x14ac:dyDescent="0.15">
      <c r="B21" s="4"/>
      <c r="C21" s="56"/>
      <c r="D21" s="30">
        <v>100</v>
      </c>
      <c r="E21" s="31">
        <v>12.1</v>
      </c>
      <c r="F21" s="32">
        <v>35.6</v>
      </c>
      <c r="G21" s="32">
        <v>4</v>
      </c>
      <c r="H21" s="32">
        <v>4.5</v>
      </c>
      <c r="I21" s="32">
        <v>14.4</v>
      </c>
      <c r="J21" s="32">
        <v>5.3</v>
      </c>
      <c r="K21" s="32">
        <v>3.4</v>
      </c>
      <c r="L21" s="32">
        <v>0.7</v>
      </c>
      <c r="M21" s="32">
        <v>12.9</v>
      </c>
      <c r="N21" s="32">
        <v>33.5</v>
      </c>
      <c r="O21" s="32">
        <v>14.7</v>
      </c>
    </row>
    <row r="22" spans="2:15" ht="15" customHeight="1" x14ac:dyDescent="0.15">
      <c r="B22" s="4"/>
      <c r="C22" s="51" t="s">
        <v>82</v>
      </c>
      <c r="D22" s="25">
        <v>3242</v>
      </c>
      <c r="E22" s="18">
        <v>289</v>
      </c>
      <c r="F22" s="11">
        <v>858</v>
      </c>
      <c r="G22" s="11">
        <v>97</v>
      </c>
      <c r="H22" s="11">
        <v>93</v>
      </c>
      <c r="I22" s="11">
        <v>310</v>
      </c>
      <c r="J22" s="11">
        <v>128</v>
      </c>
      <c r="K22" s="11">
        <v>80</v>
      </c>
      <c r="L22" s="11">
        <v>23</v>
      </c>
      <c r="M22" s="11">
        <v>354</v>
      </c>
      <c r="N22" s="11">
        <v>1433</v>
      </c>
      <c r="O22" s="11">
        <v>488</v>
      </c>
    </row>
    <row r="23" spans="2:15" ht="15" customHeight="1" x14ac:dyDescent="0.15">
      <c r="B23" s="5"/>
      <c r="C23" s="52"/>
      <c r="D23" s="28">
        <v>100</v>
      </c>
      <c r="E23" s="20">
        <v>8.9</v>
      </c>
      <c r="F23" s="15">
        <v>26.5</v>
      </c>
      <c r="G23" s="15">
        <v>3</v>
      </c>
      <c r="H23" s="15">
        <v>2.9</v>
      </c>
      <c r="I23" s="15">
        <v>9.6</v>
      </c>
      <c r="J23" s="15">
        <v>3.9</v>
      </c>
      <c r="K23" s="15">
        <v>2.5</v>
      </c>
      <c r="L23" s="15">
        <v>0.7</v>
      </c>
      <c r="M23" s="15">
        <v>10.9</v>
      </c>
      <c r="N23" s="15">
        <v>44.2</v>
      </c>
      <c r="O23" s="15">
        <v>15.1</v>
      </c>
    </row>
    <row r="24" spans="2:15" ht="15" customHeight="1" x14ac:dyDescent="0.15">
      <c r="B24" s="3" t="s">
        <v>58</v>
      </c>
      <c r="C24" s="53" t="s">
        <v>59</v>
      </c>
      <c r="D24" s="27">
        <v>6176</v>
      </c>
      <c r="E24" s="21">
        <v>977</v>
      </c>
      <c r="F24" s="13">
        <v>2024</v>
      </c>
      <c r="G24" s="13">
        <v>222</v>
      </c>
      <c r="H24" s="13">
        <v>294</v>
      </c>
      <c r="I24" s="13">
        <v>893</v>
      </c>
      <c r="J24" s="13">
        <v>307</v>
      </c>
      <c r="K24" s="13">
        <v>276</v>
      </c>
      <c r="L24" s="13">
        <v>81</v>
      </c>
      <c r="M24" s="13">
        <v>973</v>
      </c>
      <c r="N24" s="13">
        <v>2229</v>
      </c>
      <c r="O24" s="13">
        <v>715</v>
      </c>
    </row>
    <row r="25" spans="2:15" ht="15" customHeight="1" x14ac:dyDescent="0.15">
      <c r="B25" s="4"/>
      <c r="C25" s="51"/>
      <c r="D25" s="30">
        <v>100</v>
      </c>
      <c r="E25" s="31">
        <v>15.8</v>
      </c>
      <c r="F25" s="32">
        <v>32.799999999999997</v>
      </c>
      <c r="G25" s="32">
        <v>3.6</v>
      </c>
      <c r="H25" s="32">
        <v>4.8</v>
      </c>
      <c r="I25" s="32">
        <v>14.5</v>
      </c>
      <c r="J25" s="32">
        <v>5</v>
      </c>
      <c r="K25" s="32">
        <v>4.5</v>
      </c>
      <c r="L25" s="32">
        <v>1.3</v>
      </c>
      <c r="M25" s="32">
        <v>15.8</v>
      </c>
      <c r="N25" s="32">
        <v>36.1</v>
      </c>
      <c r="O25" s="32">
        <v>11.6</v>
      </c>
    </row>
    <row r="26" spans="2:15" ht="15" customHeight="1" x14ac:dyDescent="0.15">
      <c r="B26" s="4"/>
      <c r="C26" s="58" t="s">
        <v>60</v>
      </c>
      <c r="D26" s="25">
        <v>12578</v>
      </c>
      <c r="E26" s="18">
        <v>2240</v>
      </c>
      <c r="F26" s="11">
        <v>5044</v>
      </c>
      <c r="G26" s="11">
        <v>809</v>
      </c>
      <c r="H26" s="11">
        <v>905</v>
      </c>
      <c r="I26" s="11">
        <v>2744</v>
      </c>
      <c r="J26" s="11">
        <v>1060</v>
      </c>
      <c r="K26" s="11">
        <v>690</v>
      </c>
      <c r="L26" s="11">
        <v>330</v>
      </c>
      <c r="M26" s="11">
        <v>2716</v>
      </c>
      <c r="N26" s="11">
        <v>3649</v>
      </c>
      <c r="O26" s="11">
        <v>1105</v>
      </c>
    </row>
    <row r="27" spans="2:15" ht="15" customHeight="1" x14ac:dyDescent="0.15">
      <c r="B27" s="4"/>
      <c r="C27" s="56"/>
      <c r="D27" s="30">
        <v>100</v>
      </c>
      <c r="E27" s="31">
        <v>17.8</v>
      </c>
      <c r="F27" s="32">
        <v>40.1</v>
      </c>
      <c r="G27" s="32">
        <v>6.4</v>
      </c>
      <c r="H27" s="32">
        <v>7.2</v>
      </c>
      <c r="I27" s="32">
        <v>21.8</v>
      </c>
      <c r="J27" s="32">
        <v>8.4</v>
      </c>
      <c r="K27" s="32">
        <v>5.5</v>
      </c>
      <c r="L27" s="32">
        <v>2.6</v>
      </c>
      <c r="M27" s="32">
        <v>21.6</v>
      </c>
      <c r="N27" s="32">
        <v>29</v>
      </c>
      <c r="O27" s="32">
        <v>8.8000000000000007</v>
      </c>
    </row>
    <row r="28" spans="2:15" ht="15" customHeight="1" x14ac:dyDescent="0.15">
      <c r="B28" s="4"/>
      <c r="C28" s="55" t="s">
        <v>61</v>
      </c>
      <c r="D28" s="25">
        <v>1614</v>
      </c>
      <c r="E28" s="18">
        <v>253</v>
      </c>
      <c r="F28" s="11">
        <v>553</v>
      </c>
      <c r="G28" s="11">
        <v>102</v>
      </c>
      <c r="H28" s="11">
        <v>107</v>
      </c>
      <c r="I28" s="11">
        <v>390</v>
      </c>
      <c r="J28" s="11">
        <v>134</v>
      </c>
      <c r="K28" s="11">
        <v>78</v>
      </c>
      <c r="L28" s="11">
        <v>31</v>
      </c>
      <c r="M28" s="11">
        <v>409</v>
      </c>
      <c r="N28" s="11">
        <v>472</v>
      </c>
      <c r="O28" s="11">
        <v>126</v>
      </c>
    </row>
    <row r="29" spans="2:15" ht="15" customHeight="1" x14ac:dyDescent="0.15">
      <c r="B29" s="4"/>
      <c r="C29" s="56"/>
      <c r="D29" s="30">
        <v>100</v>
      </c>
      <c r="E29" s="31">
        <v>15.7</v>
      </c>
      <c r="F29" s="32">
        <v>34.299999999999997</v>
      </c>
      <c r="G29" s="32">
        <v>6.3</v>
      </c>
      <c r="H29" s="32">
        <v>6.6</v>
      </c>
      <c r="I29" s="32">
        <v>24.2</v>
      </c>
      <c r="J29" s="32">
        <v>8.3000000000000007</v>
      </c>
      <c r="K29" s="32">
        <v>4.8</v>
      </c>
      <c r="L29" s="32">
        <v>1.9</v>
      </c>
      <c r="M29" s="32">
        <v>25.3</v>
      </c>
      <c r="N29" s="32">
        <v>29.2</v>
      </c>
      <c r="O29" s="32">
        <v>7.8</v>
      </c>
    </row>
    <row r="30" spans="2:15" ht="15" customHeight="1" x14ac:dyDescent="0.15">
      <c r="B30" s="4"/>
      <c r="C30" s="51" t="s">
        <v>62</v>
      </c>
      <c r="D30" s="25">
        <v>2525</v>
      </c>
      <c r="E30" s="18">
        <v>350</v>
      </c>
      <c r="F30" s="11">
        <v>797</v>
      </c>
      <c r="G30" s="11">
        <v>122</v>
      </c>
      <c r="H30" s="11">
        <v>119</v>
      </c>
      <c r="I30" s="11">
        <v>419</v>
      </c>
      <c r="J30" s="11">
        <v>123</v>
      </c>
      <c r="K30" s="11">
        <v>82</v>
      </c>
      <c r="L30" s="11">
        <v>48</v>
      </c>
      <c r="M30" s="11">
        <v>448</v>
      </c>
      <c r="N30" s="11">
        <v>996</v>
      </c>
      <c r="O30" s="11">
        <v>230</v>
      </c>
    </row>
    <row r="31" spans="2:15" ht="15" customHeight="1" x14ac:dyDescent="0.15">
      <c r="B31" s="4"/>
      <c r="C31" s="51"/>
      <c r="D31" s="30">
        <v>100</v>
      </c>
      <c r="E31" s="31">
        <v>13.9</v>
      </c>
      <c r="F31" s="32">
        <v>31.6</v>
      </c>
      <c r="G31" s="32">
        <v>4.8</v>
      </c>
      <c r="H31" s="32">
        <v>4.7</v>
      </c>
      <c r="I31" s="32">
        <v>16.600000000000001</v>
      </c>
      <c r="J31" s="32">
        <v>4.9000000000000004</v>
      </c>
      <c r="K31" s="32">
        <v>3.2</v>
      </c>
      <c r="L31" s="32">
        <v>1.9</v>
      </c>
      <c r="M31" s="32">
        <v>17.7</v>
      </c>
      <c r="N31" s="32">
        <v>39.4</v>
      </c>
      <c r="O31" s="32">
        <v>9.1</v>
      </c>
    </row>
    <row r="32" spans="2:15" ht="15" customHeight="1" x14ac:dyDescent="0.15">
      <c r="B32" s="6"/>
      <c r="C32" s="58" t="s">
        <v>63</v>
      </c>
      <c r="D32" s="25">
        <v>3276</v>
      </c>
      <c r="E32" s="18">
        <v>508</v>
      </c>
      <c r="F32" s="11">
        <v>1018</v>
      </c>
      <c r="G32" s="11">
        <v>185</v>
      </c>
      <c r="H32" s="11">
        <v>191</v>
      </c>
      <c r="I32" s="11">
        <v>609</v>
      </c>
      <c r="J32" s="11">
        <v>209</v>
      </c>
      <c r="K32" s="11">
        <v>163</v>
      </c>
      <c r="L32" s="11">
        <v>75</v>
      </c>
      <c r="M32" s="11">
        <v>587</v>
      </c>
      <c r="N32" s="11">
        <v>1276</v>
      </c>
      <c r="O32" s="11">
        <v>270</v>
      </c>
    </row>
    <row r="33" spans="2:15" ht="15" customHeight="1" x14ac:dyDescent="0.15">
      <c r="B33" s="7"/>
      <c r="C33" s="59"/>
      <c r="D33" s="28">
        <v>100</v>
      </c>
      <c r="E33" s="20">
        <v>15.5</v>
      </c>
      <c r="F33" s="15">
        <v>31.1</v>
      </c>
      <c r="G33" s="15">
        <v>5.6</v>
      </c>
      <c r="H33" s="15">
        <v>5.8</v>
      </c>
      <c r="I33" s="15">
        <v>18.600000000000001</v>
      </c>
      <c r="J33" s="15">
        <v>6.4</v>
      </c>
      <c r="K33" s="15">
        <v>5</v>
      </c>
      <c r="L33" s="15">
        <v>2.2999999999999998</v>
      </c>
      <c r="M33" s="15">
        <v>17.899999999999999</v>
      </c>
      <c r="N33" s="15">
        <v>38.9</v>
      </c>
      <c r="O33" s="15">
        <v>8.1999999999999993</v>
      </c>
    </row>
    <row r="34" spans="2:15" ht="15" customHeight="1" x14ac:dyDescent="0.15">
      <c r="B34" s="3" t="s">
        <v>64</v>
      </c>
      <c r="C34" s="53" t="s">
        <v>65</v>
      </c>
      <c r="D34" s="27">
        <v>22228</v>
      </c>
      <c r="E34" s="21">
        <v>3992</v>
      </c>
      <c r="F34" s="13">
        <v>8593</v>
      </c>
      <c r="G34" s="13">
        <v>1332</v>
      </c>
      <c r="H34" s="13">
        <v>1499</v>
      </c>
      <c r="I34" s="13">
        <v>4716</v>
      </c>
      <c r="J34" s="13">
        <v>1685</v>
      </c>
      <c r="K34" s="13">
        <v>1168</v>
      </c>
      <c r="L34" s="13">
        <v>524</v>
      </c>
      <c r="M34" s="13">
        <v>4759</v>
      </c>
      <c r="N34" s="13">
        <v>6848</v>
      </c>
      <c r="O34" s="13">
        <v>1729</v>
      </c>
    </row>
    <row r="35" spans="2:15" ht="15" customHeight="1" x14ac:dyDescent="0.15">
      <c r="B35" s="4"/>
      <c r="C35" s="54"/>
      <c r="D35" s="30">
        <v>100</v>
      </c>
      <c r="E35" s="31">
        <v>18</v>
      </c>
      <c r="F35" s="32">
        <v>38.700000000000003</v>
      </c>
      <c r="G35" s="32">
        <v>6</v>
      </c>
      <c r="H35" s="32">
        <v>6.7</v>
      </c>
      <c r="I35" s="32">
        <v>21.2</v>
      </c>
      <c r="J35" s="32">
        <v>7.6</v>
      </c>
      <c r="K35" s="32">
        <v>5.3</v>
      </c>
      <c r="L35" s="32">
        <v>2.4</v>
      </c>
      <c r="M35" s="32">
        <v>21.4</v>
      </c>
      <c r="N35" s="32">
        <v>30.8</v>
      </c>
      <c r="O35" s="32">
        <v>7.8</v>
      </c>
    </row>
    <row r="36" spans="2:15" ht="15" customHeight="1" x14ac:dyDescent="0.15">
      <c r="B36" s="4"/>
      <c r="C36" s="60" t="s">
        <v>66</v>
      </c>
      <c r="D36" s="25">
        <v>2573</v>
      </c>
      <c r="E36" s="18">
        <v>226</v>
      </c>
      <c r="F36" s="11">
        <v>631</v>
      </c>
      <c r="G36" s="11">
        <v>73</v>
      </c>
      <c r="H36" s="11">
        <v>83</v>
      </c>
      <c r="I36" s="11">
        <v>251</v>
      </c>
      <c r="J36" s="11">
        <v>115</v>
      </c>
      <c r="K36" s="11">
        <v>80</v>
      </c>
      <c r="L36" s="11">
        <v>29</v>
      </c>
      <c r="M36" s="11">
        <v>276</v>
      </c>
      <c r="N36" s="11">
        <v>1091</v>
      </c>
      <c r="O36" s="11">
        <v>427</v>
      </c>
    </row>
    <row r="37" spans="2:15" ht="15" customHeight="1" x14ac:dyDescent="0.15">
      <c r="B37" s="4"/>
      <c r="C37" s="56"/>
      <c r="D37" s="30">
        <v>100</v>
      </c>
      <c r="E37" s="31">
        <v>8.8000000000000007</v>
      </c>
      <c r="F37" s="32">
        <v>24.5</v>
      </c>
      <c r="G37" s="32">
        <v>2.8</v>
      </c>
      <c r="H37" s="32">
        <v>3.2</v>
      </c>
      <c r="I37" s="32">
        <v>9.8000000000000007</v>
      </c>
      <c r="J37" s="32">
        <v>4.5</v>
      </c>
      <c r="K37" s="32">
        <v>3.1</v>
      </c>
      <c r="L37" s="32">
        <v>1.1000000000000001</v>
      </c>
      <c r="M37" s="32">
        <v>10.7</v>
      </c>
      <c r="N37" s="32">
        <v>42.4</v>
      </c>
      <c r="O37" s="32">
        <v>16.600000000000001</v>
      </c>
    </row>
    <row r="38" spans="2:15" ht="15" customHeight="1" x14ac:dyDescent="0.15">
      <c r="B38" s="4"/>
      <c r="C38" s="55" t="s">
        <v>67</v>
      </c>
      <c r="D38" s="25">
        <v>1235</v>
      </c>
      <c r="E38" s="18">
        <v>108</v>
      </c>
      <c r="F38" s="11">
        <v>222</v>
      </c>
      <c r="G38" s="11">
        <v>35</v>
      </c>
      <c r="H38" s="11">
        <v>34</v>
      </c>
      <c r="I38" s="11">
        <v>91</v>
      </c>
      <c r="J38" s="11">
        <v>40</v>
      </c>
      <c r="K38" s="11">
        <v>34</v>
      </c>
      <c r="L38" s="11">
        <v>14</v>
      </c>
      <c r="M38" s="11">
        <v>116</v>
      </c>
      <c r="N38" s="11">
        <v>643</v>
      </c>
      <c r="O38" s="11">
        <v>193</v>
      </c>
    </row>
    <row r="39" spans="2:15" ht="15" customHeight="1" x14ac:dyDescent="0.15">
      <c r="B39" s="5"/>
      <c r="C39" s="59"/>
      <c r="D39" s="28">
        <v>100</v>
      </c>
      <c r="E39" s="20">
        <v>8.6999999999999993</v>
      </c>
      <c r="F39" s="15">
        <v>18</v>
      </c>
      <c r="G39" s="15">
        <v>2.8</v>
      </c>
      <c r="H39" s="15">
        <v>2.8</v>
      </c>
      <c r="I39" s="15">
        <v>7.4</v>
      </c>
      <c r="J39" s="15">
        <v>3.2</v>
      </c>
      <c r="K39" s="15">
        <v>2.8</v>
      </c>
      <c r="L39" s="15">
        <v>1.1000000000000001</v>
      </c>
      <c r="M39" s="15">
        <v>9.4</v>
      </c>
      <c r="N39" s="15">
        <v>52.1</v>
      </c>
      <c r="O39" s="15">
        <v>15.6</v>
      </c>
    </row>
    <row r="40" spans="2:15" ht="15" customHeight="1" x14ac:dyDescent="0.15">
      <c r="B40" s="3" t="s">
        <v>83</v>
      </c>
      <c r="C40" s="53" t="s">
        <v>400</v>
      </c>
      <c r="D40" s="27">
        <v>3459</v>
      </c>
      <c r="E40" s="21">
        <v>729</v>
      </c>
      <c r="F40" s="13">
        <v>1509</v>
      </c>
      <c r="G40" s="13">
        <v>282</v>
      </c>
      <c r="H40" s="13">
        <v>299</v>
      </c>
      <c r="I40" s="13">
        <v>801</v>
      </c>
      <c r="J40" s="13">
        <v>317</v>
      </c>
      <c r="K40" s="13">
        <v>242</v>
      </c>
      <c r="L40" s="13">
        <v>103</v>
      </c>
      <c r="M40" s="13">
        <v>878</v>
      </c>
      <c r="N40" s="13">
        <v>842</v>
      </c>
      <c r="O40" s="13">
        <v>288</v>
      </c>
    </row>
    <row r="41" spans="2:15" ht="15" customHeight="1" x14ac:dyDescent="0.15">
      <c r="B41" s="4"/>
      <c r="C41" s="54"/>
      <c r="D41" s="30">
        <v>100</v>
      </c>
      <c r="E41" s="31">
        <v>21.1</v>
      </c>
      <c r="F41" s="32">
        <v>43.6</v>
      </c>
      <c r="G41" s="32">
        <v>8.1999999999999993</v>
      </c>
      <c r="H41" s="32">
        <v>8.6</v>
      </c>
      <c r="I41" s="32">
        <v>23.2</v>
      </c>
      <c r="J41" s="32">
        <v>9.1999999999999993</v>
      </c>
      <c r="K41" s="32">
        <v>7</v>
      </c>
      <c r="L41" s="32">
        <v>3</v>
      </c>
      <c r="M41" s="32">
        <v>25.4</v>
      </c>
      <c r="N41" s="32">
        <v>24.3</v>
      </c>
      <c r="O41" s="32">
        <v>8.3000000000000007</v>
      </c>
    </row>
    <row r="42" spans="2:15" ht="15" customHeight="1" x14ac:dyDescent="0.15">
      <c r="B42" s="4"/>
      <c r="C42" s="55" t="s">
        <v>408</v>
      </c>
      <c r="D42" s="25">
        <v>18074</v>
      </c>
      <c r="E42" s="18">
        <v>3119</v>
      </c>
      <c r="F42" s="11">
        <v>6899</v>
      </c>
      <c r="G42" s="11">
        <v>1018</v>
      </c>
      <c r="H42" s="11">
        <v>1183</v>
      </c>
      <c r="I42" s="11">
        <v>3677</v>
      </c>
      <c r="J42" s="11">
        <v>1326</v>
      </c>
      <c r="K42" s="11">
        <v>922</v>
      </c>
      <c r="L42" s="11">
        <v>403</v>
      </c>
      <c r="M42" s="11">
        <v>3720</v>
      </c>
      <c r="N42" s="11">
        <v>5650</v>
      </c>
      <c r="O42" s="11">
        <v>1475</v>
      </c>
    </row>
    <row r="43" spans="2:15" ht="15" customHeight="1" x14ac:dyDescent="0.15">
      <c r="B43" s="4"/>
      <c r="C43" s="56"/>
      <c r="D43" s="30">
        <v>100</v>
      </c>
      <c r="E43" s="31">
        <v>17.3</v>
      </c>
      <c r="F43" s="32">
        <v>38.200000000000003</v>
      </c>
      <c r="G43" s="32">
        <v>5.6</v>
      </c>
      <c r="H43" s="32">
        <v>6.5</v>
      </c>
      <c r="I43" s="32">
        <v>20.3</v>
      </c>
      <c r="J43" s="32">
        <v>7.3</v>
      </c>
      <c r="K43" s="32">
        <v>5.0999999999999996</v>
      </c>
      <c r="L43" s="32">
        <v>2.2000000000000002</v>
      </c>
      <c r="M43" s="32">
        <v>20.6</v>
      </c>
      <c r="N43" s="32">
        <v>31.3</v>
      </c>
      <c r="O43" s="32">
        <v>8.1999999999999993</v>
      </c>
    </row>
    <row r="44" spans="2:15" ht="15" customHeight="1" x14ac:dyDescent="0.15">
      <c r="B44" s="4"/>
      <c r="C44" s="51" t="s">
        <v>402</v>
      </c>
      <c r="D44" s="25">
        <v>4115</v>
      </c>
      <c r="E44" s="18">
        <v>490</v>
      </c>
      <c r="F44" s="11">
        <v>1007</v>
      </c>
      <c r="G44" s="11">
        <v>137</v>
      </c>
      <c r="H44" s="11">
        <v>142</v>
      </c>
      <c r="I44" s="11">
        <v>547</v>
      </c>
      <c r="J44" s="11">
        <v>192</v>
      </c>
      <c r="K44" s="11">
        <v>119</v>
      </c>
      <c r="L44" s="11">
        <v>60</v>
      </c>
      <c r="M44" s="11">
        <v>522</v>
      </c>
      <c r="N44" s="11">
        <v>1881</v>
      </c>
      <c r="O44" s="11">
        <v>453</v>
      </c>
    </row>
    <row r="45" spans="2:15" ht="15" customHeight="1" x14ac:dyDescent="0.15">
      <c r="B45" s="4"/>
      <c r="C45" s="54"/>
      <c r="D45" s="30">
        <v>100</v>
      </c>
      <c r="E45" s="31">
        <v>11.9</v>
      </c>
      <c r="F45" s="32">
        <v>24.5</v>
      </c>
      <c r="G45" s="32">
        <v>3.3</v>
      </c>
      <c r="H45" s="32">
        <v>3.5</v>
      </c>
      <c r="I45" s="32">
        <v>13.3</v>
      </c>
      <c r="J45" s="32">
        <v>4.7</v>
      </c>
      <c r="K45" s="32">
        <v>2.9</v>
      </c>
      <c r="L45" s="32">
        <v>1.5</v>
      </c>
      <c r="M45" s="32">
        <v>12.7</v>
      </c>
      <c r="N45" s="32">
        <v>45.7</v>
      </c>
      <c r="O45" s="32">
        <v>11</v>
      </c>
    </row>
    <row r="46" spans="2:15" ht="15" customHeight="1" x14ac:dyDescent="0.15">
      <c r="B46" s="4"/>
      <c r="C46" s="51" t="s">
        <v>411</v>
      </c>
      <c r="D46" s="25">
        <v>659</v>
      </c>
      <c r="E46" s="18">
        <v>46</v>
      </c>
      <c r="F46" s="11">
        <v>101</v>
      </c>
      <c r="G46" s="11">
        <v>13</v>
      </c>
      <c r="H46" s="11">
        <v>12</v>
      </c>
      <c r="I46" s="11">
        <v>57</v>
      </c>
      <c r="J46" s="11">
        <v>21</v>
      </c>
      <c r="K46" s="11">
        <v>12</v>
      </c>
      <c r="L46" s="11">
        <v>2</v>
      </c>
      <c r="M46" s="11">
        <v>53</v>
      </c>
      <c r="N46" s="11">
        <v>373</v>
      </c>
      <c r="O46" s="11">
        <v>93</v>
      </c>
    </row>
    <row r="47" spans="2:15" ht="15" customHeight="1" x14ac:dyDescent="0.15">
      <c r="B47" s="5"/>
      <c r="C47" s="52"/>
      <c r="D47" s="28">
        <v>100</v>
      </c>
      <c r="E47" s="20">
        <v>7</v>
      </c>
      <c r="F47" s="15">
        <v>15.3</v>
      </c>
      <c r="G47" s="15">
        <v>2</v>
      </c>
      <c r="H47" s="15">
        <v>1.8</v>
      </c>
      <c r="I47" s="15">
        <v>8.6</v>
      </c>
      <c r="J47" s="15">
        <v>3.2</v>
      </c>
      <c r="K47" s="15">
        <v>1.8</v>
      </c>
      <c r="L47" s="15">
        <v>0.3</v>
      </c>
      <c r="M47" s="15">
        <v>8</v>
      </c>
      <c r="N47" s="15">
        <v>56.6</v>
      </c>
      <c r="O47" s="15">
        <v>14.1</v>
      </c>
    </row>
    <row r="48" spans="2:15" ht="15" customHeight="1" x14ac:dyDescent="0.15">
      <c r="B48" s="3" t="s">
        <v>68</v>
      </c>
      <c r="C48" s="53" t="s">
        <v>69</v>
      </c>
      <c r="D48" s="27">
        <v>3572</v>
      </c>
      <c r="E48" s="21">
        <v>622</v>
      </c>
      <c r="F48" s="13">
        <v>1249</v>
      </c>
      <c r="G48" s="13">
        <v>201</v>
      </c>
      <c r="H48" s="13">
        <v>205</v>
      </c>
      <c r="I48" s="13">
        <v>581</v>
      </c>
      <c r="J48" s="13">
        <v>241</v>
      </c>
      <c r="K48" s="13">
        <v>146</v>
      </c>
      <c r="L48" s="13">
        <v>84</v>
      </c>
      <c r="M48" s="13">
        <v>637</v>
      </c>
      <c r="N48" s="13">
        <v>1294</v>
      </c>
      <c r="O48" s="13">
        <v>291</v>
      </c>
    </row>
    <row r="49" spans="2:15" ht="15" customHeight="1" x14ac:dyDescent="0.15">
      <c r="B49" s="4"/>
      <c r="C49" s="54"/>
      <c r="D49" s="30">
        <v>100</v>
      </c>
      <c r="E49" s="31">
        <v>17.399999999999999</v>
      </c>
      <c r="F49" s="32">
        <v>35</v>
      </c>
      <c r="G49" s="32">
        <v>5.6</v>
      </c>
      <c r="H49" s="32">
        <v>5.7</v>
      </c>
      <c r="I49" s="32">
        <v>16.3</v>
      </c>
      <c r="J49" s="32">
        <v>6.7</v>
      </c>
      <c r="K49" s="32">
        <v>4.0999999999999996</v>
      </c>
      <c r="L49" s="32">
        <v>2.4</v>
      </c>
      <c r="M49" s="32">
        <v>17.8</v>
      </c>
      <c r="N49" s="32">
        <v>36.200000000000003</v>
      </c>
      <c r="O49" s="32">
        <v>8.1</v>
      </c>
    </row>
    <row r="50" spans="2:15" ht="15" customHeight="1" x14ac:dyDescent="0.15">
      <c r="B50" s="4"/>
      <c r="C50" s="57" t="s">
        <v>70</v>
      </c>
      <c r="D50" s="33">
        <v>2055</v>
      </c>
      <c r="E50" s="34">
        <v>379</v>
      </c>
      <c r="F50" s="35">
        <v>980</v>
      </c>
      <c r="G50" s="35">
        <v>149</v>
      </c>
      <c r="H50" s="35">
        <v>158</v>
      </c>
      <c r="I50" s="35">
        <v>544</v>
      </c>
      <c r="J50" s="35">
        <v>213</v>
      </c>
      <c r="K50" s="35">
        <v>123</v>
      </c>
      <c r="L50" s="35">
        <v>53</v>
      </c>
      <c r="M50" s="35">
        <v>502</v>
      </c>
      <c r="N50" s="35">
        <v>555</v>
      </c>
      <c r="O50" s="35">
        <v>76</v>
      </c>
    </row>
    <row r="51" spans="2:15" ht="15" customHeight="1" x14ac:dyDescent="0.15">
      <c r="B51" s="4"/>
      <c r="C51" s="54"/>
      <c r="D51" s="30">
        <v>100</v>
      </c>
      <c r="E51" s="31">
        <v>18.399999999999999</v>
      </c>
      <c r="F51" s="32">
        <v>47.7</v>
      </c>
      <c r="G51" s="32">
        <v>7.3</v>
      </c>
      <c r="H51" s="32">
        <v>7.7</v>
      </c>
      <c r="I51" s="32">
        <v>26.5</v>
      </c>
      <c r="J51" s="32">
        <v>10.4</v>
      </c>
      <c r="K51" s="32">
        <v>6</v>
      </c>
      <c r="L51" s="32">
        <v>2.6</v>
      </c>
      <c r="M51" s="32">
        <v>24.4</v>
      </c>
      <c r="N51" s="32">
        <v>27</v>
      </c>
      <c r="O51" s="32">
        <v>3.7</v>
      </c>
    </row>
    <row r="52" spans="2:15" ht="15" customHeight="1" x14ac:dyDescent="0.15">
      <c r="B52" s="4"/>
      <c r="C52" s="51" t="s">
        <v>71</v>
      </c>
      <c r="D52" s="25">
        <v>1640</v>
      </c>
      <c r="E52" s="18">
        <v>250</v>
      </c>
      <c r="F52" s="11">
        <v>654</v>
      </c>
      <c r="G52" s="11">
        <v>86</v>
      </c>
      <c r="H52" s="11">
        <v>79</v>
      </c>
      <c r="I52" s="11">
        <v>360</v>
      </c>
      <c r="J52" s="11">
        <v>158</v>
      </c>
      <c r="K52" s="11">
        <v>77</v>
      </c>
      <c r="L52" s="11">
        <v>26</v>
      </c>
      <c r="M52" s="11">
        <v>333</v>
      </c>
      <c r="N52" s="11">
        <v>462</v>
      </c>
      <c r="O52" s="11">
        <v>168</v>
      </c>
    </row>
    <row r="53" spans="2:15" ht="15" customHeight="1" x14ac:dyDescent="0.15">
      <c r="B53" s="4"/>
      <c r="C53" s="54"/>
      <c r="D53" s="30">
        <v>100</v>
      </c>
      <c r="E53" s="31">
        <v>15.2</v>
      </c>
      <c r="F53" s="32">
        <v>39.9</v>
      </c>
      <c r="G53" s="32">
        <v>5.2</v>
      </c>
      <c r="H53" s="32">
        <v>4.8</v>
      </c>
      <c r="I53" s="32">
        <v>22</v>
      </c>
      <c r="J53" s="32">
        <v>9.6</v>
      </c>
      <c r="K53" s="32">
        <v>4.7</v>
      </c>
      <c r="L53" s="32">
        <v>1.6</v>
      </c>
      <c r="M53" s="32">
        <v>20.3</v>
      </c>
      <c r="N53" s="32">
        <v>28.2</v>
      </c>
      <c r="O53" s="32">
        <v>10.199999999999999</v>
      </c>
    </row>
    <row r="54" spans="2:15" ht="15" customHeight="1" x14ac:dyDescent="0.15">
      <c r="B54" s="4"/>
      <c r="C54" s="51" t="s">
        <v>72</v>
      </c>
      <c r="D54" s="25">
        <v>1560</v>
      </c>
      <c r="E54" s="18">
        <v>245</v>
      </c>
      <c r="F54" s="11">
        <v>544</v>
      </c>
      <c r="G54" s="11">
        <v>71</v>
      </c>
      <c r="H54" s="11">
        <v>74</v>
      </c>
      <c r="I54" s="11">
        <v>286</v>
      </c>
      <c r="J54" s="11">
        <v>117</v>
      </c>
      <c r="K54" s="11">
        <v>65</v>
      </c>
      <c r="L54" s="11">
        <v>32</v>
      </c>
      <c r="M54" s="11">
        <v>287</v>
      </c>
      <c r="N54" s="11">
        <v>528</v>
      </c>
      <c r="O54" s="11">
        <v>152</v>
      </c>
    </row>
    <row r="55" spans="2:15" ht="15" customHeight="1" x14ac:dyDescent="0.15">
      <c r="B55" s="4"/>
      <c r="C55" s="54"/>
      <c r="D55" s="30">
        <v>100</v>
      </c>
      <c r="E55" s="31">
        <v>15.7</v>
      </c>
      <c r="F55" s="32">
        <v>34.9</v>
      </c>
      <c r="G55" s="32">
        <v>4.5999999999999996</v>
      </c>
      <c r="H55" s="32">
        <v>4.7</v>
      </c>
      <c r="I55" s="32">
        <v>18.3</v>
      </c>
      <c r="J55" s="32">
        <v>7.5</v>
      </c>
      <c r="K55" s="32">
        <v>4.2</v>
      </c>
      <c r="L55" s="32">
        <v>2.1</v>
      </c>
      <c r="M55" s="32">
        <v>18.399999999999999</v>
      </c>
      <c r="N55" s="32">
        <v>33.799999999999997</v>
      </c>
      <c r="O55" s="32">
        <v>9.6999999999999993</v>
      </c>
    </row>
    <row r="56" spans="2:15" ht="15" customHeight="1" x14ac:dyDescent="0.15">
      <c r="B56" s="4"/>
      <c r="C56" s="51" t="s">
        <v>73</v>
      </c>
      <c r="D56" s="25">
        <v>2382</v>
      </c>
      <c r="E56" s="18">
        <v>371</v>
      </c>
      <c r="F56" s="11">
        <v>851</v>
      </c>
      <c r="G56" s="11">
        <v>126</v>
      </c>
      <c r="H56" s="11">
        <v>123</v>
      </c>
      <c r="I56" s="11">
        <v>459</v>
      </c>
      <c r="J56" s="11">
        <v>182</v>
      </c>
      <c r="K56" s="11">
        <v>97</v>
      </c>
      <c r="L56" s="11">
        <v>57</v>
      </c>
      <c r="M56" s="11">
        <v>405</v>
      </c>
      <c r="N56" s="11">
        <v>800</v>
      </c>
      <c r="O56" s="11">
        <v>248</v>
      </c>
    </row>
    <row r="57" spans="2:15" ht="15" customHeight="1" x14ac:dyDescent="0.15">
      <c r="B57" s="4"/>
      <c r="C57" s="54"/>
      <c r="D57" s="30">
        <v>100</v>
      </c>
      <c r="E57" s="31">
        <v>15.6</v>
      </c>
      <c r="F57" s="32">
        <v>35.700000000000003</v>
      </c>
      <c r="G57" s="32">
        <v>5.3</v>
      </c>
      <c r="H57" s="32">
        <v>5.2</v>
      </c>
      <c r="I57" s="32">
        <v>19.3</v>
      </c>
      <c r="J57" s="32">
        <v>7.6</v>
      </c>
      <c r="K57" s="32">
        <v>4.0999999999999996</v>
      </c>
      <c r="L57" s="32">
        <v>2.4</v>
      </c>
      <c r="M57" s="32">
        <v>17</v>
      </c>
      <c r="N57" s="32">
        <v>33.6</v>
      </c>
      <c r="O57" s="32">
        <v>10.4</v>
      </c>
    </row>
    <row r="58" spans="2:15" ht="15" customHeight="1" x14ac:dyDescent="0.15">
      <c r="B58" s="4"/>
      <c r="C58" s="51" t="s">
        <v>74</v>
      </c>
      <c r="D58" s="25">
        <v>1538</v>
      </c>
      <c r="E58" s="18">
        <v>266</v>
      </c>
      <c r="F58" s="11">
        <v>758</v>
      </c>
      <c r="G58" s="11">
        <v>82</v>
      </c>
      <c r="H58" s="11">
        <v>139</v>
      </c>
      <c r="I58" s="11">
        <v>386</v>
      </c>
      <c r="J58" s="11">
        <v>150</v>
      </c>
      <c r="K58" s="11">
        <v>96</v>
      </c>
      <c r="L58" s="11">
        <v>38</v>
      </c>
      <c r="M58" s="11">
        <v>343</v>
      </c>
      <c r="N58" s="11">
        <v>340</v>
      </c>
      <c r="O58" s="11">
        <v>103</v>
      </c>
    </row>
    <row r="59" spans="2:15" ht="15" customHeight="1" x14ac:dyDescent="0.15">
      <c r="B59" s="4"/>
      <c r="C59" s="54"/>
      <c r="D59" s="30">
        <v>100</v>
      </c>
      <c r="E59" s="31">
        <v>17.3</v>
      </c>
      <c r="F59" s="32">
        <v>49.3</v>
      </c>
      <c r="G59" s="32">
        <v>5.3</v>
      </c>
      <c r="H59" s="32">
        <v>9</v>
      </c>
      <c r="I59" s="32">
        <v>25.1</v>
      </c>
      <c r="J59" s="32">
        <v>9.8000000000000007</v>
      </c>
      <c r="K59" s="32">
        <v>6.2</v>
      </c>
      <c r="L59" s="32">
        <v>2.5</v>
      </c>
      <c r="M59" s="32">
        <v>22.3</v>
      </c>
      <c r="N59" s="32">
        <v>22.1</v>
      </c>
      <c r="O59" s="32">
        <v>6.7</v>
      </c>
    </row>
    <row r="60" spans="2:15" ht="15" customHeight="1" x14ac:dyDescent="0.15">
      <c r="B60" s="4"/>
      <c r="C60" s="51" t="s">
        <v>75</v>
      </c>
      <c r="D60" s="25">
        <v>5096</v>
      </c>
      <c r="E60" s="18">
        <v>657</v>
      </c>
      <c r="F60" s="11">
        <v>1542</v>
      </c>
      <c r="G60" s="11">
        <v>181</v>
      </c>
      <c r="H60" s="11">
        <v>240</v>
      </c>
      <c r="I60" s="11">
        <v>786</v>
      </c>
      <c r="J60" s="11">
        <v>322</v>
      </c>
      <c r="K60" s="11">
        <v>238</v>
      </c>
      <c r="L60" s="11">
        <v>98</v>
      </c>
      <c r="M60" s="11">
        <v>852</v>
      </c>
      <c r="N60" s="11">
        <v>1898</v>
      </c>
      <c r="O60" s="11">
        <v>568</v>
      </c>
    </row>
    <row r="61" spans="2:15" ht="15" customHeight="1" x14ac:dyDescent="0.15">
      <c r="B61" s="4"/>
      <c r="C61" s="54"/>
      <c r="D61" s="30">
        <v>100</v>
      </c>
      <c r="E61" s="31">
        <v>12.9</v>
      </c>
      <c r="F61" s="32">
        <v>30.3</v>
      </c>
      <c r="G61" s="32">
        <v>3.6</v>
      </c>
      <c r="H61" s="32">
        <v>4.7</v>
      </c>
      <c r="I61" s="32">
        <v>15.4</v>
      </c>
      <c r="J61" s="32">
        <v>6.3</v>
      </c>
      <c r="K61" s="32">
        <v>4.7</v>
      </c>
      <c r="L61" s="32">
        <v>1.9</v>
      </c>
      <c r="M61" s="32">
        <v>16.7</v>
      </c>
      <c r="N61" s="32">
        <v>37.200000000000003</v>
      </c>
      <c r="O61" s="32">
        <v>11.1</v>
      </c>
    </row>
    <row r="62" spans="2:15" ht="15" customHeight="1" x14ac:dyDescent="0.15">
      <c r="B62" s="4"/>
      <c r="C62" s="51" t="s">
        <v>76</v>
      </c>
      <c r="D62" s="25">
        <v>2807</v>
      </c>
      <c r="E62" s="18">
        <v>391</v>
      </c>
      <c r="F62" s="11">
        <v>898</v>
      </c>
      <c r="G62" s="11">
        <v>128</v>
      </c>
      <c r="H62" s="11">
        <v>157</v>
      </c>
      <c r="I62" s="11">
        <v>459</v>
      </c>
      <c r="J62" s="11">
        <v>140</v>
      </c>
      <c r="K62" s="11">
        <v>117</v>
      </c>
      <c r="L62" s="11">
        <v>36</v>
      </c>
      <c r="M62" s="11">
        <v>505</v>
      </c>
      <c r="N62" s="11">
        <v>907</v>
      </c>
      <c r="O62" s="11">
        <v>384</v>
      </c>
    </row>
    <row r="63" spans="2:15" ht="15" customHeight="1" x14ac:dyDescent="0.15">
      <c r="B63" s="4"/>
      <c r="C63" s="54"/>
      <c r="D63" s="30">
        <v>100</v>
      </c>
      <c r="E63" s="31">
        <v>13.9</v>
      </c>
      <c r="F63" s="32">
        <v>32</v>
      </c>
      <c r="G63" s="32">
        <v>4.5999999999999996</v>
      </c>
      <c r="H63" s="32">
        <v>5.6</v>
      </c>
      <c r="I63" s="32">
        <v>16.399999999999999</v>
      </c>
      <c r="J63" s="32">
        <v>5</v>
      </c>
      <c r="K63" s="32">
        <v>4.2</v>
      </c>
      <c r="L63" s="32">
        <v>1.3</v>
      </c>
      <c r="M63" s="32">
        <v>18</v>
      </c>
      <c r="N63" s="32">
        <v>32.299999999999997</v>
      </c>
      <c r="O63" s="32">
        <v>13.7</v>
      </c>
    </row>
    <row r="64" spans="2:15" ht="15" customHeight="1" x14ac:dyDescent="0.15">
      <c r="B64" s="4"/>
      <c r="C64" s="51" t="s">
        <v>77</v>
      </c>
      <c r="D64" s="25">
        <v>6516</v>
      </c>
      <c r="E64" s="18">
        <v>1283</v>
      </c>
      <c r="F64" s="11">
        <v>2232</v>
      </c>
      <c r="G64" s="11">
        <v>450</v>
      </c>
      <c r="H64" s="11">
        <v>486</v>
      </c>
      <c r="I64" s="11">
        <v>1307</v>
      </c>
      <c r="J64" s="11">
        <v>372</v>
      </c>
      <c r="K64" s="11">
        <v>361</v>
      </c>
      <c r="L64" s="11">
        <v>157</v>
      </c>
      <c r="M64" s="11">
        <v>1402</v>
      </c>
      <c r="N64" s="11">
        <v>2152</v>
      </c>
      <c r="O64" s="11">
        <v>674</v>
      </c>
    </row>
    <row r="65" spans="2:15" ht="15" customHeight="1" x14ac:dyDescent="0.15">
      <c r="B65" s="5"/>
      <c r="C65" s="52"/>
      <c r="D65" s="28">
        <v>100</v>
      </c>
      <c r="E65" s="20">
        <v>19.7</v>
      </c>
      <c r="F65" s="15">
        <v>34.299999999999997</v>
      </c>
      <c r="G65" s="15">
        <v>6.9</v>
      </c>
      <c r="H65" s="15">
        <v>7.5</v>
      </c>
      <c r="I65" s="15">
        <v>20.100000000000001</v>
      </c>
      <c r="J65" s="15">
        <v>5.7</v>
      </c>
      <c r="K65" s="15">
        <v>5.5</v>
      </c>
      <c r="L65" s="15">
        <v>2.4</v>
      </c>
      <c r="M65" s="15">
        <v>21.5</v>
      </c>
      <c r="N65" s="15">
        <v>33</v>
      </c>
      <c r="O65" s="15">
        <v>10.3</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O9">
    <cfRule type="top10" dxfId="695" priority="2056" rank="1"/>
  </conditionalFormatting>
  <conditionalFormatting sqref="E11:O11">
    <cfRule type="top10" dxfId="694" priority="2057" rank="1"/>
  </conditionalFormatting>
  <conditionalFormatting sqref="E13:O13">
    <cfRule type="top10" dxfId="693" priority="2058" rank="1"/>
  </conditionalFormatting>
  <conditionalFormatting sqref="E15:O15">
    <cfRule type="top10" dxfId="692" priority="2059" rank="1"/>
  </conditionalFormatting>
  <conditionalFormatting sqref="E17:O17">
    <cfRule type="top10" dxfId="691" priority="2060" rank="1"/>
  </conditionalFormatting>
  <conditionalFormatting sqref="E19:O19">
    <cfRule type="top10" dxfId="690" priority="2061" rank="1"/>
  </conditionalFormatting>
  <conditionalFormatting sqref="E21:O21">
    <cfRule type="top10" dxfId="689" priority="2062" rank="1"/>
  </conditionalFormatting>
  <conditionalFormatting sqref="E23:O23">
    <cfRule type="top10" dxfId="688" priority="2063" rank="1"/>
  </conditionalFormatting>
  <conditionalFormatting sqref="E25:O25">
    <cfRule type="top10" dxfId="687" priority="2064" rank="1"/>
  </conditionalFormatting>
  <conditionalFormatting sqref="E27:O27">
    <cfRule type="top10" dxfId="686" priority="2065" rank="1"/>
  </conditionalFormatting>
  <conditionalFormatting sqref="E29:O29">
    <cfRule type="top10" dxfId="685" priority="2066" rank="1"/>
  </conditionalFormatting>
  <conditionalFormatting sqref="E31:O31">
    <cfRule type="top10" dxfId="684" priority="2067" rank="1"/>
  </conditionalFormatting>
  <conditionalFormatting sqref="E33:O33">
    <cfRule type="top10" dxfId="683" priority="2068" rank="1"/>
  </conditionalFormatting>
  <conditionalFormatting sqref="E35:O35">
    <cfRule type="top10" dxfId="682" priority="2069" rank="1"/>
  </conditionalFormatting>
  <conditionalFormatting sqref="E37:O37">
    <cfRule type="top10" dxfId="681" priority="2070" rank="1"/>
  </conditionalFormatting>
  <conditionalFormatting sqref="E39:O39">
    <cfRule type="top10" dxfId="680" priority="2071" rank="1"/>
  </conditionalFormatting>
  <conditionalFormatting sqref="E41:O41">
    <cfRule type="top10" dxfId="679" priority="2072" rank="1"/>
  </conditionalFormatting>
  <conditionalFormatting sqref="E43:O43">
    <cfRule type="top10" dxfId="678" priority="2073" rank="1"/>
  </conditionalFormatting>
  <conditionalFormatting sqref="E45:O45">
    <cfRule type="top10" dxfId="677" priority="2074" rank="1"/>
  </conditionalFormatting>
  <conditionalFormatting sqref="E47:O47">
    <cfRule type="top10" dxfId="676" priority="2075" rank="1"/>
  </conditionalFormatting>
  <conditionalFormatting sqref="E49:O49">
    <cfRule type="top10" dxfId="675" priority="2076" rank="1"/>
  </conditionalFormatting>
  <conditionalFormatting sqref="E51:O51">
    <cfRule type="top10" dxfId="674" priority="2077" rank="1"/>
  </conditionalFormatting>
  <conditionalFormatting sqref="E53:O53">
    <cfRule type="top10" dxfId="673" priority="2078" rank="1"/>
  </conditionalFormatting>
  <conditionalFormatting sqref="E55:O55">
    <cfRule type="top10" dxfId="672" priority="2079" rank="1"/>
  </conditionalFormatting>
  <conditionalFormatting sqref="E57:O57">
    <cfRule type="top10" dxfId="671" priority="2080" rank="1"/>
  </conditionalFormatting>
  <conditionalFormatting sqref="E59:O59">
    <cfRule type="top10" dxfId="670" priority="2081" rank="1"/>
  </conditionalFormatting>
  <conditionalFormatting sqref="E61:O61">
    <cfRule type="top10" dxfId="669" priority="2082" rank="1"/>
  </conditionalFormatting>
  <conditionalFormatting sqref="E63:O63">
    <cfRule type="top10" dxfId="668" priority="2083" rank="1"/>
  </conditionalFormatting>
  <conditionalFormatting sqref="E65:O65">
    <cfRule type="top10" dxfId="667" priority="2084" rank="1"/>
  </conditionalFormatting>
  <pageMargins left="0.7" right="0.7" top="0.75" bottom="0.75" header="0.3" footer="0.3"/>
  <pageSetup paperSize="9" scale="70" orientation="portrait" r:id="rId1"/>
  <headerFooter>
    <oddFooter>&amp;C&amp;P</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6" width="8.625" style="9" customWidth="1"/>
    <col min="97" max="16384" width="6.125" style="9"/>
  </cols>
  <sheetData>
    <row r="2" spans="2:43" x14ac:dyDescent="0.15">
      <c r="B2" s="9" t="s">
        <v>512</v>
      </c>
    </row>
    <row r="3" spans="2:43" x14ac:dyDescent="0.15">
      <c r="B3" s="9" t="s">
        <v>584</v>
      </c>
    </row>
    <row r="4" spans="2:43" x14ac:dyDescent="0.15">
      <c r="B4" s="9" t="s">
        <v>526</v>
      </c>
    </row>
    <row r="6" spans="2:43" ht="3" customHeight="1" x14ac:dyDescent="0.15">
      <c r="B6" s="16"/>
      <c r="C6" s="23"/>
      <c r="D6" s="24"/>
      <c r="E6" s="22"/>
      <c r="F6" s="17"/>
      <c r="G6" s="17"/>
      <c r="H6" s="17"/>
      <c r="I6" s="17"/>
      <c r="J6" s="17"/>
      <c r="K6" s="17"/>
      <c r="L6" s="17"/>
      <c r="M6" s="17"/>
      <c r="N6" s="17"/>
    </row>
    <row r="7" spans="2:43" s="10" customFormat="1" ht="122.25" customHeight="1" thickBot="1" x14ac:dyDescent="0.2">
      <c r="B7" s="1"/>
      <c r="C7" s="2" t="s">
        <v>52</v>
      </c>
      <c r="D7" s="29" t="s">
        <v>103</v>
      </c>
      <c r="E7" s="46" t="s">
        <v>204</v>
      </c>
      <c r="F7" s="47" t="s">
        <v>205</v>
      </c>
      <c r="G7" s="47" t="s">
        <v>206</v>
      </c>
      <c r="H7" s="47" t="s">
        <v>207</v>
      </c>
      <c r="I7" s="47" t="s">
        <v>208</v>
      </c>
      <c r="J7" s="47" t="s">
        <v>209</v>
      </c>
      <c r="K7" s="47" t="s">
        <v>38</v>
      </c>
      <c r="L7" s="47" t="s">
        <v>4</v>
      </c>
      <c r="M7" s="47" t="s">
        <v>210</v>
      </c>
      <c r="N7" s="47" t="s">
        <v>104</v>
      </c>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15566</v>
      </c>
      <c r="E8" s="18">
        <v>6417</v>
      </c>
      <c r="F8" s="11">
        <v>3360</v>
      </c>
      <c r="G8" s="11">
        <v>4884</v>
      </c>
      <c r="H8" s="11">
        <v>2706</v>
      </c>
      <c r="I8" s="11">
        <v>4603</v>
      </c>
      <c r="J8" s="11">
        <v>5406</v>
      </c>
      <c r="K8" s="11">
        <v>5265</v>
      </c>
      <c r="L8" s="11">
        <v>609</v>
      </c>
      <c r="M8" s="11">
        <v>391</v>
      </c>
      <c r="N8" s="11">
        <v>668</v>
      </c>
    </row>
    <row r="9" spans="2:43" ht="15" customHeight="1" x14ac:dyDescent="0.15">
      <c r="B9" s="62"/>
      <c r="C9" s="52"/>
      <c r="D9" s="26">
        <v>100</v>
      </c>
      <c r="E9" s="19">
        <v>41.2</v>
      </c>
      <c r="F9" s="12">
        <v>21.6</v>
      </c>
      <c r="G9" s="12">
        <v>31.4</v>
      </c>
      <c r="H9" s="12">
        <v>17.399999999999999</v>
      </c>
      <c r="I9" s="12">
        <v>29.6</v>
      </c>
      <c r="J9" s="12">
        <v>34.700000000000003</v>
      </c>
      <c r="K9" s="12">
        <v>33.799999999999997</v>
      </c>
      <c r="L9" s="12">
        <v>3.9</v>
      </c>
      <c r="M9" s="12">
        <v>2.5</v>
      </c>
      <c r="N9" s="12">
        <v>4.3</v>
      </c>
    </row>
    <row r="10" spans="2:43" ht="15" customHeight="1" x14ac:dyDescent="0.15">
      <c r="B10" s="3" t="s">
        <v>54</v>
      </c>
      <c r="C10" s="63" t="s">
        <v>55</v>
      </c>
      <c r="D10" s="27">
        <v>7616</v>
      </c>
      <c r="E10" s="21">
        <v>2835</v>
      </c>
      <c r="F10" s="13">
        <v>1965</v>
      </c>
      <c r="G10" s="13">
        <v>2154</v>
      </c>
      <c r="H10" s="13">
        <v>1339</v>
      </c>
      <c r="I10" s="13">
        <v>2028</v>
      </c>
      <c r="J10" s="13">
        <v>2549</v>
      </c>
      <c r="K10" s="13">
        <v>3142</v>
      </c>
      <c r="L10" s="13">
        <v>320</v>
      </c>
      <c r="M10" s="13">
        <v>225</v>
      </c>
      <c r="N10" s="13">
        <v>276</v>
      </c>
    </row>
    <row r="11" spans="2:43" ht="15" customHeight="1" x14ac:dyDescent="0.15">
      <c r="B11" s="4"/>
      <c r="C11" s="56"/>
      <c r="D11" s="30">
        <v>100</v>
      </c>
      <c r="E11" s="31">
        <v>37.200000000000003</v>
      </c>
      <c r="F11" s="32">
        <v>25.8</v>
      </c>
      <c r="G11" s="32">
        <v>28.3</v>
      </c>
      <c r="H11" s="32">
        <v>17.600000000000001</v>
      </c>
      <c r="I11" s="32">
        <v>26.6</v>
      </c>
      <c r="J11" s="32">
        <v>33.5</v>
      </c>
      <c r="K11" s="32">
        <v>41.3</v>
      </c>
      <c r="L11" s="32">
        <v>4.2</v>
      </c>
      <c r="M11" s="32">
        <v>3</v>
      </c>
      <c r="N11" s="32">
        <v>3.6</v>
      </c>
    </row>
    <row r="12" spans="2:43" ht="15" customHeight="1" x14ac:dyDescent="0.15">
      <c r="B12" s="4"/>
      <c r="C12" s="55" t="s">
        <v>56</v>
      </c>
      <c r="D12" s="25">
        <v>7831</v>
      </c>
      <c r="E12" s="18">
        <v>3533</v>
      </c>
      <c r="F12" s="11">
        <v>1379</v>
      </c>
      <c r="G12" s="11">
        <v>2695</v>
      </c>
      <c r="H12" s="11">
        <v>1348</v>
      </c>
      <c r="I12" s="11">
        <v>2537</v>
      </c>
      <c r="J12" s="11">
        <v>2815</v>
      </c>
      <c r="K12" s="11">
        <v>2095</v>
      </c>
      <c r="L12" s="11">
        <v>279</v>
      </c>
      <c r="M12" s="11">
        <v>164</v>
      </c>
      <c r="N12" s="11">
        <v>384</v>
      </c>
    </row>
    <row r="13" spans="2:43" ht="15" customHeight="1" x14ac:dyDescent="0.15">
      <c r="B13" s="4"/>
      <c r="C13" s="59"/>
      <c r="D13" s="26">
        <v>100</v>
      </c>
      <c r="E13" s="19">
        <v>45.1</v>
      </c>
      <c r="F13" s="12">
        <v>17.600000000000001</v>
      </c>
      <c r="G13" s="12">
        <v>34.4</v>
      </c>
      <c r="H13" s="12">
        <v>17.2</v>
      </c>
      <c r="I13" s="12">
        <v>32.4</v>
      </c>
      <c r="J13" s="12">
        <v>35.9</v>
      </c>
      <c r="K13" s="12">
        <v>26.8</v>
      </c>
      <c r="L13" s="12">
        <v>3.6</v>
      </c>
      <c r="M13" s="12">
        <v>2.1</v>
      </c>
      <c r="N13" s="12">
        <v>4.9000000000000004</v>
      </c>
    </row>
    <row r="14" spans="2:43" ht="15" customHeight="1" x14ac:dyDescent="0.15">
      <c r="B14" s="3" t="s">
        <v>57</v>
      </c>
      <c r="C14" s="63" t="s">
        <v>78</v>
      </c>
      <c r="D14" s="27">
        <v>4697</v>
      </c>
      <c r="E14" s="21">
        <v>1827</v>
      </c>
      <c r="F14" s="13">
        <v>1031</v>
      </c>
      <c r="G14" s="13">
        <v>1325</v>
      </c>
      <c r="H14" s="13">
        <v>803</v>
      </c>
      <c r="I14" s="13">
        <v>1141</v>
      </c>
      <c r="J14" s="13">
        <v>1614</v>
      </c>
      <c r="K14" s="13">
        <v>1967</v>
      </c>
      <c r="L14" s="13">
        <v>195</v>
      </c>
      <c r="M14" s="13">
        <v>130</v>
      </c>
      <c r="N14" s="13">
        <v>116</v>
      </c>
    </row>
    <row r="15" spans="2:43" ht="15" customHeight="1" x14ac:dyDescent="0.15">
      <c r="B15" s="4"/>
      <c r="C15" s="56"/>
      <c r="D15" s="30">
        <v>100</v>
      </c>
      <c r="E15" s="31">
        <v>38.9</v>
      </c>
      <c r="F15" s="32">
        <v>22</v>
      </c>
      <c r="G15" s="32">
        <v>28.2</v>
      </c>
      <c r="H15" s="32">
        <v>17.100000000000001</v>
      </c>
      <c r="I15" s="32">
        <v>24.3</v>
      </c>
      <c r="J15" s="32">
        <v>34.4</v>
      </c>
      <c r="K15" s="32">
        <v>41.9</v>
      </c>
      <c r="L15" s="32">
        <v>4.2</v>
      </c>
      <c r="M15" s="32">
        <v>2.8</v>
      </c>
      <c r="N15" s="32">
        <v>2.5</v>
      </c>
    </row>
    <row r="16" spans="2:43" ht="15" customHeight="1" x14ac:dyDescent="0.15">
      <c r="B16" s="4"/>
      <c r="C16" s="51" t="s">
        <v>79</v>
      </c>
      <c r="D16" s="25">
        <v>4200</v>
      </c>
      <c r="E16" s="18">
        <v>1803</v>
      </c>
      <c r="F16" s="11">
        <v>964</v>
      </c>
      <c r="G16" s="11">
        <v>1374</v>
      </c>
      <c r="H16" s="11">
        <v>771</v>
      </c>
      <c r="I16" s="11">
        <v>1227</v>
      </c>
      <c r="J16" s="11">
        <v>1498</v>
      </c>
      <c r="K16" s="11">
        <v>1581</v>
      </c>
      <c r="L16" s="11">
        <v>167</v>
      </c>
      <c r="M16" s="11">
        <v>99</v>
      </c>
      <c r="N16" s="11">
        <v>125</v>
      </c>
    </row>
    <row r="17" spans="2:14" ht="15" customHeight="1" x14ac:dyDescent="0.15">
      <c r="B17" s="4"/>
      <c r="C17" s="51"/>
      <c r="D17" s="30">
        <v>100</v>
      </c>
      <c r="E17" s="31">
        <v>42.9</v>
      </c>
      <c r="F17" s="32">
        <v>23</v>
      </c>
      <c r="G17" s="32">
        <v>32.700000000000003</v>
      </c>
      <c r="H17" s="32">
        <v>18.399999999999999</v>
      </c>
      <c r="I17" s="32">
        <v>29.2</v>
      </c>
      <c r="J17" s="32">
        <v>35.700000000000003</v>
      </c>
      <c r="K17" s="32">
        <v>37.6</v>
      </c>
      <c r="L17" s="32">
        <v>4</v>
      </c>
      <c r="M17" s="32">
        <v>2.4</v>
      </c>
      <c r="N17" s="32">
        <v>3</v>
      </c>
    </row>
    <row r="18" spans="2:14" ht="15" customHeight="1" x14ac:dyDescent="0.15">
      <c r="B18" s="4"/>
      <c r="C18" s="58" t="s">
        <v>80</v>
      </c>
      <c r="D18" s="25">
        <v>3072</v>
      </c>
      <c r="E18" s="18">
        <v>1308</v>
      </c>
      <c r="F18" s="11">
        <v>679</v>
      </c>
      <c r="G18" s="11">
        <v>1066</v>
      </c>
      <c r="H18" s="11">
        <v>556</v>
      </c>
      <c r="I18" s="11">
        <v>1050</v>
      </c>
      <c r="J18" s="11">
        <v>1081</v>
      </c>
      <c r="K18" s="11">
        <v>906</v>
      </c>
      <c r="L18" s="11">
        <v>112</v>
      </c>
      <c r="M18" s="11">
        <v>63</v>
      </c>
      <c r="N18" s="11">
        <v>160</v>
      </c>
    </row>
    <row r="19" spans="2:14" ht="15" customHeight="1" x14ac:dyDescent="0.15">
      <c r="B19" s="4"/>
      <c r="C19" s="56"/>
      <c r="D19" s="30">
        <v>100</v>
      </c>
      <c r="E19" s="31">
        <v>42.6</v>
      </c>
      <c r="F19" s="32">
        <v>22.1</v>
      </c>
      <c r="G19" s="32">
        <v>34.700000000000003</v>
      </c>
      <c r="H19" s="32">
        <v>18.100000000000001</v>
      </c>
      <c r="I19" s="32">
        <v>34.200000000000003</v>
      </c>
      <c r="J19" s="32">
        <v>35.200000000000003</v>
      </c>
      <c r="K19" s="32">
        <v>29.5</v>
      </c>
      <c r="L19" s="32">
        <v>3.6</v>
      </c>
      <c r="M19" s="32">
        <v>2.1</v>
      </c>
      <c r="N19" s="32">
        <v>5.2</v>
      </c>
    </row>
    <row r="20" spans="2:14" ht="15" customHeight="1" x14ac:dyDescent="0.15">
      <c r="B20" s="4"/>
      <c r="C20" s="55" t="s">
        <v>81</v>
      </c>
      <c r="D20" s="25">
        <v>2125</v>
      </c>
      <c r="E20" s="18">
        <v>874</v>
      </c>
      <c r="F20" s="11">
        <v>437</v>
      </c>
      <c r="G20" s="11">
        <v>712</v>
      </c>
      <c r="H20" s="11">
        <v>357</v>
      </c>
      <c r="I20" s="11">
        <v>739</v>
      </c>
      <c r="J20" s="11">
        <v>740</v>
      </c>
      <c r="K20" s="11">
        <v>499</v>
      </c>
      <c r="L20" s="11">
        <v>62</v>
      </c>
      <c r="M20" s="11">
        <v>59</v>
      </c>
      <c r="N20" s="11">
        <v>138</v>
      </c>
    </row>
    <row r="21" spans="2:14" ht="15" customHeight="1" x14ac:dyDescent="0.15">
      <c r="B21" s="4"/>
      <c r="C21" s="56"/>
      <c r="D21" s="30">
        <v>100</v>
      </c>
      <c r="E21" s="31">
        <v>41.1</v>
      </c>
      <c r="F21" s="32">
        <v>20.6</v>
      </c>
      <c r="G21" s="32">
        <v>33.5</v>
      </c>
      <c r="H21" s="32">
        <v>16.8</v>
      </c>
      <c r="I21" s="32">
        <v>34.799999999999997</v>
      </c>
      <c r="J21" s="32">
        <v>34.799999999999997</v>
      </c>
      <c r="K21" s="32">
        <v>23.5</v>
      </c>
      <c r="L21" s="32">
        <v>2.9</v>
      </c>
      <c r="M21" s="32">
        <v>2.8</v>
      </c>
      <c r="N21" s="32">
        <v>6.5</v>
      </c>
    </row>
    <row r="22" spans="2:14" ht="15" customHeight="1" x14ac:dyDescent="0.15">
      <c r="B22" s="4"/>
      <c r="C22" s="51" t="s">
        <v>82</v>
      </c>
      <c r="D22" s="25">
        <v>1321</v>
      </c>
      <c r="E22" s="18">
        <v>544</v>
      </c>
      <c r="F22" s="11">
        <v>229</v>
      </c>
      <c r="G22" s="11">
        <v>365</v>
      </c>
      <c r="H22" s="11">
        <v>200</v>
      </c>
      <c r="I22" s="11">
        <v>406</v>
      </c>
      <c r="J22" s="11">
        <v>424</v>
      </c>
      <c r="K22" s="11">
        <v>276</v>
      </c>
      <c r="L22" s="11">
        <v>60</v>
      </c>
      <c r="M22" s="11">
        <v>37</v>
      </c>
      <c r="N22" s="11">
        <v>119</v>
      </c>
    </row>
    <row r="23" spans="2:14" ht="15" customHeight="1" x14ac:dyDescent="0.15">
      <c r="B23" s="5"/>
      <c r="C23" s="52"/>
      <c r="D23" s="28">
        <v>100</v>
      </c>
      <c r="E23" s="20">
        <v>41.2</v>
      </c>
      <c r="F23" s="15">
        <v>17.3</v>
      </c>
      <c r="G23" s="15">
        <v>27.6</v>
      </c>
      <c r="H23" s="15">
        <v>15.1</v>
      </c>
      <c r="I23" s="15">
        <v>30.7</v>
      </c>
      <c r="J23" s="15">
        <v>32.1</v>
      </c>
      <c r="K23" s="15">
        <v>20.9</v>
      </c>
      <c r="L23" s="15">
        <v>4.5</v>
      </c>
      <c r="M23" s="15">
        <v>2.8</v>
      </c>
      <c r="N23" s="15">
        <v>9</v>
      </c>
    </row>
    <row r="24" spans="2:14" ht="15" customHeight="1" x14ac:dyDescent="0.15">
      <c r="B24" s="3" t="s">
        <v>58</v>
      </c>
      <c r="C24" s="53" t="s">
        <v>59</v>
      </c>
      <c r="D24" s="27">
        <v>3232</v>
      </c>
      <c r="E24" s="21">
        <v>1349</v>
      </c>
      <c r="F24" s="13">
        <v>590</v>
      </c>
      <c r="G24" s="13">
        <v>1055</v>
      </c>
      <c r="H24" s="13">
        <v>511</v>
      </c>
      <c r="I24" s="13">
        <v>986</v>
      </c>
      <c r="J24" s="13">
        <v>1108</v>
      </c>
      <c r="K24" s="13">
        <v>901</v>
      </c>
      <c r="L24" s="13">
        <v>130</v>
      </c>
      <c r="M24" s="13">
        <v>106</v>
      </c>
      <c r="N24" s="13">
        <v>168</v>
      </c>
    </row>
    <row r="25" spans="2:14" ht="15" customHeight="1" x14ac:dyDescent="0.15">
      <c r="B25" s="4"/>
      <c r="C25" s="51"/>
      <c r="D25" s="30">
        <v>100</v>
      </c>
      <c r="E25" s="31">
        <v>41.7</v>
      </c>
      <c r="F25" s="32">
        <v>18.3</v>
      </c>
      <c r="G25" s="32">
        <v>32.6</v>
      </c>
      <c r="H25" s="32">
        <v>15.8</v>
      </c>
      <c r="I25" s="32">
        <v>30.5</v>
      </c>
      <c r="J25" s="32">
        <v>34.299999999999997</v>
      </c>
      <c r="K25" s="32">
        <v>27.9</v>
      </c>
      <c r="L25" s="32">
        <v>4</v>
      </c>
      <c r="M25" s="32">
        <v>3.3</v>
      </c>
      <c r="N25" s="32">
        <v>5.2</v>
      </c>
    </row>
    <row r="26" spans="2:14" ht="15" customHeight="1" x14ac:dyDescent="0.15">
      <c r="B26" s="4"/>
      <c r="C26" s="58" t="s">
        <v>60</v>
      </c>
      <c r="D26" s="25">
        <v>7824</v>
      </c>
      <c r="E26" s="18">
        <v>3342</v>
      </c>
      <c r="F26" s="11">
        <v>1814</v>
      </c>
      <c r="G26" s="11">
        <v>2562</v>
      </c>
      <c r="H26" s="11">
        <v>1475</v>
      </c>
      <c r="I26" s="11">
        <v>2438</v>
      </c>
      <c r="J26" s="11">
        <v>2766</v>
      </c>
      <c r="K26" s="11">
        <v>2777</v>
      </c>
      <c r="L26" s="11">
        <v>266</v>
      </c>
      <c r="M26" s="11">
        <v>159</v>
      </c>
      <c r="N26" s="11">
        <v>324</v>
      </c>
    </row>
    <row r="27" spans="2:14" ht="15" customHeight="1" x14ac:dyDescent="0.15">
      <c r="B27" s="4"/>
      <c r="C27" s="56"/>
      <c r="D27" s="30">
        <v>100</v>
      </c>
      <c r="E27" s="31">
        <v>42.7</v>
      </c>
      <c r="F27" s="32">
        <v>23.2</v>
      </c>
      <c r="G27" s="32">
        <v>32.700000000000003</v>
      </c>
      <c r="H27" s="32">
        <v>18.899999999999999</v>
      </c>
      <c r="I27" s="32">
        <v>31.2</v>
      </c>
      <c r="J27" s="32">
        <v>35.4</v>
      </c>
      <c r="K27" s="32">
        <v>35.5</v>
      </c>
      <c r="L27" s="32">
        <v>3.4</v>
      </c>
      <c r="M27" s="32">
        <v>2</v>
      </c>
      <c r="N27" s="32">
        <v>4.0999999999999996</v>
      </c>
    </row>
    <row r="28" spans="2:14" ht="15" customHeight="1" x14ac:dyDescent="0.15">
      <c r="B28" s="4"/>
      <c r="C28" s="55" t="s">
        <v>61</v>
      </c>
      <c r="D28" s="25">
        <v>1016</v>
      </c>
      <c r="E28" s="18">
        <v>364</v>
      </c>
      <c r="F28" s="11">
        <v>231</v>
      </c>
      <c r="G28" s="11">
        <v>253</v>
      </c>
      <c r="H28" s="11">
        <v>167</v>
      </c>
      <c r="I28" s="11">
        <v>237</v>
      </c>
      <c r="J28" s="11">
        <v>317</v>
      </c>
      <c r="K28" s="11">
        <v>422</v>
      </c>
      <c r="L28" s="11">
        <v>46</v>
      </c>
      <c r="M28" s="11">
        <v>30</v>
      </c>
      <c r="N28" s="11">
        <v>37</v>
      </c>
    </row>
    <row r="29" spans="2:14" ht="15" customHeight="1" x14ac:dyDescent="0.15">
      <c r="B29" s="4"/>
      <c r="C29" s="56"/>
      <c r="D29" s="30">
        <v>100</v>
      </c>
      <c r="E29" s="31">
        <v>35.799999999999997</v>
      </c>
      <c r="F29" s="32">
        <v>22.7</v>
      </c>
      <c r="G29" s="32">
        <v>24.9</v>
      </c>
      <c r="H29" s="32">
        <v>16.399999999999999</v>
      </c>
      <c r="I29" s="32">
        <v>23.3</v>
      </c>
      <c r="J29" s="32">
        <v>31.2</v>
      </c>
      <c r="K29" s="32">
        <v>41.5</v>
      </c>
      <c r="L29" s="32">
        <v>4.5</v>
      </c>
      <c r="M29" s="32">
        <v>3</v>
      </c>
      <c r="N29" s="32">
        <v>3.6</v>
      </c>
    </row>
    <row r="30" spans="2:14" ht="15" customHeight="1" x14ac:dyDescent="0.15">
      <c r="B30" s="4"/>
      <c r="C30" s="51" t="s">
        <v>62</v>
      </c>
      <c r="D30" s="25">
        <v>1299</v>
      </c>
      <c r="E30" s="18">
        <v>532</v>
      </c>
      <c r="F30" s="11">
        <v>258</v>
      </c>
      <c r="G30" s="11">
        <v>387</v>
      </c>
      <c r="H30" s="11">
        <v>190</v>
      </c>
      <c r="I30" s="11">
        <v>376</v>
      </c>
      <c r="J30" s="11">
        <v>484</v>
      </c>
      <c r="K30" s="11">
        <v>398</v>
      </c>
      <c r="L30" s="11">
        <v>54</v>
      </c>
      <c r="M30" s="11">
        <v>34</v>
      </c>
      <c r="N30" s="11">
        <v>55</v>
      </c>
    </row>
    <row r="31" spans="2:14" ht="15" customHeight="1" x14ac:dyDescent="0.15">
      <c r="B31" s="4"/>
      <c r="C31" s="51"/>
      <c r="D31" s="30">
        <v>100</v>
      </c>
      <c r="E31" s="31">
        <v>41</v>
      </c>
      <c r="F31" s="32">
        <v>19.899999999999999</v>
      </c>
      <c r="G31" s="32">
        <v>29.8</v>
      </c>
      <c r="H31" s="32">
        <v>14.6</v>
      </c>
      <c r="I31" s="32">
        <v>28.9</v>
      </c>
      <c r="J31" s="32">
        <v>37.299999999999997</v>
      </c>
      <c r="K31" s="32">
        <v>30.6</v>
      </c>
      <c r="L31" s="32">
        <v>4.2</v>
      </c>
      <c r="M31" s="32">
        <v>2.6</v>
      </c>
      <c r="N31" s="32">
        <v>4.2</v>
      </c>
    </row>
    <row r="32" spans="2:14" ht="15" customHeight="1" x14ac:dyDescent="0.15">
      <c r="B32" s="6"/>
      <c r="C32" s="58" t="s">
        <v>63</v>
      </c>
      <c r="D32" s="25">
        <v>1730</v>
      </c>
      <c r="E32" s="18">
        <v>674</v>
      </c>
      <c r="F32" s="11">
        <v>376</v>
      </c>
      <c r="G32" s="11">
        <v>486</v>
      </c>
      <c r="H32" s="11">
        <v>293</v>
      </c>
      <c r="I32" s="11">
        <v>443</v>
      </c>
      <c r="J32" s="11">
        <v>594</v>
      </c>
      <c r="K32" s="11">
        <v>650</v>
      </c>
      <c r="L32" s="11">
        <v>94</v>
      </c>
      <c r="M32" s="11">
        <v>47</v>
      </c>
      <c r="N32" s="11">
        <v>47</v>
      </c>
    </row>
    <row r="33" spans="2:14" ht="15" customHeight="1" x14ac:dyDescent="0.15">
      <c r="B33" s="7"/>
      <c r="C33" s="59"/>
      <c r="D33" s="28">
        <v>100</v>
      </c>
      <c r="E33" s="20">
        <v>39</v>
      </c>
      <c r="F33" s="15">
        <v>21.7</v>
      </c>
      <c r="G33" s="15">
        <v>28.1</v>
      </c>
      <c r="H33" s="15">
        <v>16.899999999999999</v>
      </c>
      <c r="I33" s="15">
        <v>25.6</v>
      </c>
      <c r="J33" s="15">
        <v>34.299999999999997</v>
      </c>
      <c r="K33" s="15">
        <v>37.6</v>
      </c>
      <c r="L33" s="15">
        <v>5.4</v>
      </c>
      <c r="M33" s="15">
        <v>2.7</v>
      </c>
      <c r="N33" s="15">
        <v>2.7</v>
      </c>
    </row>
    <row r="34" spans="2:14" ht="15" customHeight="1" x14ac:dyDescent="0.15">
      <c r="B34" s="3" t="s">
        <v>64</v>
      </c>
      <c r="C34" s="53" t="s">
        <v>65</v>
      </c>
      <c r="D34" s="27">
        <v>13651</v>
      </c>
      <c r="E34" s="21">
        <v>5753</v>
      </c>
      <c r="F34" s="13">
        <v>3005</v>
      </c>
      <c r="G34" s="13">
        <v>4327</v>
      </c>
      <c r="H34" s="13">
        <v>2385</v>
      </c>
      <c r="I34" s="13">
        <v>4105</v>
      </c>
      <c r="J34" s="13">
        <v>4776</v>
      </c>
      <c r="K34" s="13">
        <v>4834</v>
      </c>
      <c r="L34" s="13">
        <v>513</v>
      </c>
      <c r="M34" s="13">
        <v>323</v>
      </c>
      <c r="N34" s="13">
        <v>507</v>
      </c>
    </row>
    <row r="35" spans="2:14" ht="15" customHeight="1" x14ac:dyDescent="0.15">
      <c r="B35" s="4"/>
      <c r="C35" s="54"/>
      <c r="D35" s="30">
        <v>100</v>
      </c>
      <c r="E35" s="31">
        <v>42.1</v>
      </c>
      <c r="F35" s="32">
        <v>22</v>
      </c>
      <c r="G35" s="32">
        <v>31.7</v>
      </c>
      <c r="H35" s="32">
        <v>17.5</v>
      </c>
      <c r="I35" s="32">
        <v>30.1</v>
      </c>
      <c r="J35" s="32">
        <v>35</v>
      </c>
      <c r="K35" s="32">
        <v>35.4</v>
      </c>
      <c r="L35" s="32">
        <v>3.8</v>
      </c>
      <c r="M35" s="32">
        <v>2.4</v>
      </c>
      <c r="N35" s="32">
        <v>3.7</v>
      </c>
    </row>
    <row r="36" spans="2:14" ht="15" customHeight="1" x14ac:dyDescent="0.15">
      <c r="B36" s="4"/>
      <c r="C36" s="60" t="s">
        <v>66</v>
      </c>
      <c r="D36" s="25">
        <v>1055</v>
      </c>
      <c r="E36" s="18">
        <v>352</v>
      </c>
      <c r="F36" s="11">
        <v>194</v>
      </c>
      <c r="G36" s="11">
        <v>309</v>
      </c>
      <c r="H36" s="11">
        <v>175</v>
      </c>
      <c r="I36" s="11">
        <v>288</v>
      </c>
      <c r="J36" s="11">
        <v>366</v>
      </c>
      <c r="K36" s="11">
        <v>235</v>
      </c>
      <c r="L36" s="11">
        <v>45</v>
      </c>
      <c r="M36" s="11">
        <v>42</v>
      </c>
      <c r="N36" s="11">
        <v>86</v>
      </c>
    </row>
    <row r="37" spans="2:14" ht="15" customHeight="1" x14ac:dyDescent="0.15">
      <c r="B37" s="4"/>
      <c r="C37" s="56"/>
      <c r="D37" s="30">
        <v>100</v>
      </c>
      <c r="E37" s="31">
        <v>33.4</v>
      </c>
      <c r="F37" s="32">
        <v>18.399999999999999</v>
      </c>
      <c r="G37" s="32">
        <v>29.3</v>
      </c>
      <c r="H37" s="32">
        <v>16.600000000000001</v>
      </c>
      <c r="I37" s="32">
        <v>27.3</v>
      </c>
      <c r="J37" s="32">
        <v>34.700000000000003</v>
      </c>
      <c r="K37" s="32">
        <v>22.3</v>
      </c>
      <c r="L37" s="32">
        <v>4.3</v>
      </c>
      <c r="M37" s="32">
        <v>4</v>
      </c>
      <c r="N37" s="32">
        <v>8.1999999999999993</v>
      </c>
    </row>
    <row r="38" spans="2:14" ht="15" customHeight="1" x14ac:dyDescent="0.15">
      <c r="B38" s="4"/>
      <c r="C38" s="55" t="s">
        <v>67</v>
      </c>
      <c r="D38" s="25">
        <v>399</v>
      </c>
      <c r="E38" s="18">
        <v>168</v>
      </c>
      <c r="F38" s="11">
        <v>79</v>
      </c>
      <c r="G38" s="11">
        <v>105</v>
      </c>
      <c r="H38" s="11">
        <v>78</v>
      </c>
      <c r="I38" s="11">
        <v>94</v>
      </c>
      <c r="J38" s="11">
        <v>131</v>
      </c>
      <c r="K38" s="11">
        <v>86</v>
      </c>
      <c r="L38" s="11">
        <v>31</v>
      </c>
      <c r="M38" s="11">
        <v>14</v>
      </c>
      <c r="N38" s="11">
        <v>22</v>
      </c>
    </row>
    <row r="39" spans="2:14" ht="15" customHeight="1" x14ac:dyDescent="0.15">
      <c r="B39" s="5"/>
      <c r="C39" s="59"/>
      <c r="D39" s="28">
        <v>100</v>
      </c>
      <c r="E39" s="20">
        <v>42.1</v>
      </c>
      <c r="F39" s="15">
        <v>19.8</v>
      </c>
      <c r="G39" s="15">
        <v>26.3</v>
      </c>
      <c r="H39" s="15">
        <v>19.5</v>
      </c>
      <c r="I39" s="15">
        <v>23.6</v>
      </c>
      <c r="J39" s="15">
        <v>32.799999999999997</v>
      </c>
      <c r="K39" s="15">
        <v>21.6</v>
      </c>
      <c r="L39" s="15">
        <v>7.8</v>
      </c>
      <c r="M39" s="15">
        <v>3.5</v>
      </c>
      <c r="N39" s="15">
        <v>5.5</v>
      </c>
    </row>
    <row r="40" spans="2:14" ht="15" customHeight="1" x14ac:dyDescent="0.15">
      <c r="B40" s="3" t="s">
        <v>83</v>
      </c>
      <c r="C40" s="53" t="s">
        <v>404</v>
      </c>
      <c r="D40" s="27">
        <v>2329</v>
      </c>
      <c r="E40" s="21">
        <v>1086</v>
      </c>
      <c r="F40" s="13">
        <v>651</v>
      </c>
      <c r="G40" s="13">
        <v>779</v>
      </c>
      <c r="H40" s="13">
        <v>450</v>
      </c>
      <c r="I40" s="13">
        <v>900</v>
      </c>
      <c r="J40" s="13">
        <v>832</v>
      </c>
      <c r="K40" s="13">
        <v>883</v>
      </c>
      <c r="L40" s="13">
        <v>60</v>
      </c>
      <c r="M40" s="13">
        <v>32</v>
      </c>
      <c r="N40" s="13">
        <v>95</v>
      </c>
    </row>
    <row r="41" spans="2:14" ht="15" customHeight="1" x14ac:dyDescent="0.15">
      <c r="B41" s="4"/>
      <c r="C41" s="54"/>
      <c r="D41" s="30">
        <v>100</v>
      </c>
      <c r="E41" s="31">
        <v>46.6</v>
      </c>
      <c r="F41" s="32">
        <v>28</v>
      </c>
      <c r="G41" s="32">
        <v>33.4</v>
      </c>
      <c r="H41" s="32">
        <v>19.3</v>
      </c>
      <c r="I41" s="32">
        <v>38.6</v>
      </c>
      <c r="J41" s="32">
        <v>35.700000000000003</v>
      </c>
      <c r="K41" s="32">
        <v>37.9</v>
      </c>
      <c r="L41" s="32">
        <v>2.6</v>
      </c>
      <c r="M41" s="32">
        <v>1.4</v>
      </c>
      <c r="N41" s="32">
        <v>4.0999999999999996</v>
      </c>
    </row>
    <row r="42" spans="2:14" ht="15" customHeight="1" x14ac:dyDescent="0.15">
      <c r="B42" s="4"/>
      <c r="C42" s="55" t="s">
        <v>408</v>
      </c>
      <c r="D42" s="25">
        <v>10949</v>
      </c>
      <c r="E42" s="18">
        <v>4591</v>
      </c>
      <c r="F42" s="11">
        <v>2317</v>
      </c>
      <c r="G42" s="11">
        <v>3488</v>
      </c>
      <c r="H42" s="11">
        <v>1913</v>
      </c>
      <c r="I42" s="11">
        <v>3259</v>
      </c>
      <c r="J42" s="11">
        <v>3855</v>
      </c>
      <c r="K42" s="11">
        <v>3749</v>
      </c>
      <c r="L42" s="11">
        <v>432</v>
      </c>
      <c r="M42" s="11">
        <v>240</v>
      </c>
      <c r="N42" s="11">
        <v>407</v>
      </c>
    </row>
    <row r="43" spans="2:14" ht="15" customHeight="1" x14ac:dyDescent="0.15">
      <c r="B43" s="4"/>
      <c r="C43" s="56"/>
      <c r="D43" s="30">
        <v>100</v>
      </c>
      <c r="E43" s="31">
        <v>41.9</v>
      </c>
      <c r="F43" s="32">
        <v>21.2</v>
      </c>
      <c r="G43" s="32">
        <v>31.9</v>
      </c>
      <c r="H43" s="32">
        <v>17.5</v>
      </c>
      <c r="I43" s="32">
        <v>29.8</v>
      </c>
      <c r="J43" s="32">
        <v>35.200000000000003</v>
      </c>
      <c r="K43" s="32">
        <v>34.200000000000003</v>
      </c>
      <c r="L43" s="32">
        <v>3.9</v>
      </c>
      <c r="M43" s="32">
        <v>2.2000000000000002</v>
      </c>
      <c r="N43" s="32">
        <v>3.7</v>
      </c>
    </row>
    <row r="44" spans="2:14" ht="15" customHeight="1" x14ac:dyDescent="0.15">
      <c r="B44" s="4"/>
      <c r="C44" s="51" t="s">
        <v>93</v>
      </c>
      <c r="D44" s="25">
        <v>1781</v>
      </c>
      <c r="E44" s="18">
        <v>590</v>
      </c>
      <c r="F44" s="11">
        <v>320</v>
      </c>
      <c r="G44" s="11">
        <v>476</v>
      </c>
      <c r="H44" s="11">
        <v>270</v>
      </c>
      <c r="I44" s="11">
        <v>327</v>
      </c>
      <c r="J44" s="11">
        <v>564</v>
      </c>
      <c r="K44" s="11">
        <v>514</v>
      </c>
      <c r="L44" s="11">
        <v>91</v>
      </c>
      <c r="M44" s="11">
        <v>99</v>
      </c>
      <c r="N44" s="11">
        <v>115</v>
      </c>
    </row>
    <row r="45" spans="2:14" ht="15" customHeight="1" x14ac:dyDescent="0.15">
      <c r="B45" s="4"/>
      <c r="C45" s="54"/>
      <c r="D45" s="30">
        <v>100</v>
      </c>
      <c r="E45" s="31">
        <v>33.1</v>
      </c>
      <c r="F45" s="32">
        <v>18</v>
      </c>
      <c r="G45" s="32">
        <v>26.7</v>
      </c>
      <c r="H45" s="32">
        <v>15.2</v>
      </c>
      <c r="I45" s="32">
        <v>18.399999999999999</v>
      </c>
      <c r="J45" s="32">
        <v>31.7</v>
      </c>
      <c r="K45" s="32">
        <v>28.9</v>
      </c>
      <c r="L45" s="32">
        <v>5.0999999999999996</v>
      </c>
      <c r="M45" s="32">
        <v>5.6</v>
      </c>
      <c r="N45" s="32">
        <v>6.5</v>
      </c>
    </row>
    <row r="46" spans="2:14" ht="15" customHeight="1" x14ac:dyDescent="0.15">
      <c r="B46" s="4"/>
      <c r="C46" s="51" t="s">
        <v>94</v>
      </c>
      <c r="D46" s="25">
        <v>193</v>
      </c>
      <c r="E46" s="18">
        <v>50</v>
      </c>
      <c r="F46" s="11">
        <v>27</v>
      </c>
      <c r="G46" s="11">
        <v>47</v>
      </c>
      <c r="H46" s="11">
        <v>26</v>
      </c>
      <c r="I46" s="11">
        <v>26</v>
      </c>
      <c r="J46" s="11">
        <v>46</v>
      </c>
      <c r="K46" s="11">
        <v>42</v>
      </c>
      <c r="L46" s="11">
        <v>12</v>
      </c>
      <c r="M46" s="11">
        <v>12</v>
      </c>
      <c r="N46" s="11">
        <v>23</v>
      </c>
    </row>
    <row r="47" spans="2:14" ht="15" customHeight="1" x14ac:dyDescent="0.15">
      <c r="B47" s="5"/>
      <c r="C47" s="52"/>
      <c r="D47" s="28">
        <v>100</v>
      </c>
      <c r="E47" s="20">
        <v>25.9</v>
      </c>
      <c r="F47" s="15">
        <v>14</v>
      </c>
      <c r="G47" s="15">
        <v>24.4</v>
      </c>
      <c r="H47" s="15">
        <v>13.5</v>
      </c>
      <c r="I47" s="15">
        <v>13.5</v>
      </c>
      <c r="J47" s="15">
        <v>23.8</v>
      </c>
      <c r="K47" s="15">
        <v>21.8</v>
      </c>
      <c r="L47" s="15">
        <v>6.2</v>
      </c>
      <c r="M47" s="15">
        <v>6.2</v>
      </c>
      <c r="N47" s="15">
        <v>11.9</v>
      </c>
    </row>
    <row r="48" spans="2:14" ht="15" customHeight="1" x14ac:dyDescent="0.15">
      <c r="B48" s="3" t="s">
        <v>68</v>
      </c>
      <c r="C48" s="53" t="s">
        <v>69</v>
      </c>
      <c r="D48" s="27">
        <v>1987</v>
      </c>
      <c r="E48" s="21">
        <v>853</v>
      </c>
      <c r="F48" s="13">
        <v>427</v>
      </c>
      <c r="G48" s="13">
        <v>602</v>
      </c>
      <c r="H48" s="13">
        <v>362</v>
      </c>
      <c r="I48" s="13">
        <v>628</v>
      </c>
      <c r="J48" s="13">
        <v>654</v>
      </c>
      <c r="K48" s="13">
        <v>686</v>
      </c>
      <c r="L48" s="13">
        <v>59</v>
      </c>
      <c r="M48" s="13">
        <v>49</v>
      </c>
      <c r="N48" s="13">
        <v>60</v>
      </c>
    </row>
    <row r="49" spans="2:14" ht="15" customHeight="1" x14ac:dyDescent="0.15">
      <c r="B49" s="4"/>
      <c r="C49" s="54"/>
      <c r="D49" s="30">
        <v>100</v>
      </c>
      <c r="E49" s="31">
        <v>42.9</v>
      </c>
      <c r="F49" s="32">
        <v>21.5</v>
      </c>
      <c r="G49" s="32">
        <v>30.3</v>
      </c>
      <c r="H49" s="32">
        <v>18.2</v>
      </c>
      <c r="I49" s="32">
        <v>31.6</v>
      </c>
      <c r="J49" s="32">
        <v>32.9</v>
      </c>
      <c r="K49" s="32">
        <v>34.5</v>
      </c>
      <c r="L49" s="32">
        <v>3</v>
      </c>
      <c r="M49" s="32">
        <v>2.5</v>
      </c>
      <c r="N49" s="32">
        <v>3</v>
      </c>
    </row>
    <row r="50" spans="2:14" ht="15" customHeight="1" x14ac:dyDescent="0.15">
      <c r="B50" s="4"/>
      <c r="C50" s="57" t="s">
        <v>70</v>
      </c>
      <c r="D50" s="33">
        <v>1424</v>
      </c>
      <c r="E50" s="34">
        <v>632</v>
      </c>
      <c r="F50" s="35">
        <v>316</v>
      </c>
      <c r="G50" s="35">
        <v>473</v>
      </c>
      <c r="H50" s="35">
        <v>258</v>
      </c>
      <c r="I50" s="35">
        <v>470</v>
      </c>
      <c r="J50" s="35">
        <v>541</v>
      </c>
      <c r="K50" s="35">
        <v>514</v>
      </c>
      <c r="L50" s="35">
        <v>46</v>
      </c>
      <c r="M50" s="35">
        <v>32</v>
      </c>
      <c r="N50" s="35">
        <v>40</v>
      </c>
    </row>
    <row r="51" spans="2:14" ht="15" customHeight="1" x14ac:dyDescent="0.15">
      <c r="B51" s="4"/>
      <c r="C51" s="54"/>
      <c r="D51" s="30">
        <v>100</v>
      </c>
      <c r="E51" s="31">
        <v>44.4</v>
      </c>
      <c r="F51" s="32">
        <v>22.2</v>
      </c>
      <c r="G51" s="32">
        <v>33.200000000000003</v>
      </c>
      <c r="H51" s="32">
        <v>18.100000000000001</v>
      </c>
      <c r="I51" s="32">
        <v>33</v>
      </c>
      <c r="J51" s="32">
        <v>38</v>
      </c>
      <c r="K51" s="32">
        <v>36.1</v>
      </c>
      <c r="L51" s="32">
        <v>3.2</v>
      </c>
      <c r="M51" s="32">
        <v>2.2000000000000002</v>
      </c>
      <c r="N51" s="32">
        <v>2.8</v>
      </c>
    </row>
    <row r="52" spans="2:14" ht="15" customHeight="1" x14ac:dyDescent="0.15">
      <c r="B52" s="4"/>
      <c r="C52" s="51" t="s">
        <v>71</v>
      </c>
      <c r="D52" s="25">
        <v>1010</v>
      </c>
      <c r="E52" s="18">
        <v>414</v>
      </c>
      <c r="F52" s="11">
        <v>230</v>
      </c>
      <c r="G52" s="11">
        <v>312</v>
      </c>
      <c r="H52" s="11">
        <v>155</v>
      </c>
      <c r="I52" s="11">
        <v>301</v>
      </c>
      <c r="J52" s="11">
        <v>352</v>
      </c>
      <c r="K52" s="11">
        <v>355</v>
      </c>
      <c r="L52" s="11">
        <v>34</v>
      </c>
      <c r="M52" s="11">
        <v>35</v>
      </c>
      <c r="N52" s="11">
        <v>42</v>
      </c>
    </row>
    <row r="53" spans="2:14" ht="15" customHeight="1" x14ac:dyDescent="0.15">
      <c r="B53" s="4"/>
      <c r="C53" s="54"/>
      <c r="D53" s="30">
        <v>100</v>
      </c>
      <c r="E53" s="31">
        <v>41</v>
      </c>
      <c r="F53" s="32">
        <v>22.8</v>
      </c>
      <c r="G53" s="32">
        <v>30.9</v>
      </c>
      <c r="H53" s="32">
        <v>15.3</v>
      </c>
      <c r="I53" s="32">
        <v>29.8</v>
      </c>
      <c r="J53" s="32">
        <v>34.9</v>
      </c>
      <c r="K53" s="32">
        <v>35.1</v>
      </c>
      <c r="L53" s="32">
        <v>3.4</v>
      </c>
      <c r="M53" s="32">
        <v>3.5</v>
      </c>
      <c r="N53" s="32">
        <v>4.2</v>
      </c>
    </row>
    <row r="54" spans="2:14" ht="15" customHeight="1" x14ac:dyDescent="0.15">
      <c r="B54" s="4"/>
      <c r="C54" s="51" t="s">
        <v>72</v>
      </c>
      <c r="D54" s="25">
        <v>880</v>
      </c>
      <c r="E54" s="18">
        <v>343</v>
      </c>
      <c r="F54" s="11">
        <v>204</v>
      </c>
      <c r="G54" s="11">
        <v>276</v>
      </c>
      <c r="H54" s="11">
        <v>152</v>
      </c>
      <c r="I54" s="11">
        <v>263</v>
      </c>
      <c r="J54" s="11">
        <v>286</v>
      </c>
      <c r="K54" s="11">
        <v>302</v>
      </c>
      <c r="L54" s="11">
        <v>33</v>
      </c>
      <c r="M54" s="11">
        <v>27</v>
      </c>
      <c r="N54" s="11">
        <v>28</v>
      </c>
    </row>
    <row r="55" spans="2:14" ht="15" customHeight="1" x14ac:dyDescent="0.15">
      <c r="B55" s="4"/>
      <c r="C55" s="54"/>
      <c r="D55" s="30">
        <v>100</v>
      </c>
      <c r="E55" s="31">
        <v>39</v>
      </c>
      <c r="F55" s="32">
        <v>23.2</v>
      </c>
      <c r="G55" s="32">
        <v>31.4</v>
      </c>
      <c r="H55" s="32">
        <v>17.3</v>
      </c>
      <c r="I55" s="32">
        <v>29.9</v>
      </c>
      <c r="J55" s="32">
        <v>32.5</v>
      </c>
      <c r="K55" s="32">
        <v>34.299999999999997</v>
      </c>
      <c r="L55" s="32">
        <v>3.8</v>
      </c>
      <c r="M55" s="32">
        <v>3.1</v>
      </c>
      <c r="N55" s="32">
        <v>3.2</v>
      </c>
    </row>
    <row r="56" spans="2:14" ht="15" customHeight="1" x14ac:dyDescent="0.15">
      <c r="B56" s="4"/>
      <c r="C56" s="51" t="s">
        <v>73</v>
      </c>
      <c r="D56" s="25">
        <v>1334</v>
      </c>
      <c r="E56" s="18">
        <v>554</v>
      </c>
      <c r="F56" s="11">
        <v>288</v>
      </c>
      <c r="G56" s="11">
        <v>449</v>
      </c>
      <c r="H56" s="11">
        <v>251</v>
      </c>
      <c r="I56" s="11">
        <v>426</v>
      </c>
      <c r="J56" s="11">
        <v>457</v>
      </c>
      <c r="K56" s="11">
        <v>441</v>
      </c>
      <c r="L56" s="11">
        <v>48</v>
      </c>
      <c r="M56" s="11">
        <v>19</v>
      </c>
      <c r="N56" s="11">
        <v>59</v>
      </c>
    </row>
    <row r="57" spans="2:14" ht="15" customHeight="1" x14ac:dyDescent="0.15">
      <c r="B57" s="4"/>
      <c r="C57" s="54"/>
      <c r="D57" s="30">
        <v>100</v>
      </c>
      <c r="E57" s="31">
        <v>41.5</v>
      </c>
      <c r="F57" s="32">
        <v>21.6</v>
      </c>
      <c r="G57" s="32">
        <v>33.700000000000003</v>
      </c>
      <c r="H57" s="32">
        <v>18.8</v>
      </c>
      <c r="I57" s="32">
        <v>31.9</v>
      </c>
      <c r="J57" s="32">
        <v>34.299999999999997</v>
      </c>
      <c r="K57" s="32">
        <v>33.1</v>
      </c>
      <c r="L57" s="32">
        <v>3.6</v>
      </c>
      <c r="M57" s="32">
        <v>1.4</v>
      </c>
      <c r="N57" s="32">
        <v>4.4000000000000004</v>
      </c>
    </row>
    <row r="58" spans="2:14" ht="15" customHeight="1" x14ac:dyDescent="0.15">
      <c r="B58" s="4"/>
      <c r="C58" s="51" t="s">
        <v>74</v>
      </c>
      <c r="D58" s="25">
        <v>1095</v>
      </c>
      <c r="E58" s="18">
        <v>472</v>
      </c>
      <c r="F58" s="11">
        <v>236</v>
      </c>
      <c r="G58" s="11">
        <v>367</v>
      </c>
      <c r="H58" s="11">
        <v>225</v>
      </c>
      <c r="I58" s="11">
        <v>339</v>
      </c>
      <c r="J58" s="11">
        <v>360</v>
      </c>
      <c r="K58" s="11">
        <v>384</v>
      </c>
      <c r="L58" s="11">
        <v>37</v>
      </c>
      <c r="M58" s="11">
        <v>18</v>
      </c>
      <c r="N58" s="11">
        <v>52</v>
      </c>
    </row>
    <row r="59" spans="2:14" ht="15" customHeight="1" x14ac:dyDescent="0.15">
      <c r="B59" s="4"/>
      <c r="C59" s="54"/>
      <c r="D59" s="30">
        <v>100</v>
      </c>
      <c r="E59" s="31">
        <v>43.1</v>
      </c>
      <c r="F59" s="32">
        <v>21.6</v>
      </c>
      <c r="G59" s="32">
        <v>33.5</v>
      </c>
      <c r="H59" s="32">
        <v>20.5</v>
      </c>
      <c r="I59" s="32">
        <v>31</v>
      </c>
      <c r="J59" s="32">
        <v>32.9</v>
      </c>
      <c r="K59" s="32">
        <v>35.1</v>
      </c>
      <c r="L59" s="32">
        <v>3.4</v>
      </c>
      <c r="M59" s="32">
        <v>1.6</v>
      </c>
      <c r="N59" s="32">
        <v>4.7</v>
      </c>
    </row>
    <row r="60" spans="2:14" ht="15" customHeight="1" x14ac:dyDescent="0.15">
      <c r="B60" s="4"/>
      <c r="C60" s="51" t="s">
        <v>75</v>
      </c>
      <c r="D60" s="25">
        <v>2630</v>
      </c>
      <c r="E60" s="18">
        <v>965</v>
      </c>
      <c r="F60" s="11">
        <v>514</v>
      </c>
      <c r="G60" s="11">
        <v>822</v>
      </c>
      <c r="H60" s="11">
        <v>424</v>
      </c>
      <c r="I60" s="11">
        <v>745</v>
      </c>
      <c r="J60" s="11">
        <v>929</v>
      </c>
      <c r="K60" s="11">
        <v>806</v>
      </c>
      <c r="L60" s="11">
        <v>130</v>
      </c>
      <c r="M60" s="11">
        <v>61</v>
      </c>
      <c r="N60" s="11">
        <v>94</v>
      </c>
    </row>
    <row r="61" spans="2:14" ht="15" customHeight="1" x14ac:dyDescent="0.15">
      <c r="B61" s="4"/>
      <c r="C61" s="54"/>
      <c r="D61" s="30">
        <v>100</v>
      </c>
      <c r="E61" s="31">
        <v>36.700000000000003</v>
      </c>
      <c r="F61" s="32">
        <v>19.5</v>
      </c>
      <c r="G61" s="32">
        <v>31.3</v>
      </c>
      <c r="H61" s="32">
        <v>16.100000000000001</v>
      </c>
      <c r="I61" s="32">
        <v>28.3</v>
      </c>
      <c r="J61" s="32">
        <v>35.299999999999997</v>
      </c>
      <c r="K61" s="32">
        <v>30.6</v>
      </c>
      <c r="L61" s="32">
        <v>4.9000000000000004</v>
      </c>
      <c r="M61" s="32">
        <v>2.2999999999999998</v>
      </c>
      <c r="N61" s="32">
        <v>3.6</v>
      </c>
    </row>
    <row r="62" spans="2:14" ht="15" customHeight="1" x14ac:dyDescent="0.15">
      <c r="B62" s="4"/>
      <c r="C62" s="51" t="s">
        <v>76</v>
      </c>
      <c r="D62" s="25">
        <v>1516</v>
      </c>
      <c r="E62" s="18">
        <v>568</v>
      </c>
      <c r="F62" s="11">
        <v>312</v>
      </c>
      <c r="G62" s="11">
        <v>414</v>
      </c>
      <c r="H62" s="11">
        <v>231</v>
      </c>
      <c r="I62" s="11">
        <v>404</v>
      </c>
      <c r="J62" s="11">
        <v>510</v>
      </c>
      <c r="K62" s="11">
        <v>498</v>
      </c>
      <c r="L62" s="11">
        <v>62</v>
      </c>
      <c r="M62" s="11">
        <v>54</v>
      </c>
      <c r="N62" s="11">
        <v>89</v>
      </c>
    </row>
    <row r="63" spans="2:14" ht="15" customHeight="1" x14ac:dyDescent="0.15">
      <c r="B63" s="4"/>
      <c r="C63" s="54"/>
      <c r="D63" s="30">
        <v>100</v>
      </c>
      <c r="E63" s="31">
        <v>37.5</v>
      </c>
      <c r="F63" s="32">
        <v>20.6</v>
      </c>
      <c r="G63" s="32">
        <v>27.3</v>
      </c>
      <c r="H63" s="32">
        <v>15.2</v>
      </c>
      <c r="I63" s="32">
        <v>26.6</v>
      </c>
      <c r="J63" s="32">
        <v>33.6</v>
      </c>
      <c r="K63" s="32">
        <v>32.799999999999997</v>
      </c>
      <c r="L63" s="32">
        <v>4.0999999999999996</v>
      </c>
      <c r="M63" s="32">
        <v>3.6</v>
      </c>
      <c r="N63" s="32">
        <v>5.9</v>
      </c>
    </row>
    <row r="64" spans="2:14" ht="15" customHeight="1" x14ac:dyDescent="0.15">
      <c r="B64" s="4"/>
      <c r="C64" s="51" t="s">
        <v>77</v>
      </c>
      <c r="D64" s="25">
        <v>3690</v>
      </c>
      <c r="E64" s="18">
        <v>1616</v>
      </c>
      <c r="F64" s="11">
        <v>833</v>
      </c>
      <c r="G64" s="11">
        <v>1169</v>
      </c>
      <c r="H64" s="11">
        <v>648</v>
      </c>
      <c r="I64" s="11">
        <v>1027</v>
      </c>
      <c r="J64" s="11">
        <v>1317</v>
      </c>
      <c r="K64" s="11">
        <v>1279</v>
      </c>
      <c r="L64" s="11">
        <v>160</v>
      </c>
      <c r="M64" s="11">
        <v>96</v>
      </c>
      <c r="N64" s="11">
        <v>204</v>
      </c>
    </row>
    <row r="65" spans="2:14" ht="15" customHeight="1" x14ac:dyDescent="0.15">
      <c r="B65" s="5"/>
      <c r="C65" s="52"/>
      <c r="D65" s="28">
        <v>100</v>
      </c>
      <c r="E65" s="20">
        <v>43.8</v>
      </c>
      <c r="F65" s="15">
        <v>22.6</v>
      </c>
      <c r="G65" s="15">
        <v>31.7</v>
      </c>
      <c r="H65" s="15">
        <v>17.600000000000001</v>
      </c>
      <c r="I65" s="15">
        <v>27.8</v>
      </c>
      <c r="J65" s="15">
        <v>35.700000000000003</v>
      </c>
      <c r="K65" s="15">
        <v>34.700000000000003</v>
      </c>
      <c r="L65" s="15">
        <v>4.3</v>
      </c>
      <c r="M65" s="15">
        <v>2.6</v>
      </c>
      <c r="N65" s="15">
        <v>5.5</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N9">
    <cfRule type="top10" dxfId="666" priority="2085" rank="1"/>
  </conditionalFormatting>
  <conditionalFormatting sqref="E11:N11">
    <cfRule type="top10" dxfId="665" priority="2086" rank="1"/>
  </conditionalFormatting>
  <conditionalFormatting sqref="E13:N13">
    <cfRule type="top10" dxfId="664" priority="2087" rank="1"/>
  </conditionalFormatting>
  <conditionalFormatting sqref="E15:N15">
    <cfRule type="top10" dxfId="663" priority="2088" rank="1"/>
  </conditionalFormatting>
  <conditionalFormatting sqref="E17:N17">
    <cfRule type="top10" dxfId="662" priority="2089" rank="1"/>
  </conditionalFormatting>
  <conditionalFormatting sqref="E19:N19">
    <cfRule type="top10" dxfId="661" priority="2090" rank="1"/>
  </conditionalFormatting>
  <conditionalFormatting sqref="E21:N21">
    <cfRule type="top10" dxfId="660" priority="2091" rank="1"/>
  </conditionalFormatting>
  <conditionalFormatting sqref="E23:N23">
    <cfRule type="top10" dxfId="659" priority="2092" rank="1"/>
  </conditionalFormatting>
  <conditionalFormatting sqref="E25:N25">
    <cfRule type="top10" dxfId="658" priority="2093" rank="1"/>
  </conditionalFormatting>
  <conditionalFormatting sqref="E27:N27">
    <cfRule type="top10" dxfId="657" priority="2094" rank="1"/>
  </conditionalFormatting>
  <conditionalFormatting sqref="E29:N29">
    <cfRule type="top10" dxfId="656" priority="2095" rank="1"/>
  </conditionalFormatting>
  <conditionalFormatting sqref="E31:N31">
    <cfRule type="top10" dxfId="655" priority="2096" rank="1"/>
  </conditionalFormatting>
  <conditionalFormatting sqref="E33:N33">
    <cfRule type="top10" dxfId="654" priority="2097" rank="1"/>
  </conditionalFormatting>
  <conditionalFormatting sqref="E35:N35">
    <cfRule type="top10" dxfId="653" priority="2098" rank="1"/>
  </conditionalFormatting>
  <conditionalFormatting sqref="E37:N37">
    <cfRule type="top10" dxfId="652" priority="2099" rank="1"/>
  </conditionalFormatting>
  <conditionalFormatting sqref="E39:N39">
    <cfRule type="top10" dxfId="651" priority="2100" rank="1"/>
  </conditionalFormatting>
  <conditionalFormatting sqref="E41:N41">
    <cfRule type="top10" dxfId="650" priority="2101" rank="1"/>
  </conditionalFormatting>
  <conditionalFormatting sqref="E43:N43">
    <cfRule type="top10" dxfId="649" priority="2102" rank="1"/>
  </conditionalFormatting>
  <conditionalFormatting sqref="E45:N45">
    <cfRule type="top10" dxfId="648" priority="2103" rank="1"/>
  </conditionalFormatting>
  <conditionalFormatting sqref="E47:N47">
    <cfRule type="top10" dxfId="647" priority="2104" rank="1"/>
  </conditionalFormatting>
  <conditionalFormatting sqref="E49:N49">
    <cfRule type="top10" dxfId="646" priority="2105" rank="1"/>
  </conditionalFormatting>
  <conditionalFormatting sqref="E51:N51">
    <cfRule type="top10" dxfId="645" priority="2106" rank="1"/>
  </conditionalFormatting>
  <conditionalFormatting sqref="E53:N53">
    <cfRule type="top10" dxfId="644" priority="2107" rank="1"/>
  </conditionalFormatting>
  <conditionalFormatting sqref="E55:N55">
    <cfRule type="top10" dxfId="643" priority="2108" rank="1"/>
  </conditionalFormatting>
  <conditionalFormatting sqref="E57:N57">
    <cfRule type="top10" dxfId="642" priority="2109" rank="1"/>
  </conditionalFormatting>
  <conditionalFormatting sqref="E59:N59">
    <cfRule type="top10" dxfId="641" priority="2110" rank="1"/>
  </conditionalFormatting>
  <conditionalFormatting sqref="E61:N61">
    <cfRule type="top10" dxfId="640" priority="2111" rank="1"/>
  </conditionalFormatting>
  <conditionalFormatting sqref="E63:N63">
    <cfRule type="top10" dxfId="639" priority="2112" rank="1"/>
  </conditionalFormatting>
  <conditionalFormatting sqref="E65:N65">
    <cfRule type="top10" dxfId="638" priority="2113" rank="1"/>
  </conditionalFormatting>
  <pageMargins left="0.7" right="0.7" top="0.75" bottom="0.75" header="0.3" footer="0.3"/>
  <pageSetup paperSize="9" scale="74" orientation="portrait" r:id="rId1"/>
  <headerFooter>
    <oddFooter>&amp;C&amp;P</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6" width="8.625" style="9" customWidth="1"/>
    <col min="97" max="16384" width="6.125" style="9"/>
  </cols>
  <sheetData>
    <row r="2" spans="2:43" x14ac:dyDescent="0.15">
      <c r="B2" s="9" t="s">
        <v>512</v>
      </c>
    </row>
    <row r="3" spans="2:43" x14ac:dyDescent="0.15">
      <c r="B3" s="9" t="s">
        <v>527</v>
      </c>
    </row>
    <row r="4" spans="2:43" x14ac:dyDescent="0.15">
      <c r="B4" s="9" t="s">
        <v>528</v>
      </c>
    </row>
    <row r="6" spans="2:43" ht="3" customHeight="1" x14ac:dyDescent="0.15">
      <c r="B6" s="16"/>
      <c r="C6" s="23"/>
      <c r="D6" s="24"/>
      <c r="E6" s="22"/>
      <c r="F6" s="17"/>
      <c r="G6" s="17"/>
      <c r="H6" s="17"/>
      <c r="I6" s="17"/>
      <c r="J6" s="17"/>
      <c r="K6" s="17"/>
      <c r="L6" s="17"/>
      <c r="M6" s="17"/>
      <c r="N6" s="17"/>
      <c r="O6" s="17"/>
    </row>
    <row r="7" spans="2:43" s="10" customFormat="1" ht="122.25" customHeight="1" thickBot="1" x14ac:dyDescent="0.2">
      <c r="B7" s="1"/>
      <c r="C7" s="2" t="s">
        <v>52</v>
      </c>
      <c r="D7" s="29" t="s">
        <v>103</v>
      </c>
      <c r="E7" s="46" t="s">
        <v>195</v>
      </c>
      <c r="F7" s="47" t="s">
        <v>196</v>
      </c>
      <c r="G7" s="47" t="s">
        <v>197</v>
      </c>
      <c r="H7" s="47" t="s">
        <v>198</v>
      </c>
      <c r="I7" s="47" t="s">
        <v>199</v>
      </c>
      <c r="J7" s="47" t="s">
        <v>200</v>
      </c>
      <c r="K7" s="47" t="s">
        <v>201</v>
      </c>
      <c r="L7" s="47" t="s">
        <v>202</v>
      </c>
      <c r="M7" s="47" t="s">
        <v>203</v>
      </c>
      <c r="N7" s="47" t="s">
        <v>184</v>
      </c>
      <c r="O7" s="47" t="s">
        <v>104</v>
      </c>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8936</v>
      </c>
      <c r="E8" s="18">
        <v>1008</v>
      </c>
      <c r="F8" s="11">
        <v>1663</v>
      </c>
      <c r="G8" s="11">
        <v>2543</v>
      </c>
      <c r="H8" s="11">
        <v>1065</v>
      </c>
      <c r="I8" s="11">
        <v>198</v>
      </c>
      <c r="J8" s="11">
        <v>750</v>
      </c>
      <c r="K8" s="11">
        <v>728</v>
      </c>
      <c r="L8" s="11">
        <v>534</v>
      </c>
      <c r="M8" s="11">
        <v>178</v>
      </c>
      <c r="N8" s="11">
        <v>2880</v>
      </c>
      <c r="O8" s="11">
        <v>202</v>
      </c>
    </row>
    <row r="9" spans="2:43" ht="15" customHeight="1" x14ac:dyDescent="0.15">
      <c r="B9" s="62"/>
      <c r="C9" s="52"/>
      <c r="D9" s="26">
        <v>100</v>
      </c>
      <c r="E9" s="19">
        <v>11.3</v>
      </c>
      <c r="F9" s="12">
        <v>18.600000000000001</v>
      </c>
      <c r="G9" s="12">
        <v>28.5</v>
      </c>
      <c r="H9" s="12">
        <v>11.9</v>
      </c>
      <c r="I9" s="12">
        <v>2.2000000000000002</v>
      </c>
      <c r="J9" s="12">
        <v>8.4</v>
      </c>
      <c r="K9" s="12">
        <v>8.1</v>
      </c>
      <c r="L9" s="12">
        <v>6</v>
      </c>
      <c r="M9" s="12">
        <v>2</v>
      </c>
      <c r="N9" s="12">
        <v>32.200000000000003</v>
      </c>
      <c r="O9" s="12">
        <v>2.2999999999999998</v>
      </c>
    </row>
    <row r="10" spans="2:43" ht="15" customHeight="1" x14ac:dyDescent="0.15">
      <c r="B10" s="3" t="s">
        <v>54</v>
      </c>
      <c r="C10" s="63" t="s">
        <v>55</v>
      </c>
      <c r="D10" s="27">
        <v>3807</v>
      </c>
      <c r="E10" s="21">
        <v>302</v>
      </c>
      <c r="F10" s="13">
        <v>811</v>
      </c>
      <c r="G10" s="13">
        <v>924</v>
      </c>
      <c r="H10" s="13">
        <v>491</v>
      </c>
      <c r="I10" s="13">
        <v>82</v>
      </c>
      <c r="J10" s="13">
        <v>318</v>
      </c>
      <c r="K10" s="13">
        <v>322</v>
      </c>
      <c r="L10" s="13">
        <v>188</v>
      </c>
      <c r="M10" s="13">
        <v>85</v>
      </c>
      <c r="N10" s="13">
        <v>1352</v>
      </c>
      <c r="O10" s="13">
        <v>58</v>
      </c>
    </row>
    <row r="11" spans="2:43" ht="15" customHeight="1" x14ac:dyDescent="0.15">
      <c r="B11" s="4"/>
      <c r="C11" s="56"/>
      <c r="D11" s="30">
        <v>100</v>
      </c>
      <c r="E11" s="31">
        <v>7.9</v>
      </c>
      <c r="F11" s="32">
        <v>21.3</v>
      </c>
      <c r="G11" s="32">
        <v>24.3</v>
      </c>
      <c r="H11" s="32">
        <v>12.9</v>
      </c>
      <c r="I11" s="32">
        <v>2.2000000000000002</v>
      </c>
      <c r="J11" s="32">
        <v>8.4</v>
      </c>
      <c r="K11" s="32">
        <v>8.5</v>
      </c>
      <c r="L11" s="32">
        <v>4.9000000000000004</v>
      </c>
      <c r="M11" s="32">
        <v>2.2000000000000002</v>
      </c>
      <c r="N11" s="32">
        <v>35.5</v>
      </c>
      <c r="O11" s="32">
        <v>1.5</v>
      </c>
    </row>
    <row r="12" spans="2:43" ht="15" customHeight="1" x14ac:dyDescent="0.15">
      <c r="B12" s="4"/>
      <c r="C12" s="55" t="s">
        <v>56</v>
      </c>
      <c r="D12" s="25">
        <v>5058</v>
      </c>
      <c r="E12" s="18">
        <v>694</v>
      </c>
      <c r="F12" s="11">
        <v>844</v>
      </c>
      <c r="G12" s="11">
        <v>1601</v>
      </c>
      <c r="H12" s="11">
        <v>566</v>
      </c>
      <c r="I12" s="11">
        <v>112</v>
      </c>
      <c r="J12" s="11">
        <v>425</v>
      </c>
      <c r="K12" s="11">
        <v>403</v>
      </c>
      <c r="L12" s="11">
        <v>343</v>
      </c>
      <c r="M12" s="11">
        <v>89</v>
      </c>
      <c r="N12" s="11">
        <v>1502</v>
      </c>
      <c r="O12" s="11">
        <v>141</v>
      </c>
    </row>
    <row r="13" spans="2:43" ht="15" customHeight="1" x14ac:dyDescent="0.15">
      <c r="B13" s="4"/>
      <c r="C13" s="59"/>
      <c r="D13" s="26">
        <v>100</v>
      </c>
      <c r="E13" s="19">
        <v>13.7</v>
      </c>
      <c r="F13" s="12">
        <v>16.7</v>
      </c>
      <c r="G13" s="12">
        <v>31.7</v>
      </c>
      <c r="H13" s="12">
        <v>11.2</v>
      </c>
      <c r="I13" s="12">
        <v>2.2000000000000002</v>
      </c>
      <c r="J13" s="12">
        <v>8.4</v>
      </c>
      <c r="K13" s="12">
        <v>8</v>
      </c>
      <c r="L13" s="12">
        <v>6.8</v>
      </c>
      <c r="M13" s="12">
        <v>1.8</v>
      </c>
      <c r="N13" s="12">
        <v>29.7</v>
      </c>
      <c r="O13" s="12">
        <v>2.8</v>
      </c>
    </row>
    <row r="14" spans="2:43" ht="15" customHeight="1" x14ac:dyDescent="0.15">
      <c r="B14" s="3" t="s">
        <v>57</v>
      </c>
      <c r="C14" s="63" t="s">
        <v>78</v>
      </c>
      <c r="D14" s="27">
        <v>2550</v>
      </c>
      <c r="E14" s="21">
        <v>348</v>
      </c>
      <c r="F14" s="13">
        <v>768</v>
      </c>
      <c r="G14" s="13">
        <v>445</v>
      </c>
      <c r="H14" s="13">
        <v>370</v>
      </c>
      <c r="I14" s="13">
        <v>74</v>
      </c>
      <c r="J14" s="13">
        <v>226</v>
      </c>
      <c r="K14" s="13">
        <v>222</v>
      </c>
      <c r="L14" s="13">
        <v>159</v>
      </c>
      <c r="M14" s="13">
        <v>55</v>
      </c>
      <c r="N14" s="13">
        <v>788</v>
      </c>
      <c r="O14" s="13">
        <v>39</v>
      </c>
    </row>
    <row r="15" spans="2:43" ht="15" customHeight="1" x14ac:dyDescent="0.15">
      <c r="B15" s="4"/>
      <c r="C15" s="56"/>
      <c r="D15" s="30">
        <v>100</v>
      </c>
      <c r="E15" s="31">
        <v>13.6</v>
      </c>
      <c r="F15" s="32">
        <v>30.1</v>
      </c>
      <c r="G15" s="32">
        <v>17.5</v>
      </c>
      <c r="H15" s="32">
        <v>14.5</v>
      </c>
      <c r="I15" s="32">
        <v>2.9</v>
      </c>
      <c r="J15" s="32">
        <v>8.9</v>
      </c>
      <c r="K15" s="32">
        <v>8.6999999999999993</v>
      </c>
      <c r="L15" s="32">
        <v>6.2</v>
      </c>
      <c r="M15" s="32">
        <v>2.2000000000000002</v>
      </c>
      <c r="N15" s="32">
        <v>30.9</v>
      </c>
      <c r="O15" s="32">
        <v>1.5</v>
      </c>
    </row>
    <row r="16" spans="2:43" ht="15" customHeight="1" x14ac:dyDescent="0.15">
      <c r="B16" s="4"/>
      <c r="C16" s="51" t="s">
        <v>79</v>
      </c>
      <c r="D16" s="25">
        <v>2005</v>
      </c>
      <c r="E16" s="18">
        <v>248</v>
      </c>
      <c r="F16" s="11">
        <v>452</v>
      </c>
      <c r="G16" s="11">
        <v>454</v>
      </c>
      <c r="H16" s="11">
        <v>248</v>
      </c>
      <c r="I16" s="11">
        <v>44</v>
      </c>
      <c r="J16" s="11">
        <v>186</v>
      </c>
      <c r="K16" s="11">
        <v>171</v>
      </c>
      <c r="L16" s="11">
        <v>135</v>
      </c>
      <c r="M16" s="11">
        <v>48</v>
      </c>
      <c r="N16" s="11">
        <v>671</v>
      </c>
      <c r="O16" s="11">
        <v>27</v>
      </c>
    </row>
    <row r="17" spans="2:15" ht="15" customHeight="1" x14ac:dyDescent="0.15">
      <c r="B17" s="4"/>
      <c r="C17" s="51"/>
      <c r="D17" s="30">
        <v>100</v>
      </c>
      <c r="E17" s="31">
        <v>12.4</v>
      </c>
      <c r="F17" s="32">
        <v>22.5</v>
      </c>
      <c r="G17" s="32">
        <v>22.6</v>
      </c>
      <c r="H17" s="32">
        <v>12.4</v>
      </c>
      <c r="I17" s="32">
        <v>2.2000000000000002</v>
      </c>
      <c r="J17" s="32">
        <v>9.3000000000000007</v>
      </c>
      <c r="K17" s="32">
        <v>8.5</v>
      </c>
      <c r="L17" s="32">
        <v>6.7</v>
      </c>
      <c r="M17" s="32">
        <v>2.4</v>
      </c>
      <c r="N17" s="32">
        <v>33.5</v>
      </c>
      <c r="O17" s="32">
        <v>1.3</v>
      </c>
    </row>
    <row r="18" spans="2:15" ht="15" customHeight="1" x14ac:dyDescent="0.15">
      <c r="B18" s="4"/>
      <c r="C18" s="58" t="s">
        <v>80</v>
      </c>
      <c r="D18" s="25">
        <v>1481</v>
      </c>
      <c r="E18" s="18">
        <v>167</v>
      </c>
      <c r="F18" s="11">
        <v>227</v>
      </c>
      <c r="G18" s="11">
        <v>429</v>
      </c>
      <c r="H18" s="11">
        <v>149</v>
      </c>
      <c r="I18" s="11">
        <v>34</v>
      </c>
      <c r="J18" s="11">
        <v>121</v>
      </c>
      <c r="K18" s="11">
        <v>111</v>
      </c>
      <c r="L18" s="11">
        <v>88</v>
      </c>
      <c r="M18" s="11">
        <v>33</v>
      </c>
      <c r="N18" s="11">
        <v>503</v>
      </c>
      <c r="O18" s="11">
        <v>47</v>
      </c>
    </row>
    <row r="19" spans="2:15" ht="15" customHeight="1" x14ac:dyDescent="0.15">
      <c r="B19" s="4"/>
      <c r="C19" s="56"/>
      <c r="D19" s="30">
        <v>100</v>
      </c>
      <c r="E19" s="31">
        <v>11.3</v>
      </c>
      <c r="F19" s="32">
        <v>15.3</v>
      </c>
      <c r="G19" s="32">
        <v>29</v>
      </c>
      <c r="H19" s="32">
        <v>10.1</v>
      </c>
      <c r="I19" s="32">
        <v>2.2999999999999998</v>
      </c>
      <c r="J19" s="32">
        <v>8.1999999999999993</v>
      </c>
      <c r="K19" s="32">
        <v>7.5</v>
      </c>
      <c r="L19" s="32">
        <v>5.9</v>
      </c>
      <c r="M19" s="32">
        <v>2.2000000000000002</v>
      </c>
      <c r="N19" s="32">
        <v>34</v>
      </c>
      <c r="O19" s="32">
        <v>3.2</v>
      </c>
    </row>
    <row r="20" spans="2:15" ht="15" customHeight="1" x14ac:dyDescent="0.15">
      <c r="B20" s="4"/>
      <c r="C20" s="55" t="s">
        <v>81</v>
      </c>
      <c r="D20" s="25">
        <v>1370</v>
      </c>
      <c r="E20" s="18">
        <v>127</v>
      </c>
      <c r="F20" s="11">
        <v>130</v>
      </c>
      <c r="G20" s="11">
        <v>547</v>
      </c>
      <c r="H20" s="11">
        <v>156</v>
      </c>
      <c r="I20" s="11">
        <v>25</v>
      </c>
      <c r="J20" s="11">
        <v>124</v>
      </c>
      <c r="K20" s="11">
        <v>119</v>
      </c>
      <c r="L20" s="11">
        <v>92</v>
      </c>
      <c r="M20" s="11">
        <v>27</v>
      </c>
      <c r="N20" s="11">
        <v>420</v>
      </c>
      <c r="O20" s="11">
        <v>42</v>
      </c>
    </row>
    <row r="21" spans="2:15" ht="15" customHeight="1" x14ac:dyDescent="0.15">
      <c r="B21" s="4"/>
      <c r="C21" s="56"/>
      <c r="D21" s="30">
        <v>100</v>
      </c>
      <c r="E21" s="31">
        <v>9.3000000000000007</v>
      </c>
      <c r="F21" s="32">
        <v>9.5</v>
      </c>
      <c r="G21" s="32">
        <v>39.9</v>
      </c>
      <c r="H21" s="32">
        <v>11.4</v>
      </c>
      <c r="I21" s="32">
        <v>1.8</v>
      </c>
      <c r="J21" s="32">
        <v>9.1</v>
      </c>
      <c r="K21" s="32">
        <v>8.6999999999999993</v>
      </c>
      <c r="L21" s="32">
        <v>6.7</v>
      </c>
      <c r="M21" s="32">
        <v>2</v>
      </c>
      <c r="N21" s="32">
        <v>30.7</v>
      </c>
      <c r="O21" s="32">
        <v>3.1</v>
      </c>
    </row>
    <row r="22" spans="2:15" ht="15" customHeight="1" x14ac:dyDescent="0.15">
      <c r="B22" s="4"/>
      <c r="C22" s="51" t="s">
        <v>82</v>
      </c>
      <c r="D22" s="25">
        <v>1433</v>
      </c>
      <c r="E22" s="18">
        <v>99</v>
      </c>
      <c r="F22" s="11">
        <v>71</v>
      </c>
      <c r="G22" s="11">
        <v>642</v>
      </c>
      <c r="H22" s="11">
        <v>132</v>
      </c>
      <c r="I22" s="11">
        <v>13</v>
      </c>
      <c r="J22" s="11">
        <v>84</v>
      </c>
      <c r="K22" s="11">
        <v>100</v>
      </c>
      <c r="L22" s="11">
        <v>55</v>
      </c>
      <c r="M22" s="11">
        <v>11</v>
      </c>
      <c r="N22" s="11">
        <v>464</v>
      </c>
      <c r="O22" s="11">
        <v>44</v>
      </c>
    </row>
    <row r="23" spans="2:15" ht="15" customHeight="1" x14ac:dyDescent="0.15">
      <c r="B23" s="5"/>
      <c r="C23" s="52"/>
      <c r="D23" s="28">
        <v>100</v>
      </c>
      <c r="E23" s="20">
        <v>6.9</v>
      </c>
      <c r="F23" s="15">
        <v>5</v>
      </c>
      <c r="G23" s="15">
        <v>44.8</v>
      </c>
      <c r="H23" s="15">
        <v>9.1999999999999993</v>
      </c>
      <c r="I23" s="15">
        <v>0.9</v>
      </c>
      <c r="J23" s="15">
        <v>5.9</v>
      </c>
      <c r="K23" s="15">
        <v>7</v>
      </c>
      <c r="L23" s="15">
        <v>3.8</v>
      </c>
      <c r="M23" s="15">
        <v>0.8</v>
      </c>
      <c r="N23" s="15">
        <v>32.4</v>
      </c>
      <c r="O23" s="15">
        <v>3.1</v>
      </c>
    </row>
    <row r="24" spans="2:15" ht="15" customHeight="1" x14ac:dyDescent="0.15">
      <c r="B24" s="3" t="s">
        <v>58</v>
      </c>
      <c r="C24" s="53" t="s">
        <v>59</v>
      </c>
      <c r="D24" s="27">
        <v>2229</v>
      </c>
      <c r="E24" s="21">
        <v>136</v>
      </c>
      <c r="F24" s="13">
        <v>283</v>
      </c>
      <c r="G24" s="13">
        <v>684</v>
      </c>
      <c r="H24" s="13">
        <v>273</v>
      </c>
      <c r="I24" s="13">
        <v>60</v>
      </c>
      <c r="J24" s="13">
        <v>158</v>
      </c>
      <c r="K24" s="13">
        <v>210</v>
      </c>
      <c r="L24" s="13">
        <v>129</v>
      </c>
      <c r="M24" s="13">
        <v>43</v>
      </c>
      <c r="N24" s="13">
        <v>816</v>
      </c>
      <c r="O24" s="13">
        <v>65</v>
      </c>
    </row>
    <row r="25" spans="2:15" ht="15" customHeight="1" x14ac:dyDescent="0.15">
      <c r="B25" s="4"/>
      <c r="C25" s="51"/>
      <c r="D25" s="30">
        <v>100</v>
      </c>
      <c r="E25" s="31">
        <v>6.1</v>
      </c>
      <c r="F25" s="32">
        <v>12.7</v>
      </c>
      <c r="G25" s="32">
        <v>30.7</v>
      </c>
      <c r="H25" s="32">
        <v>12.2</v>
      </c>
      <c r="I25" s="32">
        <v>2.7</v>
      </c>
      <c r="J25" s="32">
        <v>7.1</v>
      </c>
      <c r="K25" s="32">
        <v>9.4</v>
      </c>
      <c r="L25" s="32">
        <v>5.8</v>
      </c>
      <c r="M25" s="32">
        <v>1.9</v>
      </c>
      <c r="N25" s="32">
        <v>36.6</v>
      </c>
      <c r="O25" s="32">
        <v>2.9</v>
      </c>
    </row>
    <row r="26" spans="2:15" ht="15" customHeight="1" x14ac:dyDescent="0.15">
      <c r="B26" s="4"/>
      <c r="C26" s="58" t="s">
        <v>60</v>
      </c>
      <c r="D26" s="25">
        <v>3649</v>
      </c>
      <c r="E26" s="18">
        <v>495</v>
      </c>
      <c r="F26" s="11">
        <v>764</v>
      </c>
      <c r="G26" s="11">
        <v>980</v>
      </c>
      <c r="H26" s="11">
        <v>420</v>
      </c>
      <c r="I26" s="11">
        <v>64</v>
      </c>
      <c r="J26" s="11">
        <v>338</v>
      </c>
      <c r="K26" s="11">
        <v>267</v>
      </c>
      <c r="L26" s="11">
        <v>226</v>
      </c>
      <c r="M26" s="11">
        <v>74</v>
      </c>
      <c r="N26" s="11">
        <v>1118</v>
      </c>
      <c r="O26" s="11">
        <v>73</v>
      </c>
    </row>
    <row r="27" spans="2:15" ht="15" customHeight="1" x14ac:dyDescent="0.15">
      <c r="B27" s="4"/>
      <c r="C27" s="56"/>
      <c r="D27" s="30">
        <v>100</v>
      </c>
      <c r="E27" s="31">
        <v>13.6</v>
      </c>
      <c r="F27" s="32">
        <v>20.9</v>
      </c>
      <c r="G27" s="32">
        <v>26.9</v>
      </c>
      <c r="H27" s="32">
        <v>11.5</v>
      </c>
      <c r="I27" s="32">
        <v>1.8</v>
      </c>
      <c r="J27" s="32">
        <v>9.3000000000000007</v>
      </c>
      <c r="K27" s="32">
        <v>7.3</v>
      </c>
      <c r="L27" s="32">
        <v>6.2</v>
      </c>
      <c r="M27" s="32">
        <v>2</v>
      </c>
      <c r="N27" s="32">
        <v>30.6</v>
      </c>
      <c r="O27" s="32">
        <v>2</v>
      </c>
    </row>
    <row r="28" spans="2:15" ht="15" customHeight="1" x14ac:dyDescent="0.15">
      <c r="B28" s="4"/>
      <c r="C28" s="55" t="s">
        <v>61</v>
      </c>
      <c r="D28" s="25">
        <v>472</v>
      </c>
      <c r="E28" s="18">
        <v>47</v>
      </c>
      <c r="F28" s="11">
        <v>144</v>
      </c>
      <c r="G28" s="11">
        <v>95</v>
      </c>
      <c r="H28" s="11">
        <v>64</v>
      </c>
      <c r="I28" s="11">
        <v>8</v>
      </c>
      <c r="J28" s="11">
        <v>46</v>
      </c>
      <c r="K28" s="11">
        <v>34</v>
      </c>
      <c r="L28" s="11">
        <v>27</v>
      </c>
      <c r="M28" s="11">
        <v>9</v>
      </c>
      <c r="N28" s="11">
        <v>154</v>
      </c>
      <c r="O28" s="11">
        <v>5</v>
      </c>
    </row>
    <row r="29" spans="2:15" ht="15" customHeight="1" x14ac:dyDescent="0.15">
      <c r="B29" s="4"/>
      <c r="C29" s="56"/>
      <c r="D29" s="30">
        <v>100</v>
      </c>
      <c r="E29" s="31">
        <v>10</v>
      </c>
      <c r="F29" s="32">
        <v>30.5</v>
      </c>
      <c r="G29" s="32">
        <v>20.100000000000001</v>
      </c>
      <c r="H29" s="32">
        <v>13.6</v>
      </c>
      <c r="I29" s="32">
        <v>1.7</v>
      </c>
      <c r="J29" s="32">
        <v>9.6999999999999993</v>
      </c>
      <c r="K29" s="32">
        <v>7.2</v>
      </c>
      <c r="L29" s="32">
        <v>5.7</v>
      </c>
      <c r="M29" s="32">
        <v>1.9</v>
      </c>
      <c r="N29" s="32">
        <v>32.6</v>
      </c>
      <c r="O29" s="32">
        <v>1.1000000000000001</v>
      </c>
    </row>
    <row r="30" spans="2:15" ht="15" customHeight="1" x14ac:dyDescent="0.15">
      <c r="B30" s="4"/>
      <c r="C30" s="51" t="s">
        <v>62</v>
      </c>
      <c r="D30" s="25">
        <v>996</v>
      </c>
      <c r="E30" s="18">
        <v>122</v>
      </c>
      <c r="F30" s="11">
        <v>166</v>
      </c>
      <c r="G30" s="11">
        <v>330</v>
      </c>
      <c r="H30" s="11">
        <v>119</v>
      </c>
      <c r="I30" s="11">
        <v>26</v>
      </c>
      <c r="J30" s="11">
        <v>82</v>
      </c>
      <c r="K30" s="11">
        <v>60</v>
      </c>
      <c r="L30" s="11">
        <v>51</v>
      </c>
      <c r="M30" s="11">
        <v>22</v>
      </c>
      <c r="N30" s="11">
        <v>310</v>
      </c>
      <c r="O30" s="11">
        <v>21</v>
      </c>
    </row>
    <row r="31" spans="2:15" ht="15" customHeight="1" x14ac:dyDescent="0.15">
      <c r="B31" s="4"/>
      <c r="C31" s="51"/>
      <c r="D31" s="30">
        <v>100</v>
      </c>
      <c r="E31" s="31">
        <v>12.2</v>
      </c>
      <c r="F31" s="32">
        <v>16.7</v>
      </c>
      <c r="G31" s="32">
        <v>33.1</v>
      </c>
      <c r="H31" s="32">
        <v>11.9</v>
      </c>
      <c r="I31" s="32">
        <v>2.6</v>
      </c>
      <c r="J31" s="32">
        <v>8.1999999999999993</v>
      </c>
      <c r="K31" s="32">
        <v>6</v>
      </c>
      <c r="L31" s="32">
        <v>5.0999999999999996</v>
      </c>
      <c r="M31" s="32">
        <v>2.2000000000000002</v>
      </c>
      <c r="N31" s="32">
        <v>31.1</v>
      </c>
      <c r="O31" s="32">
        <v>2.1</v>
      </c>
    </row>
    <row r="32" spans="2:15" ht="15" customHeight="1" x14ac:dyDescent="0.15">
      <c r="B32" s="6"/>
      <c r="C32" s="58" t="s">
        <v>63</v>
      </c>
      <c r="D32" s="25">
        <v>1276</v>
      </c>
      <c r="E32" s="18">
        <v>167</v>
      </c>
      <c r="F32" s="11">
        <v>243</v>
      </c>
      <c r="G32" s="11">
        <v>364</v>
      </c>
      <c r="H32" s="11">
        <v>142</v>
      </c>
      <c r="I32" s="11">
        <v>30</v>
      </c>
      <c r="J32" s="11">
        <v>97</v>
      </c>
      <c r="K32" s="11">
        <v>121</v>
      </c>
      <c r="L32" s="11">
        <v>79</v>
      </c>
      <c r="M32" s="11">
        <v>27</v>
      </c>
      <c r="N32" s="11">
        <v>397</v>
      </c>
      <c r="O32" s="11">
        <v>28</v>
      </c>
    </row>
    <row r="33" spans="2:15" ht="15" customHeight="1" x14ac:dyDescent="0.15">
      <c r="B33" s="7"/>
      <c r="C33" s="59"/>
      <c r="D33" s="28">
        <v>100</v>
      </c>
      <c r="E33" s="20">
        <v>13.1</v>
      </c>
      <c r="F33" s="15">
        <v>19</v>
      </c>
      <c r="G33" s="15">
        <v>28.5</v>
      </c>
      <c r="H33" s="15">
        <v>11.1</v>
      </c>
      <c r="I33" s="15">
        <v>2.4</v>
      </c>
      <c r="J33" s="15">
        <v>7.6</v>
      </c>
      <c r="K33" s="15">
        <v>9.5</v>
      </c>
      <c r="L33" s="15">
        <v>6.2</v>
      </c>
      <c r="M33" s="15">
        <v>2.1</v>
      </c>
      <c r="N33" s="15">
        <v>31.1</v>
      </c>
      <c r="O33" s="15">
        <v>2.2000000000000002</v>
      </c>
    </row>
    <row r="34" spans="2:15" ht="15" customHeight="1" x14ac:dyDescent="0.15">
      <c r="B34" s="3" t="s">
        <v>64</v>
      </c>
      <c r="C34" s="53" t="s">
        <v>65</v>
      </c>
      <c r="D34" s="27">
        <v>6848</v>
      </c>
      <c r="E34" s="21">
        <v>779</v>
      </c>
      <c r="F34" s="13">
        <v>1481</v>
      </c>
      <c r="G34" s="13">
        <v>1529</v>
      </c>
      <c r="H34" s="13">
        <v>874</v>
      </c>
      <c r="I34" s="13">
        <v>147</v>
      </c>
      <c r="J34" s="13">
        <v>609</v>
      </c>
      <c r="K34" s="13">
        <v>581</v>
      </c>
      <c r="L34" s="13">
        <v>422</v>
      </c>
      <c r="M34" s="13">
        <v>146</v>
      </c>
      <c r="N34" s="13">
        <v>2371</v>
      </c>
      <c r="O34" s="13">
        <v>120</v>
      </c>
    </row>
    <row r="35" spans="2:15" ht="15" customHeight="1" x14ac:dyDescent="0.15">
      <c r="B35" s="4"/>
      <c r="C35" s="54"/>
      <c r="D35" s="30">
        <v>100</v>
      </c>
      <c r="E35" s="31">
        <v>11.4</v>
      </c>
      <c r="F35" s="32">
        <v>21.6</v>
      </c>
      <c r="G35" s="32">
        <v>22.3</v>
      </c>
      <c r="H35" s="32">
        <v>12.8</v>
      </c>
      <c r="I35" s="32">
        <v>2.1</v>
      </c>
      <c r="J35" s="32">
        <v>8.9</v>
      </c>
      <c r="K35" s="32">
        <v>8.5</v>
      </c>
      <c r="L35" s="32">
        <v>6.2</v>
      </c>
      <c r="M35" s="32">
        <v>2.1</v>
      </c>
      <c r="N35" s="32">
        <v>34.6</v>
      </c>
      <c r="O35" s="32">
        <v>1.8</v>
      </c>
    </row>
    <row r="36" spans="2:15" ht="15" customHeight="1" x14ac:dyDescent="0.15">
      <c r="B36" s="4"/>
      <c r="C36" s="60" t="s">
        <v>66</v>
      </c>
      <c r="D36" s="25">
        <v>1091</v>
      </c>
      <c r="E36" s="18">
        <v>113</v>
      </c>
      <c r="F36" s="11">
        <v>94</v>
      </c>
      <c r="G36" s="11">
        <v>550</v>
      </c>
      <c r="H36" s="11">
        <v>99</v>
      </c>
      <c r="I36" s="11">
        <v>31</v>
      </c>
      <c r="J36" s="11">
        <v>88</v>
      </c>
      <c r="K36" s="11">
        <v>82</v>
      </c>
      <c r="L36" s="11">
        <v>71</v>
      </c>
      <c r="M36" s="11">
        <v>20</v>
      </c>
      <c r="N36" s="11">
        <v>256</v>
      </c>
      <c r="O36" s="11">
        <v>38</v>
      </c>
    </row>
    <row r="37" spans="2:15" ht="15" customHeight="1" x14ac:dyDescent="0.15">
      <c r="B37" s="4"/>
      <c r="C37" s="56"/>
      <c r="D37" s="30">
        <v>100</v>
      </c>
      <c r="E37" s="31">
        <v>10.4</v>
      </c>
      <c r="F37" s="32">
        <v>8.6</v>
      </c>
      <c r="G37" s="32">
        <v>50.4</v>
      </c>
      <c r="H37" s="32">
        <v>9.1</v>
      </c>
      <c r="I37" s="32">
        <v>2.8</v>
      </c>
      <c r="J37" s="32">
        <v>8.1</v>
      </c>
      <c r="K37" s="32">
        <v>7.5</v>
      </c>
      <c r="L37" s="32">
        <v>6.5</v>
      </c>
      <c r="M37" s="32">
        <v>1.8</v>
      </c>
      <c r="N37" s="32">
        <v>23.5</v>
      </c>
      <c r="O37" s="32">
        <v>3.5</v>
      </c>
    </row>
    <row r="38" spans="2:15" ht="15" customHeight="1" x14ac:dyDescent="0.15">
      <c r="B38" s="4"/>
      <c r="C38" s="55" t="s">
        <v>67</v>
      </c>
      <c r="D38" s="25">
        <v>643</v>
      </c>
      <c r="E38" s="18">
        <v>78</v>
      </c>
      <c r="F38" s="11">
        <v>28</v>
      </c>
      <c r="G38" s="11">
        <v>363</v>
      </c>
      <c r="H38" s="11">
        <v>55</v>
      </c>
      <c r="I38" s="11">
        <v>9</v>
      </c>
      <c r="J38" s="11">
        <v>23</v>
      </c>
      <c r="K38" s="11">
        <v>34</v>
      </c>
      <c r="L38" s="11">
        <v>21</v>
      </c>
      <c r="M38" s="11">
        <v>9</v>
      </c>
      <c r="N38" s="11">
        <v>149</v>
      </c>
      <c r="O38" s="11">
        <v>24</v>
      </c>
    </row>
    <row r="39" spans="2:15" ht="15" customHeight="1" x14ac:dyDescent="0.15">
      <c r="B39" s="5"/>
      <c r="C39" s="59"/>
      <c r="D39" s="28">
        <v>100</v>
      </c>
      <c r="E39" s="20">
        <v>12.1</v>
      </c>
      <c r="F39" s="15">
        <v>4.4000000000000004</v>
      </c>
      <c r="G39" s="15">
        <v>56.5</v>
      </c>
      <c r="H39" s="15">
        <v>8.6</v>
      </c>
      <c r="I39" s="15">
        <v>1.4</v>
      </c>
      <c r="J39" s="15">
        <v>3.6</v>
      </c>
      <c r="K39" s="15">
        <v>5.3</v>
      </c>
      <c r="L39" s="15">
        <v>3.3</v>
      </c>
      <c r="M39" s="15">
        <v>1.4</v>
      </c>
      <c r="N39" s="15">
        <v>23.2</v>
      </c>
      <c r="O39" s="15">
        <v>3.7</v>
      </c>
    </row>
    <row r="40" spans="2:15" ht="15" customHeight="1" x14ac:dyDescent="0.15">
      <c r="B40" s="3" t="s">
        <v>83</v>
      </c>
      <c r="C40" s="53" t="s">
        <v>405</v>
      </c>
      <c r="D40" s="27">
        <v>842</v>
      </c>
      <c r="E40" s="21">
        <v>72</v>
      </c>
      <c r="F40" s="13">
        <v>254</v>
      </c>
      <c r="G40" s="13">
        <v>50</v>
      </c>
      <c r="H40" s="13">
        <v>88</v>
      </c>
      <c r="I40" s="13">
        <v>14</v>
      </c>
      <c r="J40" s="13">
        <v>68</v>
      </c>
      <c r="K40" s="13">
        <v>58</v>
      </c>
      <c r="L40" s="13">
        <v>36</v>
      </c>
      <c r="M40" s="13">
        <v>20</v>
      </c>
      <c r="N40" s="13">
        <v>335</v>
      </c>
      <c r="O40" s="13">
        <v>26</v>
      </c>
    </row>
    <row r="41" spans="2:15" ht="15" customHeight="1" x14ac:dyDescent="0.15">
      <c r="B41" s="4"/>
      <c r="C41" s="54"/>
      <c r="D41" s="30">
        <v>100</v>
      </c>
      <c r="E41" s="31">
        <v>8.6</v>
      </c>
      <c r="F41" s="32">
        <v>30.2</v>
      </c>
      <c r="G41" s="32">
        <v>5.9</v>
      </c>
      <c r="H41" s="32">
        <v>10.5</v>
      </c>
      <c r="I41" s="32">
        <v>1.7</v>
      </c>
      <c r="J41" s="32">
        <v>8.1</v>
      </c>
      <c r="K41" s="32">
        <v>6.9</v>
      </c>
      <c r="L41" s="32">
        <v>4.3</v>
      </c>
      <c r="M41" s="32">
        <v>2.4</v>
      </c>
      <c r="N41" s="32">
        <v>39.799999999999997</v>
      </c>
      <c r="O41" s="32">
        <v>3.1</v>
      </c>
    </row>
    <row r="42" spans="2:15" ht="15" customHeight="1" x14ac:dyDescent="0.15">
      <c r="B42" s="4"/>
      <c r="C42" s="55" t="s">
        <v>408</v>
      </c>
      <c r="D42" s="25">
        <v>5650</v>
      </c>
      <c r="E42" s="18">
        <v>590</v>
      </c>
      <c r="F42" s="11">
        <v>1186</v>
      </c>
      <c r="G42" s="11">
        <v>1236</v>
      </c>
      <c r="H42" s="11">
        <v>734</v>
      </c>
      <c r="I42" s="11">
        <v>116</v>
      </c>
      <c r="J42" s="11">
        <v>503</v>
      </c>
      <c r="K42" s="11">
        <v>464</v>
      </c>
      <c r="L42" s="11">
        <v>343</v>
      </c>
      <c r="M42" s="11">
        <v>111</v>
      </c>
      <c r="N42" s="11">
        <v>1958</v>
      </c>
      <c r="O42" s="11">
        <v>115</v>
      </c>
    </row>
    <row r="43" spans="2:15" ht="15" customHeight="1" x14ac:dyDescent="0.15">
      <c r="B43" s="4"/>
      <c r="C43" s="56"/>
      <c r="D43" s="30">
        <v>100</v>
      </c>
      <c r="E43" s="31">
        <v>10.4</v>
      </c>
      <c r="F43" s="32">
        <v>21</v>
      </c>
      <c r="G43" s="32">
        <v>21.9</v>
      </c>
      <c r="H43" s="32">
        <v>13</v>
      </c>
      <c r="I43" s="32">
        <v>2.1</v>
      </c>
      <c r="J43" s="32">
        <v>8.9</v>
      </c>
      <c r="K43" s="32">
        <v>8.1999999999999993</v>
      </c>
      <c r="L43" s="32">
        <v>6.1</v>
      </c>
      <c r="M43" s="32">
        <v>2</v>
      </c>
      <c r="N43" s="32">
        <v>34.700000000000003</v>
      </c>
      <c r="O43" s="32">
        <v>2</v>
      </c>
    </row>
    <row r="44" spans="2:15" ht="15" customHeight="1" x14ac:dyDescent="0.15">
      <c r="B44" s="4"/>
      <c r="C44" s="51" t="s">
        <v>93</v>
      </c>
      <c r="D44" s="25">
        <v>1881</v>
      </c>
      <c r="E44" s="18">
        <v>273</v>
      </c>
      <c r="F44" s="11">
        <v>161</v>
      </c>
      <c r="G44" s="11">
        <v>976</v>
      </c>
      <c r="H44" s="11">
        <v>203</v>
      </c>
      <c r="I44" s="11">
        <v>49</v>
      </c>
      <c r="J44" s="11">
        <v>153</v>
      </c>
      <c r="K44" s="11">
        <v>168</v>
      </c>
      <c r="L44" s="11">
        <v>123</v>
      </c>
      <c r="M44" s="11">
        <v>41</v>
      </c>
      <c r="N44" s="11">
        <v>437</v>
      </c>
      <c r="O44" s="11">
        <v>41</v>
      </c>
    </row>
    <row r="45" spans="2:15" ht="15" customHeight="1" x14ac:dyDescent="0.15">
      <c r="B45" s="4"/>
      <c r="C45" s="54"/>
      <c r="D45" s="30">
        <v>100</v>
      </c>
      <c r="E45" s="31">
        <v>14.5</v>
      </c>
      <c r="F45" s="32">
        <v>8.6</v>
      </c>
      <c r="G45" s="32">
        <v>51.9</v>
      </c>
      <c r="H45" s="32">
        <v>10.8</v>
      </c>
      <c r="I45" s="32">
        <v>2.6</v>
      </c>
      <c r="J45" s="32">
        <v>8.1</v>
      </c>
      <c r="K45" s="32">
        <v>8.9</v>
      </c>
      <c r="L45" s="32">
        <v>6.5</v>
      </c>
      <c r="M45" s="32">
        <v>2.2000000000000002</v>
      </c>
      <c r="N45" s="32">
        <v>23.2</v>
      </c>
      <c r="O45" s="32">
        <v>2.2000000000000002</v>
      </c>
    </row>
    <row r="46" spans="2:15" ht="15" customHeight="1" x14ac:dyDescent="0.15">
      <c r="B46" s="4"/>
      <c r="C46" s="51" t="s">
        <v>403</v>
      </c>
      <c r="D46" s="25">
        <v>373</v>
      </c>
      <c r="E46" s="18">
        <v>49</v>
      </c>
      <c r="F46" s="11">
        <v>25</v>
      </c>
      <c r="G46" s="11">
        <v>236</v>
      </c>
      <c r="H46" s="11">
        <v>22</v>
      </c>
      <c r="I46" s="11">
        <v>14</v>
      </c>
      <c r="J46" s="11">
        <v>11</v>
      </c>
      <c r="K46" s="11">
        <v>27</v>
      </c>
      <c r="L46" s="11">
        <v>25</v>
      </c>
      <c r="M46" s="11">
        <v>3</v>
      </c>
      <c r="N46" s="11">
        <v>80</v>
      </c>
      <c r="O46" s="11">
        <v>12</v>
      </c>
    </row>
    <row r="47" spans="2:15" ht="15" customHeight="1" x14ac:dyDescent="0.15">
      <c r="B47" s="5"/>
      <c r="C47" s="52"/>
      <c r="D47" s="28">
        <v>100</v>
      </c>
      <c r="E47" s="20">
        <v>13.1</v>
      </c>
      <c r="F47" s="15">
        <v>6.7</v>
      </c>
      <c r="G47" s="15">
        <v>63.3</v>
      </c>
      <c r="H47" s="15">
        <v>5.9</v>
      </c>
      <c r="I47" s="15">
        <v>3.8</v>
      </c>
      <c r="J47" s="15">
        <v>2.9</v>
      </c>
      <c r="K47" s="15">
        <v>7.2</v>
      </c>
      <c r="L47" s="15">
        <v>6.7</v>
      </c>
      <c r="M47" s="15">
        <v>0.8</v>
      </c>
      <c r="N47" s="15">
        <v>21.4</v>
      </c>
      <c r="O47" s="15">
        <v>3.2</v>
      </c>
    </row>
    <row r="48" spans="2:15" ht="15" customHeight="1" x14ac:dyDescent="0.15">
      <c r="B48" s="3" t="s">
        <v>68</v>
      </c>
      <c r="C48" s="53" t="s">
        <v>69</v>
      </c>
      <c r="D48" s="27">
        <v>1294</v>
      </c>
      <c r="E48" s="21">
        <v>153</v>
      </c>
      <c r="F48" s="13">
        <v>203</v>
      </c>
      <c r="G48" s="13">
        <v>257</v>
      </c>
      <c r="H48" s="13">
        <v>157</v>
      </c>
      <c r="I48" s="13">
        <v>31</v>
      </c>
      <c r="J48" s="13">
        <v>109</v>
      </c>
      <c r="K48" s="13">
        <v>111</v>
      </c>
      <c r="L48" s="13">
        <v>64</v>
      </c>
      <c r="M48" s="13">
        <v>22</v>
      </c>
      <c r="N48" s="13">
        <v>541</v>
      </c>
      <c r="O48" s="13">
        <v>25</v>
      </c>
    </row>
    <row r="49" spans="2:15" ht="15" customHeight="1" x14ac:dyDescent="0.15">
      <c r="B49" s="4"/>
      <c r="C49" s="54"/>
      <c r="D49" s="30">
        <v>100</v>
      </c>
      <c r="E49" s="31">
        <v>11.8</v>
      </c>
      <c r="F49" s="32">
        <v>15.7</v>
      </c>
      <c r="G49" s="32">
        <v>19.899999999999999</v>
      </c>
      <c r="H49" s="32">
        <v>12.1</v>
      </c>
      <c r="I49" s="32">
        <v>2.4</v>
      </c>
      <c r="J49" s="32">
        <v>8.4</v>
      </c>
      <c r="K49" s="32">
        <v>8.6</v>
      </c>
      <c r="L49" s="32">
        <v>4.9000000000000004</v>
      </c>
      <c r="M49" s="32">
        <v>1.7</v>
      </c>
      <c r="N49" s="32">
        <v>41.8</v>
      </c>
      <c r="O49" s="32">
        <v>1.9</v>
      </c>
    </row>
    <row r="50" spans="2:15" ht="15" customHeight="1" x14ac:dyDescent="0.15">
      <c r="B50" s="4"/>
      <c r="C50" s="57" t="s">
        <v>70</v>
      </c>
      <c r="D50" s="33">
        <v>555</v>
      </c>
      <c r="E50" s="34">
        <v>68</v>
      </c>
      <c r="F50" s="35">
        <v>91</v>
      </c>
      <c r="G50" s="35">
        <v>180</v>
      </c>
      <c r="H50" s="35">
        <v>90</v>
      </c>
      <c r="I50" s="35">
        <v>11</v>
      </c>
      <c r="J50" s="35">
        <v>53</v>
      </c>
      <c r="K50" s="35">
        <v>61</v>
      </c>
      <c r="L50" s="35">
        <v>36</v>
      </c>
      <c r="M50" s="35">
        <v>7</v>
      </c>
      <c r="N50" s="35">
        <v>164</v>
      </c>
      <c r="O50" s="35">
        <v>10</v>
      </c>
    </row>
    <row r="51" spans="2:15" ht="15" customHeight="1" x14ac:dyDescent="0.15">
      <c r="B51" s="4"/>
      <c r="C51" s="54"/>
      <c r="D51" s="30">
        <v>100</v>
      </c>
      <c r="E51" s="31">
        <v>12.3</v>
      </c>
      <c r="F51" s="32">
        <v>16.399999999999999</v>
      </c>
      <c r="G51" s="32">
        <v>32.4</v>
      </c>
      <c r="H51" s="32">
        <v>16.2</v>
      </c>
      <c r="I51" s="32">
        <v>2</v>
      </c>
      <c r="J51" s="32">
        <v>9.5</v>
      </c>
      <c r="K51" s="32">
        <v>11</v>
      </c>
      <c r="L51" s="32">
        <v>6.5</v>
      </c>
      <c r="M51" s="32">
        <v>1.3</v>
      </c>
      <c r="N51" s="32">
        <v>29.5</v>
      </c>
      <c r="O51" s="32">
        <v>1.8</v>
      </c>
    </row>
    <row r="52" spans="2:15" ht="15" customHeight="1" x14ac:dyDescent="0.15">
      <c r="B52" s="4"/>
      <c r="C52" s="51" t="s">
        <v>71</v>
      </c>
      <c r="D52" s="25">
        <v>462</v>
      </c>
      <c r="E52" s="18">
        <v>40</v>
      </c>
      <c r="F52" s="11">
        <v>95</v>
      </c>
      <c r="G52" s="11">
        <v>125</v>
      </c>
      <c r="H52" s="11">
        <v>66</v>
      </c>
      <c r="I52" s="11">
        <v>13</v>
      </c>
      <c r="J52" s="11">
        <v>49</v>
      </c>
      <c r="K52" s="11">
        <v>44</v>
      </c>
      <c r="L52" s="11">
        <v>38</v>
      </c>
      <c r="M52" s="11">
        <v>7</v>
      </c>
      <c r="N52" s="11">
        <v>136</v>
      </c>
      <c r="O52" s="11">
        <v>13</v>
      </c>
    </row>
    <row r="53" spans="2:15" ht="15" customHeight="1" x14ac:dyDescent="0.15">
      <c r="B53" s="4"/>
      <c r="C53" s="54"/>
      <c r="D53" s="30">
        <v>100</v>
      </c>
      <c r="E53" s="31">
        <v>8.6999999999999993</v>
      </c>
      <c r="F53" s="32">
        <v>20.6</v>
      </c>
      <c r="G53" s="32">
        <v>27.1</v>
      </c>
      <c r="H53" s="32">
        <v>14.3</v>
      </c>
      <c r="I53" s="32">
        <v>2.8</v>
      </c>
      <c r="J53" s="32">
        <v>10.6</v>
      </c>
      <c r="K53" s="32">
        <v>9.5</v>
      </c>
      <c r="L53" s="32">
        <v>8.1999999999999993</v>
      </c>
      <c r="M53" s="32">
        <v>1.5</v>
      </c>
      <c r="N53" s="32">
        <v>29.4</v>
      </c>
      <c r="O53" s="32">
        <v>2.8</v>
      </c>
    </row>
    <row r="54" spans="2:15" ht="15" customHeight="1" x14ac:dyDescent="0.15">
      <c r="B54" s="4"/>
      <c r="C54" s="51" t="s">
        <v>72</v>
      </c>
      <c r="D54" s="25">
        <v>528</v>
      </c>
      <c r="E54" s="18">
        <v>67</v>
      </c>
      <c r="F54" s="11">
        <v>97</v>
      </c>
      <c r="G54" s="11">
        <v>154</v>
      </c>
      <c r="H54" s="11">
        <v>57</v>
      </c>
      <c r="I54" s="11">
        <v>9</v>
      </c>
      <c r="J54" s="11">
        <v>40</v>
      </c>
      <c r="K54" s="11">
        <v>35</v>
      </c>
      <c r="L54" s="11">
        <v>26</v>
      </c>
      <c r="M54" s="11">
        <v>10</v>
      </c>
      <c r="N54" s="11">
        <v>173</v>
      </c>
      <c r="O54" s="11">
        <v>12</v>
      </c>
    </row>
    <row r="55" spans="2:15" ht="15" customHeight="1" x14ac:dyDescent="0.15">
      <c r="B55" s="4"/>
      <c r="C55" s="54"/>
      <c r="D55" s="30">
        <v>100</v>
      </c>
      <c r="E55" s="31">
        <v>12.7</v>
      </c>
      <c r="F55" s="32">
        <v>18.399999999999999</v>
      </c>
      <c r="G55" s="32">
        <v>29.2</v>
      </c>
      <c r="H55" s="32">
        <v>10.8</v>
      </c>
      <c r="I55" s="32">
        <v>1.7</v>
      </c>
      <c r="J55" s="32">
        <v>7.6</v>
      </c>
      <c r="K55" s="32">
        <v>6.6</v>
      </c>
      <c r="L55" s="32">
        <v>4.9000000000000004</v>
      </c>
      <c r="M55" s="32">
        <v>1.9</v>
      </c>
      <c r="N55" s="32">
        <v>32.799999999999997</v>
      </c>
      <c r="O55" s="32">
        <v>2.2999999999999998</v>
      </c>
    </row>
    <row r="56" spans="2:15" ht="15" customHeight="1" x14ac:dyDescent="0.15">
      <c r="B56" s="4"/>
      <c r="C56" s="51" t="s">
        <v>73</v>
      </c>
      <c r="D56" s="25">
        <v>800</v>
      </c>
      <c r="E56" s="18">
        <v>106</v>
      </c>
      <c r="F56" s="11">
        <v>130</v>
      </c>
      <c r="G56" s="11">
        <v>223</v>
      </c>
      <c r="H56" s="11">
        <v>103</v>
      </c>
      <c r="I56" s="11">
        <v>13</v>
      </c>
      <c r="J56" s="11">
        <v>73</v>
      </c>
      <c r="K56" s="11">
        <v>67</v>
      </c>
      <c r="L56" s="11">
        <v>58</v>
      </c>
      <c r="M56" s="11">
        <v>28</v>
      </c>
      <c r="N56" s="11">
        <v>238</v>
      </c>
      <c r="O56" s="11">
        <v>31</v>
      </c>
    </row>
    <row r="57" spans="2:15" ht="15" customHeight="1" x14ac:dyDescent="0.15">
      <c r="B57" s="4"/>
      <c r="C57" s="54"/>
      <c r="D57" s="30">
        <v>100</v>
      </c>
      <c r="E57" s="31">
        <v>13.3</v>
      </c>
      <c r="F57" s="32">
        <v>16.3</v>
      </c>
      <c r="G57" s="32">
        <v>27.9</v>
      </c>
      <c r="H57" s="32">
        <v>12.9</v>
      </c>
      <c r="I57" s="32">
        <v>1.6</v>
      </c>
      <c r="J57" s="32">
        <v>9.1</v>
      </c>
      <c r="K57" s="32">
        <v>8.4</v>
      </c>
      <c r="L57" s="32">
        <v>7.3</v>
      </c>
      <c r="M57" s="32">
        <v>3.5</v>
      </c>
      <c r="N57" s="32">
        <v>29.8</v>
      </c>
      <c r="O57" s="32">
        <v>3.9</v>
      </c>
    </row>
    <row r="58" spans="2:15" ht="15" customHeight="1" x14ac:dyDescent="0.15">
      <c r="B58" s="4"/>
      <c r="C58" s="51" t="s">
        <v>74</v>
      </c>
      <c r="D58" s="25">
        <v>340</v>
      </c>
      <c r="E58" s="18">
        <v>50</v>
      </c>
      <c r="F58" s="11">
        <v>68</v>
      </c>
      <c r="G58" s="11">
        <v>77</v>
      </c>
      <c r="H58" s="11">
        <v>33</v>
      </c>
      <c r="I58" s="11">
        <v>8</v>
      </c>
      <c r="J58" s="11">
        <v>30</v>
      </c>
      <c r="K58" s="11">
        <v>21</v>
      </c>
      <c r="L58" s="11">
        <v>24</v>
      </c>
      <c r="M58" s="11">
        <v>7</v>
      </c>
      <c r="N58" s="11">
        <v>121</v>
      </c>
      <c r="O58" s="11">
        <v>4</v>
      </c>
    </row>
    <row r="59" spans="2:15" ht="15" customHeight="1" x14ac:dyDescent="0.15">
      <c r="B59" s="4"/>
      <c r="C59" s="54"/>
      <c r="D59" s="30">
        <v>100</v>
      </c>
      <c r="E59" s="31">
        <v>14.7</v>
      </c>
      <c r="F59" s="32">
        <v>20</v>
      </c>
      <c r="G59" s="32">
        <v>22.6</v>
      </c>
      <c r="H59" s="32">
        <v>9.6999999999999993</v>
      </c>
      <c r="I59" s="32">
        <v>2.4</v>
      </c>
      <c r="J59" s="32">
        <v>8.8000000000000007</v>
      </c>
      <c r="K59" s="32">
        <v>6.2</v>
      </c>
      <c r="L59" s="32">
        <v>7.1</v>
      </c>
      <c r="M59" s="32">
        <v>2.1</v>
      </c>
      <c r="N59" s="32">
        <v>35.6</v>
      </c>
      <c r="O59" s="32">
        <v>1.2</v>
      </c>
    </row>
    <row r="60" spans="2:15" ht="15" customHeight="1" x14ac:dyDescent="0.15">
      <c r="B60" s="4"/>
      <c r="C60" s="51" t="s">
        <v>75</v>
      </c>
      <c r="D60" s="25">
        <v>1898</v>
      </c>
      <c r="E60" s="18">
        <v>220</v>
      </c>
      <c r="F60" s="11">
        <v>351</v>
      </c>
      <c r="G60" s="11">
        <v>551</v>
      </c>
      <c r="H60" s="11">
        <v>219</v>
      </c>
      <c r="I60" s="11">
        <v>47</v>
      </c>
      <c r="J60" s="11">
        <v>168</v>
      </c>
      <c r="K60" s="11">
        <v>142</v>
      </c>
      <c r="L60" s="11">
        <v>115</v>
      </c>
      <c r="M60" s="11">
        <v>47</v>
      </c>
      <c r="N60" s="11">
        <v>570</v>
      </c>
      <c r="O60" s="11">
        <v>39</v>
      </c>
    </row>
    <row r="61" spans="2:15" ht="15" customHeight="1" x14ac:dyDescent="0.15">
      <c r="B61" s="4"/>
      <c r="C61" s="54"/>
      <c r="D61" s="30">
        <v>100</v>
      </c>
      <c r="E61" s="31">
        <v>11.6</v>
      </c>
      <c r="F61" s="32">
        <v>18.5</v>
      </c>
      <c r="G61" s="32">
        <v>29</v>
      </c>
      <c r="H61" s="32">
        <v>11.5</v>
      </c>
      <c r="I61" s="32">
        <v>2.5</v>
      </c>
      <c r="J61" s="32">
        <v>8.9</v>
      </c>
      <c r="K61" s="32">
        <v>7.5</v>
      </c>
      <c r="L61" s="32">
        <v>6.1</v>
      </c>
      <c r="M61" s="32">
        <v>2.5</v>
      </c>
      <c r="N61" s="32">
        <v>30</v>
      </c>
      <c r="O61" s="32">
        <v>2.1</v>
      </c>
    </row>
    <row r="62" spans="2:15" ht="15" customHeight="1" x14ac:dyDescent="0.15">
      <c r="B62" s="4"/>
      <c r="C62" s="51" t="s">
        <v>76</v>
      </c>
      <c r="D62" s="25">
        <v>907</v>
      </c>
      <c r="E62" s="18">
        <v>100</v>
      </c>
      <c r="F62" s="11">
        <v>205</v>
      </c>
      <c r="G62" s="11">
        <v>278</v>
      </c>
      <c r="H62" s="11">
        <v>110</v>
      </c>
      <c r="I62" s="11">
        <v>25</v>
      </c>
      <c r="J62" s="11">
        <v>77</v>
      </c>
      <c r="K62" s="11">
        <v>62</v>
      </c>
      <c r="L62" s="11">
        <v>59</v>
      </c>
      <c r="M62" s="11">
        <v>15</v>
      </c>
      <c r="N62" s="11">
        <v>248</v>
      </c>
      <c r="O62" s="11">
        <v>21</v>
      </c>
    </row>
    <row r="63" spans="2:15" ht="15" customHeight="1" x14ac:dyDescent="0.15">
      <c r="B63" s="4"/>
      <c r="C63" s="54"/>
      <c r="D63" s="30">
        <v>100</v>
      </c>
      <c r="E63" s="31">
        <v>11</v>
      </c>
      <c r="F63" s="32">
        <v>22.6</v>
      </c>
      <c r="G63" s="32">
        <v>30.7</v>
      </c>
      <c r="H63" s="32">
        <v>12.1</v>
      </c>
      <c r="I63" s="32">
        <v>2.8</v>
      </c>
      <c r="J63" s="32">
        <v>8.5</v>
      </c>
      <c r="K63" s="32">
        <v>6.8</v>
      </c>
      <c r="L63" s="32">
        <v>6.5</v>
      </c>
      <c r="M63" s="32">
        <v>1.7</v>
      </c>
      <c r="N63" s="32">
        <v>27.3</v>
      </c>
      <c r="O63" s="32">
        <v>2.2999999999999998</v>
      </c>
    </row>
    <row r="64" spans="2:15" ht="15" customHeight="1" x14ac:dyDescent="0.15">
      <c r="B64" s="4"/>
      <c r="C64" s="51" t="s">
        <v>77</v>
      </c>
      <c r="D64" s="25">
        <v>2152</v>
      </c>
      <c r="E64" s="18">
        <v>204</v>
      </c>
      <c r="F64" s="11">
        <v>423</v>
      </c>
      <c r="G64" s="11">
        <v>698</v>
      </c>
      <c r="H64" s="11">
        <v>230</v>
      </c>
      <c r="I64" s="11">
        <v>41</v>
      </c>
      <c r="J64" s="11">
        <v>151</v>
      </c>
      <c r="K64" s="11">
        <v>185</v>
      </c>
      <c r="L64" s="11">
        <v>114</v>
      </c>
      <c r="M64" s="11">
        <v>35</v>
      </c>
      <c r="N64" s="11">
        <v>689</v>
      </c>
      <c r="O64" s="11">
        <v>47</v>
      </c>
    </row>
    <row r="65" spans="2:15" ht="15" customHeight="1" x14ac:dyDescent="0.15">
      <c r="B65" s="5"/>
      <c r="C65" s="52"/>
      <c r="D65" s="28">
        <v>100</v>
      </c>
      <c r="E65" s="20">
        <v>9.5</v>
      </c>
      <c r="F65" s="15">
        <v>19.7</v>
      </c>
      <c r="G65" s="15">
        <v>32.4</v>
      </c>
      <c r="H65" s="15">
        <v>10.7</v>
      </c>
      <c r="I65" s="15">
        <v>1.9</v>
      </c>
      <c r="J65" s="15">
        <v>7</v>
      </c>
      <c r="K65" s="15">
        <v>8.6</v>
      </c>
      <c r="L65" s="15">
        <v>5.3</v>
      </c>
      <c r="M65" s="15">
        <v>1.6</v>
      </c>
      <c r="N65" s="15">
        <v>32</v>
      </c>
      <c r="O65" s="15">
        <v>2.2000000000000002</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O9">
    <cfRule type="top10" dxfId="637" priority="2114" rank="1"/>
  </conditionalFormatting>
  <conditionalFormatting sqref="E11:O11">
    <cfRule type="top10" dxfId="636" priority="2115" rank="1"/>
  </conditionalFormatting>
  <conditionalFormatting sqref="E13:O13">
    <cfRule type="top10" dxfId="635" priority="2116" rank="1"/>
  </conditionalFormatting>
  <conditionalFormatting sqref="E15:O15">
    <cfRule type="top10" dxfId="634" priority="2117" rank="1"/>
  </conditionalFormatting>
  <conditionalFormatting sqref="E17:O17">
    <cfRule type="top10" dxfId="633" priority="2118" rank="1"/>
  </conditionalFormatting>
  <conditionalFormatting sqref="E19:O19">
    <cfRule type="top10" dxfId="632" priority="2119" rank="1"/>
  </conditionalFormatting>
  <conditionalFormatting sqref="E21:O21">
    <cfRule type="top10" dxfId="631" priority="2120" rank="1"/>
  </conditionalFormatting>
  <conditionalFormatting sqref="E23:O23">
    <cfRule type="top10" dxfId="630" priority="2121" rank="1"/>
  </conditionalFormatting>
  <conditionalFormatting sqref="E25:O25">
    <cfRule type="top10" dxfId="629" priority="2122" rank="1"/>
  </conditionalFormatting>
  <conditionalFormatting sqref="E27:O27">
    <cfRule type="top10" dxfId="628" priority="2123" rank="1"/>
  </conditionalFormatting>
  <conditionalFormatting sqref="E29:O29">
    <cfRule type="top10" dxfId="627" priority="2124" rank="1"/>
  </conditionalFormatting>
  <conditionalFormatting sqref="E31:O31">
    <cfRule type="top10" dxfId="626" priority="2125" rank="1"/>
  </conditionalFormatting>
  <conditionalFormatting sqref="E33:O33">
    <cfRule type="top10" dxfId="625" priority="2126" rank="1"/>
  </conditionalFormatting>
  <conditionalFormatting sqref="E35:O35">
    <cfRule type="top10" dxfId="624" priority="2127" rank="1"/>
  </conditionalFormatting>
  <conditionalFormatting sqref="E37:O37">
    <cfRule type="top10" dxfId="623" priority="2128" rank="1"/>
  </conditionalFormatting>
  <conditionalFormatting sqref="E39:O39">
    <cfRule type="top10" dxfId="622" priority="2129" rank="1"/>
  </conditionalFormatting>
  <conditionalFormatting sqref="E41:O41">
    <cfRule type="top10" dxfId="621" priority="2130" rank="1"/>
  </conditionalFormatting>
  <conditionalFormatting sqref="E43:O43">
    <cfRule type="top10" dxfId="620" priority="2131" rank="1"/>
  </conditionalFormatting>
  <conditionalFormatting sqref="E45:O45">
    <cfRule type="top10" dxfId="619" priority="2132" rank="1"/>
  </conditionalFormatting>
  <conditionalFormatting sqref="E47:O47">
    <cfRule type="top10" dxfId="618" priority="2133" rank="1"/>
  </conditionalFormatting>
  <conditionalFormatting sqref="E49:O49">
    <cfRule type="top10" dxfId="617" priority="2134" rank="1"/>
  </conditionalFormatting>
  <conditionalFormatting sqref="E51:O51">
    <cfRule type="top10" dxfId="616" priority="2135" rank="1"/>
  </conditionalFormatting>
  <conditionalFormatting sqref="E53:O53">
    <cfRule type="top10" dxfId="615" priority="2136" rank="1"/>
  </conditionalFormatting>
  <conditionalFormatting sqref="E55:O55">
    <cfRule type="top10" dxfId="614" priority="2137" rank="1"/>
  </conditionalFormatting>
  <conditionalFormatting sqref="E57:O57">
    <cfRule type="top10" dxfId="613" priority="2138" rank="1"/>
  </conditionalFormatting>
  <conditionalFormatting sqref="E59:O59">
    <cfRule type="top10" dxfId="612" priority="2139" rank="1"/>
  </conditionalFormatting>
  <conditionalFormatting sqref="E61:O61">
    <cfRule type="top10" dxfId="611" priority="2140" rank="1"/>
  </conditionalFormatting>
  <conditionalFormatting sqref="E63:O63">
    <cfRule type="top10" dxfId="610" priority="2141" rank="1"/>
  </conditionalFormatting>
  <conditionalFormatting sqref="E65:O65">
    <cfRule type="top10" dxfId="609" priority="2142" rank="1"/>
  </conditionalFormatting>
  <pageMargins left="0.7" right="0.7" top="0.75" bottom="0.75" header="0.3" footer="0.3"/>
  <pageSetup paperSize="9" scale="70" orientation="portrait" r:id="rId1"/>
  <headerFooter>
    <oddFooter>&amp;C&amp;P</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5" width="8.625" style="9" customWidth="1"/>
    <col min="96" max="16384" width="6.125" style="9"/>
  </cols>
  <sheetData>
    <row r="2" spans="2:43" x14ac:dyDescent="0.15">
      <c r="B2" s="9" t="s">
        <v>512</v>
      </c>
    </row>
    <row r="3" spans="2:43" x14ac:dyDescent="0.15">
      <c r="B3" s="9" t="s">
        <v>530</v>
      </c>
    </row>
    <row r="4" spans="2:43" x14ac:dyDescent="0.15">
      <c r="B4" s="9" t="s">
        <v>529</v>
      </c>
    </row>
    <row r="6" spans="2:43" ht="3" customHeight="1" x14ac:dyDescent="0.15">
      <c r="B6" s="16"/>
      <c r="C6" s="23"/>
      <c r="D6" s="24"/>
      <c r="E6" s="22"/>
      <c r="F6" s="17"/>
      <c r="G6" s="17"/>
      <c r="H6" s="17"/>
      <c r="I6" s="17"/>
      <c r="J6" s="17"/>
      <c r="K6" s="17"/>
      <c r="L6" s="17"/>
      <c r="M6" s="17"/>
    </row>
    <row r="7" spans="2:43" s="10" customFormat="1" ht="122.25" customHeight="1" thickBot="1" x14ac:dyDescent="0.2">
      <c r="B7" s="1"/>
      <c r="C7" s="2" t="s">
        <v>52</v>
      </c>
      <c r="D7" s="29" t="s">
        <v>103</v>
      </c>
      <c r="E7" s="46" t="s">
        <v>187</v>
      </c>
      <c r="F7" s="47" t="s">
        <v>188</v>
      </c>
      <c r="G7" s="47" t="s">
        <v>189</v>
      </c>
      <c r="H7" s="47" t="s">
        <v>190</v>
      </c>
      <c r="I7" s="47" t="s">
        <v>191</v>
      </c>
      <c r="J7" s="47" t="s">
        <v>192</v>
      </c>
      <c r="K7" s="47" t="s">
        <v>193</v>
      </c>
      <c r="L7" s="47" t="s">
        <v>194</v>
      </c>
      <c r="M7" s="47" t="s">
        <v>104</v>
      </c>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7960</v>
      </c>
      <c r="F8" s="11">
        <v>11290</v>
      </c>
      <c r="G8" s="11">
        <v>2406</v>
      </c>
      <c r="H8" s="11">
        <v>4988</v>
      </c>
      <c r="I8" s="11">
        <v>2263</v>
      </c>
      <c r="J8" s="11">
        <v>1538</v>
      </c>
      <c r="K8" s="11">
        <v>2373</v>
      </c>
      <c r="L8" s="11">
        <v>1148</v>
      </c>
      <c r="M8" s="11">
        <v>6417</v>
      </c>
    </row>
    <row r="9" spans="2:43" ht="15" customHeight="1" x14ac:dyDescent="0.15">
      <c r="B9" s="62"/>
      <c r="C9" s="52"/>
      <c r="D9" s="26">
        <v>100</v>
      </c>
      <c r="E9" s="19">
        <v>29.3</v>
      </c>
      <c r="F9" s="12">
        <v>41.6</v>
      </c>
      <c r="G9" s="12">
        <v>8.9</v>
      </c>
      <c r="H9" s="12">
        <v>18.399999999999999</v>
      </c>
      <c r="I9" s="12">
        <v>8.3000000000000007</v>
      </c>
      <c r="J9" s="12">
        <v>5.7</v>
      </c>
      <c r="K9" s="12">
        <v>8.6999999999999993</v>
      </c>
      <c r="L9" s="12">
        <v>4.2</v>
      </c>
      <c r="M9" s="12">
        <v>23.6</v>
      </c>
    </row>
    <row r="10" spans="2:43" ht="15" customHeight="1" x14ac:dyDescent="0.15">
      <c r="B10" s="3" t="s">
        <v>54</v>
      </c>
      <c r="C10" s="63" t="s">
        <v>55</v>
      </c>
      <c r="D10" s="27">
        <v>12478</v>
      </c>
      <c r="E10" s="21">
        <v>3769</v>
      </c>
      <c r="F10" s="13">
        <v>5463</v>
      </c>
      <c r="G10" s="13">
        <v>1220</v>
      </c>
      <c r="H10" s="13">
        <v>2019</v>
      </c>
      <c r="I10" s="13">
        <v>1205</v>
      </c>
      <c r="J10" s="13">
        <v>864</v>
      </c>
      <c r="K10" s="13">
        <v>1386</v>
      </c>
      <c r="L10" s="13">
        <v>580</v>
      </c>
      <c r="M10" s="13">
        <v>2403</v>
      </c>
    </row>
    <row r="11" spans="2:43" ht="15" customHeight="1" x14ac:dyDescent="0.15">
      <c r="B11" s="4"/>
      <c r="C11" s="56"/>
      <c r="D11" s="30">
        <v>100</v>
      </c>
      <c r="E11" s="31">
        <v>30.2</v>
      </c>
      <c r="F11" s="32">
        <v>43.8</v>
      </c>
      <c r="G11" s="32">
        <v>9.8000000000000007</v>
      </c>
      <c r="H11" s="32">
        <v>16.2</v>
      </c>
      <c r="I11" s="32">
        <v>9.6999999999999993</v>
      </c>
      <c r="J11" s="32">
        <v>6.9</v>
      </c>
      <c r="K11" s="32">
        <v>11.1</v>
      </c>
      <c r="L11" s="32">
        <v>4.5999999999999996</v>
      </c>
      <c r="M11" s="32">
        <v>19.3</v>
      </c>
    </row>
    <row r="12" spans="2:43" ht="15" customHeight="1" x14ac:dyDescent="0.15">
      <c r="B12" s="4"/>
      <c r="C12" s="55" t="s">
        <v>56</v>
      </c>
      <c r="D12" s="25">
        <v>14458</v>
      </c>
      <c r="E12" s="18">
        <v>4145</v>
      </c>
      <c r="F12" s="11">
        <v>5748</v>
      </c>
      <c r="G12" s="11">
        <v>1172</v>
      </c>
      <c r="H12" s="11">
        <v>2926</v>
      </c>
      <c r="I12" s="11">
        <v>1042</v>
      </c>
      <c r="J12" s="11">
        <v>661</v>
      </c>
      <c r="K12" s="11">
        <v>967</v>
      </c>
      <c r="L12" s="11">
        <v>559</v>
      </c>
      <c r="M12" s="11">
        <v>3933</v>
      </c>
    </row>
    <row r="13" spans="2:43" ht="15" customHeight="1" x14ac:dyDescent="0.15">
      <c r="B13" s="4"/>
      <c r="C13" s="59"/>
      <c r="D13" s="26">
        <v>100</v>
      </c>
      <c r="E13" s="19">
        <v>28.7</v>
      </c>
      <c r="F13" s="12">
        <v>39.799999999999997</v>
      </c>
      <c r="G13" s="12">
        <v>8.1</v>
      </c>
      <c r="H13" s="12">
        <v>20.2</v>
      </c>
      <c r="I13" s="12">
        <v>7.2</v>
      </c>
      <c r="J13" s="12">
        <v>4.5999999999999996</v>
      </c>
      <c r="K13" s="12">
        <v>6.7</v>
      </c>
      <c r="L13" s="12">
        <v>3.9</v>
      </c>
      <c r="M13" s="12">
        <v>27.2</v>
      </c>
    </row>
    <row r="14" spans="2:43" ht="15" customHeight="1" x14ac:dyDescent="0.15">
      <c r="B14" s="3" t="s">
        <v>57</v>
      </c>
      <c r="C14" s="63" t="s">
        <v>78</v>
      </c>
      <c r="D14" s="27">
        <v>7667</v>
      </c>
      <c r="E14" s="21">
        <v>2768</v>
      </c>
      <c r="F14" s="13">
        <v>3609</v>
      </c>
      <c r="G14" s="13">
        <v>784</v>
      </c>
      <c r="H14" s="13">
        <v>1485</v>
      </c>
      <c r="I14" s="13">
        <v>626</v>
      </c>
      <c r="J14" s="13">
        <v>471</v>
      </c>
      <c r="K14" s="13">
        <v>819</v>
      </c>
      <c r="L14" s="13">
        <v>267</v>
      </c>
      <c r="M14" s="13">
        <v>1202</v>
      </c>
    </row>
    <row r="15" spans="2:43" ht="15" customHeight="1" x14ac:dyDescent="0.15">
      <c r="B15" s="4"/>
      <c r="C15" s="56"/>
      <c r="D15" s="30">
        <v>100</v>
      </c>
      <c r="E15" s="31">
        <v>36.1</v>
      </c>
      <c r="F15" s="32">
        <v>47.1</v>
      </c>
      <c r="G15" s="32">
        <v>10.199999999999999</v>
      </c>
      <c r="H15" s="32">
        <v>19.399999999999999</v>
      </c>
      <c r="I15" s="32">
        <v>8.1999999999999993</v>
      </c>
      <c r="J15" s="32">
        <v>6.1</v>
      </c>
      <c r="K15" s="32">
        <v>10.7</v>
      </c>
      <c r="L15" s="32">
        <v>3.5</v>
      </c>
      <c r="M15" s="32">
        <v>15.7</v>
      </c>
    </row>
    <row r="16" spans="2:43" ht="15" customHeight="1" x14ac:dyDescent="0.15">
      <c r="B16" s="4"/>
      <c r="C16" s="51" t="s">
        <v>79</v>
      </c>
      <c r="D16" s="25">
        <v>6710</v>
      </c>
      <c r="E16" s="18">
        <v>2155</v>
      </c>
      <c r="F16" s="11">
        <v>2960</v>
      </c>
      <c r="G16" s="11">
        <v>639</v>
      </c>
      <c r="H16" s="11">
        <v>1221</v>
      </c>
      <c r="I16" s="11">
        <v>583</v>
      </c>
      <c r="J16" s="11">
        <v>440</v>
      </c>
      <c r="K16" s="11">
        <v>613</v>
      </c>
      <c r="L16" s="11">
        <v>246</v>
      </c>
      <c r="M16" s="11">
        <v>1337</v>
      </c>
    </row>
    <row r="17" spans="2:13" ht="15" customHeight="1" x14ac:dyDescent="0.15">
      <c r="B17" s="4"/>
      <c r="C17" s="51"/>
      <c r="D17" s="30">
        <v>100</v>
      </c>
      <c r="E17" s="31">
        <v>32.1</v>
      </c>
      <c r="F17" s="32">
        <v>44.1</v>
      </c>
      <c r="G17" s="32">
        <v>9.5</v>
      </c>
      <c r="H17" s="32">
        <v>18.2</v>
      </c>
      <c r="I17" s="32">
        <v>8.6999999999999993</v>
      </c>
      <c r="J17" s="32">
        <v>6.6</v>
      </c>
      <c r="K17" s="32">
        <v>9.1</v>
      </c>
      <c r="L17" s="32">
        <v>3.7</v>
      </c>
      <c r="M17" s="32">
        <v>19.899999999999999</v>
      </c>
    </row>
    <row r="18" spans="2:13" ht="15" customHeight="1" x14ac:dyDescent="0.15">
      <c r="B18" s="4"/>
      <c r="C18" s="58" t="s">
        <v>80</v>
      </c>
      <c r="D18" s="25">
        <v>5148</v>
      </c>
      <c r="E18" s="18">
        <v>1407</v>
      </c>
      <c r="F18" s="11">
        <v>2066</v>
      </c>
      <c r="G18" s="11">
        <v>456</v>
      </c>
      <c r="H18" s="11">
        <v>899</v>
      </c>
      <c r="I18" s="11">
        <v>427</v>
      </c>
      <c r="J18" s="11">
        <v>293</v>
      </c>
      <c r="K18" s="11">
        <v>390</v>
      </c>
      <c r="L18" s="11">
        <v>218</v>
      </c>
      <c r="M18" s="11">
        <v>1362</v>
      </c>
    </row>
    <row r="19" spans="2:13" ht="15" customHeight="1" x14ac:dyDescent="0.15">
      <c r="B19" s="4"/>
      <c r="C19" s="56"/>
      <c r="D19" s="30">
        <v>100</v>
      </c>
      <c r="E19" s="31">
        <v>27.3</v>
      </c>
      <c r="F19" s="32">
        <v>40.1</v>
      </c>
      <c r="G19" s="32">
        <v>8.9</v>
      </c>
      <c r="H19" s="32">
        <v>17.5</v>
      </c>
      <c r="I19" s="32">
        <v>8.3000000000000007</v>
      </c>
      <c r="J19" s="32">
        <v>5.7</v>
      </c>
      <c r="K19" s="32">
        <v>7.6</v>
      </c>
      <c r="L19" s="32">
        <v>4.2</v>
      </c>
      <c r="M19" s="32">
        <v>26.5</v>
      </c>
    </row>
    <row r="20" spans="2:13" ht="15" customHeight="1" x14ac:dyDescent="0.15">
      <c r="B20" s="4"/>
      <c r="C20" s="55" t="s">
        <v>81</v>
      </c>
      <c r="D20" s="25">
        <v>4095</v>
      </c>
      <c r="E20" s="18">
        <v>892</v>
      </c>
      <c r="F20" s="11">
        <v>1485</v>
      </c>
      <c r="G20" s="11">
        <v>295</v>
      </c>
      <c r="H20" s="11">
        <v>768</v>
      </c>
      <c r="I20" s="11">
        <v>350</v>
      </c>
      <c r="J20" s="11">
        <v>204</v>
      </c>
      <c r="K20" s="11">
        <v>291</v>
      </c>
      <c r="L20" s="11">
        <v>203</v>
      </c>
      <c r="M20" s="11">
        <v>1298</v>
      </c>
    </row>
    <row r="21" spans="2:13" ht="15" customHeight="1" x14ac:dyDescent="0.15">
      <c r="B21" s="4"/>
      <c r="C21" s="56"/>
      <c r="D21" s="30">
        <v>100</v>
      </c>
      <c r="E21" s="31">
        <v>21.8</v>
      </c>
      <c r="F21" s="32">
        <v>36.299999999999997</v>
      </c>
      <c r="G21" s="32">
        <v>7.2</v>
      </c>
      <c r="H21" s="32">
        <v>18.8</v>
      </c>
      <c r="I21" s="32">
        <v>8.5</v>
      </c>
      <c r="J21" s="32">
        <v>5</v>
      </c>
      <c r="K21" s="32">
        <v>7.1</v>
      </c>
      <c r="L21" s="32">
        <v>5</v>
      </c>
      <c r="M21" s="32">
        <v>31.7</v>
      </c>
    </row>
    <row r="22" spans="2:13" ht="15" customHeight="1" x14ac:dyDescent="0.15">
      <c r="B22" s="4"/>
      <c r="C22" s="51" t="s">
        <v>82</v>
      </c>
      <c r="D22" s="25">
        <v>3242</v>
      </c>
      <c r="E22" s="18">
        <v>670</v>
      </c>
      <c r="F22" s="11">
        <v>1072</v>
      </c>
      <c r="G22" s="11">
        <v>209</v>
      </c>
      <c r="H22" s="11">
        <v>555</v>
      </c>
      <c r="I22" s="11">
        <v>256</v>
      </c>
      <c r="J22" s="11">
        <v>112</v>
      </c>
      <c r="K22" s="11">
        <v>235</v>
      </c>
      <c r="L22" s="11">
        <v>201</v>
      </c>
      <c r="M22" s="11">
        <v>1115</v>
      </c>
    </row>
    <row r="23" spans="2:13" ht="15" customHeight="1" x14ac:dyDescent="0.15">
      <c r="B23" s="5"/>
      <c r="C23" s="52"/>
      <c r="D23" s="28">
        <v>100</v>
      </c>
      <c r="E23" s="20">
        <v>20.7</v>
      </c>
      <c r="F23" s="15">
        <v>33.1</v>
      </c>
      <c r="G23" s="15">
        <v>6.4</v>
      </c>
      <c r="H23" s="15">
        <v>17.100000000000001</v>
      </c>
      <c r="I23" s="15">
        <v>7.9</v>
      </c>
      <c r="J23" s="15">
        <v>3.5</v>
      </c>
      <c r="K23" s="15">
        <v>7.2</v>
      </c>
      <c r="L23" s="15">
        <v>6.2</v>
      </c>
      <c r="M23" s="15">
        <v>34.4</v>
      </c>
    </row>
    <row r="24" spans="2:13" ht="15" customHeight="1" x14ac:dyDescent="0.15">
      <c r="B24" s="3" t="s">
        <v>58</v>
      </c>
      <c r="C24" s="53" t="s">
        <v>59</v>
      </c>
      <c r="D24" s="27">
        <v>6176</v>
      </c>
      <c r="E24" s="21">
        <v>1564</v>
      </c>
      <c r="F24" s="13">
        <v>2304</v>
      </c>
      <c r="G24" s="13">
        <v>490</v>
      </c>
      <c r="H24" s="13">
        <v>1058</v>
      </c>
      <c r="I24" s="13">
        <v>476</v>
      </c>
      <c r="J24" s="13">
        <v>305</v>
      </c>
      <c r="K24" s="13">
        <v>503</v>
      </c>
      <c r="L24" s="13">
        <v>343</v>
      </c>
      <c r="M24" s="13">
        <v>1751</v>
      </c>
    </row>
    <row r="25" spans="2:13" ht="15" customHeight="1" x14ac:dyDescent="0.15">
      <c r="B25" s="4"/>
      <c r="C25" s="51"/>
      <c r="D25" s="30">
        <v>100</v>
      </c>
      <c r="E25" s="31">
        <v>25.3</v>
      </c>
      <c r="F25" s="32">
        <v>37.299999999999997</v>
      </c>
      <c r="G25" s="32">
        <v>7.9</v>
      </c>
      <c r="H25" s="32">
        <v>17.100000000000001</v>
      </c>
      <c r="I25" s="32">
        <v>7.7</v>
      </c>
      <c r="J25" s="32">
        <v>4.9000000000000004</v>
      </c>
      <c r="K25" s="32">
        <v>8.1</v>
      </c>
      <c r="L25" s="32">
        <v>5.6</v>
      </c>
      <c r="M25" s="32">
        <v>28.4</v>
      </c>
    </row>
    <row r="26" spans="2:13" ht="15" customHeight="1" x14ac:dyDescent="0.15">
      <c r="B26" s="4"/>
      <c r="C26" s="58" t="s">
        <v>60</v>
      </c>
      <c r="D26" s="25">
        <v>12578</v>
      </c>
      <c r="E26" s="18">
        <v>3973</v>
      </c>
      <c r="F26" s="11">
        <v>5493</v>
      </c>
      <c r="G26" s="11">
        <v>1207</v>
      </c>
      <c r="H26" s="11">
        <v>2400</v>
      </c>
      <c r="I26" s="11">
        <v>1113</v>
      </c>
      <c r="J26" s="11">
        <v>732</v>
      </c>
      <c r="K26" s="11">
        <v>1053</v>
      </c>
      <c r="L26" s="11">
        <v>435</v>
      </c>
      <c r="M26" s="11">
        <v>2724</v>
      </c>
    </row>
    <row r="27" spans="2:13" ht="15" customHeight="1" x14ac:dyDescent="0.15">
      <c r="B27" s="4"/>
      <c r="C27" s="56"/>
      <c r="D27" s="30">
        <v>100</v>
      </c>
      <c r="E27" s="31">
        <v>31.6</v>
      </c>
      <c r="F27" s="32">
        <v>43.7</v>
      </c>
      <c r="G27" s="32">
        <v>9.6</v>
      </c>
      <c r="H27" s="32">
        <v>19.100000000000001</v>
      </c>
      <c r="I27" s="32">
        <v>8.8000000000000007</v>
      </c>
      <c r="J27" s="32">
        <v>5.8</v>
      </c>
      <c r="K27" s="32">
        <v>8.4</v>
      </c>
      <c r="L27" s="32">
        <v>3.5</v>
      </c>
      <c r="M27" s="32">
        <v>21.7</v>
      </c>
    </row>
    <row r="28" spans="2:13" ht="15" customHeight="1" x14ac:dyDescent="0.15">
      <c r="B28" s="4"/>
      <c r="C28" s="55" t="s">
        <v>61</v>
      </c>
      <c r="D28" s="25">
        <v>1614</v>
      </c>
      <c r="E28" s="18">
        <v>524</v>
      </c>
      <c r="F28" s="11">
        <v>751</v>
      </c>
      <c r="G28" s="11">
        <v>155</v>
      </c>
      <c r="H28" s="11">
        <v>272</v>
      </c>
      <c r="I28" s="11">
        <v>159</v>
      </c>
      <c r="J28" s="11">
        <v>121</v>
      </c>
      <c r="K28" s="11">
        <v>163</v>
      </c>
      <c r="L28" s="11">
        <v>62</v>
      </c>
      <c r="M28" s="11">
        <v>278</v>
      </c>
    </row>
    <row r="29" spans="2:13" ht="15" customHeight="1" x14ac:dyDescent="0.15">
      <c r="B29" s="4"/>
      <c r="C29" s="56"/>
      <c r="D29" s="30">
        <v>100</v>
      </c>
      <c r="E29" s="31">
        <v>32.5</v>
      </c>
      <c r="F29" s="32">
        <v>46.5</v>
      </c>
      <c r="G29" s="32">
        <v>9.6</v>
      </c>
      <c r="H29" s="32">
        <v>16.899999999999999</v>
      </c>
      <c r="I29" s="32">
        <v>9.9</v>
      </c>
      <c r="J29" s="32">
        <v>7.5</v>
      </c>
      <c r="K29" s="32">
        <v>10.1</v>
      </c>
      <c r="L29" s="32">
        <v>3.8</v>
      </c>
      <c r="M29" s="32">
        <v>17.2</v>
      </c>
    </row>
    <row r="30" spans="2:13" ht="15" customHeight="1" x14ac:dyDescent="0.15">
      <c r="B30" s="4"/>
      <c r="C30" s="51" t="s">
        <v>62</v>
      </c>
      <c r="D30" s="25">
        <v>2525</v>
      </c>
      <c r="E30" s="18">
        <v>699</v>
      </c>
      <c r="F30" s="11">
        <v>1017</v>
      </c>
      <c r="G30" s="11">
        <v>192</v>
      </c>
      <c r="H30" s="11">
        <v>477</v>
      </c>
      <c r="I30" s="11">
        <v>196</v>
      </c>
      <c r="J30" s="11">
        <v>133</v>
      </c>
      <c r="K30" s="11">
        <v>254</v>
      </c>
      <c r="L30" s="11">
        <v>119</v>
      </c>
      <c r="M30" s="11">
        <v>592</v>
      </c>
    </row>
    <row r="31" spans="2:13" ht="15" customHeight="1" x14ac:dyDescent="0.15">
      <c r="B31" s="4"/>
      <c r="C31" s="51"/>
      <c r="D31" s="30">
        <v>100</v>
      </c>
      <c r="E31" s="31">
        <v>27.7</v>
      </c>
      <c r="F31" s="32">
        <v>40.299999999999997</v>
      </c>
      <c r="G31" s="32">
        <v>7.6</v>
      </c>
      <c r="H31" s="32">
        <v>18.899999999999999</v>
      </c>
      <c r="I31" s="32">
        <v>7.8</v>
      </c>
      <c r="J31" s="32">
        <v>5.3</v>
      </c>
      <c r="K31" s="32">
        <v>10.1</v>
      </c>
      <c r="L31" s="32">
        <v>4.7</v>
      </c>
      <c r="M31" s="32">
        <v>23.4</v>
      </c>
    </row>
    <row r="32" spans="2:13" ht="15" customHeight="1" x14ac:dyDescent="0.15">
      <c r="B32" s="6"/>
      <c r="C32" s="58" t="s">
        <v>63</v>
      </c>
      <c r="D32" s="25">
        <v>3276</v>
      </c>
      <c r="E32" s="18">
        <v>975</v>
      </c>
      <c r="F32" s="11">
        <v>1402</v>
      </c>
      <c r="G32" s="11">
        <v>282</v>
      </c>
      <c r="H32" s="11">
        <v>634</v>
      </c>
      <c r="I32" s="11">
        <v>276</v>
      </c>
      <c r="J32" s="11">
        <v>190</v>
      </c>
      <c r="K32" s="11">
        <v>349</v>
      </c>
      <c r="L32" s="11">
        <v>158</v>
      </c>
      <c r="M32" s="11">
        <v>679</v>
      </c>
    </row>
    <row r="33" spans="2:13" ht="15" customHeight="1" x14ac:dyDescent="0.15">
      <c r="B33" s="7"/>
      <c r="C33" s="59"/>
      <c r="D33" s="28">
        <v>100</v>
      </c>
      <c r="E33" s="20">
        <v>29.8</v>
      </c>
      <c r="F33" s="15">
        <v>42.8</v>
      </c>
      <c r="G33" s="15">
        <v>8.6</v>
      </c>
      <c r="H33" s="15">
        <v>19.399999999999999</v>
      </c>
      <c r="I33" s="15">
        <v>8.4</v>
      </c>
      <c r="J33" s="15">
        <v>5.8</v>
      </c>
      <c r="K33" s="15">
        <v>10.7</v>
      </c>
      <c r="L33" s="15">
        <v>4.8</v>
      </c>
      <c r="M33" s="15">
        <v>20.7</v>
      </c>
    </row>
    <row r="34" spans="2:13" ht="15" customHeight="1" x14ac:dyDescent="0.15">
      <c r="B34" s="3" t="s">
        <v>64</v>
      </c>
      <c r="C34" s="53" t="s">
        <v>65</v>
      </c>
      <c r="D34" s="27">
        <v>22228</v>
      </c>
      <c r="E34" s="21">
        <v>7021</v>
      </c>
      <c r="F34" s="13">
        <v>9698</v>
      </c>
      <c r="G34" s="13">
        <v>2093</v>
      </c>
      <c r="H34" s="13">
        <v>4156</v>
      </c>
      <c r="I34" s="13">
        <v>1906</v>
      </c>
      <c r="J34" s="13">
        <v>1291</v>
      </c>
      <c r="K34" s="13">
        <v>1998</v>
      </c>
      <c r="L34" s="13">
        <v>891</v>
      </c>
      <c r="M34" s="13">
        <v>4626</v>
      </c>
    </row>
    <row r="35" spans="2:13" ht="15" customHeight="1" x14ac:dyDescent="0.15">
      <c r="B35" s="4"/>
      <c r="C35" s="54"/>
      <c r="D35" s="30">
        <v>100</v>
      </c>
      <c r="E35" s="31">
        <v>31.6</v>
      </c>
      <c r="F35" s="32">
        <v>43.6</v>
      </c>
      <c r="G35" s="32">
        <v>9.4</v>
      </c>
      <c r="H35" s="32">
        <v>18.7</v>
      </c>
      <c r="I35" s="32">
        <v>8.6</v>
      </c>
      <c r="J35" s="32">
        <v>5.8</v>
      </c>
      <c r="K35" s="32">
        <v>9</v>
      </c>
      <c r="L35" s="32">
        <v>4</v>
      </c>
      <c r="M35" s="32">
        <v>20.8</v>
      </c>
    </row>
    <row r="36" spans="2:13" ht="15" customHeight="1" x14ac:dyDescent="0.15">
      <c r="B36" s="4"/>
      <c r="C36" s="60" t="s">
        <v>66</v>
      </c>
      <c r="D36" s="25">
        <v>2573</v>
      </c>
      <c r="E36" s="18">
        <v>520</v>
      </c>
      <c r="F36" s="11">
        <v>878</v>
      </c>
      <c r="G36" s="11">
        <v>170</v>
      </c>
      <c r="H36" s="11">
        <v>473</v>
      </c>
      <c r="I36" s="11">
        <v>202</v>
      </c>
      <c r="J36" s="11">
        <v>133</v>
      </c>
      <c r="K36" s="11">
        <v>210</v>
      </c>
      <c r="L36" s="11">
        <v>139</v>
      </c>
      <c r="M36" s="11">
        <v>843</v>
      </c>
    </row>
    <row r="37" spans="2:13" ht="15" customHeight="1" x14ac:dyDescent="0.15">
      <c r="B37" s="4"/>
      <c r="C37" s="56"/>
      <c r="D37" s="30">
        <v>100</v>
      </c>
      <c r="E37" s="31">
        <v>20.2</v>
      </c>
      <c r="F37" s="32">
        <v>34.1</v>
      </c>
      <c r="G37" s="32">
        <v>6.6</v>
      </c>
      <c r="H37" s="32">
        <v>18.399999999999999</v>
      </c>
      <c r="I37" s="32">
        <v>7.9</v>
      </c>
      <c r="J37" s="32">
        <v>5.2</v>
      </c>
      <c r="K37" s="32">
        <v>8.1999999999999993</v>
      </c>
      <c r="L37" s="32">
        <v>5.4</v>
      </c>
      <c r="M37" s="32">
        <v>32.799999999999997</v>
      </c>
    </row>
    <row r="38" spans="2:13" ht="15" customHeight="1" x14ac:dyDescent="0.15">
      <c r="B38" s="4"/>
      <c r="C38" s="55" t="s">
        <v>67</v>
      </c>
      <c r="D38" s="25">
        <v>1235</v>
      </c>
      <c r="E38" s="18">
        <v>234</v>
      </c>
      <c r="F38" s="11">
        <v>405</v>
      </c>
      <c r="G38" s="11">
        <v>73</v>
      </c>
      <c r="H38" s="11">
        <v>204</v>
      </c>
      <c r="I38" s="11">
        <v>113</v>
      </c>
      <c r="J38" s="11">
        <v>64</v>
      </c>
      <c r="K38" s="11">
        <v>104</v>
      </c>
      <c r="L38" s="11">
        <v>80</v>
      </c>
      <c r="M38" s="11">
        <v>410</v>
      </c>
    </row>
    <row r="39" spans="2:13" ht="15" customHeight="1" x14ac:dyDescent="0.15">
      <c r="B39" s="5"/>
      <c r="C39" s="59"/>
      <c r="D39" s="28">
        <v>100</v>
      </c>
      <c r="E39" s="20">
        <v>18.899999999999999</v>
      </c>
      <c r="F39" s="15">
        <v>32.799999999999997</v>
      </c>
      <c r="G39" s="15">
        <v>5.9</v>
      </c>
      <c r="H39" s="15">
        <v>16.5</v>
      </c>
      <c r="I39" s="15">
        <v>9.1</v>
      </c>
      <c r="J39" s="15">
        <v>5.2</v>
      </c>
      <c r="K39" s="15">
        <v>8.4</v>
      </c>
      <c r="L39" s="15">
        <v>6.5</v>
      </c>
      <c r="M39" s="15">
        <v>33.200000000000003</v>
      </c>
    </row>
    <row r="40" spans="2:13" ht="15" customHeight="1" x14ac:dyDescent="0.15">
      <c r="B40" s="3" t="s">
        <v>83</v>
      </c>
      <c r="C40" s="53" t="s">
        <v>102</v>
      </c>
      <c r="D40" s="27">
        <v>3459</v>
      </c>
      <c r="E40" s="21">
        <v>1129</v>
      </c>
      <c r="F40" s="13">
        <v>1477</v>
      </c>
      <c r="G40" s="13">
        <v>347</v>
      </c>
      <c r="H40" s="13">
        <v>579</v>
      </c>
      <c r="I40" s="13">
        <v>296</v>
      </c>
      <c r="J40" s="13">
        <v>186</v>
      </c>
      <c r="K40" s="13">
        <v>317</v>
      </c>
      <c r="L40" s="13">
        <v>142</v>
      </c>
      <c r="M40" s="13">
        <v>725</v>
      </c>
    </row>
    <row r="41" spans="2:13" ht="15" customHeight="1" x14ac:dyDescent="0.15">
      <c r="B41" s="4"/>
      <c r="C41" s="54"/>
      <c r="D41" s="30">
        <v>100</v>
      </c>
      <c r="E41" s="31">
        <v>32.6</v>
      </c>
      <c r="F41" s="32">
        <v>42.7</v>
      </c>
      <c r="G41" s="32">
        <v>10</v>
      </c>
      <c r="H41" s="32">
        <v>16.7</v>
      </c>
      <c r="I41" s="32">
        <v>8.6</v>
      </c>
      <c r="J41" s="32">
        <v>5.4</v>
      </c>
      <c r="K41" s="32">
        <v>9.1999999999999993</v>
      </c>
      <c r="L41" s="32">
        <v>4.0999999999999996</v>
      </c>
      <c r="M41" s="32">
        <v>21</v>
      </c>
    </row>
    <row r="42" spans="2:13" ht="15" customHeight="1" x14ac:dyDescent="0.15">
      <c r="B42" s="4"/>
      <c r="C42" s="55" t="s">
        <v>92</v>
      </c>
      <c r="D42" s="25">
        <v>18074</v>
      </c>
      <c r="E42" s="18">
        <v>5604</v>
      </c>
      <c r="F42" s="11">
        <v>7899</v>
      </c>
      <c r="G42" s="11">
        <v>1650</v>
      </c>
      <c r="H42" s="11">
        <v>3487</v>
      </c>
      <c r="I42" s="11">
        <v>1533</v>
      </c>
      <c r="J42" s="11">
        <v>1055</v>
      </c>
      <c r="K42" s="11">
        <v>1592</v>
      </c>
      <c r="L42" s="11">
        <v>674</v>
      </c>
      <c r="M42" s="11">
        <v>3864</v>
      </c>
    </row>
    <row r="43" spans="2:13" ht="15" customHeight="1" x14ac:dyDescent="0.15">
      <c r="B43" s="4"/>
      <c r="C43" s="56"/>
      <c r="D43" s="30">
        <v>100</v>
      </c>
      <c r="E43" s="31">
        <v>31</v>
      </c>
      <c r="F43" s="32">
        <v>43.7</v>
      </c>
      <c r="G43" s="32">
        <v>9.1</v>
      </c>
      <c r="H43" s="32">
        <v>19.3</v>
      </c>
      <c r="I43" s="32">
        <v>8.5</v>
      </c>
      <c r="J43" s="32">
        <v>5.8</v>
      </c>
      <c r="K43" s="32">
        <v>8.8000000000000007</v>
      </c>
      <c r="L43" s="32">
        <v>3.7</v>
      </c>
      <c r="M43" s="32">
        <v>21.4</v>
      </c>
    </row>
    <row r="44" spans="2:13" ht="15" customHeight="1" x14ac:dyDescent="0.15">
      <c r="B44" s="4"/>
      <c r="C44" s="51" t="s">
        <v>93</v>
      </c>
      <c r="D44" s="25">
        <v>4115</v>
      </c>
      <c r="E44" s="18">
        <v>973</v>
      </c>
      <c r="F44" s="11">
        <v>1520</v>
      </c>
      <c r="G44" s="11">
        <v>314</v>
      </c>
      <c r="H44" s="11">
        <v>726</v>
      </c>
      <c r="I44" s="11">
        <v>341</v>
      </c>
      <c r="J44" s="11">
        <v>231</v>
      </c>
      <c r="K44" s="11">
        <v>354</v>
      </c>
      <c r="L44" s="11">
        <v>257</v>
      </c>
      <c r="M44" s="11">
        <v>1127</v>
      </c>
    </row>
    <row r="45" spans="2:13" ht="15" customHeight="1" x14ac:dyDescent="0.15">
      <c r="B45" s="4"/>
      <c r="C45" s="54"/>
      <c r="D45" s="30">
        <v>100</v>
      </c>
      <c r="E45" s="31">
        <v>23.6</v>
      </c>
      <c r="F45" s="32">
        <v>36.9</v>
      </c>
      <c r="G45" s="32">
        <v>7.6</v>
      </c>
      <c r="H45" s="32">
        <v>17.600000000000001</v>
      </c>
      <c r="I45" s="32">
        <v>8.3000000000000007</v>
      </c>
      <c r="J45" s="32">
        <v>5.6</v>
      </c>
      <c r="K45" s="32">
        <v>8.6</v>
      </c>
      <c r="L45" s="32">
        <v>6.2</v>
      </c>
      <c r="M45" s="32">
        <v>27.4</v>
      </c>
    </row>
    <row r="46" spans="2:13" ht="15" customHeight="1" x14ac:dyDescent="0.15">
      <c r="B46" s="4"/>
      <c r="C46" s="51" t="s">
        <v>414</v>
      </c>
      <c r="D46" s="25">
        <v>659</v>
      </c>
      <c r="E46" s="18">
        <v>130</v>
      </c>
      <c r="F46" s="11">
        <v>206</v>
      </c>
      <c r="G46" s="11">
        <v>45</v>
      </c>
      <c r="H46" s="11">
        <v>119</v>
      </c>
      <c r="I46" s="11">
        <v>53</v>
      </c>
      <c r="J46" s="11">
        <v>29</v>
      </c>
      <c r="K46" s="11">
        <v>62</v>
      </c>
      <c r="L46" s="11">
        <v>49</v>
      </c>
      <c r="M46" s="11">
        <v>214</v>
      </c>
    </row>
    <row r="47" spans="2:13" ht="15" customHeight="1" x14ac:dyDescent="0.15">
      <c r="B47" s="5"/>
      <c r="C47" s="52"/>
      <c r="D47" s="28">
        <v>100</v>
      </c>
      <c r="E47" s="20">
        <v>19.7</v>
      </c>
      <c r="F47" s="15">
        <v>31.3</v>
      </c>
      <c r="G47" s="15">
        <v>6.8</v>
      </c>
      <c r="H47" s="15">
        <v>18.100000000000001</v>
      </c>
      <c r="I47" s="15">
        <v>8</v>
      </c>
      <c r="J47" s="15">
        <v>4.4000000000000004</v>
      </c>
      <c r="K47" s="15">
        <v>9.4</v>
      </c>
      <c r="L47" s="15">
        <v>7.4</v>
      </c>
      <c r="M47" s="15">
        <v>32.5</v>
      </c>
    </row>
    <row r="48" spans="2:13" ht="15" customHeight="1" x14ac:dyDescent="0.15">
      <c r="B48" s="3" t="s">
        <v>68</v>
      </c>
      <c r="C48" s="53" t="s">
        <v>69</v>
      </c>
      <c r="D48" s="27">
        <v>3572</v>
      </c>
      <c r="E48" s="21">
        <v>1117</v>
      </c>
      <c r="F48" s="13">
        <v>1391</v>
      </c>
      <c r="G48" s="13">
        <v>278</v>
      </c>
      <c r="H48" s="13">
        <v>698</v>
      </c>
      <c r="I48" s="13">
        <v>257</v>
      </c>
      <c r="J48" s="13">
        <v>196</v>
      </c>
      <c r="K48" s="13">
        <v>314</v>
      </c>
      <c r="L48" s="13">
        <v>124</v>
      </c>
      <c r="M48" s="13">
        <v>844</v>
      </c>
    </row>
    <row r="49" spans="2:13" ht="15" customHeight="1" x14ac:dyDescent="0.15">
      <c r="B49" s="4"/>
      <c r="C49" s="54"/>
      <c r="D49" s="30">
        <v>100</v>
      </c>
      <c r="E49" s="31">
        <v>31.3</v>
      </c>
      <c r="F49" s="32">
        <v>38.9</v>
      </c>
      <c r="G49" s="32">
        <v>7.8</v>
      </c>
      <c r="H49" s="32">
        <v>19.5</v>
      </c>
      <c r="I49" s="32">
        <v>7.2</v>
      </c>
      <c r="J49" s="32">
        <v>5.5</v>
      </c>
      <c r="K49" s="32">
        <v>8.8000000000000007</v>
      </c>
      <c r="L49" s="32">
        <v>3.5</v>
      </c>
      <c r="M49" s="32">
        <v>23.6</v>
      </c>
    </row>
    <row r="50" spans="2:13" ht="15" customHeight="1" x14ac:dyDescent="0.15">
      <c r="B50" s="4"/>
      <c r="C50" s="57" t="s">
        <v>70</v>
      </c>
      <c r="D50" s="33">
        <v>2055</v>
      </c>
      <c r="E50" s="34">
        <v>753</v>
      </c>
      <c r="F50" s="35">
        <v>1047</v>
      </c>
      <c r="G50" s="35">
        <v>202</v>
      </c>
      <c r="H50" s="35">
        <v>464</v>
      </c>
      <c r="I50" s="35">
        <v>191</v>
      </c>
      <c r="J50" s="35">
        <v>126</v>
      </c>
      <c r="K50" s="35">
        <v>200</v>
      </c>
      <c r="L50" s="35">
        <v>64</v>
      </c>
      <c r="M50" s="35">
        <v>267</v>
      </c>
    </row>
    <row r="51" spans="2:13" ht="15" customHeight="1" x14ac:dyDescent="0.15">
      <c r="B51" s="4"/>
      <c r="C51" s="54"/>
      <c r="D51" s="30">
        <v>100</v>
      </c>
      <c r="E51" s="31">
        <v>36.6</v>
      </c>
      <c r="F51" s="32">
        <v>50.9</v>
      </c>
      <c r="G51" s="32">
        <v>9.8000000000000007</v>
      </c>
      <c r="H51" s="32">
        <v>22.6</v>
      </c>
      <c r="I51" s="32">
        <v>9.3000000000000007</v>
      </c>
      <c r="J51" s="32">
        <v>6.1</v>
      </c>
      <c r="K51" s="32">
        <v>9.6999999999999993</v>
      </c>
      <c r="L51" s="32">
        <v>3.1</v>
      </c>
      <c r="M51" s="32">
        <v>13</v>
      </c>
    </row>
    <row r="52" spans="2:13" ht="15" customHeight="1" x14ac:dyDescent="0.15">
      <c r="B52" s="4"/>
      <c r="C52" s="51" t="s">
        <v>71</v>
      </c>
      <c r="D52" s="25">
        <v>1640</v>
      </c>
      <c r="E52" s="18">
        <v>473</v>
      </c>
      <c r="F52" s="11">
        <v>714</v>
      </c>
      <c r="G52" s="11">
        <v>151</v>
      </c>
      <c r="H52" s="11">
        <v>289</v>
      </c>
      <c r="I52" s="11">
        <v>130</v>
      </c>
      <c r="J52" s="11">
        <v>102</v>
      </c>
      <c r="K52" s="11">
        <v>137</v>
      </c>
      <c r="L52" s="11">
        <v>60</v>
      </c>
      <c r="M52" s="11">
        <v>388</v>
      </c>
    </row>
    <row r="53" spans="2:13" ht="15" customHeight="1" x14ac:dyDescent="0.15">
      <c r="B53" s="4"/>
      <c r="C53" s="54"/>
      <c r="D53" s="30">
        <v>100</v>
      </c>
      <c r="E53" s="31">
        <v>28.8</v>
      </c>
      <c r="F53" s="32">
        <v>43.5</v>
      </c>
      <c r="G53" s="32">
        <v>9.1999999999999993</v>
      </c>
      <c r="H53" s="32">
        <v>17.600000000000001</v>
      </c>
      <c r="I53" s="32">
        <v>7.9</v>
      </c>
      <c r="J53" s="32">
        <v>6.2</v>
      </c>
      <c r="K53" s="32">
        <v>8.4</v>
      </c>
      <c r="L53" s="32">
        <v>3.7</v>
      </c>
      <c r="M53" s="32">
        <v>23.7</v>
      </c>
    </row>
    <row r="54" spans="2:13" ht="15" customHeight="1" x14ac:dyDescent="0.15">
      <c r="B54" s="4"/>
      <c r="C54" s="51" t="s">
        <v>72</v>
      </c>
      <c r="D54" s="25">
        <v>1560</v>
      </c>
      <c r="E54" s="18">
        <v>446</v>
      </c>
      <c r="F54" s="11">
        <v>652</v>
      </c>
      <c r="G54" s="11">
        <v>137</v>
      </c>
      <c r="H54" s="11">
        <v>269</v>
      </c>
      <c r="I54" s="11">
        <v>139</v>
      </c>
      <c r="J54" s="11">
        <v>81</v>
      </c>
      <c r="K54" s="11">
        <v>134</v>
      </c>
      <c r="L54" s="11">
        <v>77</v>
      </c>
      <c r="M54" s="11">
        <v>383</v>
      </c>
    </row>
    <row r="55" spans="2:13" ht="15" customHeight="1" x14ac:dyDescent="0.15">
      <c r="B55" s="4"/>
      <c r="C55" s="54"/>
      <c r="D55" s="30">
        <v>100</v>
      </c>
      <c r="E55" s="31">
        <v>28.6</v>
      </c>
      <c r="F55" s="32">
        <v>41.8</v>
      </c>
      <c r="G55" s="32">
        <v>8.8000000000000007</v>
      </c>
      <c r="H55" s="32">
        <v>17.2</v>
      </c>
      <c r="I55" s="32">
        <v>8.9</v>
      </c>
      <c r="J55" s="32">
        <v>5.2</v>
      </c>
      <c r="K55" s="32">
        <v>8.6</v>
      </c>
      <c r="L55" s="32">
        <v>4.9000000000000004</v>
      </c>
      <c r="M55" s="32">
        <v>24.6</v>
      </c>
    </row>
    <row r="56" spans="2:13" ht="15" customHeight="1" x14ac:dyDescent="0.15">
      <c r="B56" s="4"/>
      <c r="C56" s="51" t="s">
        <v>73</v>
      </c>
      <c r="D56" s="25">
        <v>2382</v>
      </c>
      <c r="E56" s="18">
        <v>734</v>
      </c>
      <c r="F56" s="11">
        <v>1011</v>
      </c>
      <c r="G56" s="11">
        <v>198</v>
      </c>
      <c r="H56" s="11">
        <v>437</v>
      </c>
      <c r="I56" s="11">
        <v>160</v>
      </c>
      <c r="J56" s="11">
        <v>138</v>
      </c>
      <c r="K56" s="11">
        <v>182</v>
      </c>
      <c r="L56" s="11">
        <v>76</v>
      </c>
      <c r="M56" s="11">
        <v>619</v>
      </c>
    </row>
    <row r="57" spans="2:13" ht="15" customHeight="1" x14ac:dyDescent="0.15">
      <c r="B57" s="4"/>
      <c r="C57" s="54"/>
      <c r="D57" s="30">
        <v>100</v>
      </c>
      <c r="E57" s="31">
        <v>30.8</v>
      </c>
      <c r="F57" s="32">
        <v>42.4</v>
      </c>
      <c r="G57" s="32">
        <v>8.3000000000000007</v>
      </c>
      <c r="H57" s="32">
        <v>18.3</v>
      </c>
      <c r="I57" s="32">
        <v>6.7</v>
      </c>
      <c r="J57" s="32">
        <v>5.8</v>
      </c>
      <c r="K57" s="32">
        <v>7.6</v>
      </c>
      <c r="L57" s="32">
        <v>3.2</v>
      </c>
      <c r="M57" s="32">
        <v>26</v>
      </c>
    </row>
    <row r="58" spans="2:13" ht="15" customHeight="1" x14ac:dyDescent="0.15">
      <c r="B58" s="4"/>
      <c r="C58" s="51" t="s">
        <v>74</v>
      </c>
      <c r="D58" s="25">
        <v>1538</v>
      </c>
      <c r="E58" s="18">
        <v>482</v>
      </c>
      <c r="F58" s="11">
        <v>703</v>
      </c>
      <c r="G58" s="11">
        <v>150</v>
      </c>
      <c r="H58" s="11">
        <v>294</v>
      </c>
      <c r="I58" s="11">
        <v>122</v>
      </c>
      <c r="J58" s="11">
        <v>89</v>
      </c>
      <c r="K58" s="11">
        <v>140</v>
      </c>
      <c r="L58" s="11">
        <v>47</v>
      </c>
      <c r="M58" s="11">
        <v>312</v>
      </c>
    </row>
    <row r="59" spans="2:13" ht="15" customHeight="1" x14ac:dyDescent="0.15">
      <c r="B59" s="4"/>
      <c r="C59" s="54"/>
      <c r="D59" s="30">
        <v>100</v>
      </c>
      <c r="E59" s="31">
        <v>31.3</v>
      </c>
      <c r="F59" s="32">
        <v>45.7</v>
      </c>
      <c r="G59" s="32">
        <v>9.8000000000000007</v>
      </c>
      <c r="H59" s="32">
        <v>19.100000000000001</v>
      </c>
      <c r="I59" s="32">
        <v>7.9</v>
      </c>
      <c r="J59" s="32">
        <v>5.8</v>
      </c>
      <c r="K59" s="32">
        <v>9.1</v>
      </c>
      <c r="L59" s="32">
        <v>3.1</v>
      </c>
      <c r="M59" s="32">
        <v>20.3</v>
      </c>
    </row>
    <row r="60" spans="2:13" ht="15" customHeight="1" x14ac:dyDescent="0.15">
      <c r="B60" s="4"/>
      <c r="C60" s="51" t="s">
        <v>75</v>
      </c>
      <c r="D60" s="25">
        <v>5096</v>
      </c>
      <c r="E60" s="18">
        <v>1313</v>
      </c>
      <c r="F60" s="11">
        <v>1991</v>
      </c>
      <c r="G60" s="11">
        <v>386</v>
      </c>
      <c r="H60" s="11">
        <v>959</v>
      </c>
      <c r="I60" s="11">
        <v>401</v>
      </c>
      <c r="J60" s="11">
        <v>267</v>
      </c>
      <c r="K60" s="11">
        <v>415</v>
      </c>
      <c r="L60" s="11">
        <v>251</v>
      </c>
      <c r="M60" s="11">
        <v>1374</v>
      </c>
    </row>
    <row r="61" spans="2:13" ht="15" customHeight="1" x14ac:dyDescent="0.15">
      <c r="B61" s="4"/>
      <c r="C61" s="54"/>
      <c r="D61" s="30">
        <v>100</v>
      </c>
      <c r="E61" s="31">
        <v>25.8</v>
      </c>
      <c r="F61" s="32">
        <v>39.1</v>
      </c>
      <c r="G61" s="32">
        <v>7.6</v>
      </c>
      <c r="H61" s="32">
        <v>18.8</v>
      </c>
      <c r="I61" s="32">
        <v>7.9</v>
      </c>
      <c r="J61" s="32">
        <v>5.2</v>
      </c>
      <c r="K61" s="32">
        <v>8.1</v>
      </c>
      <c r="L61" s="32">
        <v>4.9000000000000004</v>
      </c>
      <c r="M61" s="32">
        <v>27</v>
      </c>
    </row>
    <row r="62" spans="2:13" ht="15" customHeight="1" x14ac:dyDescent="0.15">
      <c r="B62" s="4"/>
      <c r="C62" s="51" t="s">
        <v>76</v>
      </c>
      <c r="D62" s="25">
        <v>2807</v>
      </c>
      <c r="E62" s="18">
        <v>831</v>
      </c>
      <c r="F62" s="11">
        <v>1178</v>
      </c>
      <c r="G62" s="11">
        <v>280</v>
      </c>
      <c r="H62" s="11">
        <v>435</v>
      </c>
      <c r="I62" s="11">
        <v>214</v>
      </c>
      <c r="J62" s="11">
        <v>153</v>
      </c>
      <c r="K62" s="11">
        <v>262</v>
      </c>
      <c r="L62" s="11">
        <v>144</v>
      </c>
      <c r="M62" s="11">
        <v>657</v>
      </c>
    </row>
    <row r="63" spans="2:13" ht="15" customHeight="1" x14ac:dyDescent="0.15">
      <c r="B63" s="4"/>
      <c r="C63" s="54"/>
      <c r="D63" s="30">
        <v>100</v>
      </c>
      <c r="E63" s="31">
        <v>29.6</v>
      </c>
      <c r="F63" s="32">
        <v>42</v>
      </c>
      <c r="G63" s="32">
        <v>10</v>
      </c>
      <c r="H63" s="32">
        <v>15.5</v>
      </c>
      <c r="I63" s="32">
        <v>7.6</v>
      </c>
      <c r="J63" s="32">
        <v>5.5</v>
      </c>
      <c r="K63" s="32">
        <v>9.3000000000000007</v>
      </c>
      <c r="L63" s="32">
        <v>5.0999999999999996</v>
      </c>
      <c r="M63" s="32">
        <v>23.4</v>
      </c>
    </row>
    <row r="64" spans="2:13" ht="15" customHeight="1" x14ac:dyDescent="0.15">
      <c r="B64" s="4"/>
      <c r="C64" s="51" t="s">
        <v>77</v>
      </c>
      <c r="D64" s="25">
        <v>6516</v>
      </c>
      <c r="E64" s="18">
        <v>1811</v>
      </c>
      <c r="F64" s="11">
        <v>2603</v>
      </c>
      <c r="G64" s="11">
        <v>624</v>
      </c>
      <c r="H64" s="11">
        <v>1143</v>
      </c>
      <c r="I64" s="11">
        <v>649</v>
      </c>
      <c r="J64" s="11">
        <v>386</v>
      </c>
      <c r="K64" s="11">
        <v>589</v>
      </c>
      <c r="L64" s="11">
        <v>305</v>
      </c>
      <c r="M64" s="11">
        <v>1573</v>
      </c>
    </row>
    <row r="65" spans="2:13" ht="15" customHeight="1" x14ac:dyDescent="0.15">
      <c r="B65" s="5"/>
      <c r="C65" s="52"/>
      <c r="D65" s="28">
        <v>100</v>
      </c>
      <c r="E65" s="20">
        <v>27.8</v>
      </c>
      <c r="F65" s="15">
        <v>39.9</v>
      </c>
      <c r="G65" s="15">
        <v>9.6</v>
      </c>
      <c r="H65" s="15">
        <v>17.5</v>
      </c>
      <c r="I65" s="15">
        <v>10</v>
      </c>
      <c r="J65" s="15">
        <v>5.9</v>
      </c>
      <c r="K65" s="15">
        <v>9</v>
      </c>
      <c r="L65" s="15">
        <v>4.7</v>
      </c>
      <c r="M65" s="15">
        <v>24.1</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65:M65">
    <cfRule type="top10" dxfId="608" priority="2143" rank="1"/>
  </conditionalFormatting>
  <conditionalFormatting sqref="E9:M9">
    <cfRule type="top10" dxfId="607" priority="2144" rank="1"/>
  </conditionalFormatting>
  <conditionalFormatting sqref="E11:M11">
    <cfRule type="top10" dxfId="606" priority="2145" rank="1"/>
  </conditionalFormatting>
  <conditionalFormatting sqref="E13:M13">
    <cfRule type="top10" dxfId="605" priority="2146" rank="1"/>
  </conditionalFormatting>
  <conditionalFormatting sqref="E15:M15">
    <cfRule type="top10" dxfId="604" priority="2147" rank="1"/>
  </conditionalFormatting>
  <conditionalFormatting sqref="E17:M17">
    <cfRule type="top10" dxfId="603" priority="2148" rank="1"/>
  </conditionalFormatting>
  <conditionalFormatting sqref="E19:M19">
    <cfRule type="top10" dxfId="602" priority="2149" rank="1"/>
  </conditionalFormatting>
  <conditionalFormatting sqref="E21:M21">
    <cfRule type="top10" dxfId="601" priority="2150" rank="1"/>
  </conditionalFormatting>
  <conditionalFormatting sqref="E23:M23">
    <cfRule type="top10" dxfId="600" priority="2151" rank="1"/>
  </conditionalFormatting>
  <conditionalFormatting sqref="E25:M25">
    <cfRule type="top10" dxfId="599" priority="2152" rank="1"/>
  </conditionalFormatting>
  <conditionalFormatting sqref="E27:M27">
    <cfRule type="top10" dxfId="598" priority="2153" rank="1"/>
  </conditionalFormatting>
  <conditionalFormatting sqref="E29:M29">
    <cfRule type="top10" dxfId="597" priority="2154" rank="1"/>
  </conditionalFormatting>
  <conditionalFormatting sqref="E31:M31">
    <cfRule type="top10" dxfId="596" priority="2155" rank="1"/>
  </conditionalFormatting>
  <conditionalFormatting sqref="E33:M33">
    <cfRule type="top10" dxfId="595" priority="2156" rank="1"/>
  </conditionalFormatting>
  <conditionalFormatting sqref="E35:M35">
    <cfRule type="top10" dxfId="594" priority="2157" rank="1"/>
  </conditionalFormatting>
  <conditionalFormatting sqref="E37:M37">
    <cfRule type="top10" dxfId="593" priority="2158" rank="1"/>
  </conditionalFormatting>
  <conditionalFormatting sqref="E39:M39">
    <cfRule type="top10" dxfId="592" priority="2159" rank="1"/>
  </conditionalFormatting>
  <conditionalFormatting sqref="E41:M41">
    <cfRule type="top10" dxfId="591" priority="2160" rank="1"/>
  </conditionalFormatting>
  <conditionalFormatting sqref="E43:M43">
    <cfRule type="top10" dxfId="590" priority="2161" rank="1"/>
  </conditionalFormatting>
  <conditionalFormatting sqref="E45:M45">
    <cfRule type="top10" dxfId="589" priority="2162" rank="1"/>
  </conditionalFormatting>
  <conditionalFormatting sqref="E47:M47">
    <cfRule type="top10" dxfId="588" priority="2163" rank="1"/>
  </conditionalFormatting>
  <conditionalFormatting sqref="E49:M49">
    <cfRule type="top10" dxfId="587" priority="2164" rank="1"/>
  </conditionalFormatting>
  <conditionalFormatting sqref="E51:M51">
    <cfRule type="top10" dxfId="586" priority="2165" rank="1"/>
  </conditionalFormatting>
  <conditionalFormatting sqref="E53:M53">
    <cfRule type="top10" dxfId="585" priority="2166" rank="1"/>
  </conditionalFormatting>
  <conditionalFormatting sqref="E55:M55">
    <cfRule type="top10" dxfId="584" priority="2167" rank="1"/>
  </conditionalFormatting>
  <conditionalFormatting sqref="E57:M57">
    <cfRule type="top10" dxfId="583" priority="2168" rank="1"/>
  </conditionalFormatting>
  <conditionalFormatting sqref="E59:M59">
    <cfRule type="top10" dxfId="582" priority="2169" rank="1"/>
  </conditionalFormatting>
  <conditionalFormatting sqref="E61:M61">
    <cfRule type="top10" dxfId="581" priority="2170" rank="1"/>
  </conditionalFormatting>
  <conditionalFormatting sqref="E63:M63">
    <cfRule type="top10" dxfId="580" priority="2171" rank="1"/>
  </conditionalFormatting>
  <pageMargins left="0.7" right="0.7" top="0.75" bottom="0.75" header="0.3" footer="0.3"/>
  <pageSetup paperSize="9" scale="76" orientation="portrait" r:id="rId1"/>
  <headerFooter>
    <oddFooter>&amp;C&amp;P</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2" width="8.625" style="9" customWidth="1"/>
    <col min="93" max="16384" width="6.125" style="9"/>
  </cols>
  <sheetData>
    <row r="2" spans="2:43" x14ac:dyDescent="0.15">
      <c r="B2" s="9" t="s">
        <v>512</v>
      </c>
    </row>
    <row r="3" spans="2:43" x14ac:dyDescent="0.15">
      <c r="B3" s="9" t="s">
        <v>531</v>
      </c>
    </row>
    <row r="4" spans="2:43" x14ac:dyDescent="0.15">
      <c r="B4" s="36"/>
    </row>
    <row r="6" spans="2:43" ht="3" customHeight="1" x14ac:dyDescent="0.15">
      <c r="B6" s="16"/>
      <c r="C6" s="23"/>
      <c r="D6" s="24"/>
      <c r="E6" s="22"/>
      <c r="F6" s="17"/>
      <c r="G6" s="17"/>
      <c r="H6" s="17"/>
      <c r="I6" s="17"/>
      <c r="J6" s="17"/>
    </row>
    <row r="7" spans="2:43" s="10" customFormat="1" ht="122.25" customHeight="1" thickBot="1" x14ac:dyDescent="0.2">
      <c r="B7" s="1"/>
      <c r="C7" s="2" t="s">
        <v>52</v>
      </c>
      <c r="D7" s="29" t="s">
        <v>103</v>
      </c>
      <c r="E7" s="39" t="s">
        <v>590</v>
      </c>
      <c r="F7" s="39" t="s">
        <v>591</v>
      </c>
      <c r="G7" s="39" t="s">
        <v>592</v>
      </c>
      <c r="H7" s="41" t="s">
        <v>185</v>
      </c>
      <c r="I7" s="41" t="s">
        <v>186</v>
      </c>
      <c r="J7" s="47" t="s">
        <v>104</v>
      </c>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2355</v>
      </c>
      <c r="F8" s="11">
        <v>2817</v>
      </c>
      <c r="G8" s="11">
        <v>1163</v>
      </c>
      <c r="H8" s="11">
        <v>6157</v>
      </c>
      <c r="I8" s="11">
        <v>11330</v>
      </c>
      <c r="J8" s="11">
        <v>3344</v>
      </c>
    </row>
    <row r="9" spans="2:43" ht="15" customHeight="1" x14ac:dyDescent="0.15">
      <c r="B9" s="62"/>
      <c r="C9" s="52"/>
      <c r="D9" s="26">
        <v>100</v>
      </c>
      <c r="E9" s="19">
        <v>8.6999999999999993</v>
      </c>
      <c r="F9" s="12">
        <v>10.4</v>
      </c>
      <c r="G9" s="12">
        <v>4.3</v>
      </c>
      <c r="H9" s="12">
        <v>22.7</v>
      </c>
      <c r="I9" s="12">
        <v>41.7</v>
      </c>
      <c r="J9" s="12">
        <v>12.3</v>
      </c>
    </row>
    <row r="10" spans="2:43" ht="15" customHeight="1" x14ac:dyDescent="0.15">
      <c r="B10" s="3" t="s">
        <v>54</v>
      </c>
      <c r="C10" s="63" t="s">
        <v>55</v>
      </c>
      <c r="D10" s="27">
        <v>12478</v>
      </c>
      <c r="E10" s="21">
        <v>1240</v>
      </c>
      <c r="F10" s="13">
        <v>1628</v>
      </c>
      <c r="G10" s="13">
        <v>730</v>
      </c>
      <c r="H10" s="13">
        <v>3166</v>
      </c>
      <c r="I10" s="13">
        <v>4464</v>
      </c>
      <c r="J10" s="13">
        <v>1250</v>
      </c>
    </row>
    <row r="11" spans="2:43" ht="15" customHeight="1" x14ac:dyDescent="0.15">
      <c r="B11" s="4"/>
      <c r="C11" s="56"/>
      <c r="D11" s="30">
        <v>100</v>
      </c>
      <c r="E11" s="31">
        <v>9.9</v>
      </c>
      <c r="F11" s="32">
        <v>13</v>
      </c>
      <c r="G11" s="32">
        <v>5.9</v>
      </c>
      <c r="H11" s="32">
        <v>25.4</v>
      </c>
      <c r="I11" s="32">
        <v>35.799999999999997</v>
      </c>
      <c r="J11" s="32">
        <v>10</v>
      </c>
    </row>
    <row r="12" spans="2:43" ht="15" customHeight="1" x14ac:dyDescent="0.15">
      <c r="B12" s="4"/>
      <c r="C12" s="55" t="s">
        <v>56</v>
      </c>
      <c r="D12" s="25">
        <v>14458</v>
      </c>
      <c r="E12" s="18">
        <v>1095</v>
      </c>
      <c r="F12" s="11">
        <v>1165</v>
      </c>
      <c r="G12" s="11">
        <v>423</v>
      </c>
      <c r="H12" s="11">
        <v>2955</v>
      </c>
      <c r="I12" s="11">
        <v>6777</v>
      </c>
      <c r="J12" s="11">
        <v>2043</v>
      </c>
    </row>
    <row r="13" spans="2:43" ht="15" customHeight="1" x14ac:dyDescent="0.15">
      <c r="B13" s="4"/>
      <c r="C13" s="59"/>
      <c r="D13" s="26">
        <v>100</v>
      </c>
      <c r="E13" s="19">
        <v>7.6</v>
      </c>
      <c r="F13" s="12">
        <v>8.1</v>
      </c>
      <c r="G13" s="12">
        <v>2.9</v>
      </c>
      <c r="H13" s="12">
        <v>20.399999999999999</v>
      </c>
      <c r="I13" s="12">
        <v>46.9</v>
      </c>
      <c r="J13" s="12">
        <v>14.1</v>
      </c>
    </row>
    <row r="14" spans="2:43" ht="15" customHeight="1" x14ac:dyDescent="0.15">
      <c r="B14" s="3" t="s">
        <v>57</v>
      </c>
      <c r="C14" s="63" t="s">
        <v>78</v>
      </c>
      <c r="D14" s="27">
        <v>7667</v>
      </c>
      <c r="E14" s="21">
        <v>1555</v>
      </c>
      <c r="F14" s="13">
        <v>1169</v>
      </c>
      <c r="G14" s="13">
        <v>176</v>
      </c>
      <c r="H14" s="13">
        <v>1910</v>
      </c>
      <c r="I14" s="13">
        <v>2391</v>
      </c>
      <c r="J14" s="13">
        <v>466</v>
      </c>
    </row>
    <row r="15" spans="2:43" ht="15" customHeight="1" x14ac:dyDescent="0.15">
      <c r="B15" s="4"/>
      <c r="C15" s="56"/>
      <c r="D15" s="30">
        <v>100</v>
      </c>
      <c r="E15" s="31">
        <v>20.3</v>
      </c>
      <c r="F15" s="32">
        <v>15.2</v>
      </c>
      <c r="G15" s="32">
        <v>2.2999999999999998</v>
      </c>
      <c r="H15" s="32">
        <v>24.9</v>
      </c>
      <c r="I15" s="32">
        <v>31.2</v>
      </c>
      <c r="J15" s="32">
        <v>6.1</v>
      </c>
    </row>
    <row r="16" spans="2:43" ht="15" customHeight="1" x14ac:dyDescent="0.15">
      <c r="B16" s="4"/>
      <c r="C16" s="51" t="s">
        <v>79</v>
      </c>
      <c r="D16" s="25">
        <v>6710</v>
      </c>
      <c r="E16" s="18">
        <v>282</v>
      </c>
      <c r="F16" s="11">
        <v>1209</v>
      </c>
      <c r="G16" s="11">
        <v>348</v>
      </c>
      <c r="H16" s="11">
        <v>1586</v>
      </c>
      <c r="I16" s="11">
        <v>2670</v>
      </c>
      <c r="J16" s="11">
        <v>615</v>
      </c>
    </row>
    <row r="17" spans="2:10" ht="15" customHeight="1" x14ac:dyDescent="0.15">
      <c r="B17" s="4"/>
      <c r="C17" s="51"/>
      <c r="D17" s="30">
        <v>100</v>
      </c>
      <c r="E17" s="31">
        <v>4.2</v>
      </c>
      <c r="F17" s="32">
        <v>18</v>
      </c>
      <c r="G17" s="32">
        <v>5.2</v>
      </c>
      <c r="H17" s="32">
        <v>23.6</v>
      </c>
      <c r="I17" s="32">
        <v>39.799999999999997</v>
      </c>
      <c r="J17" s="32">
        <v>9.1999999999999993</v>
      </c>
    </row>
    <row r="18" spans="2:10" ht="15" customHeight="1" x14ac:dyDescent="0.15">
      <c r="B18" s="4"/>
      <c r="C18" s="58" t="s">
        <v>80</v>
      </c>
      <c r="D18" s="25">
        <v>5148</v>
      </c>
      <c r="E18" s="18">
        <v>203</v>
      </c>
      <c r="F18" s="11">
        <v>213</v>
      </c>
      <c r="G18" s="11">
        <v>439</v>
      </c>
      <c r="H18" s="11">
        <v>1217</v>
      </c>
      <c r="I18" s="11">
        <v>2340</v>
      </c>
      <c r="J18" s="11">
        <v>736</v>
      </c>
    </row>
    <row r="19" spans="2:10" ht="15" customHeight="1" x14ac:dyDescent="0.15">
      <c r="B19" s="4"/>
      <c r="C19" s="56"/>
      <c r="D19" s="30">
        <v>100</v>
      </c>
      <c r="E19" s="31">
        <v>3.9</v>
      </c>
      <c r="F19" s="32">
        <v>4.0999999999999996</v>
      </c>
      <c r="G19" s="32">
        <v>8.5</v>
      </c>
      <c r="H19" s="32">
        <v>23.6</v>
      </c>
      <c r="I19" s="32">
        <v>45.5</v>
      </c>
      <c r="J19" s="32">
        <v>14.3</v>
      </c>
    </row>
    <row r="20" spans="2:10" ht="15" customHeight="1" x14ac:dyDescent="0.15">
      <c r="B20" s="4"/>
      <c r="C20" s="55" t="s">
        <v>81</v>
      </c>
      <c r="D20" s="25">
        <v>4095</v>
      </c>
      <c r="E20" s="18">
        <v>168</v>
      </c>
      <c r="F20" s="11">
        <v>130</v>
      </c>
      <c r="G20" s="11">
        <v>115</v>
      </c>
      <c r="H20" s="11">
        <v>894</v>
      </c>
      <c r="I20" s="11">
        <v>1977</v>
      </c>
      <c r="J20" s="11">
        <v>811</v>
      </c>
    </row>
    <row r="21" spans="2:10" ht="15" customHeight="1" x14ac:dyDescent="0.15">
      <c r="B21" s="4"/>
      <c r="C21" s="56"/>
      <c r="D21" s="30">
        <v>100</v>
      </c>
      <c r="E21" s="31">
        <v>4.0999999999999996</v>
      </c>
      <c r="F21" s="32">
        <v>3.2</v>
      </c>
      <c r="G21" s="32">
        <v>2.8</v>
      </c>
      <c r="H21" s="32">
        <v>21.8</v>
      </c>
      <c r="I21" s="32">
        <v>48.3</v>
      </c>
      <c r="J21" s="32">
        <v>19.8</v>
      </c>
    </row>
    <row r="22" spans="2:10" ht="15" customHeight="1" x14ac:dyDescent="0.15">
      <c r="B22" s="4"/>
      <c r="C22" s="51" t="s">
        <v>82</v>
      </c>
      <c r="D22" s="25">
        <v>3242</v>
      </c>
      <c r="E22" s="18">
        <v>118</v>
      </c>
      <c r="F22" s="11">
        <v>68</v>
      </c>
      <c r="G22" s="11">
        <v>73</v>
      </c>
      <c r="H22" s="11">
        <v>492</v>
      </c>
      <c r="I22" s="11">
        <v>1839</v>
      </c>
      <c r="J22" s="11">
        <v>652</v>
      </c>
    </row>
    <row r="23" spans="2:10" ht="15" customHeight="1" x14ac:dyDescent="0.15">
      <c r="B23" s="5"/>
      <c r="C23" s="52"/>
      <c r="D23" s="28">
        <v>100</v>
      </c>
      <c r="E23" s="20">
        <v>3.6</v>
      </c>
      <c r="F23" s="15">
        <v>2.1</v>
      </c>
      <c r="G23" s="15">
        <v>2.2999999999999998</v>
      </c>
      <c r="H23" s="15">
        <v>15.2</v>
      </c>
      <c r="I23" s="15">
        <v>56.7</v>
      </c>
      <c r="J23" s="15">
        <v>20.100000000000001</v>
      </c>
    </row>
    <row r="24" spans="2:10" ht="15" customHeight="1" x14ac:dyDescent="0.15">
      <c r="B24" s="3" t="s">
        <v>58</v>
      </c>
      <c r="C24" s="53" t="s">
        <v>59</v>
      </c>
      <c r="D24" s="27">
        <v>6176</v>
      </c>
      <c r="E24" s="21">
        <v>441</v>
      </c>
      <c r="F24" s="13">
        <v>491</v>
      </c>
      <c r="G24" s="13">
        <v>201</v>
      </c>
      <c r="H24" s="13">
        <v>1206</v>
      </c>
      <c r="I24" s="13">
        <v>2957</v>
      </c>
      <c r="J24" s="13">
        <v>880</v>
      </c>
    </row>
    <row r="25" spans="2:10" ht="15" customHeight="1" x14ac:dyDescent="0.15">
      <c r="B25" s="4"/>
      <c r="C25" s="51"/>
      <c r="D25" s="30">
        <v>100</v>
      </c>
      <c r="E25" s="31">
        <v>7.1</v>
      </c>
      <c r="F25" s="32">
        <v>8</v>
      </c>
      <c r="G25" s="32">
        <v>3.3</v>
      </c>
      <c r="H25" s="32">
        <v>19.5</v>
      </c>
      <c r="I25" s="32">
        <v>47.9</v>
      </c>
      <c r="J25" s="32">
        <v>14.2</v>
      </c>
    </row>
    <row r="26" spans="2:10" ht="15" customHeight="1" x14ac:dyDescent="0.15">
      <c r="B26" s="4"/>
      <c r="C26" s="58" t="s">
        <v>60</v>
      </c>
      <c r="D26" s="25">
        <v>12578</v>
      </c>
      <c r="E26" s="18">
        <v>1018</v>
      </c>
      <c r="F26" s="11">
        <v>1484</v>
      </c>
      <c r="G26" s="11">
        <v>614</v>
      </c>
      <c r="H26" s="11">
        <v>2944</v>
      </c>
      <c r="I26" s="11">
        <v>5074</v>
      </c>
      <c r="J26" s="11">
        <v>1444</v>
      </c>
    </row>
    <row r="27" spans="2:10" ht="15" customHeight="1" x14ac:dyDescent="0.15">
      <c r="B27" s="4"/>
      <c r="C27" s="56"/>
      <c r="D27" s="30">
        <v>100</v>
      </c>
      <c r="E27" s="31">
        <v>8.1</v>
      </c>
      <c r="F27" s="32">
        <v>11.8</v>
      </c>
      <c r="G27" s="32">
        <v>4.9000000000000004</v>
      </c>
      <c r="H27" s="32">
        <v>23.4</v>
      </c>
      <c r="I27" s="32">
        <v>40.299999999999997</v>
      </c>
      <c r="J27" s="32">
        <v>11.5</v>
      </c>
    </row>
    <row r="28" spans="2:10" ht="15" customHeight="1" x14ac:dyDescent="0.15">
      <c r="B28" s="4"/>
      <c r="C28" s="55" t="s">
        <v>61</v>
      </c>
      <c r="D28" s="25">
        <v>1614</v>
      </c>
      <c r="E28" s="18">
        <v>318</v>
      </c>
      <c r="F28" s="11">
        <v>237</v>
      </c>
      <c r="G28" s="11">
        <v>83</v>
      </c>
      <c r="H28" s="11">
        <v>417</v>
      </c>
      <c r="I28" s="11">
        <v>415</v>
      </c>
      <c r="J28" s="11">
        <v>144</v>
      </c>
    </row>
    <row r="29" spans="2:10" ht="15" customHeight="1" x14ac:dyDescent="0.15">
      <c r="B29" s="4"/>
      <c r="C29" s="56"/>
      <c r="D29" s="30">
        <v>100</v>
      </c>
      <c r="E29" s="31">
        <v>19.7</v>
      </c>
      <c r="F29" s="32">
        <v>14.7</v>
      </c>
      <c r="G29" s="32">
        <v>5.0999999999999996</v>
      </c>
      <c r="H29" s="32">
        <v>25.8</v>
      </c>
      <c r="I29" s="32">
        <v>25.7</v>
      </c>
      <c r="J29" s="32">
        <v>8.9</v>
      </c>
    </row>
    <row r="30" spans="2:10" ht="15" customHeight="1" x14ac:dyDescent="0.15">
      <c r="B30" s="4"/>
      <c r="C30" s="51" t="s">
        <v>62</v>
      </c>
      <c r="D30" s="25">
        <v>2525</v>
      </c>
      <c r="E30" s="18">
        <v>184</v>
      </c>
      <c r="F30" s="11">
        <v>190</v>
      </c>
      <c r="G30" s="11">
        <v>105</v>
      </c>
      <c r="H30" s="11">
        <v>591</v>
      </c>
      <c r="I30" s="11">
        <v>1153</v>
      </c>
      <c r="J30" s="11">
        <v>302</v>
      </c>
    </row>
    <row r="31" spans="2:10" ht="15" customHeight="1" x14ac:dyDescent="0.15">
      <c r="B31" s="4"/>
      <c r="C31" s="51"/>
      <c r="D31" s="30">
        <v>100</v>
      </c>
      <c r="E31" s="31">
        <v>7.3</v>
      </c>
      <c r="F31" s="32">
        <v>7.5</v>
      </c>
      <c r="G31" s="32">
        <v>4.2</v>
      </c>
      <c r="H31" s="32">
        <v>23.4</v>
      </c>
      <c r="I31" s="32">
        <v>45.7</v>
      </c>
      <c r="J31" s="32">
        <v>12</v>
      </c>
    </row>
    <row r="32" spans="2:10" ht="15" customHeight="1" x14ac:dyDescent="0.15">
      <c r="B32" s="6"/>
      <c r="C32" s="58" t="s">
        <v>63</v>
      </c>
      <c r="D32" s="25">
        <v>3276</v>
      </c>
      <c r="E32" s="18">
        <v>321</v>
      </c>
      <c r="F32" s="11">
        <v>333</v>
      </c>
      <c r="G32" s="11">
        <v>120</v>
      </c>
      <c r="H32" s="11">
        <v>769</v>
      </c>
      <c r="I32" s="11">
        <v>1390</v>
      </c>
      <c r="J32" s="11">
        <v>343</v>
      </c>
    </row>
    <row r="33" spans="2:10" ht="15" customHeight="1" x14ac:dyDescent="0.15">
      <c r="B33" s="7"/>
      <c r="C33" s="59"/>
      <c r="D33" s="28">
        <v>100</v>
      </c>
      <c r="E33" s="20">
        <v>9.8000000000000007</v>
      </c>
      <c r="F33" s="15">
        <v>10.199999999999999</v>
      </c>
      <c r="G33" s="15">
        <v>3.7</v>
      </c>
      <c r="H33" s="15">
        <v>23.5</v>
      </c>
      <c r="I33" s="15">
        <v>42.4</v>
      </c>
      <c r="J33" s="15">
        <v>10.5</v>
      </c>
    </row>
    <row r="34" spans="2:10" ht="15" customHeight="1" x14ac:dyDescent="0.15">
      <c r="B34" s="3" t="s">
        <v>64</v>
      </c>
      <c r="C34" s="53" t="s">
        <v>65</v>
      </c>
      <c r="D34" s="27">
        <v>22228</v>
      </c>
      <c r="E34" s="21">
        <v>2079</v>
      </c>
      <c r="F34" s="13">
        <v>2565</v>
      </c>
      <c r="G34" s="13">
        <v>968</v>
      </c>
      <c r="H34" s="13">
        <v>5342</v>
      </c>
      <c r="I34" s="13">
        <v>8952</v>
      </c>
      <c r="J34" s="13">
        <v>2322</v>
      </c>
    </row>
    <row r="35" spans="2:10" ht="15" customHeight="1" x14ac:dyDescent="0.15">
      <c r="B35" s="4"/>
      <c r="C35" s="54"/>
      <c r="D35" s="30">
        <v>100</v>
      </c>
      <c r="E35" s="31">
        <v>9.4</v>
      </c>
      <c r="F35" s="32">
        <v>11.5</v>
      </c>
      <c r="G35" s="32">
        <v>4.4000000000000004</v>
      </c>
      <c r="H35" s="32">
        <v>24</v>
      </c>
      <c r="I35" s="32">
        <v>40.299999999999997</v>
      </c>
      <c r="J35" s="32">
        <v>10.4</v>
      </c>
    </row>
    <row r="36" spans="2:10" ht="15" customHeight="1" x14ac:dyDescent="0.15">
      <c r="B36" s="4"/>
      <c r="C36" s="60" t="s">
        <v>66</v>
      </c>
      <c r="D36" s="25">
        <v>2573</v>
      </c>
      <c r="E36" s="18">
        <v>138</v>
      </c>
      <c r="F36" s="11">
        <v>133</v>
      </c>
      <c r="G36" s="11">
        <v>105</v>
      </c>
      <c r="H36" s="11">
        <v>450</v>
      </c>
      <c r="I36" s="11">
        <v>1250</v>
      </c>
      <c r="J36" s="11">
        <v>497</v>
      </c>
    </row>
    <row r="37" spans="2:10" ht="15" customHeight="1" x14ac:dyDescent="0.15">
      <c r="B37" s="4"/>
      <c r="C37" s="56"/>
      <c r="D37" s="30">
        <v>100</v>
      </c>
      <c r="E37" s="31">
        <v>5.4</v>
      </c>
      <c r="F37" s="32">
        <v>5.2</v>
      </c>
      <c r="G37" s="32">
        <v>4.0999999999999996</v>
      </c>
      <c r="H37" s="32">
        <v>17.5</v>
      </c>
      <c r="I37" s="32">
        <v>48.6</v>
      </c>
      <c r="J37" s="32">
        <v>19.3</v>
      </c>
    </row>
    <row r="38" spans="2:10" ht="15" customHeight="1" x14ac:dyDescent="0.15">
      <c r="B38" s="4"/>
      <c r="C38" s="55" t="s">
        <v>67</v>
      </c>
      <c r="D38" s="25">
        <v>1235</v>
      </c>
      <c r="E38" s="18">
        <v>58</v>
      </c>
      <c r="F38" s="11">
        <v>40</v>
      </c>
      <c r="G38" s="11">
        <v>39</v>
      </c>
      <c r="H38" s="11">
        <v>136</v>
      </c>
      <c r="I38" s="11">
        <v>758</v>
      </c>
      <c r="J38" s="11">
        <v>204</v>
      </c>
    </row>
    <row r="39" spans="2:10" ht="15" customHeight="1" x14ac:dyDescent="0.15">
      <c r="B39" s="5"/>
      <c r="C39" s="59"/>
      <c r="D39" s="28">
        <v>100</v>
      </c>
      <c r="E39" s="20">
        <v>4.7</v>
      </c>
      <c r="F39" s="15">
        <v>3.2</v>
      </c>
      <c r="G39" s="15">
        <v>3.2</v>
      </c>
      <c r="H39" s="15">
        <v>11</v>
      </c>
      <c r="I39" s="15">
        <v>61.4</v>
      </c>
      <c r="J39" s="15">
        <v>16.5</v>
      </c>
    </row>
    <row r="40" spans="2:10" ht="15" customHeight="1" x14ac:dyDescent="0.15">
      <c r="B40" s="3" t="s">
        <v>83</v>
      </c>
      <c r="C40" s="53" t="s">
        <v>400</v>
      </c>
      <c r="D40" s="27">
        <v>3459</v>
      </c>
      <c r="E40" s="21">
        <v>315</v>
      </c>
      <c r="F40" s="13">
        <v>452</v>
      </c>
      <c r="G40" s="13">
        <v>221</v>
      </c>
      <c r="H40" s="13">
        <v>952</v>
      </c>
      <c r="I40" s="13">
        <v>1154</v>
      </c>
      <c r="J40" s="13">
        <v>365</v>
      </c>
    </row>
    <row r="41" spans="2:10" ht="15" customHeight="1" x14ac:dyDescent="0.15">
      <c r="B41" s="4"/>
      <c r="C41" s="54"/>
      <c r="D41" s="30">
        <v>100</v>
      </c>
      <c r="E41" s="31">
        <v>9.1</v>
      </c>
      <c r="F41" s="32">
        <v>13.1</v>
      </c>
      <c r="G41" s="32">
        <v>6.4</v>
      </c>
      <c r="H41" s="32">
        <v>27.5</v>
      </c>
      <c r="I41" s="32">
        <v>33.4</v>
      </c>
      <c r="J41" s="32">
        <v>10.6</v>
      </c>
    </row>
    <row r="42" spans="2:10" ht="15" customHeight="1" x14ac:dyDescent="0.15">
      <c r="B42" s="4"/>
      <c r="C42" s="55" t="s">
        <v>408</v>
      </c>
      <c r="D42" s="25">
        <v>18074</v>
      </c>
      <c r="E42" s="18">
        <v>1672</v>
      </c>
      <c r="F42" s="11">
        <v>2029</v>
      </c>
      <c r="G42" s="11">
        <v>748</v>
      </c>
      <c r="H42" s="11">
        <v>4246</v>
      </c>
      <c r="I42" s="11">
        <v>7395</v>
      </c>
      <c r="J42" s="11">
        <v>1984</v>
      </c>
    </row>
    <row r="43" spans="2:10" ht="15" customHeight="1" x14ac:dyDescent="0.15">
      <c r="B43" s="4"/>
      <c r="C43" s="56"/>
      <c r="D43" s="30">
        <v>100</v>
      </c>
      <c r="E43" s="31">
        <v>9.3000000000000007</v>
      </c>
      <c r="F43" s="32">
        <v>11.2</v>
      </c>
      <c r="G43" s="32">
        <v>4.0999999999999996</v>
      </c>
      <c r="H43" s="32">
        <v>23.5</v>
      </c>
      <c r="I43" s="32">
        <v>40.9</v>
      </c>
      <c r="J43" s="32">
        <v>11</v>
      </c>
    </row>
    <row r="44" spans="2:10" ht="15" customHeight="1" x14ac:dyDescent="0.15">
      <c r="B44" s="4"/>
      <c r="C44" s="51" t="s">
        <v>402</v>
      </c>
      <c r="D44" s="25">
        <v>4115</v>
      </c>
      <c r="E44" s="18">
        <v>282</v>
      </c>
      <c r="F44" s="11">
        <v>252</v>
      </c>
      <c r="G44" s="11">
        <v>153</v>
      </c>
      <c r="H44" s="11">
        <v>700</v>
      </c>
      <c r="I44" s="11">
        <v>2185</v>
      </c>
      <c r="J44" s="11">
        <v>543</v>
      </c>
    </row>
    <row r="45" spans="2:10" ht="15" customHeight="1" x14ac:dyDescent="0.15">
      <c r="B45" s="4"/>
      <c r="C45" s="54"/>
      <c r="D45" s="30">
        <v>100</v>
      </c>
      <c r="E45" s="31">
        <v>6.9</v>
      </c>
      <c r="F45" s="32">
        <v>6.1</v>
      </c>
      <c r="G45" s="32">
        <v>3.7</v>
      </c>
      <c r="H45" s="32">
        <v>17</v>
      </c>
      <c r="I45" s="32">
        <v>53.1</v>
      </c>
      <c r="J45" s="32">
        <v>13.2</v>
      </c>
    </row>
    <row r="46" spans="2:10" ht="15" customHeight="1" x14ac:dyDescent="0.15">
      <c r="B46" s="4"/>
      <c r="C46" s="51" t="s">
        <v>411</v>
      </c>
      <c r="D46" s="25">
        <v>659</v>
      </c>
      <c r="E46" s="18">
        <v>43</v>
      </c>
      <c r="F46" s="11">
        <v>35</v>
      </c>
      <c r="G46" s="11">
        <v>11</v>
      </c>
      <c r="H46" s="11">
        <v>96</v>
      </c>
      <c r="I46" s="11">
        <v>375</v>
      </c>
      <c r="J46" s="11">
        <v>99</v>
      </c>
    </row>
    <row r="47" spans="2:10" ht="15" customHeight="1" x14ac:dyDescent="0.15">
      <c r="B47" s="5"/>
      <c r="C47" s="52"/>
      <c r="D47" s="28">
        <v>100</v>
      </c>
      <c r="E47" s="20">
        <v>6.5</v>
      </c>
      <c r="F47" s="15">
        <v>5.3</v>
      </c>
      <c r="G47" s="15">
        <v>1.7</v>
      </c>
      <c r="H47" s="15">
        <v>14.6</v>
      </c>
      <c r="I47" s="15">
        <v>56.9</v>
      </c>
      <c r="J47" s="15">
        <v>15</v>
      </c>
    </row>
    <row r="48" spans="2:10" ht="15" customHeight="1" x14ac:dyDescent="0.15">
      <c r="B48" s="3" t="s">
        <v>68</v>
      </c>
      <c r="C48" s="53" t="s">
        <v>69</v>
      </c>
      <c r="D48" s="27">
        <v>3572</v>
      </c>
      <c r="E48" s="21">
        <v>318</v>
      </c>
      <c r="F48" s="13">
        <v>330</v>
      </c>
      <c r="G48" s="13">
        <v>128</v>
      </c>
      <c r="H48" s="13">
        <v>686</v>
      </c>
      <c r="I48" s="13">
        <v>1783</v>
      </c>
      <c r="J48" s="13">
        <v>327</v>
      </c>
    </row>
    <row r="49" spans="2:10" ht="15" customHeight="1" x14ac:dyDescent="0.15">
      <c r="B49" s="4"/>
      <c r="C49" s="54"/>
      <c r="D49" s="30">
        <v>100</v>
      </c>
      <c r="E49" s="31">
        <v>8.9</v>
      </c>
      <c r="F49" s="32">
        <v>9.1999999999999993</v>
      </c>
      <c r="G49" s="32">
        <v>3.6</v>
      </c>
      <c r="H49" s="32">
        <v>19.2</v>
      </c>
      <c r="I49" s="32">
        <v>49.9</v>
      </c>
      <c r="J49" s="32">
        <v>9.1999999999999993</v>
      </c>
    </row>
    <row r="50" spans="2:10" ht="15" customHeight="1" x14ac:dyDescent="0.15">
      <c r="B50" s="4"/>
      <c r="C50" s="57" t="s">
        <v>70</v>
      </c>
      <c r="D50" s="33">
        <v>2055</v>
      </c>
      <c r="E50" s="34">
        <v>217</v>
      </c>
      <c r="F50" s="35">
        <v>253</v>
      </c>
      <c r="G50" s="35">
        <v>73</v>
      </c>
      <c r="H50" s="35">
        <v>454</v>
      </c>
      <c r="I50" s="35">
        <v>932</v>
      </c>
      <c r="J50" s="35">
        <v>126</v>
      </c>
    </row>
    <row r="51" spans="2:10" ht="15" customHeight="1" x14ac:dyDescent="0.15">
      <c r="B51" s="4"/>
      <c r="C51" s="54"/>
      <c r="D51" s="30">
        <v>100</v>
      </c>
      <c r="E51" s="31">
        <v>10.6</v>
      </c>
      <c r="F51" s="32">
        <v>12.3</v>
      </c>
      <c r="G51" s="32">
        <v>3.6</v>
      </c>
      <c r="H51" s="32">
        <v>22.1</v>
      </c>
      <c r="I51" s="32">
        <v>45.4</v>
      </c>
      <c r="J51" s="32">
        <v>6.1</v>
      </c>
    </row>
    <row r="52" spans="2:10" ht="15" customHeight="1" x14ac:dyDescent="0.15">
      <c r="B52" s="4"/>
      <c r="C52" s="51" t="s">
        <v>71</v>
      </c>
      <c r="D52" s="25">
        <v>1640</v>
      </c>
      <c r="E52" s="18">
        <v>150</v>
      </c>
      <c r="F52" s="11">
        <v>158</v>
      </c>
      <c r="G52" s="11">
        <v>47</v>
      </c>
      <c r="H52" s="11">
        <v>298</v>
      </c>
      <c r="I52" s="11">
        <v>731</v>
      </c>
      <c r="J52" s="11">
        <v>256</v>
      </c>
    </row>
    <row r="53" spans="2:10" ht="15" customHeight="1" x14ac:dyDescent="0.15">
      <c r="B53" s="4"/>
      <c r="C53" s="54"/>
      <c r="D53" s="30">
        <v>100</v>
      </c>
      <c r="E53" s="31">
        <v>9.1</v>
      </c>
      <c r="F53" s="32">
        <v>9.6</v>
      </c>
      <c r="G53" s="32">
        <v>2.9</v>
      </c>
      <c r="H53" s="32">
        <v>18.2</v>
      </c>
      <c r="I53" s="32">
        <v>44.6</v>
      </c>
      <c r="J53" s="32">
        <v>15.6</v>
      </c>
    </row>
    <row r="54" spans="2:10" ht="15" customHeight="1" x14ac:dyDescent="0.15">
      <c r="B54" s="4"/>
      <c r="C54" s="51" t="s">
        <v>72</v>
      </c>
      <c r="D54" s="25">
        <v>1560</v>
      </c>
      <c r="E54" s="18">
        <v>155</v>
      </c>
      <c r="F54" s="11">
        <v>151</v>
      </c>
      <c r="G54" s="11">
        <v>57</v>
      </c>
      <c r="H54" s="11">
        <v>360</v>
      </c>
      <c r="I54" s="11">
        <v>690</v>
      </c>
      <c r="J54" s="11">
        <v>147</v>
      </c>
    </row>
    <row r="55" spans="2:10" ht="15" customHeight="1" x14ac:dyDescent="0.15">
      <c r="B55" s="4"/>
      <c r="C55" s="54"/>
      <c r="D55" s="30">
        <v>100</v>
      </c>
      <c r="E55" s="31">
        <v>9.9</v>
      </c>
      <c r="F55" s="32">
        <v>9.6999999999999993</v>
      </c>
      <c r="G55" s="32">
        <v>3.7</v>
      </c>
      <c r="H55" s="32">
        <v>23.1</v>
      </c>
      <c r="I55" s="32">
        <v>44.2</v>
      </c>
      <c r="J55" s="32">
        <v>9.4</v>
      </c>
    </row>
    <row r="56" spans="2:10" ht="15" customHeight="1" x14ac:dyDescent="0.15">
      <c r="B56" s="4"/>
      <c r="C56" s="51" t="s">
        <v>73</v>
      </c>
      <c r="D56" s="25">
        <v>2382</v>
      </c>
      <c r="E56" s="18">
        <v>202</v>
      </c>
      <c r="F56" s="11">
        <v>220</v>
      </c>
      <c r="G56" s="11">
        <v>90</v>
      </c>
      <c r="H56" s="11">
        <v>371</v>
      </c>
      <c r="I56" s="11">
        <v>1086</v>
      </c>
      <c r="J56" s="11">
        <v>413</v>
      </c>
    </row>
    <row r="57" spans="2:10" ht="15" customHeight="1" x14ac:dyDescent="0.15">
      <c r="B57" s="4"/>
      <c r="C57" s="54"/>
      <c r="D57" s="30">
        <v>100</v>
      </c>
      <c r="E57" s="31">
        <v>8.5</v>
      </c>
      <c r="F57" s="32">
        <v>9.1999999999999993</v>
      </c>
      <c r="G57" s="32">
        <v>3.8</v>
      </c>
      <c r="H57" s="32">
        <v>15.6</v>
      </c>
      <c r="I57" s="32">
        <v>45.6</v>
      </c>
      <c r="J57" s="32">
        <v>17.3</v>
      </c>
    </row>
    <row r="58" spans="2:10" ht="15" customHeight="1" x14ac:dyDescent="0.15">
      <c r="B58" s="4"/>
      <c r="C58" s="51" t="s">
        <v>74</v>
      </c>
      <c r="D58" s="25">
        <v>1538</v>
      </c>
      <c r="E58" s="18">
        <v>144</v>
      </c>
      <c r="F58" s="11">
        <v>168</v>
      </c>
      <c r="G58" s="11">
        <v>82</v>
      </c>
      <c r="H58" s="11">
        <v>343</v>
      </c>
      <c r="I58" s="11">
        <v>630</v>
      </c>
      <c r="J58" s="11">
        <v>171</v>
      </c>
    </row>
    <row r="59" spans="2:10" ht="15" customHeight="1" x14ac:dyDescent="0.15">
      <c r="B59" s="4"/>
      <c r="C59" s="54"/>
      <c r="D59" s="30">
        <v>100</v>
      </c>
      <c r="E59" s="31">
        <v>9.4</v>
      </c>
      <c r="F59" s="32">
        <v>10.9</v>
      </c>
      <c r="G59" s="32">
        <v>5.3</v>
      </c>
      <c r="H59" s="32">
        <v>22.3</v>
      </c>
      <c r="I59" s="32">
        <v>41</v>
      </c>
      <c r="J59" s="32">
        <v>11.1</v>
      </c>
    </row>
    <row r="60" spans="2:10" ht="15" customHeight="1" x14ac:dyDescent="0.15">
      <c r="B60" s="4"/>
      <c r="C60" s="51" t="s">
        <v>75</v>
      </c>
      <c r="D60" s="25">
        <v>5096</v>
      </c>
      <c r="E60" s="18">
        <v>450</v>
      </c>
      <c r="F60" s="11">
        <v>568</v>
      </c>
      <c r="G60" s="11">
        <v>210</v>
      </c>
      <c r="H60" s="11">
        <v>1067</v>
      </c>
      <c r="I60" s="11">
        <v>2055</v>
      </c>
      <c r="J60" s="11">
        <v>746</v>
      </c>
    </row>
    <row r="61" spans="2:10" ht="15" customHeight="1" x14ac:dyDescent="0.15">
      <c r="B61" s="4"/>
      <c r="C61" s="54"/>
      <c r="D61" s="30">
        <v>100</v>
      </c>
      <c r="E61" s="31">
        <v>8.8000000000000007</v>
      </c>
      <c r="F61" s="32">
        <v>11.1</v>
      </c>
      <c r="G61" s="32">
        <v>4.0999999999999996</v>
      </c>
      <c r="H61" s="32">
        <v>20.9</v>
      </c>
      <c r="I61" s="32">
        <v>40.299999999999997</v>
      </c>
      <c r="J61" s="32">
        <v>14.6</v>
      </c>
    </row>
    <row r="62" spans="2:10" ht="15" customHeight="1" x14ac:dyDescent="0.15">
      <c r="B62" s="4"/>
      <c r="C62" s="51" t="s">
        <v>76</v>
      </c>
      <c r="D62" s="25">
        <v>2807</v>
      </c>
      <c r="E62" s="18">
        <v>195</v>
      </c>
      <c r="F62" s="11">
        <v>321</v>
      </c>
      <c r="G62" s="11">
        <v>176</v>
      </c>
      <c r="H62" s="11">
        <v>861</v>
      </c>
      <c r="I62" s="11">
        <v>898</v>
      </c>
      <c r="J62" s="11">
        <v>356</v>
      </c>
    </row>
    <row r="63" spans="2:10" ht="15" customHeight="1" x14ac:dyDescent="0.15">
      <c r="B63" s="4"/>
      <c r="C63" s="54"/>
      <c r="D63" s="30">
        <v>100</v>
      </c>
      <c r="E63" s="31">
        <v>6.9</v>
      </c>
      <c r="F63" s="32">
        <v>11.4</v>
      </c>
      <c r="G63" s="32">
        <v>6.3</v>
      </c>
      <c r="H63" s="32">
        <v>30.7</v>
      </c>
      <c r="I63" s="32">
        <v>32</v>
      </c>
      <c r="J63" s="32">
        <v>12.7</v>
      </c>
    </row>
    <row r="64" spans="2:10" ht="15" customHeight="1" x14ac:dyDescent="0.15">
      <c r="B64" s="4"/>
      <c r="C64" s="51" t="s">
        <v>77</v>
      </c>
      <c r="D64" s="25">
        <v>6516</v>
      </c>
      <c r="E64" s="18">
        <v>524</v>
      </c>
      <c r="F64" s="11">
        <v>648</v>
      </c>
      <c r="G64" s="11">
        <v>300</v>
      </c>
      <c r="H64" s="11">
        <v>1717</v>
      </c>
      <c r="I64" s="11">
        <v>2525</v>
      </c>
      <c r="J64" s="11">
        <v>802</v>
      </c>
    </row>
    <row r="65" spans="2:10" ht="15" customHeight="1" x14ac:dyDescent="0.15">
      <c r="B65" s="5"/>
      <c r="C65" s="52"/>
      <c r="D65" s="28">
        <v>100</v>
      </c>
      <c r="E65" s="20">
        <v>8</v>
      </c>
      <c r="F65" s="15">
        <v>9.9</v>
      </c>
      <c r="G65" s="15">
        <v>4.5999999999999996</v>
      </c>
      <c r="H65" s="15">
        <v>26.4</v>
      </c>
      <c r="I65" s="15">
        <v>38.799999999999997</v>
      </c>
      <c r="J65" s="15">
        <v>12.3</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J9">
    <cfRule type="top10" dxfId="579" priority="2172" rank="1"/>
  </conditionalFormatting>
  <conditionalFormatting sqref="E11:J11">
    <cfRule type="top10" dxfId="578" priority="2173" rank="1"/>
  </conditionalFormatting>
  <conditionalFormatting sqref="E13:J13">
    <cfRule type="top10" dxfId="577" priority="2174" rank="1"/>
  </conditionalFormatting>
  <conditionalFormatting sqref="E15:J15">
    <cfRule type="top10" dxfId="576" priority="2175" rank="1"/>
  </conditionalFormatting>
  <conditionalFormatting sqref="E17:J17">
    <cfRule type="top10" dxfId="575" priority="2176" rank="1"/>
  </conditionalFormatting>
  <conditionalFormatting sqref="E19:J19">
    <cfRule type="top10" dxfId="574" priority="2177" rank="1"/>
  </conditionalFormatting>
  <conditionalFormatting sqref="E21:J21">
    <cfRule type="top10" dxfId="573" priority="2178" rank="1"/>
  </conditionalFormatting>
  <conditionalFormatting sqref="E23:J23">
    <cfRule type="top10" dxfId="572" priority="2179" rank="1"/>
  </conditionalFormatting>
  <conditionalFormatting sqref="E25:J25">
    <cfRule type="top10" dxfId="571" priority="2180" rank="1"/>
  </conditionalFormatting>
  <conditionalFormatting sqref="E27:J27">
    <cfRule type="top10" dxfId="570" priority="2181" rank="1"/>
  </conditionalFormatting>
  <conditionalFormatting sqref="E29:J29">
    <cfRule type="top10" dxfId="569" priority="2182" rank="1"/>
  </conditionalFormatting>
  <conditionalFormatting sqref="E31:J31">
    <cfRule type="top10" dxfId="568" priority="2183" rank="1"/>
  </conditionalFormatting>
  <conditionalFormatting sqref="E33:J33">
    <cfRule type="top10" dxfId="567" priority="2184" rank="1"/>
  </conditionalFormatting>
  <conditionalFormatting sqref="E35:J35">
    <cfRule type="top10" dxfId="566" priority="2185" rank="1"/>
  </conditionalFormatting>
  <conditionalFormatting sqref="E37:J37">
    <cfRule type="top10" dxfId="565" priority="2186" rank="1"/>
  </conditionalFormatting>
  <conditionalFormatting sqref="E39:J39">
    <cfRule type="top10" dxfId="564" priority="2187" rank="1"/>
  </conditionalFormatting>
  <conditionalFormatting sqref="E41:J41">
    <cfRule type="top10" dxfId="563" priority="2188" rank="1"/>
  </conditionalFormatting>
  <conditionalFormatting sqref="E43:J43">
    <cfRule type="top10" dxfId="562" priority="2189" rank="1"/>
  </conditionalFormatting>
  <conditionalFormatting sqref="E45:J45">
    <cfRule type="top10" dxfId="561" priority="2190" rank="1"/>
  </conditionalFormatting>
  <conditionalFormatting sqref="E47:J47">
    <cfRule type="top10" dxfId="560" priority="2191" rank="1"/>
  </conditionalFormatting>
  <conditionalFormatting sqref="E49:J49">
    <cfRule type="top10" dxfId="559" priority="2192" rank="1"/>
  </conditionalFormatting>
  <conditionalFormatting sqref="E51:J51">
    <cfRule type="top10" dxfId="558" priority="2193" rank="1"/>
  </conditionalFormatting>
  <conditionalFormatting sqref="E53:J53">
    <cfRule type="top10" dxfId="557" priority="2194" rank="1"/>
  </conditionalFormatting>
  <conditionalFormatting sqref="E55:J55">
    <cfRule type="top10" dxfId="556" priority="2195" rank="1"/>
  </conditionalFormatting>
  <conditionalFormatting sqref="E57:J57">
    <cfRule type="top10" dxfId="555" priority="2196" rank="1"/>
  </conditionalFormatting>
  <conditionalFormatting sqref="E59:J59">
    <cfRule type="top10" dxfId="554" priority="2197" rank="1"/>
  </conditionalFormatting>
  <conditionalFormatting sqref="E61:J61">
    <cfRule type="top10" dxfId="553" priority="2198" rank="1"/>
  </conditionalFormatting>
  <conditionalFormatting sqref="E63:J63">
    <cfRule type="top10" dxfId="552" priority="2199" rank="1"/>
  </conditionalFormatting>
  <conditionalFormatting sqref="E65:J65">
    <cfRule type="top10" dxfId="551" priority="2200" rank="1"/>
  </conditionalFormatting>
  <pageMargins left="0.7" right="0.7" top="0.75" bottom="0.75" header="0.3" footer="0.3"/>
  <pageSetup paperSize="9" scale="76" orientation="portrait" r:id="rId1"/>
  <headerFooter>
    <oddFooter>&amp;C&amp;P</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9" width="8.625" style="9" customWidth="1"/>
    <col min="100" max="16384" width="6.125" style="9"/>
  </cols>
  <sheetData>
    <row r="2" spans="2:43" x14ac:dyDescent="0.15">
      <c r="B2" s="9" t="s">
        <v>512</v>
      </c>
    </row>
    <row r="3" spans="2:43" x14ac:dyDescent="0.15">
      <c r="B3" s="9" t="s">
        <v>532</v>
      </c>
    </row>
    <row r="4" spans="2:43" x14ac:dyDescent="0.15">
      <c r="B4" s="9" t="s">
        <v>533</v>
      </c>
    </row>
    <row r="6" spans="2:43" ht="3" customHeight="1" x14ac:dyDescent="0.15">
      <c r="B6" s="16"/>
      <c r="C6" s="23"/>
      <c r="D6" s="24"/>
      <c r="E6" s="22"/>
      <c r="F6" s="17"/>
      <c r="G6" s="17"/>
      <c r="H6" s="17"/>
      <c r="I6" s="17"/>
      <c r="J6" s="17"/>
      <c r="K6" s="17"/>
      <c r="L6" s="17"/>
      <c r="M6" s="17"/>
      <c r="N6" s="17"/>
      <c r="O6" s="17"/>
      <c r="P6" s="17"/>
      <c r="Q6" s="17"/>
    </row>
    <row r="7" spans="2:43" s="10" customFormat="1" ht="122.25" customHeight="1" thickBot="1" x14ac:dyDescent="0.2">
      <c r="B7" s="1"/>
      <c r="C7" s="2" t="s">
        <v>52</v>
      </c>
      <c r="D7" s="29" t="s">
        <v>103</v>
      </c>
      <c r="E7" s="46" t="s">
        <v>39</v>
      </c>
      <c r="F7" s="47" t="s">
        <v>176</v>
      </c>
      <c r="G7" s="47" t="s">
        <v>177</v>
      </c>
      <c r="H7" s="47" t="s">
        <v>178</v>
      </c>
      <c r="I7" s="47" t="s">
        <v>179</v>
      </c>
      <c r="J7" s="47" t="s">
        <v>180</v>
      </c>
      <c r="K7" s="47" t="s">
        <v>181</v>
      </c>
      <c r="L7" s="47" t="s">
        <v>182</v>
      </c>
      <c r="M7" s="47" t="s">
        <v>183</v>
      </c>
      <c r="N7" s="47" t="s">
        <v>4</v>
      </c>
      <c r="O7" s="47" t="s">
        <v>184</v>
      </c>
      <c r="P7" s="47" t="s">
        <v>155</v>
      </c>
      <c r="Q7" s="47" t="s">
        <v>104</v>
      </c>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12492</v>
      </c>
      <c r="E8" s="18">
        <v>4589</v>
      </c>
      <c r="F8" s="11">
        <v>3998</v>
      </c>
      <c r="G8" s="11">
        <v>2896</v>
      </c>
      <c r="H8" s="11">
        <v>1522</v>
      </c>
      <c r="I8" s="11">
        <v>1289</v>
      </c>
      <c r="J8" s="11">
        <v>5432</v>
      </c>
      <c r="K8" s="11">
        <v>448</v>
      </c>
      <c r="L8" s="11">
        <v>4867</v>
      </c>
      <c r="M8" s="11">
        <v>2880</v>
      </c>
      <c r="N8" s="11">
        <v>352</v>
      </c>
      <c r="O8" s="11">
        <v>196</v>
      </c>
      <c r="P8" s="11">
        <v>33</v>
      </c>
      <c r="Q8" s="11">
        <v>571</v>
      </c>
    </row>
    <row r="9" spans="2:43" ht="15" customHeight="1" x14ac:dyDescent="0.15">
      <c r="B9" s="62"/>
      <c r="C9" s="52"/>
      <c r="D9" s="26">
        <v>100</v>
      </c>
      <c r="E9" s="19">
        <v>36.700000000000003</v>
      </c>
      <c r="F9" s="12">
        <v>32</v>
      </c>
      <c r="G9" s="12">
        <v>23.2</v>
      </c>
      <c r="H9" s="12">
        <v>12.2</v>
      </c>
      <c r="I9" s="12">
        <v>10.3</v>
      </c>
      <c r="J9" s="12">
        <v>43.5</v>
      </c>
      <c r="K9" s="12">
        <v>3.6</v>
      </c>
      <c r="L9" s="12">
        <v>39</v>
      </c>
      <c r="M9" s="12">
        <v>23.1</v>
      </c>
      <c r="N9" s="12">
        <v>2.8</v>
      </c>
      <c r="O9" s="12">
        <v>1.6</v>
      </c>
      <c r="P9" s="12">
        <v>0.3</v>
      </c>
      <c r="Q9" s="12">
        <v>4.5999999999999996</v>
      </c>
    </row>
    <row r="10" spans="2:43" ht="15" customHeight="1" x14ac:dyDescent="0.15">
      <c r="B10" s="3" t="s">
        <v>54</v>
      </c>
      <c r="C10" s="63" t="s">
        <v>55</v>
      </c>
      <c r="D10" s="27">
        <v>6764</v>
      </c>
      <c r="E10" s="21">
        <v>2763</v>
      </c>
      <c r="F10" s="13">
        <v>2259</v>
      </c>
      <c r="G10" s="13">
        <v>1617</v>
      </c>
      <c r="H10" s="13">
        <v>782</v>
      </c>
      <c r="I10" s="13">
        <v>752</v>
      </c>
      <c r="J10" s="13">
        <v>2832</v>
      </c>
      <c r="K10" s="13">
        <v>178</v>
      </c>
      <c r="L10" s="13">
        <v>2454</v>
      </c>
      <c r="M10" s="13">
        <v>1554</v>
      </c>
      <c r="N10" s="13">
        <v>196</v>
      </c>
      <c r="O10" s="13">
        <v>91</v>
      </c>
      <c r="P10" s="13">
        <v>9</v>
      </c>
      <c r="Q10" s="13">
        <v>282</v>
      </c>
    </row>
    <row r="11" spans="2:43" ht="15" customHeight="1" x14ac:dyDescent="0.15">
      <c r="B11" s="4"/>
      <c r="C11" s="56"/>
      <c r="D11" s="30">
        <v>100</v>
      </c>
      <c r="E11" s="31">
        <v>40.799999999999997</v>
      </c>
      <c r="F11" s="32">
        <v>33.4</v>
      </c>
      <c r="G11" s="32">
        <v>23.9</v>
      </c>
      <c r="H11" s="32">
        <v>11.6</v>
      </c>
      <c r="I11" s="32">
        <v>11.1</v>
      </c>
      <c r="J11" s="32">
        <v>41.9</v>
      </c>
      <c r="K11" s="32">
        <v>2.6</v>
      </c>
      <c r="L11" s="32">
        <v>36.299999999999997</v>
      </c>
      <c r="M11" s="32">
        <v>23</v>
      </c>
      <c r="N11" s="32">
        <v>2.9</v>
      </c>
      <c r="O11" s="32">
        <v>1.3</v>
      </c>
      <c r="P11" s="32">
        <v>0.1</v>
      </c>
      <c r="Q11" s="32">
        <v>4.2</v>
      </c>
    </row>
    <row r="12" spans="2:43" ht="15" customHeight="1" x14ac:dyDescent="0.15">
      <c r="B12" s="4"/>
      <c r="C12" s="55" t="s">
        <v>56</v>
      </c>
      <c r="D12" s="25">
        <v>5638</v>
      </c>
      <c r="E12" s="18">
        <v>1799</v>
      </c>
      <c r="F12" s="11">
        <v>1707</v>
      </c>
      <c r="G12" s="11">
        <v>1265</v>
      </c>
      <c r="H12" s="11">
        <v>732</v>
      </c>
      <c r="I12" s="11">
        <v>528</v>
      </c>
      <c r="J12" s="11">
        <v>2564</v>
      </c>
      <c r="K12" s="11">
        <v>269</v>
      </c>
      <c r="L12" s="11">
        <v>2372</v>
      </c>
      <c r="M12" s="11">
        <v>1307</v>
      </c>
      <c r="N12" s="11">
        <v>154</v>
      </c>
      <c r="O12" s="11">
        <v>105</v>
      </c>
      <c r="P12" s="11">
        <v>23</v>
      </c>
      <c r="Q12" s="11">
        <v>286</v>
      </c>
    </row>
    <row r="13" spans="2:43" ht="15" customHeight="1" x14ac:dyDescent="0.15">
      <c r="B13" s="4"/>
      <c r="C13" s="59"/>
      <c r="D13" s="26">
        <v>100</v>
      </c>
      <c r="E13" s="19">
        <v>31.9</v>
      </c>
      <c r="F13" s="12">
        <v>30.3</v>
      </c>
      <c r="G13" s="12">
        <v>22.4</v>
      </c>
      <c r="H13" s="12">
        <v>13</v>
      </c>
      <c r="I13" s="12">
        <v>9.4</v>
      </c>
      <c r="J13" s="12">
        <v>45.5</v>
      </c>
      <c r="K13" s="12">
        <v>4.8</v>
      </c>
      <c r="L13" s="12">
        <v>42.1</v>
      </c>
      <c r="M13" s="12">
        <v>23.2</v>
      </c>
      <c r="N13" s="12">
        <v>2.7</v>
      </c>
      <c r="O13" s="12">
        <v>1.9</v>
      </c>
      <c r="P13" s="12">
        <v>0.4</v>
      </c>
      <c r="Q13" s="12">
        <v>5.0999999999999996</v>
      </c>
    </row>
    <row r="14" spans="2:43" ht="15" customHeight="1" x14ac:dyDescent="0.15">
      <c r="B14" s="3" t="s">
        <v>57</v>
      </c>
      <c r="C14" s="63" t="s">
        <v>78</v>
      </c>
      <c r="D14" s="27">
        <v>4810</v>
      </c>
      <c r="E14" s="21">
        <v>2127</v>
      </c>
      <c r="F14" s="13">
        <v>1733</v>
      </c>
      <c r="G14" s="13">
        <v>1484</v>
      </c>
      <c r="H14" s="13">
        <v>535</v>
      </c>
      <c r="I14" s="13">
        <v>591</v>
      </c>
      <c r="J14" s="13">
        <v>1824</v>
      </c>
      <c r="K14" s="13">
        <v>149</v>
      </c>
      <c r="L14" s="13">
        <v>1794</v>
      </c>
      <c r="M14" s="13">
        <v>1044</v>
      </c>
      <c r="N14" s="13">
        <v>142</v>
      </c>
      <c r="O14" s="13">
        <v>58</v>
      </c>
      <c r="P14" s="13">
        <v>2</v>
      </c>
      <c r="Q14" s="13">
        <v>154</v>
      </c>
    </row>
    <row r="15" spans="2:43" ht="15" customHeight="1" x14ac:dyDescent="0.15">
      <c r="B15" s="4"/>
      <c r="C15" s="56"/>
      <c r="D15" s="30">
        <v>100</v>
      </c>
      <c r="E15" s="31">
        <v>44.2</v>
      </c>
      <c r="F15" s="32">
        <v>36</v>
      </c>
      <c r="G15" s="32">
        <v>30.9</v>
      </c>
      <c r="H15" s="32">
        <v>11.1</v>
      </c>
      <c r="I15" s="32">
        <v>12.3</v>
      </c>
      <c r="J15" s="32">
        <v>37.9</v>
      </c>
      <c r="K15" s="32">
        <v>3.1</v>
      </c>
      <c r="L15" s="32">
        <v>37.299999999999997</v>
      </c>
      <c r="M15" s="32">
        <v>21.7</v>
      </c>
      <c r="N15" s="32">
        <v>3</v>
      </c>
      <c r="O15" s="32">
        <v>1.2</v>
      </c>
      <c r="P15" s="32">
        <v>0</v>
      </c>
      <c r="Q15" s="32">
        <v>3.2</v>
      </c>
    </row>
    <row r="16" spans="2:43" ht="15" customHeight="1" x14ac:dyDescent="0.15">
      <c r="B16" s="4"/>
      <c r="C16" s="51" t="s">
        <v>79</v>
      </c>
      <c r="D16" s="25">
        <v>3425</v>
      </c>
      <c r="E16" s="18">
        <v>1143</v>
      </c>
      <c r="F16" s="11">
        <v>1100</v>
      </c>
      <c r="G16" s="11">
        <v>743</v>
      </c>
      <c r="H16" s="11">
        <v>418</v>
      </c>
      <c r="I16" s="11">
        <v>380</v>
      </c>
      <c r="J16" s="11">
        <v>1498</v>
      </c>
      <c r="K16" s="11">
        <v>117</v>
      </c>
      <c r="L16" s="11">
        <v>1416</v>
      </c>
      <c r="M16" s="11">
        <v>823</v>
      </c>
      <c r="N16" s="11">
        <v>131</v>
      </c>
      <c r="O16" s="11">
        <v>48</v>
      </c>
      <c r="P16" s="11">
        <v>7</v>
      </c>
      <c r="Q16" s="11">
        <v>131</v>
      </c>
    </row>
    <row r="17" spans="2:17" ht="15" customHeight="1" x14ac:dyDescent="0.15">
      <c r="B17" s="4"/>
      <c r="C17" s="51"/>
      <c r="D17" s="30">
        <v>100</v>
      </c>
      <c r="E17" s="31">
        <v>33.4</v>
      </c>
      <c r="F17" s="32">
        <v>32.1</v>
      </c>
      <c r="G17" s="32">
        <v>21.7</v>
      </c>
      <c r="H17" s="32">
        <v>12.2</v>
      </c>
      <c r="I17" s="32">
        <v>11.1</v>
      </c>
      <c r="J17" s="32">
        <v>43.7</v>
      </c>
      <c r="K17" s="32">
        <v>3.4</v>
      </c>
      <c r="L17" s="32">
        <v>41.3</v>
      </c>
      <c r="M17" s="32">
        <v>24</v>
      </c>
      <c r="N17" s="32">
        <v>3.8</v>
      </c>
      <c r="O17" s="32">
        <v>1.4</v>
      </c>
      <c r="P17" s="32">
        <v>0.2</v>
      </c>
      <c r="Q17" s="32">
        <v>3.8</v>
      </c>
    </row>
    <row r="18" spans="2:17" ht="15" customHeight="1" x14ac:dyDescent="0.15">
      <c r="B18" s="4"/>
      <c r="C18" s="58" t="s">
        <v>80</v>
      </c>
      <c r="D18" s="25">
        <v>2072</v>
      </c>
      <c r="E18" s="18">
        <v>656</v>
      </c>
      <c r="F18" s="11">
        <v>623</v>
      </c>
      <c r="G18" s="11">
        <v>318</v>
      </c>
      <c r="H18" s="11">
        <v>281</v>
      </c>
      <c r="I18" s="11">
        <v>171</v>
      </c>
      <c r="J18" s="11">
        <v>1054</v>
      </c>
      <c r="K18" s="11">
        <v>82</v>
      </c>
      <c r="L18" s="11">
        <v>852</v>
      </c>
      <c r="M18" s="11">
        <v>507</v>
      </c>
      <c r="N18" s="11">
        <v>38</v>
      </c>
      <c r="O18" s="11">
        <v>33</v>
      </c>
      <c r="P18" s="11">
        <v>4</v>
      </c>
      <c r="Q18" s="11">
        <v>130</v>
      </c>
    </row>
    <row r="19" spans="2:17" ht="15" customHeight="1" x14ac:dyDescent="0.15">
      <c r="B19" s="4"/>
      <c r="C19" s="56"/>
      <c r="D19" s="30">
        <v>100</v>
      </c>
      <c r="E19" s="31">
        <v>31.7</v>
      </c>
      <c r="F19" s="32">
        <v>30.1</v>
      </c>
      <c r="G19" s="32">
        <v>15.3</v>
      </c>
      <c r="H19" s="32">
        <v>13.6</v>
      </c>
      <c r="I19" s="32">
        <v>8.3000000000000007</v>
      </c>
      <c r="J19" s="32">
        <v>50.9</v>
      </c>
      <c r="K19" s="32">
        <v>4</v>
      </c>
      <c r="L19" s="32">
        <v>41.1</v>
      </c>
      <c r="M19" s="32">
        <v>24.5</v>
      </c>
      <c r="N19" s="32">
        <v>1.8</v>
      </c>
      <c r="O19" s="32">
        <v>1.6</v>
      </c>
      <c r="P19" s="32">
        <v>0.2</v>
      </c>
      <c r="Q19" s="32">
        <v>6.3</v>
      </c>
    </row>
    <row r="20" spans="2:17" ht="15" customHeight="1" x14ac:dyDescent="0.15">
      <c r="B20" s="4"/>
      <c r="C20" s="55" t="s">
        <v>81</v>
      </c>
      <c r="D20" s="25">
        <v>1307</v>
      </c>
      <c r="E20" s="18">
        <v>399</v>
      </c>
      <c r="F20" s="11">
        <v>322</v>
      </c>
      <c r="G20" s="11">
        <v>207</v>
      </c>
      <c r="H20" s="11">
        <v>163</v>
      </c>
      <c r="I20" s="11">
        <v>91</v>
      </c>
      <c r="J20" s="11">
        <v>665</v>
      </c>
      <c r="K20" s="11">
        <v>66</v>
      </c>
      <c r="L20" s="11">
        <v>508</v>
      </c>
      <c r="M20" s="11">
        <v>316</v>
      </c>
      <c r="N20" s="11">
        <v>30</v>
      </c>
      <c r="O20" s="11">
        <v>30</v>
      </c>
      <c r="P20" s="11">
        <v>7</v>
      </c>
      <c r="Q20" s="11">
        <v>87</v>
      </c>
    </row>
    <row r="21" spans="2:17" ht="15" customHeight="1" x14ac:dyDescent="0.15">
      <c r="B21" s="4"/>
      <c r="C21" s="56"/>
      <c r="D21" s="30">
        <v>100</v>
      </c>
      <c r="E21" s="31">
        <v>30.5</v>
      </c>
      <c r="F21" s="32">
        <v>24.6</v>
      </c>
      <c r="G21" s="32">
        <v>15.8</v>
      </c>
      <c r="H21" s="32">
        <v>12.5</v>
      </c>
      <c r="I21" s="32">
        <v>7</v>
      </c>
      <c r="J21" s="32">
        <v>50.9</v>
      </c>
      <c r="K21" s="32">
        <v>5</v>
      </c>
      <c r="L21" s="32">
        <v>38.9</v>
      </c>
      <c r="M21" s="32">
        <v>24.2</v>
      </c>
      <c r="N21" s="32">
        <v>2.2999999999999998</v>
      </c>
      <c r="O21" s="32">
        <v>2.2999999999999998</v>
      </c>
      <c r="P21" s="32">
        <v>0.5</v>
      </c>
      <c r="Q21" s="32">
        <v>6.7</v>
      </c>
    </row>
    <row r="22" spans="2:17" ht="15" customHeight="1" x14ac:dyDescent="0.15">
      <c r="B22" s="4"/>
      <c r="C22" s="51" t="s">
        <v>82</v>
      </c>
      <c r="D22" s="25">
        <v>751</v>
      </c>
      <c r="E22" s="18">
        <v>215</v>
      </c>
      <c r="F22" s="11">
        <v>178</v>
      </c>
      <c r="G22" s="11">
        <v>120</v>
      </c>
      <c r="H22" s="11">
        <v>115</v>
      </c>
      <c r="I22" s="11">
        <v>42</v>
      </c>
      <c r="J22" s="11">
        <v>348</v>
      </c>
      <c r="K22" s="11">
        <v>31</v>
      </c>
      <c r="L22" s="11">
        <v>248</v>
      </c>
      <c r="M22" s="11">
        <v>161</v>
      </c>
      <c r="N22" s="11">
        <v>9</v>
      </c>
      <c r="O22" s="11">
        <v>25</v>
      </c>
      <c r="P22" s="11">
        <v>12</v>
      </c>
      <c r="Q22" s="11">
        <v>64</v>
      </c>
    </row>
    <row r="23" spans="2:17" ht="15" customHeight="1" x14ac:dyDescent="0.15">
      <c r="B23" s="5"/>
      <c r="C23" s="52"/>
      <c r="D23" s="28">
        <v>100</v>
      </c>
      <c r="E23" s="20">
        <v>28.6</v>
      </c>
      <c r="F23" s="15">
        <v>23.7</v>
      </c>
      <c r="G23" s="15">
        <v>16</v>
      </c>
      <c r="H23" s="15">
        <v>15.3</v>
      </c>
      <c r="I23" s="15">
        <v>5.6</v>
      </c>
      <c r="J23" s="15">
        <v>46.3</v>
      </c>
      <c r="K23" s="15">
        <v>4.0999999999999996</v>
      </c>
      <c r="L23" s="15">
        <v>33</v>
      </c>
      <c r="M23" s="15">
        <v>21.4</v>
      </c>
      <c r="N23" s="15">
        <v>1.2</v>
      </c>
      <c r="O23" s="15">
        <v>3.3</v>
      </c>
      <c r="P23" s="15">
        <v>1.6</v>
      </c>
      <c r="Q23" s="15">
        <v>8.5</v>
      </c>
    </row>
    <row r="24" spans="2:17" ht="15" customHeight="1" x14ac:dyDescent="0.15">
      <c r="B24" s="3" t="s">
        <v>58</v>
      </c>
      <c r="C24" s="53" t="s">
        <v>59</v>
      </c>
      <c r="D24" s="27">
        <v>2339</v>
      </c>
      <c r="E24" s="21">
        <v>818</v>
      </c>
      <c r="F24" s="13">
        <v>779</v>
      </c>
      <c r="G24" s="13">
        <v>461</v>
      </c>
      <c r="H24" s="13">
        <v>192</v>
      </c>
      <c r="I24" s="13">
        <v>169</v>
      </c>
      <c r="J24" s="13">
        <v>1048</v>
      </c>
      <c r="K24" s="13">
        <v>116</v>
      </c>
      <c r="L24" s="13">
        <v>890</v>
      </c>
      <c r="M24" s="13">
        <v>559</v>
      </c>
      <c r="N24" s="13">
        <v>64</v>
      </c>
      <c r="O24" s="13">
        <v>47</v>
      </c>
      <c r="P24" s="13">
        <v>12</v>
      </c>
      <c r="Q24" s="13">
        <v>124</v>
      </c>
    </row>
    <row r="25" spans="2:17" ht="15" customHeight="1" x14ac:dyDescent="0.15">
      <c r="B25" s="4"/>
      <c r="C25" s="51"/>
      <c r="D25" s="30">
        <v>100</v>
      </c>
      <c r="E25" s="31">
        <v>35</v>
      </c>
      <c r="F25" s="32">
        <v>33.299999999999997</v>
      </c>
      <c r="G25" s="32">
        <v>19.7</v>
      </c>
      <c r="H25" s="32">
        <v>8.1999999999999993</v>
      </c>
      <c r="I25" s="32">
        <v>7.2</v>
      </c>
      <c r="J25" s="32">
        <v>44.8</v>
      </c>
      <c r="K25" s="32">
        <v>5</v>
      </c>
      <c r="L25" s="32">
        <v>38.1</v>
      </c>
      <c r="M25" s="32">
        <v>23.9</v>
      </c>
      <c r="N25" s="32">
        <v>2.7</v>
      </c>
      <c r="O25" s="32">
        <v>2</v>
      </c>
      <c r="P25" s="32">
        <v>0.5</v>
      </c>
      <c r="Q25" s="32">
        <v>5.3</v>
      </c>
    </row>
    <row r="26" spans="2:17" ht="15" customHeight="1" x14ac:dyDescent="0.15">
      <c r="B26" s="4"/>
      <c r="C26" s="58" t="s">
        <v>60</v>
      </c>
      <c r="D26" s="25">
        <v>6060</v>
      </c>
      <c r="E26" s="18">
        <v>2060</v>
      </c>
      <c r="F26" s="11">
        <v>1855</v>
      </c>
      <c r="G26" s="11">
        <v>1394</v>
      </c>
      <c r="H26" s="11">
        <v>729</v>
      </c>
      <c r="I26" s="11">
        <v>695</v>
      </c>
      <c r="J26" s="11">
        <v>2846</v>
      </c>
      <c r="K26" s="11">
        <v>214</v>
      </c>
      <c r="L26" s="11">
        <v>2493</v>
      </c>
      <c r="M26" s="11">
        <v>1462</v>
      </c>
      <c r="N26" s="11">
        <v>152</v>
      </c>
      <c r="O26" s="11">
        <v>84</v>
      </c>
      <c r="P26" s="11">
        <v>10</v>
      </c>
      <c r="Q26" s="11">
        <v>267</v>
      </c>
    </row>
    <row r="27" spans="2:17" ht="15" customHeight="1" x14ac:dyDescent="0.15">
      <c r="B27" s="4"/>
      <c r="C27" s="56"/>
      <c r="D27" s="30">
        <v>100</v>
      </c>
      <c r="E27" s="31">
        <v>34</v>
      </c>
      <c r="F27" s="32">
        <v>30.6</v>
      </c>
      <c r="G27" s="32">
        <v>23</v>
      </c>
      <c r="H27" s="32">
        <v>12</v>
      </c>
      <c r="I27" s="32">
        <v>11.5</v>
      </c>
      <c r="J27" s="32">
        <v>47</v>
      </c>
      <c r="K27" s="32">
        <v>3.5</v>
      </c>
      <c r="L27" s="32">
        <v>41.1</v>
      </c>
      <c r="M27" s="32">
        <v>24.1</v>
      </c>
      <c r="N27" s="32">
        <v>2.5</v>
      </c>
      <c r="O27" s="32">
        <v>1.4</v>
      </c>
      <c r="P27" s="32">
        <v>0.2</v>
      </c>
      <c r="Q27" s="32">
        <v>4.4000000000000004</v>
      </c>
    </row>
    <row r="28" spans="2:17" ht="15" customHeight="1" x14ac:dyDescent="0.15">
      <c r="B28" s="4"/>
      <c r="C28" s="55" t="s">
        <v>61</v>
      </c>
      <c r="D28" s="25">
        <v>1055</v>
      </c>
      <c r="E28" s="18">
        <v>492</v>
      </c>
      <c r="F28" s="11">
        <v>365</v>
      </c>
      <c r="G28" s="11">
        <v>314</v>
      </c>
      <c r="H28" s="11">
        <v>113</v>
      </c>
      <c r="I28" s="11">
        <v>129</v>
      </c>
      <c r="J28" s="11">
        <v>376</v>
      </c>
      <c r="K28" s="11">
        <v>23</v>
      </c>
      <c r="L28" s="11">
        <v>348</v>
      </c>
      <c r="M28" s="11">
        <v>209</v>
      </c>
      <c r="N28" s="11">
        <v>33</v>
      </c>
      <c r="O28" s="11">
        <v>18</v>
      </c>
      <c r="P28" s="11">
        <v>2</v>
      </c>
      <c r="Q28" s="11">
        <v>53</v>
      </c>
    </row>
    <row r="29" spans="2:17" ht="15" customHeight="1" x14ac:dyDescent="0.15">
      <c r="B29" s="4"/>
      <c r="C29" s="56"/>
      <c r="D29" s="30">
        <v>100</v>
      </c>
      <c r="E29" s="31">
        <v>46.6</v>
      </c>
      <c r="F29" s="32">
        <v>34.6</v>
      </c>
      <c r="G29" s="32">
        <v>29.8</v>
      </c>
      <c r="H29" s="32">
        <v>10.7</v>
      </c>
      <c r="I29" s="32">
        <v>12.2</v>
      </c>
      <c r="J29" s="32">
        <v>35.6</v>
      </c>
      <c r="K29" s="32">
        <v>2.2000000000000002</v>
      </c>
      <c r="L29" s="32">
        <v>33</v>
      </c>
      <c r="M29" s="32">
        <v>19.8</v>
      </c>
      <c r="N29" s="32">
        <v>3.1</v>
      </c>
      <c r="O29" s="32">
        <v>1.7</v>
      </c>
      <c r="P29" s="32">
        <v>0.2</v>
      </c>
      <c r="Q29" s="32">
        <v>5</v>
      </c>
    </row>
    <row r="30" spans="2:17" ht="15" customHeight="1" x14ac:dyDescent="0.15">
      <c r="B30" s="4"/>
      <c r="C30" s="51" t="s">
        <v>62</v>
      </c>
      <c r="D30" s="25">
        <v>1070</v>
      </c>
      <c r="E30" s="18">
        <v>406</v>
      </c>
      <c r="F30" s="11">
        <v>332</v>
      </c>
      <c r="G30" s="11">
        <v>236</v>
      </c>
      <c r="H30" s="11">
        <v>231</v>
      </c>
      <c r="I30" s="11">
        <v>107</v>
      </c>
      <c r="J30" s="11">
        <v>408</v>
      </c>
      <c r="K30" s="11">
        <v>32</v>
      </c>
      <c r="L30" s="11">
        <v>413</v>
      </c>
      <c r="M30" s="11">
        <v>236</v>
      </c>
      <c r="N30" s="11">
        <v>29</v>
      </c>
      <c r="O30" s="11">
        <v>14</v>
      </c>
      <c r="P30" s="11">
        <v>4</v>
      </c>
      <c r="Q30" s="11">
        <v>42</v>
      </c>
    </row>
    <row r="31" spans="2:17" ht="15" customHeight="1" x14ac:dyDescent="0.15">
      <c r="B31" s="4"/>
      <c r="C31" s="51"/>
      <c r="D31" s="30">
        <v>100</v>
      </c>
      <c r="E31" s="31">
        <v>37.9</v>
      </c>
      <c r="F31" s="32">
        <v>31</v>
      </c>
      <c r="G31" s="32">
        <v>22.1</v>
      </c>
      <c r="H31" s="32">
        <v>21.6</v>
      </c>
      <c r="I31" s="32">
        <v>10</v>
      </c>
      <c r="J31" s="32">
        <v>38.1</v>
      </c>
      <c r="K31" s="32">
        <v>3</v>
      </c>
      <c r="L31" s="32">
        <v>38.6</v>
      </c>
      <c r="M31" s="32">
        <v>22.1</v>
      </c>
      <c r="N31" s="32">
        <v>2.7</v>
      </c>
      <c r="O31" s="32">
        <v>1.3</v>
      </c>
      <c r="P31" s="32">
        <v>0.4</v>
      </c>
      <c r="Q31" s="32">
        <v>3.9</v>
      </c>
    </row>
    <row r="32" spans="2:17" ht="15" customHeight="1" x14ac:dyDescent="0.15">
      <c r="B32" s="6"/>
      <c r="C32" s="58" t="s">
        <v>63</v>
      </c>
      <c r="D32" s="25">
        <v>1543</v>
      </c>
      <c r="E32" s="18">
        <v>641</v>
      </c>
      <c r="F32" s="11">
        <v>525</v>
      </c>
      <c r="G32" s="11">
        <v>407</v>
      </c>
      <c r="H32" s="11">
        <v>196</v>
      </c>
      <c r="I32" s="11">
        <v>153</v>
      </c>
      <c r="J32" s="11">
        <v>593</v>
      </c>
      <c r="K32" s="11">
        <v>51</v>
      </c>
      <c r="L32" s="11">
        <v>579</v>
      </c>
      <c r="M32" s="11">
        <v>319</v>
      </c>
      <c r="N32" s="11">
        <v>70</v>
      </c>
      <c r="O32" s="11">
        <v>20</v>
      </c>
      <c r="P32" s="11">
        <v>4</v>
      </c>
      <c r="Q32" s="11">
        <v>55</v>
      </c>
    </row>
    <row r="33" spans="2:17" ht="15" customHeight="1" x14ac:dyDescent="0.15">
      <c r="B33" s="7"/>
      <c r="C33" s="59"/>
      <c r="D33" s="28">
        <v>100</v>
      </c>
      <c r="E33" s="20">
        <v>41.5</v>
      </c>
      <c r="F33" s="15">
        <v>34</v>
      </c>
      <c r="G33" s="15">
        <v>26.4</v>
      </c>
      <c r="H33" s="15">
        <v>12.7</v>
      </c>
      <c r="I33" s="15">
        <v>9.9</v>
      </c>
      <c r="J33" s="15">
        <v>38.4</v>
      </c>
      <c r="K33" s="15">
        <v>3.3</v>
      </c>
      <c r="L33" s="15">
        <v>37.5</v>
      </c>
      <c r="M33" s="15">
        <v>20.7</v>
      </c>
      <c r="N33" s="15">
        <v>4.5</v>
      </c>
      <c r="O33" s="15">
        <v>1.3</v>
      </c>
      <c r="P33" s="15">
        <v>0.3</v>
      </c>
      <c r="Q33" s="15">
        <v>3.6</v>
      </c>
    </row>
    <row r="34" spans="2:17" ht="15" customHeight="1" x14ac:dyDescent="0.15">
      <c r="B34" s="3" t="s">
        <v>64</v>
      </c>
      <c r="C34" s="53" t="s">
        <v>65</v>
      </c>
      <c r="D34" s="27">
        <v>10954</v>
      </c>
      <c r="E34" s="21">
        <v>4002</v>
      </c>
      <c r="F34" s="13">
        <v>3533</v>
      </c>
      <c r="G34" s="13">
        <v>2606</v>
      </c>
      <c r="H34" s="13">
        <v>1309</v>
      </c>
      <c r="I34" s="13">
        <v>1177</v>
      </c>
      <c r="J34" s="13">
        <v>4817</v>
      </c>
      <c r="K34" s="13">
        <v>392</v>
      </c>
      <c r="L34" s="13">
        <v>4383</v>
      </c>
      <c r="M34" s="13">
        <v>2553</v>
      </c>
      <c r="N34" s="13">
        <v>327</v>
      </c>
      <c r="O34" s="13">
        <v>161</v>
      </c>
      <c r="P34" s="13">
        <v>23</v>
      </c>
      <c r="Q34" s="13">
        <v>453</v>
      </c>
    </row>
    <row r="35" spans="2:17" ht="15" customHeight="1" x14ac:dyDescent="0.15">
      <c r="B35" s="4"/>
      <c r="C35" s="54"/>
      <c r="D35" s="30">
        <v>100</v>
      </c>
      <c r="E35" s="31">
        <v>36.5</v>
      </c>
      <c r="F35" s="32">
        <v>32.299999999999997</v>
      </c>
      <c r="G35" s="32">
        <v>23.8</v>
      </c>
      <c r="H35" s="32">
        <v>11.9</v>
      </c>
      <c r="I35" s="32">
        <v>10.7</v>
      </c>
      <c r="J35" s="32">
        <v>44</v>
      </c>
      <c r="K35" s="32">
        <v>3.6</v>
      </c>
      <c r="L35" s="32">
        <v>40</v>
      </c>
      <c r="M35" s="32">
        <v>23.3</v>
      </c>
      <c r="N35" s="32">
        <v>3</v>
      </c>
      <c r="O35" s="32">
        <v>1.5</v>
      </c>
      <c r="P35" s="32">
        <v>0.2</v>
      </c>
      <c r="Q35" s="32">
        <v>4.0999999999999996</v>
      </c>
    </row>
    <row r="36" spans="2:17" ht="15" customHeight="1" x14ac:dyDescent="0.15">
      <c r="B36" s="4"/>
      <c r="C36" s="60" t="s">
        <v>66</v>
      </c>
      <c r="D36" s="25">
        <v>826</v>
      </c>
      <c r="E36" s="18">
        <v>308</v>
      </c>
      <c r="F36" s="11">
        <v>252</v>
      </c>
      <c r="G36" s="11">
        <v>157</v>
      </c>
      <c r="H36" s="11">
        <v>114</v>
      </c>
      <c r="I36" s="11">
        <v>62</v>
      </c>
      <c r="J36" s="11">
        <v>347</v>
      </c>
      <c r="K36" s="11">
        <v>33</v>
      </c>
      <c r="L36" s="11">
        <v>247</v>
      </c>
      <c r="M36" s="11">
        <v>190</v>
      </c>
      <c r="N36" s="11">
        <v>11</v>
      </c>
      <c r="O36" s="11">
        <v>17</v>
      </c>
      <c r="P36" s="11">
        <v>5</v>
      </c>
      <c r="Q36" s="11">
        <v>63</v>
      </c>
    </row>
    <row r="37" spans="2:17" ht="15" customHeight="1" x14ac:dyDescent="0.15">
      <c r="B37" s="4"/>
      <c r="C37" s="56"/>
      <c r="D37" s="30">
        <v>100</v>
      </c>
      <c r="E37" s="31">
        <v>37.299999999999997</v>
      </c>
      <c r="F37" s="32">
        <v>30.5</v>
      </c>
      <c r="G37" s="32">
        <v>19</v>
      </c>
      <c r="H37" s="32">
        <v>13.8</v>
      </c>
      <c r="I37" s="32">
        <v>7.5</v>
      </c>
      <c r="J37" s="32">
        <v>42</v>
      </c>
      <c r="K37" s="32">
        <v>4</v>
      </c>
      <c r="L37" s="32">
        <v>29.9</v>
      </c>
      <c r="M37" s="32">
        <v>23</v>
      </c>
      <c r="N37" s="32">
        <v>1.3</v>
      </c>
      <c r="O37" s="32">
        <v>2.1</v>
      </c>
      <c r="P37" s="32">
        <v>0.6</v>
      </c>
      <c r="Q37" s="32">
        <v>7.6</v>
      </c>
    </row>
    <row r="38" spans="2:17" ht="15" customHeight="1" x14ac:dyDescent="0.15">
      <c r="B38" s="4"/>
      <c r="C38" s="55" t="s">
        <v>67</v>
      </c>
      <c r="D38" s="25">
        <v>273</v>
      </c>
      <c r="E38" s="18">
        <v>98</v>
      </c>
      <c r="F38" s="11">
        <v>76</v>
      </c>
      <c r="G38" s="11">
        <v>51</v>
      </c>
      <c r="H38" s="11">
        <v>46</v>
      </c>
      <c r="I38" s="11">
        <v>18</v>
      </c>
      <c r="J38" s="11">
        <v>88</v>
      </c>
      <c r="K38" s="11">
        <v>10</v>
      </c>
      <c r="L38" s="11">
        <v>97</v>
      </c>
      <c r="M38" s="11">
        <v>52</v>
      </c>
      <c r="N38" s="11">
        <v>9</v>
      </c>
      <c r="O38" s="11">
        <v>10</v>
      </c>
      <c r="P38" s="11">
        <v>3</v>
      </c>
      <c r="Q38" s="11">
        <v>22</v>
      </c>
    </row>
    <row r="39" spans="2:17" ht="15" customHeight="1" x14ac:dyDescent="0.15">
      <c r="B39" s="5"/>
      <c r="C39" s="59"/>
      <c r="D39" s="28">
        <v>100</v>
      </c>
      <c r="E39" s="20">
        <v>35.9</v>
      </c>
      <c r="F39" s="15">
        <v>27.8</v>
      </c>
      <c r="G39" s="15">
        <v>18.7</v>
      </c>
      <c r="H39" s="15">
        <v>16.8</v>
      </c>
      <c r="I39" s="15">
        <v>6.6</v>
      </c>
      <c r="J39" s="15">
        <v>32.200000000000003</v>
      </c>
      <c r="K39" s="15">
        <v>3.7</v>
      </c>
      <c r="L39" s="15">
        <v>35.5</v>
      </c>
      <c r="M39" s="15">
        <v>19</v>
      </c>
      <c r="N39" s="15">
        <v>3.3</v>
      </c>
      <c r="O39" s="15">
        <v>3.7</v>
      </c>
      <c r="P39" s="15">
        <v>1.1000000000000001</v>
      </c>
      <c r="Q39" s="15">
        <v>8.1</v>
      </c>
    </row>
    <row r="40" spans="2:17" ht="15" customHeight="1" x14ac:dyDescent="0.15">
      <c r="B40" s="3" t="s">
        <v>83</v>
      </c>
      <c r="C40" s="53" t="s">
        <v>407</v>
      </c>
      <c r="D40" s="27">
        <v>1940</v>
      </c>
      <c r="E40" s="21">
        <v>658</v>
      </c>
      <c r="F40" s="13">
        <v>487</v>
      </c>
      <c r="G40" s="13">
        <v>476</v>
      </c>
      <c r="H40" s="13">
        <v>244</v>
      </c>
      <c r="I40" s="13">
        <v>184</v>
      </c>
      <c r="J40" s="13">
        <v>951</v>
      </c>
      <c r="K40" s="13">
        <v>73</v>
      </c>
      <c r="L40" s="13">
        <v>840</v>
      </c>
      <c r="M40" s="13">
        <v>451</v>
      </c>
      <c r="N40" s="13">
        <v>52</v>
      </c>
      <c r="O40" s="13">
        <v>28</v>
      </c>
      <c r="P40" s="13">
        <v>3</v>
      </c>
      <c r="Q40" s="13">
        <v>77</v>
      </c>
    </row>
    <row r="41" spans="2:17" ht="15" customHeight="1" x14ac:dyDescent="0.15">
      <c r="B41" s="4"/>
      <c r="C41" s="54"/>
      <c r="D41" s="30">
        <v>100</v>
      </c>
      <c r="E41" s="31">
        <v>33.9</v>
      </c>
      <c r="F41" s="32">
        <v>25.1</v>
      </c>
      <c r="G41" s="32">
        <v>24.5</v>
      </c>
      <c r="H41" s="32">
        <v>12.6</v>
      </c>
      <c r="I41" s="32">
        <v>9.5</v>
      </c>
      <c r="J41" s="32">
        <v>49</v>
      </c>
      <c r="K41" s="32">
        <v>3.8</v>
      </c>
      <c r="L41" s="32">
        <v>43.3</v>
      </c>
      <c r="M41" s="32">
        <v>23.2</v>
      </c>
      <c r="N41" s="32">
        <v>2.7</v>
      </c>
      <c r="O41" s="32">
        <v>1.4</v>
      </c>
      <c r="P41" s="32">
        <v>0.2</v>
      </c>
      <c r="Q41" s="32">
        <v>4</v>
      </c>
    </row>
    <row r="42" spans="2:17" ht="15" customHeight="1" x14ac:dyDescent="0.15">
      <c r="B42" s="4"/>
      <c r="C42" s="55" t="s">
        <v>92</v>
      </c>
      <c r="D42" s="25">
        <v>8695</v>
      </c>
      <c r="E42" s="18">
        <v>3159</v>
      </c>
      <c r="F42" s="11">
        <v>2833</v>
      </c>
      <c r="G42" s="11">
        <v>2025</v>
      </c>
      <c r="H42" s="11">
        <v>1048</v>
      </c>
      <c r="I42" s="11">
        <v>935</v>
      </c>
      <c r="J42" s="11">
        <v>3851</v>
      </c>
      <c r="K42" s="11">
        <v>309</v>
      </c>
      <c r="L42" s="11">
        <v>3479</v>
      </c>
      <c r="M42" s="11">
        <v>2037</v>
      </c>
      <c r="N42" s="11">
        <v>256</v>
      </c>
      <c r="O42" s="11">
        <v>133</v>
      </c>
      <c r="P42" s="11">
        <v>19</v>
      </c>
      <c r="Q42" s="11">
        <v>361</v>
      </c>
    </row>
    <row r="43" spans="2:17" ht="15" customHeight="1" x14ac:dyDescent="0.15">
      <c r="B43" s="4"/>
      <c r="C43" s="56"/>
      <c r="D43" s="30">
        <v>100</v>
      </c>
      <c r="E43" s="31">
        <v>36.299999999999997</v>
      </c>
      <c r="F43" s="32">
        <v>32.6</v>
      </c>
      <c r="G43" s="32">
        <v>23.3</v>
      </c>
      <c r="H43" s="32">
        <v>12.1</v>
      </c>
      <c r="I43" s="32">
        <v>10.8</v>
      </c>
      <c r="J43" s="32">
        <v>44.3</v>
      </c>
      <c r="K43" s="32">
        <v>3.6</v>
      </c>
      <c r="L43" s="32">
        <v>40</v>
      </c>
      <c r="M43" s="32">
        <v>23.4</v>
      </c>
      <c r="N43" s="32">
        <v>2.9</v>
      </c>
      <c r="O43" s="32">
        <v>1.5</v>
      </c>
      <c r="P43" s="32">
        <v>0.2</v>
      </c>
      <c r="Q43" s="32">
        <v>4.2</v>
      </c>
    </row>
    <row r="44" spans="2:17" ht="15" customHeight="1" x14ac:dyDescent="0.15">
      <c r="B44" s="4"/>
      <c r="C44" s="51" t="s">
        <v>415</v>
      </c>
      <c r="D44" s="25">
        <v>1387</v>
      </c>
      <c r="E44" s="18">
        <v>595</v>
      </c>
      <c r="F44" s="11">
        <v>553</v>
      </c>
      <c r="G44" s="11">
        <v>316</v>
      </c>
      <c r="H44" s="11">
        <v>165</v>
      </c>
      <c r="I44" s="11">
        <v>125</v>
      </c>
      <c r="J44" s="11">
        <v>473</v>
      </c>
      <c r="K44" s="11">
        <v>52</v>
      </c>
      <c r="L44" s="11">
        <v>419</v>
      </c>
      <c r="M44" s="11">
        <v>290</v>
      </c>
      <c r="N44" s="11">
        <v>35</v>
      </c>
      <c r="O44" s="11">
        <v>22</v>
      </c>
      <c r="P44" s="11">
        <v>4</v>
      </c>
      <c r="Q44" s="11">
        <v>83</v>
      </c>
    </row>
    <row r="45" spans="2:17" ht="15" customHeight="1" x14ac:dyDescent="0.15">
      <c r="B45" s="4"/>
      <c r="C45" s="54"/>
      <c r="D45" s="30">
        <v>100</v>
      </c>
      <c r="E45" s="31">
        <v>42.9</v>
      </c>
      <c r="F45" s="32">
        <v>39.9</v>
      </c>
      <c r="G45" s="32">
        <v>22.8</v>
      </c>
      <c r="H45" s="32">
        <v>11.9</v>
      </c>
      <c r="I45" s="32">
        <v>9</v>
      </c>
      <c r="J45" s="32">
        <v>34.1</v>
      </c>
      <c r="K45" s="32">
        <v>3.7</v>
      </c>
      <c r="L45" s="32">
        <v>30.2</v>
      </c>
      <c r="M45" s="32">
        <v>20.9</v>
      </c>
      <c r="N45" s="32">
        <v>2.5</v>
      </c>
      <c r="O45" s="32">
        <v>1.6</v>
      </c>
      <c r="P45" s="32">
        <v>0.3</v>
      </c>
      <c r="Q45" s="32">
        <v>6</v>
      </c>
    </row>
    <row r="46" spans="2:17" ht="15" customHeight="1" x14ac:dyDescent="0.15">
      <c r="B46" s="4"/>
      <c r="C46" s="51" t="s">
        <v>410</v>
      </c>
      <c r="D46" s="25">
        <v>185</v>
      </c>
      <c r="E46" s="18">
        <v>69</v>
      </c>
      <c r="F46" s="11">
        <v>55</v>
      </c>
      <c r="G46" s="11">
        <v>32</v>
      </c>
      <c r="H46" s="11">
        <v>28</v>
      </c>
      <c r="I46" s="11">
        <v>17</v>
      </c>
      <c r="J46" s="11">
        <v>58</v>
      </c>
      <c r="K46" s="11">
        <v>2</v>
      </c>
      <c r="L46" s="11">
        <v>49</v>
      </c>
      <c r="M46" s="11">
        <v>38</v>
      </c>
      <c r="N46" s="11">
        <v>3</v>
      </c>
      <c r="O46" s="11">
        <v>6</v>
      </c>
      <c r="P46" s="11">
        <v>4</v>
      </c>
      <c r="Q46" s="11">
        <v>19</v>
      </c>
    </row>
    <row r="47" spans="2:17" ht="15" customHeight="1" x14ac:dyDescent="0.15">
      <c r="B47" s="5"/>
      <c r="C47" s="52"/>
      <c r="D47" s="28">
        <v>100</v>
      </c>
      <c r="E47" s="20">
        <v>37.299999999999997</v>
      </c>
      <c r="F47" s="15">
        <v>29.7</v>
      </c>
      <c r="G47" s="15">
        <v>17.3</v>
      </c>
      <c r="H47" s="15">
        <v>15.1</v>
      </c>
      <c r="I47" s="15">
        <v>9.1999999999999993</v>
      </c>
      <c r="J47" s="15">
        <v>31.4</v>
      </c>
      <c r="K47" s="15">
        <v>1.1000000000000001</v>
      </c>
      <c r="L47" s="15">
        <v>26.5</v>
      </c>
      <c r="M47" s="15">
        <v>20.5</v>
      </c>
      <c r="N47" s="15">
        <v>1.6</v>
      </c>
      <c r="O47" s="15">
        <v>3.2</v>
      </c>
      <c r="P47" s="15">
        <v>2.2000000000000002</v>
      </c>
      <c r="Q47" s="15">
        <v>10.3</v>
      </c>
    </row>
    <row r="48" spans="2:17" ht="15" customHeight="1" x14ac:dyDescent="0.15">
      <c r="B48" s="3" t="s">
        <v>68</v>
      </c>
      <c r="C48" s="53" t="s">
        <v>69</v>
      </c>
      <c r="D48" s="27">
        <v>1462</v>
      </c>
      <c r="E48" s="21">
        <v>490</v>
      </c>
      <c r="F48" s="13">
        <v>417</v>
      </c>
      <c r="G48" s="13">
        <v>328</v>
      </c>
      <c r="H48" s="13">
        <v>126</v>
      </c>
      <c r="I48" s="13">
        <v>209</v>
      </c>
      <c r="J48" s="13">
        <v>614</v>
      </c>
      <c r="K48" s="13">
        <v>58</v>
      </c>
      <c r="L48" s="13">
        <v>600</v>
      </c>
      <c r="M48" s="13">
        <v>327</v>
      </c>
      <c r="N48" s="13">
        <v>51</v>
      </c>
      <c r="O48" s="13">
        <v>30</v>
      </c>
      <c r="P48" s="13">
        <v>9</v>
      </c>
      <c r="Q48" s="13">
        <v>72</v>
      </c>
    </row>
    <row r="49" spans="2:17" ht="15" customHeight="1" x14ac:dyDescent="0.15">
      <c r="B49" s="4"/>
      <c r="C49" s="54"/>
      <c r="D49" s="30">
        <v>100</v>
      </c>
      <c r="E49" s="31">
        <v>33.5</v>
      </c>
      <c r="F49" s="32">
        <v>28.5</v>
      </c>
      <c r="G49" s="32">
        <v>22.4</v>
      </c>
      <c r="H49" s="32">
        <v>8.6</v>
      </c>
      <c r="I49" s="32">
        <v>14.3</v>
      </c>
      <c r="J49" s="32">
        <v>42</v>
      </c>
      <c r="K49" s="32">
        <v>4</v>
      </c>
      <c r="L49" s="32">
        <v>41</v>
      </c>
      <c r="M49" s="32">
        <v>22.4</v>
      </c>
      <c r="N49" s="32">
        <v>3.5</v>
      </c>
      <c r="O49" s="32">
        <v>2.1</v>
      </c>
      <c r="P49" s="32">
        <v>0.6</v>
      </c>
      <c r="Q49" s="32">
        <v>4.9000000000000004</v>
      </c>
    </row>
    <row r="50" spans="2:17" ht="15" customHeight="1" x14ac:dyDescent="0.15">
      <c r="B50" s="4"/>
      <c r="C50" s="57" t="s">
        <v>70</v>
      </c>
      <c r="D50" s="33">
        <v>997</v>
      </c>
      <c r="E50" s="34">
        <v>337</v>
      </c>
      <c r="F50" s="35">
        <v>323</v>
      </c>
      <c r="G50" s="35">
        <v>240</v>
      </c>
      <c r="H50" s="35">
        <v>118</v>
      </c>
      <c r="I50" s="35">
        <v>133</v>
      </c>
      <c r="J50" s="35">
        <v>477</v>
      </c>
      <c r="K50" s="35">
        <v>41</v>
      </c>
      <c r="L50" s="35">
        <v>434</v>
      </c>
      <c r="M50" s="35">
        <v>273</v>
      </c>
      <c r="N50" s="35">
        <v>34</v>
      </c>
      <c r="O50" s="35">
        <v>17</v>
      </c>
      <c r="P50" s="35">
        <v>3</v>
      </c>
      <c r="Q50" s="35">
        <v>20</v>
      </c>
    </row>
    <row r="51" spans="2:17" ht="15" customHeight="1" x14ac:dyDescent="0.15">
      <c r="B51" s="4"/>
      <c r="C51" s="54"/>
      <c r="D51" s="30">
        <v>100</v>
      </c>
      <c r="E51" s="31">
        <v>33.799999999999997</v>
      </c>
      <c r="F51" s="32">
        <v>32.4</v>
      </c>
      <c r="G51" s="32">
        <v>24.1</v>
      </c>
      <c r="H51" s="32">
        <v>11.8</v>
      </c>
      <c r="I51" s="32">
        <v>13.3</v>
      </c>
      <c r="J51" s="32">
        <v>47.8</v>
      </c>
      <c r="K51" s="32">
        <v>4.0999999999999996</v>
      </c>
      <c r="L51" s="32">
        <v>43.5</v>
      </c>
      <c r="M51" s="32">
        <v>27.4</v>
      </c>
      <c r="N51" s="32">
        <v>3.4</v>
      </c>
      <c r="O51" s="32">
        <v>1.7</v>
      </c>
      <c r="P51" s="32">
        <v>0.3</v>
      </c>
      <c r="Q51" s="32">
        <v>2</v>
      </c>
    </row>
    <row r="52" spans="2:17" ht="15" customHeight="1" x14ac:dyDescent="0.15">
      <c r="B52" s="4"/>
      <c r="C52" s="51" t="s">
        <v>71</v>
      </c>
      <c r="D52" s="25">
        <v>653</v>
      </c>
      <c r="E52" s="18">
        <v>229</v>
      </c>
      <c r="F52" s="11">
        <v>231</v>
      </c>
      <c r="G52" s="11">
        <v>131</v>
      </c>
      <c r="H52" s="11">
        <v>73</v>
      </c>
      <c r="I52" s="11">
        <v>75</v>
      </c>
      <c r="J52" s="11">
        <v>310</v>
      </c>
      <c r="K52" s="11">
        <v>29</v>
      </c>
      <c r="L52" s="11">
        <v>274</v>
      </c>
      <c r="M52" s="11">
        <v>146</v>
      </c>
      <c r="N52" s="11">
        <v>17</v>
      </c>
      <c r="O52" s="11">
        <v>10</v>
      </c>
      <c r="P52" s="11">
        <v>0</v>
      </c>
      <c r="Q52" s="11">
        <v>25</v>
      </c>
    </row>
    <row r="53" spans="2:17" ht="15" customHeight="1" x14ac:dyDescent="0.15">
      <c r="B53" s="4"/>
      <c r="C53" s="54"/>
      <c r="D53" s="30">
        <v>100</v>
      </c>
      <c r="E53" s="31">
        <v>35.1</v>
      </c>
      <c r="F53" s="32">
        <v>35.4</v>
      </c>
      <c r="G53" s="32">
        <v>20.100000000000001</v>
      </c>
      <c r="H53" s="32">
        <v>11.2</v>
      </c>
      <c r="I53" s="32">
        <v>11.5</v>
      </c>
      <c r="J53" s="32">
        <v>47.5</v>
      </c>
      <c r="K53" s="32">
        <v>4.4000000000000004</v>
      </c>
      <c r="L53" s="32">
        <v>42</v>
      </c>
      <c r="M53" s="32">
        <v>22.4</v>
      </c>
      <c r="N53" s="32">
        <v>2.6</v>
      </c>
      <c r="O53" s="32">
        <v>1.5</v>
      </c>
      <c r="P53" s="32">
        <v>0</v>
      </c>
      <c r="Q53" s="32">
        <v>3.8</v>
      </c>
    </row>
    <row r="54" spans="2:17" ht="15" customHeight="1" x14ac:dyDescent="0.15">
      <c r="B54" s="4"/>
      <c r="C54" s="51" t="s">
        <v>72</v>
      </c>
      <c r="D54" s="25">
        <v>723</v>
      </c>
      <c r="E54" s="18">
        <v>247</v>
      </c>
      <c r="F54" s="11">
        <v>257</v>
      </c>
      <c r="G54" s="11">
        <v>177</v>
      </c>
      <c r="H54" s="11">
        <v>59</v>
      </c>
      <c r="I54" s="11">
        <v>50</v>
      </c>
      <c r="J54" s="11">
        <v>181</v>
      </c>
      <c r="K54" s="11">
        <v>17</v>
      </c>
      <c r="L54" s="11">
        <v>199</v>
      </c>
      <c r="M54" s="11">
        <v>99</v>
      </c>
      <c r="N54" s="11">
        <v>13</v>
      </c>
      <c r="O54" s="11">
        <v>12</v>
      </c>
      <c r="P54" s="11">
        <v>1</v>
      </c>
      <c r="Q54" s="11">
        <v>206</v>
      </c>
    </row>
    <row r="55" spans="2:17" ht="15" customHeight="1" x14ac:dyDescent="0.15">
      <c r="B55" s="4"/>
      <c r="C55" s="54"/>
      <c r="D55" s="30">
        <v>100</v>
      </c>
      <c r="E55" s="31">
        <v>34.200000000000003</v>
      </c>
      <c r="F55" s="32">
        <v>35.5</v>
      </c>
      <c r="G55" s="32">
        <v>24.5</v>
      </c>
      <c r="H55" s="32">
        <v>8.1999999999999993</v>
      </c>
      <c r="I55" s="32">
        <v>6.9</v>
      </c>
      <c r="J55" s="32">
        <v>25</v>
      </c>
      <c r="K55" s="32">
        <v>2.4</v>
      </c>
      <c r="L55" s="32">
        <v>27.5</v>
      </c>
      <c r="M55" s="32">
        <v>13.7</v>
      </c>
      <c r="N55" s="32">
        <v>1.8</v>
      </c>
      <c r="O55" s="32">
        <v>1.7</v>
      </c>
      <c r="P55" s="32">
        <v>0.1</v>
      </c>
      <c r="Q55" s="32">
        <v>28.5</v>
      </c>
    </row>
    <row r="56" spans="2:17" ht="15" customHeight="1" x14ac:dyDescent="0.15">
      <c r="B56" s="4"/>
      <c r="C56" s="51" t="s">
        <v>73</v>
      </c>
      <c r="D56" s="25">
        <v>883</v>
      </c>
      <c r="E56" s="18">
        <v>274</v>
      </c>
      <c r="F56" s="11">
        <v>315</v>
      </c>
      <c r="G56" s="11">
        <v>165</v>
      </c>
      <c r="H56" s="11">
        <v>101</v>
      </c>
      <c r="I56" s="11">
        <v>115</v>
      </c>
      <c r="J56" s="11">
        <v>444</v>
      </c>
      <c r="K56" s="11">
        <v>44</v>
      </c>
      <c r="L56" s="11">
        <v>371</v>
      </c>
      <c r="M56" s="11">
        <v>233</v>
      </c>
      <c r="N56" s="11">
        <v>21</v>
      </c>
      <c r="O56" s="11">
        <v>10</v>
      </c>
      <c r="P56" s="11">
        <v>3</v>
      </c>
      <c r="Q56" s="11">
        <v>25</v>
      </c>
    </row>
    <row r="57" spans="2:17" ht="15" customHeight="1" x14ac:dyDescent="0.15">
      <c r="B57" s="4"/>
      <c r="C57" s="54"/>
      <c r="D57" s="30">
        <v>100</v>
      </c>
      <c r="E57" s="31">
        <v>31</v>
      </c>
      <c r="F57" s="32">
        <v>35.700000000000003</v>
      </c>
      <c r="G57" s="32">
        <v>18.7</v>
      </c>
      <c r="H57" s="32">
        <v>11.4</v>
      </c>
      <c r="I57" s="32">
        <v>13</v>
      </c>
      <c r="J57" s="32">
        <v>50.3</v>
      </c>
      <c r="K57" s="32">
        <v>5</v>
      </c>
      <c r="L57" s="32">
        <v>42</v>
      </c>
      <c r="M57" s="32">
        <v>26.4</v>
      </c>
      <c r="N57" s="32">
        <v>2.4</v>
      </c>
      <c r="O57" s="32">
        <v>1.1000000000000001</v>
      </c>
      <c r="P57" s="32">
        <v>0.3</v>
      </c>
      <c r="Q57" s="32">
        <v>2.8</v>
      </c>
    </row>
    <row r="58" spans="2:17" ht="15" customHeight="1" x14ac:dyDescent="0.15">
      <c r="B58" s="4"/>
      <c r="C58" s="51" t="s">
        <v>74</v>
      </c>
      <c r="D58" s="25">
        <v>737</v>
      </c>
      <c r="E58" s="18">
        <v>248</v>
      </c>
      <c r="F58" s="11">
        <v>176</v>
      </c>
      <c r="G58" s="11">
        <v>165</v>
      </c>
      <c r="H58" s="11">
        <v>94</v>
      </c>
      <c r="I58" s="11">
        <v>79</v>
      </c>
      <c r="J58" s="11">
        <v>399</v>
      </c>
      <c r="K58" s="11">
        <v>26</v>
      </c>
      <c r="L58" s="11">
        <v>327</v>
      </c>
      <c r="M58" s="11">
        <v>190</v>
      </c>
      <c r="N58" s="11">
        <v>17</v>
      </c>
      <c r="O58" s="11">
        <v>15</v>
      </c>
      <c r="P58" s="11">
        <v>2</v>
      </c>
      <c r="Q58" s="11">
        <v>33</v>
      </c>
    </row>
    <row r="59" spans="2:17" ht="15" customHeight="1" x14ac:dyDescent="0.15">
      <c r="B59" s="4"/>
      <c r="C59" s="54"/>
      <c r="D59" s="30">
        <v>100</v>
      </c>
      <c r="E59" s="31">
        <v>33.6</v>
      </c>
      <c r="F59" s="32">
        <v>23.9</v>
      </c>
      <c r="G59" s="32">
        <v>22.4</v>
      </c>
      <c r="H59" s="32">
        <v>12.8</v>
      </c>
      <c r="I59" s="32">
        <v>10.7</v>
      </c>
      <c r="J59" s="32">
        <v>54.1</v>
      </c>
      <c r="K59" s="32">
        <v>3.5</v>
      </c>
      <c r="L59" s="32">
        <v>44.4</v>
      </c>
      <c r="M59" s="32">
        <v>25.8</v>
      </c>
      <c r="N59" s="32">
        <v>2.2999999999999998</v>
      </c>
      <c r="O59" s="32">
        <v>2</v>
      </c>
      <c r="P59" s="32">
        <v>0.3</v>
      </c>
      <c r="Q59" s="32">
        <v>4.5</v>
      </c>
    </row>
    <row r="60" spans="2:17" ht="15" customHeight="1" x14ac:dyDescent="0.15">
      <c r="B60" s="4"/>
      <c r="C60" s="51" t="s">
        <v>75</v>
      </c>
      <c r="D60" s="25">
        <v>2295</v>
      </c>
      <c r="E60" s="18">
        <v>870</v>
      </c>
      <c r="F60" s="11">
        <v>731</v>
      </c>
      <c r="G60" s="11">
        <v>521</v>
      </c>
      <c r="H60" s="11">
        <v>282</v>
      </c>
      <c r="I60" s="11">
        <v>223</v>
      </c>
      <c r="J60" s="11">
        <v>1039</v>
      </c>
      <c r="K60" s="11">
        <v>85</v>
      </c>
      <c r="L60" s="11">
        <v>864</v>
      </c>
      <c r="M60" s="11">
        <v>506</v>
      </c>
      <c r="N60" s="11">
        <v>70</v>
      </c>
      <c r="O60" s="11">
        <v>30</v>
      </c>
      <c r="P60" s="11">
        <v>8</v>
      </c>
      <c r="Q60" s="11">
        <v>81</v>
      </c>
    </row>
    <row r="61" spans="2:17" ht="15" customHeight="1" x14ac:dyDescent="0.15">
      <c r="B61" s="4"/>
      <c r="C61" s="54"/>
      <c r="D61" s="30">
        <v>100</v>
      </c>
      <c r="E61" s="31">
        <v>37.9</v>
      </c>
      <c r="F61" s="32">
        <v>31.9</v>
      </c>
      <c r="G61" s="32">
        <v>22.7</v>
      </c>
      <c r="H61" s="32">
        <v>12.3</v>
      </c>
      <c r="I61" s="32">
        <v>9.6999999999999993</v>
      </c>
      <c r="J61" s="32">
        <v>45.3</v>
      </c>
      <c r="K61" s="32">
        <v>3.7</v>
      </c>
      <c r="L61" s="32">
        <v>37.6</v>
      </c>
      <c r="M61" s="32">
        <v>22</v>
      </c>
      <c r="N61" s="32">
        <v>3.1</v>
      </c>
      <c r="O61" s="32">
        <v>1.3</v>
      </c>
      <c r="P61" s="32">
        <v>0.3</v>
      </c>
      <c r="Q61" s="32">
        <v>3.5</v>
      </c>
    </row>
    <row r="62" spans="2:17" ht="15" customHeight="1" x14ac:dyDescent="0.15">
      <c r="B62" s="4"/>
      <c r="C62" s="51" t="s">
        <v>76</v>
      </c>
      <c r="D62" s="25">
        <v>1553</v>
      </c>
      <c r="E62" s="18">
        <v>654</v>
      </c>
      <c r="F62" s="11">
        <v>499</v>
      </c>
      <c r="G62" s="11">
        <v>373</v>
      </c>
      <c r="H62" s="11">
        <v>213</v>
      </c>
      <c r="I62" s="11">
        <v>122</v>
      </c>
      <c r="J62" s="11">
        <v>627</v>
      </c>
      <c r="K62" s="11">
        <v>31</v>
      </c>
      <c r="L62" s="11">
        <v>566</v>
      </c>
      <c r="M62" s="11">
        <v>362</v>
      </c>
      <c r="N62" s="11">
        <v>48</v>
      </c>
      <c r="O62" s="11">
        <v>21</v>
      </c>
      <c r="P62" s="11">
        <v>1</v>
      </c>
      <c r="Q62" s="11">
        <v>39</v>
      </c>
    </row>
    <row r="63" spans="2:17" ht="15" customHeight="1" x14ac:dyDescent="0.15">
      <c r="B63" s="4"/>
      <c r="C63" s="54"/>
      <c r="D63" s="30">
        <v>100</v>
      </c>
      <c r="E63" s="31">
        <v>42.1</v>
      </c>
      <c r="F63" s="32">
        <v>32.1</v>
      </c>
      <c r="G63" s="32">
        <v>24</v>
      </c>
      <c r="H63" s="32">
        <v>13.7</v>
      </c>
      <c r="I63" s="32">
        <v>7.9</v>
      </c>
      <c r="J63" s="32">
        <v>40.4</v>
      </c>
      <c r="K63" s="32">
        <v>2</v>
      </c>
      <c r="L63" s="32">
        <v>36.4</v>
      </c>
      <c r="M63" s="32">
        <v>23.3</v>
      </c>
      <c r="N63" s="32">
        <v>3.1</v>
      </c>
      <c r="O63" s="32">
        <v>1.4</v>
      </c>
      <c r="P63" s="32">
        <v>0.1</v>
      </c>
      <c r="Q63" s="32">
        <v>2.5</v>
      </c>
    </row>
    <row r="64" spans="2:17" ht="15" customHeight="1" x14ac:dyDescent="0.15">
      <c r="B64" s="4"/>
      <c r="C64" s="51" t="s">
        <v>77</v>
      </c>
      <c r="D64" s="25">
        <v>3189</v>
      </c>
      <c r="E64" s="18">
        <v>1240</v>
      </c>
      <c r="F64" s="11">
        <v>1049</v>
      </c>
      <c r="G64" s="11">
        <v>796</v>
      </c>
      <c r="H64" s="11">
        <v>456</v>
      </c>
      <c r="I64" s="11">
        <v>283</v>
      </c>
      <c r="J64" s="11">
        <v>1341</v>
      </c>
      <c r="K64" s="11">
        <v>117</v>
      </c>
      <c r="L64" s="11">
        <v>1232</v>
      </c>
      <c r="M64" s="11">
        <v>744</v>
      </c>
      <c r="N64" s="11">
        <v>81</v>
      </c>
      <c r="O64" s="11">
        <v>51</v>
      </c>
      <c r="P64" s="11">
        <v>6</v>
      </c>
      <c r="Q64" s="11">
        <v>70</v>
      </c>
    </row>
    <row r="65" spans="2:17" ht="15" customHeight="1" x14ac:dyDescent="0.15">
      <c r="B65" s="5"/>
      <c r="C65" s="52"/>
      <c r="D65" s="28">
        <v>100</v>
      </c>
      <c r="E65" s="20">
        <v>38.9</v>
      </c>
      <c r="F65" s="15">
        <v>32.9</v>
      </c>
      <c r="G65" s="15">
        <v>25</v>
      </c>
      <c r="H65" s="15">
        <v>14.3</v>
      </c>
      <c r="I65" s="15">
        <v>8.9</v>
      </c>
      <c r="J65" s="15">
        <v>42.1</v>
      </c>
      <c r="K65" s="15">
        <v>3.7</v>
      </c>
      <c r="L65" s="15">
        <v>38.6</v>
      </c>
      <c r="M65" s="15">
        <v>23.3</v>
      </c>
      <c r="N65" s="15">
        <v>2.5</v>
      </c>
      <c r="O65" s="15">
        <v>1.6</v>
      </c>
      <c r="P65" s="15">
        <v>0.2</v>
      </c>
      <c r="Q65" s="15">
        <v>2.2000000000000002</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Q9">
    <cfRule type="top10" dxfId="550" priority="2201" rank="1"/>
  </conditionalFormatting>
  <conditionalFormatting sqref="E11:Q11">
    <cfRule type="top10" dxfId="549" priority="2202" rank="1"/>
  </conditionalFormatting>
  <conditionalFormatting sqref="E13:Q13">
    <cfRule type="top10" dxfId="548" priority="2203" rank="1"/>
  </conditionalFormatting>
  <conditionalFormatting sqref="E15:Q15">
    <cfRule type="top10" dxfId="547" priority="2204" rank="1"/>
  </conditionalFormatting>
  <conditionalFormatting sqref="E17:Q17">
    <cfRule type="top10" dxfId="546" priority="2205" rank="1"/>
  </conditionalFormatting>
  <conditionalFormatting sqref="E19:Q19">
    <cfRule type="top10" dxfId="545" priority="2206" rank="1"/>
  </conditionalFormatting>
  <conditionalFormatting sqref="E21:Q21">
    <cfRule type="top10" dxfId="544" priority="2207" rank="1"/>
  </conditionalFormatting>
  <conditionalFormatting sqref="E23:Q23">
    <cfRule type="top10" dxfId="543" priority="2208" rank="1"/>
  </conditionalFormatting>
  <conditionalFormatting sqref="E25:Q25">
    <cfRule type="top10" dxfId="542" priority="2209" rank="1"/>
  </conditionalFormatting>
  <conditionalFormatting sqref="E27:Q27">
    <cfRule type="top10" dxfId="541" priority="2210" rank="1"/>
  </conditionalFormatting>
  <conditionalFormatting sqref="E29:Q29">
    <cfRule type="top10" dxfId="540" priority="2211" rank="1"/>
  </conditionalFormatting>
  <conditionalFormatting sqref="E31:Q31">
    <cfRule type="top10" dxfId="539" priority="2212" rank="1"/>
  </conditionalFormatting>
  <conditionalFormatting sqref="E33:Q33">
    <cfRule type="top10" dxfId="538" priority="2213" rank="1"/>
  </conditionalFormatting>
  <conditionalFormatting sqref="E35:Q35">
    <cfRule type="top10" dxfId="537" priority="2214" rank="1"/>
  </conditionalFormatting>
  <conditionalFormatting sqref="E37:Q37">
    <cfRule type="top10" dxfId="536" priority="2215" rank="1"/>
  </conditionalFormatting>
  <conditionalFormatting sqref="E39:Q39">
    <cfRule type="top10" dxfId="535" priority="2216" rank="1"/>
  </conditionalFormatting>
  <conditionalFormatting sqref="E41:Q41">
    <cfRule type="top10" dxfId="534" priority="2217" rank="1"/>
  </conditionalFormatting>
  <conditionalFormatting sqref="E43:Q43">
    <cfRule type="top10" dxfId="533" priority="2218" rank="1"/>
  </conditionalFormatting>
  <conditionalFormatting sqref="E45:Q45">
    <cfRule type="top10" dxfId="532" priority="2219" rank="1"/>
  </conditionalFormatting>
  <conditionalFormatting sqref="E47:Q47">
    <cfRule type="top10" dxfId="531" priority="2220" rank="1"/>
  </conditionalFormatting>
  <conditionalFormatting sqref="E49:Q49">
    <cfRule type="top10" dxfId="530" priority="2221" rank="1"/>
  </conditionalFormatting>
  <conditionalFormatting sqref="E51:Q51">
    <cfRule type="top10" dxfId="529" priority="2222" rank="1"/>
  </conditionalFormatting>
  <conditionalFormatting sqref="E53:Q53">
    <cfRule type="top10" dxfId="528" priority="2223" rank="1"/>
  </conditionalFormatting>
  <conditionalFormatting sqref="E55:Q55">
    <cfRule type="top10" dxfId="527" priority="2224" rank="1"/>
  </conditionalFormatting>
  <conditionalFormatting sqref="E57:Q57">
    <cfRule type="top10" dxfId="526" priority="2225" rank="1"/>
  </conditionalFormatting>
  <conditionalFormatting sqref="E59:Q59">
    <cfRule type="top10" dxfId="525" priority="2226" rank="1"/>
  </conditionalFormatting>
  <conditionalFormatting sqref="E61:Q61">
    <cfRule type="top10" dxfId="524" priority="2227" rank="1"/>
  </conditionalFormatting>
  <conditionalFormatting sqref="E63:Q63">
    <cfRule type="top10" dxfId="523" priority="2228" rank="1"/>
  </conditionalFormatting>
  <conditionalFormatting sqref="E65:Q65">
    <cfRule type="top10" dxfId="522" priority="2229" rank="1"/>
  </conditionalFormatting>
  <pageMargins left="0.7" right="0.7" top="0.75" bottom="0.75" header="0.3" footer="0.3"/>
  <pageSetup paperSize="9" scale="61" orientation="portrait" r:id="rId1"/>
  <headerFooter>
    <oddFooter>&amp;C&amp;P</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2" width="8.625" style="9" customWidth="1"/>
    <col min="93" max="16384" width="6.125" style="9"/>
  </cols>
  <sheetData>
    <row r="2" spans="2:43" x14ac:dyDescent="0.15">
      <c r="B2" s="9" t="s">
        <v>512</v>
      </c>
    </row>
    <row r="3" spans="2:43" x14ac:dyDescent="0.15">
      <c r="B3" s="9" t="s">
        <v>534</v>
      </c>
    </row>
    <row r="4" spans="2:43" x14ac:dyDescent="0.15">
      <c r="B4" s="36"/>
    </row>
    <row r="6" spans="2:43" ht="3" customHeight="1" x14ac:dyDescent="0.15">
      <c r="B6" s="16"/>
      <c r="C6" s="23"/>
      <c r="D6" s="24"/>
      <c r="E6" s="22"/>
      <c r="F6" s="17"/>
      <c r="G6" s="17"/>
      <c r="H6" s="17"/>
      <c r="I6" s="17"/>
      <c r="J6" s="17"/>
    </row>
    <row r="7" spans="2:43" s="10" customFormat="1" ht="122.25" customHeight="1" thickBot="1" x14ac:dyDescent="0.2">
      <c r="B7" s="1"/>
      <c r="C7" s="2" t="s">
        <v>52</v>
      </c>
      <c r="D7" s="29" t="s">
        <v>103</v>
      </c>
      <c r="E7" s="46" t="s">
        <v>174</v>
      </c>
      <c r="F7" s="47" t="s">
        <v>40</v>
      </c>
      <c r="G7" s="47" t="s">
        <v>41</v>
      </c>
      <c r="H7" s="47" t="s">
        <v>175</v>
      </c>
      <c r="I7" s="47" t="s">
        <v>155</v>
      </c>
      <c r="J7" s="47" t="s">
        <v>104</v>
      </c>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3006</v>
      </c>
      <c r="F8" s="11">
        <v>12006</v>
      </c>
      <c r="G8" s="11">
        <v>5056</v>
      </c>
      <c r="H8" s="11">
        <v>2219</v>
      </c>
      <c r="I8" s="11">
        <v>3033</v>
      </c>
      <c r="J8" s="11">
        <v>1846</v>
      </c>
    </row>
    <row r="9" spans="2:43" ht="15" customHeight="1" x14ac:dyDescent="0.15">
      <c r="B9" s="62"/>
      <c r="C9" s="52"/>
      <c r="D9" s="26">
        <v>100</v>
      </c>
      <c r="E9" s="19">
        <v>11.1</v>
      </c>
      <c r="F9" s="12">
        <v>44.2</v>
      </c>
      <c r="G9" s="12">
        <v>18.600000000000001</v>
      </c>
      <c r="H9" s="12">
        <v>8.1999999999999993</v>
      </c>
      <c r="I9" s="12">
        <v>11.2</v>
      </c>
      <c r="J9" s="12">
        <v>6.8</v>
      </c>
    </row>
    <row r="10" spans="2:43" ht="15" customHeight="1" x14ac:dyDescent="0.15">
      <c r="B10" s="3" t="s">
        <v>54</v>
      </c>
      <c r="C10" s="63" t="s">
        <v>55</v>
      </c>
      <c r="D10" s="27">
        <v>12478</v>
      </c>
      <c r="E10" s="21">
        <v>1406</v>
      </c>
      <c r="F10" s="13">
        <v>5612</v>
      </c>
      <c r="G10" s="13">
        <v>2376</v>
      </c>
      <c r="H10" s="13">
        <v>1123</v>
      </c>
      <c r="I10" s="13">
        <v>1217</v>
      </c>
      <c r="J10" s="13">
        <v>744</v>
      </c>
    </row>
    <row r="11" spans="2:43" ht="15" customHeight="1" x14ac:dyDescent="0.15">
      <c r="B11" s="4"/>
      <c r="C11" s="56"/>
      <c r="D11" s="30">
        <v>100</v>
      </c>
      <c r="E11" s="31">
        <v>11.3</v>
      </c>
      <c r="F11" s="32">
        <v>45</v>
      </c>
      <c r="G11" s="32">
        <v>19</v>
      </c>
      <c r="H11" s="32">
        <v>9</v>
      </c>
      <c r="I11" s="32">
        <v>9.8000000000000007</v>
      </c>
      <c r="J11" s="32">
        <v>6</v>
      </c>
    </row>
    <row r="12" spans="2:43" ht="15" customHeight="1" x14ac:dyDescent="0.15">
      <c r="B12" s="4"/>
      <c r="C12" s="55" t="s">
        <v>56</v>
      </c>
      <c r="D12" s="25">
        <v>14458</v>
      </c>
      <c r="E12" s="18">
        <v>1577</v>
      </c>
      <c r="F12" s="11">
        <v>6298</v>
      </c>
      <c r="G12" s="11">
        <v>2638</v>
      </c>
      <c r="H12" s="11">
        <v>1079</v>
      </c>
      <c r="I12" s="11">
        <v>1795</v>
      </c>
      <c r="J12" s="11">
        <v>1071</v>
      </c>
    </row>
    <row r="13" spans="2:43" ht="15" customHeight="1" x14ac:dyDescent="0.15">
      <c r="B13" s="4"/>
      <c r="C13" s="59"/>
      <c r="D13" s="26">
        <v>100</v>
      </c>
      <c r="E13" s="19">
        <v>10.9</v>
      </c>
      <c r="F13" s="12">
        <v>43.6</v>
      </c>
      <c r="G13" s="12">
        <v>18.2</v>
      </c>
      <c r="H13" s="12">
        <v>7.5</v>
      </c>
      <c r="I13" s="12">
        <v>12.4</v>
      </c>
      <c r="J13" s="12">
        <v>7.4</v>
      </c>
    </row>
    <row r="14" spans="2:43" ht="15" customHeight="1" x14ac:dyDescent="0.15">
      <c r="B14" s="3" t="s">
        <v>57</v>
      </c>
      <c r="C14" s="63" t="s">
        <v>78</v>
      </c>
      <c r="D14" s="27">
        <v>7667</v>
      </c>
      <c r="E14" s="21">
        <v>738</v>
      </c>
      <c r="F14" s="13">
        <v>3603</v>
      </c>
      <c r="G14" s="13">
        <v>1710</v>
      </c>
      <c r="H14" s="13">
        <v>765</v>
      </c>
      <c r="I14" s="13">
        <v>552</v>
      </c>
      <c r="J14" s="13">
        <v>299</v>
      </c>
    </row>
    <row r="15" spans="2:43" ht="15" customHeight="1" x14ac:dyDescent="0.15">
      <c r="B15" s="4"/>
      <c r="C15" s="56"/>
      <c r="D15" s="30">
        <v>100</v>
      </c>
      <c r="E15" s="31">
        <v>9.6</v>
      </c>
      <c r="F15" s="32">
        <v>47</v>
      </c>
      <c r="G15" s="32">
        <v>22.3</v>
      </c>
      <c r="H15" s="32">
        <v>10</v>
      </c>
      <c r="I15" s="32">
        <v>7.2</v>
      </c>
      <c r="J15" s="32">
        <v>3.9</v>
      </c>
    </row>
    <row r="16" spans="2:43" ht="15" customHeight="1" x14ac:dyDescent="0.15">
      <c r="B16" s="4"/>
      <c r="C16" s="51" t="s">
        <v>79</v>
      </c>
      <c r="D16" s="25">
        <v>6710</v>
      </c>
      <c r="E16" s="18">
        <v>799</v>
      </c>
      <c r="F16" s="11">
        <v>3242</v>
      </c>
      <c r="G16" s="11">
        <v>1279</v>
      </c>
      <c r="H16" s="11">
        <v>499</v>
      </c>
      <c r="I16" s="11">
        <v>537</v>
      </c>
      <c r="J16" s="11">
        <v>354</v>
      </c>
    </row>
    <row r="17" spans="2:10" ht="15" customHeight="1" x14ac:dyDescent="0.15">
      <c r="B17" s="4"/>
      <c r="C17" s="51"/>
      <c r="D17" s="30">
        <v>100</v>
      </c>
      <c r="E17" s="31">
        <v>11.9</v>
      </c>
      <c r="F17" s="32">
        <v>48.3</v>
      </c>
      <c r="G17" s="32">
        <v>19.100000000000001</v>
      </c>
      <c r="H17" s="32">
        <v>7.4</v>
      </c>
      <c r="I17" s="32">
        <v>8</v>
      </c>
      <c r="J17" s="32">
        <v>5.3</v>
      </c>
    </row>
    <row r="18" spans="2:10" ht="15" customHeight="1" x14ac:dyDescent="0.15">
      <c r="B18" s="4"/>
      <c r="C18" s="58" t="s">
        <v>80</v>
      </c>
      <c r="D18" s="25">
        <v>5148</v>
      </c>
      <c r="E18" s="18">
        <v>594</v>
      </c>
      <c r="F18" s="11">
        <v>2418</v>
      </c>
      <c r="G18" s="11">
        <v>862</v>
      </c>
      <c r="H18" s="11">
        <v>326</v>
      </c>
      <c r="I18" s="11">
        <v>569</v>
      </c>
      <c r="J18" s="11">
        <v>379</v>
      </c>
    </row>
    <row r="19" spans="2:10" ht="15" customHeight="1" x14ac:dyDescent="0.15">
      <c r="B19" s="4"/>
      <c r="C19" s="56"/>
      <c r="D19" s="30">
        <v>100</v>
      </c>
      <c r="E19" s="31">
        <v>11.5</v>
      </c>
      <c r="F19" s="32">
        <v>47</v>
      </c>
      <c r="G19" s="32">
        <v>16.7</v>
      </c>
      <c r="H19" s="32">
        <v>6.3</v>
      </c>
      <c r="I19" s="32">
        <v>11.1</v>
      </c>
      <c r="J19" s="32">
        <v>7.4</v>
      </c>
    </row>
    <row r="20" spans="2:10" ht="15" customHeight="1" x14ac:dyDescent="0.15">
      <c r="B20" s="4"/>
      <c r="C20" s="55" t="s">
        <v>81</v>
      </c>
      <c r="D20" s="25">
        <v>4095</v>
      </c>
      <c r="E20" s="18">
        <v>519</v>
      </c>
      <c r="F20" s="11">
        <v>1601</v>
      </c>
      <c r="G20" s="11">
        <v>635</v>
      </c>
      <c r="H20" s="11">
        <v>294</v>
      </c>
      <c r="I20" s="11">
        <v>632</v>
      </c>
      <c r="J20" s="11">
        <v>414</v>
      </c>
    </row>
    <row r="21" spans="2:10" ht="15" customHeight="1" x14ac:dyDescent="0.15">
      <c r="B21" s="4"/>
      <c r="C21" s="56"/>
      <c r="D21" s="30">
        <v>100</v>
      </c>
      <c r="E21" s="31">
        <v>12.7</v>
      </c>
      <c r="F21" s="32">
        <v>39.1</v>
      </c>
      <c r="G21" s="32">
        <v>15.5</v>
      </c>
      <c r="H21" s="32">
        <v>7.2</v>
      </c>
      <c r="I21" s="32">
        <v>15.4</v>
      </c>
      <c r="J21" s="32">
        <v>10.1</v>
      </c>
    </row>
    <row r="22" spans="2:10" ht="15" customHeight="1" x14ac:dyDescent="0.15">
      <c r="B22" s="4"/>
      <c r="C22" s="51" t="s">
        <v>82</v>
      </c>
      <c r="D22" s="25">
        <v>3242</v>
      </c>
      <c r="E22" s="18">
        <v>328</v>
      </c>
      <c r="F22" s="11">
        <v>1024</v>
      </c>
      <c r="G22" s="11">
        <v>519</v>
      </c>
      <c r="H22" s="11">
        <v>307</v>
      </c>
      <c r="I22" s="11">
        <v>707</v>
      </c>
      <c r="J22" s="11">
        <v>357</v>
      </c>
    </row>
    <row r="23" spans="2:10" ht="15" customHeight="1" x14ac:dyDescent="0.15">
      <c r="B23" s="5"/>
      <c r="C23" s="52"/>
      <c r="D23" s="28">
        <v>100</v>
      </c>
      <c r="E23" s="20">
        <v>10.1</v>
      </c>
      <c r="F23" s="15">
        <v>31.6</v>
      </c>
      <c r="G23" s="15">
        <v>16</v>
      </c>
      <c r="H23" s="15">
        <v>9.5</v>
      </c>
      <c r="I23" s="15">
        <v>21.8</v>
      </c>
      <c r="J23" s="15">
        <v>11</v>
      </c>
    </row>
    <row r="24" spans="2:10" ht="15" customHeight="1" x14ac:dyDescent="0.15">
      <c r="B24" s="3" t="s">
        <v>58</v>
      </c>
      <c r="C24" s="53" t="s">
        <v>59</v>
      </c>
      <c r="D24" s="27">
        <v>6176</v>
      </c>
      <c r="E24" s="21">
        <v>673</v>
      </c>
      <c r="F24" s="13">
        <v>2436</v>
      </c>
      <c r="G24" s="13">
        <v>1065</v>
      </c>
      <c r="H24" s="13">
        <v>535</v>
      </c>
      <c r="I24" s="13">
        <v>946</v>
      </c>
      <c r="J24" s="13">
        <v>521</v>
      </c>
    </row>
    <row r="25" spans="2:10" ht="15" customHeight="1" x14ac:dyDescent="0.15">
      <c r="B25" s="4"/>
      <c r="C25" s="51"/>
      <c r="D25" s="30">
        <v>100</v>
      </c>
      <c r="E25" s="31">
        <v>10.9</v>
      </c>
      <c r="F25" s="32">
        <v>39.4</v>
      </c>
      <c r="G25" s="32">
        <v>17.2</v>
      </c>
      <c r="H25" s="32">
        <v>8.6999999999999993</v>
      </c>
      <c r="I25" s="32">
        <v>15.3</v>
      </c>
      <c r="J25" s="32">
        <v>8.4</v>
      </c>
    </row>
    <row r="26" spans="2:10" ht="15" customHeight="1" x14ac:dyDescent="0.15">
      <c r="B26" s="4"/>
      <c r="C26" s="58" t="s">
        <v>60</v>
      </c>
      <c r="D26" s="25">
        <v>12578</v>
      </c>
      <c r="E26" s="18">
        <v>1495</v>
      </c>
      <c r="F26" s="11">
        <v>6080</v>
      </c>
      <c r="G26" s="11">
        <v>2330</v>
      </c>
      <c r="H26" s="11">
        <v>902</v>
      </c>
      <c r="I26" s="11">
        <v>1039</v>
      </c>
      <c r="J26" s="11">
        <v>732</v>
      </c>
    </row>
    <row r="27" spans="2:10" ht="15" customHeight="1" x14ac:dyDescent="0.15">
      <c r="B27" s="4"/>
      <c r="C27" s="56"/>
      <c r="D27" s="30">
        <v>100</v>
      </c>
      <c r="E27" s="31">
        <v>11.9</v>
      </c>
      <c r="F27" s="32">
        <v>48.3</v>
      </c>
      <c r="G27" s="32">
        <v>18.5</v>
      </c>
      <c r="H27" s="32">
        <v>7.2</v>
      </c>
      <c r="I27" s="32">
        <v>8.3000000000000007</v>
      </c>
      <c r="J27" s="32">
        <v>5.8</v>
      </c>
    </row>
    <row r="28" spans="2:10" ht="15" customHeight="1" x14ac:dyDescent="0.15">
      <c r="B28" s="4"/>
      <c r="C28" s="55" t="s">
        <v>61</v>
      </c>
      <c r="D28" s="25">
        <v>1614</v>
      </c>
      <c r="E28" s="18">
        <v>173</v>
      </c>
      <c r="F28" s="11">
        <v>723</v>
      </c>
      <c r="G28" s="11">
        <v>335</v>
      </c>
      <c r="H28" s="11">
        <v>161</v>
      </c>
      <c r="I28" s="11">
        <v>136</v>
      </c>
      <c r="J28" s="11">
        <v>86</v>
      </c>
    </row>
    <row r="29" spans="2:10" ht="15" customHeight="1" x14ac:dyDescent="0.15">
      <c r="B29" s="4"/>
      <c r="C29" s="56"/>
      <c r="D29" s="30">
        <v>100</v>
      </c>
      <c r="E29" s="31">
        <v>10.7</v>
      </c>
      <c r="F29" s="32">
        <v>44.8</v>
      </c>
      <c r="G29" s="32">
        <v>20.8</v>
      </c>
      <c r="H29" s="32">
        <v>10</v>
      </c>
      <c r="I29" s="32">
        <v>8.4</v>
      </c>
      <c r="J29" s="32">
        <v>5.3</v>
      </c>
    </row>
    <row r="30" spans="2:10" ht="15" customHeight="1" x14ac:dyDescent="0.15">
      <c r="B30" s="4"/>
      <c r="C30" s="51" t="s">
        <v>62</v>
      </c>
      <c r="D30" s="25">
        <v>2525</v>
      </c>
      <c r="E30" s="18">
        <v>246</v>
      </c>
      <c r="F30" s="11">
        <v>986</v>
      </c>
      <c r="G30" s="11">
        <v>512</v>
      </c>
      <c r="H30" s="11">
        <v>252</v>
      </c>
      <c r="I30" s="11">
        <v>352</v>
      </c>
      <c r="J30" s="11">
        <v>177</v>
      </c>
    </row>
    <row r="31" spans="2:10" ht="15" customHeight="1" x14ac:dyDescent="0.15">
      <c r="B31" s="4"/>
      <c r="C31" s="51"/>
      <c r="D31" s="30">
        <v>100</v>
      </c>
      <c r="E31" s="31">
        <v>9.6999999999999993</v>
      </c>
      <c r="F31" s="32">
        <v>39</v>
      </c>
      <c r="G31" s="32">
        <v>20.3</v>
      </c>
      <c r="H31" s="32">
        <v>10</v>
      </c>
      <c r="I31" s="32">
        <v>13.9</v>
      </c>
      <c r="J31" s="32">
        <v>7</v>
      </c>
    </row>
    <row r="32" spans="2:10" ht="15" customHeight="1" x14ac:dyDescent="0.15">
      <c r="B32" s="6"/>
      <c r="C32" s="58" t="s">
        <v>63</v>
      </c>
      <c r="D32" s="25">
        <v>3276</v>
      </c>
      <c r="E32" s="18">
        <v>316</v>
      </c>
      <c r="F32" s="11">
        <v>1396</v>
      </c>
      <c r="G32" s="11">
        <v>648</v>
      </c>
      <c r="H32" s="11">
        <v>306</v>
      </c>
      <c r="I32" s="11">
        <v>431</v>
      </c>
      <c r="J32" s="11">
        <v>179</v>
      </c>
    </row>
    <row r="33" spans="2:10" ht="15" customHeight="1" x14ac:dyDescent="0.15">
      <c r="B33" s="7"/>
      <c r="C33" s="59"/>
      <c r="D33" s="28">
        <v>100</v>
      </c>
      <c r="E33" s="20">
        <v>9.6</v>
      </c>
      <c r="F33" s="15">
        <v>42.6</v>
      </c>
      <c r="G33" s="15">
        <v>19.8</v>
      </c>
      <c r="H33" s="15">
        <v>9.3000000000000007</v>
      </c>
      <c r="I33" s="15">
        <v>13.2</v>
      </c>
      <c r="J33" s="15">
        <v>5.5</v>
      </c>
    </row>
    <row r="34" spans="2:10" ht="15" customHeight="1" x14ac:dyDescent="0.15">
      <c r="B34" s="3" t="s">
        <v>64</v>
      </c>
      <c r="C34" s="53" t="s">
        <v>65</v>
      </c>
      <c r="D34" s="27">
        <v>22228</v>
      </c>
      <c r="E34" s="21">
        <v>2575</v>
      </c>
      <c r="F34" s="13">
        <v>10353</v>
      </c>
      <c r="G34" s="13">
        <v>4242</v>
      </c>
      <c r="H34" s="13">
        <v>1803</v>
      </c>
      <c r="I34" s="13">
        <v>2075</v>
      </c>
      <c r="J34" s="13">
        <v>1180</v>
      </c>
    </row>
    <row r="35" spans="2:10" ht="15" customHeight="1" x14ac:dyDescent="0.15">
      <c r="B35" s="4"/>
      <c r="C35" s="54"/>
      <c r="D35" s="30">
        <v>100</v>
      </c>
      <c r="E35" s="31">
        <v>11.6</v>
      </c>
      <c r="F35" s="32">
        <v>46.6</v>
      </c>
      <c r="G35" s="32">
        <v>19.100000000000001</v>
      </c>
      <c r="H35" s="32">
        <v>8.1</v>
      </c>
      <c r="I35" s="32">
        <v>9.3000000000000007</v>
      </c>
      <c r="J35" s="32">
        <v>5.3</v>
      </c>
    </row>
    <row r="36" spans="2:10" ht="15" customHeight="1" x14ac:dyDescent="0.15">
      <c r="B36" s="4"/>
      <c r="C36" s="60" t="s">
        <v>66</v>
      </c>
      <c r="D36" s="25">
        <v>2573</v>
      </c>
      <c r="E36" s="18">
        <v>220</v>
      </c>
      <c r="F36" s="11">
        <v>881</v>
      </c>
      <c r="G36" s="11">
        <v>457</v>
      </c>
      <c r="H36" s="11">
        <v>217</v>
      </c>
      <c r="I36" s="11">
        <v>520</v>
      </c>
      <c r="J36" s="11">
        <v>278</v>
      </c>
    </row>
    <row r="37" spans="2:10" ht="15" customHeight="1" x14ac:dyDescent="0.15">
      <c r="B37" s="4"/>
      <c r="C37" s="56"/>
      <c r="D37" s="30">
        <v>100</v>
      </c>
      <c r="E37" s="31">
        <v>8.6</v>
      </c>
      <c r="F37" s="32">
        <v>34.200000000000003</v>
      </c>
      <c r="G37" s="32">
        <v>17.8</v>
      </c>
      <c r="H37" s="32">
        <v>8.4</v>
      </c>
      <c r="I37" s="32">
        <v>20.2</v>
      </c>
      <c r="J37" s="32">
        <v>10.8</v>
      </c>
    </row>
    <row r="38" spans="2:10" ht="15" customHeight="1" x14ac:dyDescent="0.15">
      <c r="B38" s="4"/>
      <c r="C38" s="55" t="s">
        <v>67</v>
      </c>
      <c r="D38" s="25">
        <v>1235</v>
      </c>
      <c r="E38" s="18">
        <v>99</v>
      </c>
      <c r="F38" s="11">
        <v>390</v>
      </c>
      <c r="G38" s="11">
        <v>192</v>
      </c>
      <c r="H38" s="11">
        <v>142</v>
      </c>
      <c r="I38" s="11">
        <v>277</v>
      </c>
      <c r="J38" s="11">
        <v>135</v>
      </c>
    </row>
    <row r="39" spans="2:10" ht="15" customHeight="1" x14ac:dyDescent="0.15">
      <c r="B39" s="5"/>
      <c r="C39" s="59"/>
      <c r="D39" s="28">
        <v>100</v>
      </c>
      <c r="E39" s="20">
        <v>8</v>
      </c>
      <c r="F39" s="15">
        <v>31.6</v>
      </c>
      <c r="G39" s="15">
        <v>15.5</v>
      </c>
      <c r="H39" s="15">
        <v>11.5</v>
      </c>
      <c r="I39" s="15">
        <v>22.4</v>
      </c>
      <c r="J39" s="15">
        <v>10.9</v>
      </c>
    </row>
    <row r="40" spans="2:10" ht="15" customHeight="1" x14ac:dyDescent="0.15">
      <c r="B40" s="3" t="s">
        <v>83</v>
      </c>
      <c r="C40" s="53" t="s">
        <v>102</v>
      </c>
      <c r="D40" s="27">
        <v>3459</v>
      </c>
      <c r="E40" s="21">
        <v>667</v>
      </c>
      <c r="F40" s="13">
        <v>1456</v>
      </c>
      <c r="G40" s="13">
        <v>571</v>
      </c>
      <c r="H40" s="13">
        <v>234</v>
      </c>
      <c r="I40" s="13">
        <v>295</v>
      </c>
      <c r="J40" s="13">
        <v>236</v>
      </c>
    </row>
    <row r="41" spans="2:10" ht="15" customHeight="1" x14ac:dyDescent="0.15">
      <c r="B41" s="4"/>
      <c r="C41" s="54"/>
      <c r="D41" s="30">
        <v>100</v>
      </c>
      <c r="E41" s="31">
        <v>19.3</v>
      </c>
      <c r="F41" s="32">
        <v>42.1</v>
      </c>
      <c r="G41" s="32">
        <v>16.5</v>
      </c>
      <c r="H41" s="32">
        <v>6.8</v>
      </c>
      <c r="I41" s="32">
        <v>8.5</v>
      </c>
      <c r="J41" s="32">
        <v>6.8</v>
      </c>
    </row>
    <row r="42" spans="2:10" ht="15" customHeight="1" x14ac:dyDescent="0.15">
      <c r="B42" s="4"/>
      <c r="C42" s="55" t="s">
        <v>92</v>
      </c>
      <c r="D42" s="25">
        <v>18074</v>
      </c>
      <c r="E42" s="18">
        <v>1895</v>
      </c>
      <c r="F42" s="11">
        <v>8528</v>
      </c>
      <c r="G42" s="11">
        <v>3491</v>
      </c>
      <c r="H42" s="11">
        <v>1395</v>
      </c>
      <c r="I42" s="11">
        <v>1814</v>
      </c>
      <c r="J42" s="11">
        <v>951</v>
      </c>
    </row>
    <row r="43" spans="2:10" ht="15" customHeight="1" x14ac:dyDescent="0.15">
      <c r="B43" s="4"/>
      <c r="C43" s="56"/>
      <c r="D43" s="30">
        <v>100</v>
      </c>
      <c r="E43" s="31">
        <v>10.5</v>
      </c>
      <c r="F43" s="32">
        <v>47.2</v>
      </c>
      <c r="G43" s="32">
        <v>19.3</v>
      </c>
      <c r="H43" s="32">
        <v>7.7</v>
      </c>
      <c r="I43" s="32">
        <v>10</v>
      </c>
      <c r="J43" s="32">
        <v>5.3</v>
      </c>
    </row>
    <row r="44" spans="2:10" ht="15" customHeight="1" x14ac:dyDescent="0.15">
      <c r="B44" s="4"/>
      <c r="C44" s="51" t="s">
        <v>93</v>
      </c>
      <c r="D44" s="25">
        <v>4115</v>
      </c>
      <c r="E44" s="18">
        <v>323</v>
      </c>
      <c r="F44" s="11">
        <v>1567</v>
      </c>
      <c r="G44" s="11">
        <v>798</v>
      </c>
      <c r="H44" s="11">
        <v>443</v>
      </c>
      <c r="I44" s="11">
        <v>685</v>
      </c>
      <c r="J44" s="11">
        <v>299</v>
      </c>
    </row>
    <row r="45" spans="2:10" ht="15" customHeight="1" x14ac:dyDescent="0.15">
      <c r="B45" s="4"/>
      <c r="C45" s="54"/>
      <c r="D45" s="30">
        <v>100</v>
      </c>
      <c r="E45" s="31">
        <v>7.8</v>
      </c>
      <c r="F45" s="32">
        <v>38.1</v>
      </c>
      <c r="G45" s="32">
        <v>19.399999999999999</v>
      </c>
      <c r="H45" s="32">
        <v>10.8</v>
      </c>
      <c r="I45" s="32">
        <v>16.600000000000001</v>
      </c>
      <c r="J45" s="32">
        <v>7.3</v>
      </c>
    </row>
    <row r="46" spans="2:10" ht="15" customHeight="1" x14ac:dyDescent="0.15">
      <c r="B46" s="4"/>
      <c r="C46" s="51" t="s">
        <v>410</v>
      </c>
      <c r="D46" s="25">
        <v>659</v>
      </c>
      <c r="E46" s="18">
        <v>55</v>
      </c>
      <c r="F46" s="11">
        <v>199</v>
      </c>
      <c r="G46" s="11">
        <v>100</v>
      </c>
      <c r="H46" s="11">
        <v>87</v>
      </c>
      <c r="I46" s="11">
        <v>150</v>
      </c>
      <c r="J46" s="11">
        <v>68</v>
      </c>
    </row>
    <row r="47" spans="2:10" ht="15" customHeight="1" x14ac:dyDescent="0.15">
      <c r="B47" s="5"/>
      <c r="C47" s="52"/>
      <c r="D47" s="28">
        <v>100</v>
      </c>
      <c r="E47" s="20">
        <v>8.3000000000000007</v>
      </c>
      <c r="F47" s="15">
        <v>30.2</v>
      </c>
      <c r="G47" s="15">
        <v>15.2</v>
      </c>
      <c r="H47" s="15">
        <v>13.2</v>
      </c>
      <c r="I47" s="15">
        <v>22.8</v>
      </c>
      <c r="J47" s="15">
        <v>10.3</v>
      </c>
    </row>
    <row r="48" spans="2:10" ht="15" customHeight="1" x14ac:dyDescent="0.15">
      <c r="B48" s="3" t="s">
        <v>68</v>
      </c>
      <c r="C48" s="53" t="s">
        <v>69</v>
      </c>
      <c r="D48" s="27">
        <v>3572</v>
      </c>
      <c r="E48" s="21">
        <v>335</v>
      </c>
      <c r="F48" s="13">
        <v>1625</v>
      </c>
      <c r="G48" s="13">
        <v>791</v>
      </c>
      <c r="H48" s="13">
        <v>324</v>
      </c>
      <c r="I48" s="13">
        <v>340</v>
      </c>
      <c r="J48" s="13">
        <v>157</v>
      </c>
    </row>
    <row r="49" spans="2:10" ht="15" customHeight="1" x14ac:dyDescent="0.15">
      <c r="B49" s="4"/>
      <c r="C49" s="54"/>
      <c r="D49" s="30">
        <v>100</v>
      </c>
      <c r="E49" s="31">
        <v>9.4</v>
      </c>
      <c r="F49" s="32">
        <v>45.5</v>
      </c>
      <c r="G49" s="32">
        <v>22.1</v>
      </c>
      <c r="H49" s="32">
        <v>9.1</v>
      </c>
      <c r="I49" s="32">
        <v>9.5</v>
      </c>
      <c r="J49" s="32">
        <v>4.4000000000000004</v>
      </c>
    </row>
    <row r="50" spans="2:10" ht="15" customHeight="1" x14ac:dyDescent="0.15">
      <c r="B50" s="4"/>
      <c r="C50" s="57" t="s">
        <v>70</v>
      </c>
      <c r="D50" s="33">
        <v>2055</v>
      </c>
      <c r="E50" s="34">
        <v>217</v>
      </c>
      <c r="F50" s="35">
        <v>1017</v>
      </c>
      <c r="G50" s="35">
        <v>440</v>
      </c>
      <c r="H50" s="35">
        <v>148</v>
      </c>
      <c r="I50" s="35">
        <v>163</v>
      </c>
      <c r="J50" s="35">
        <v>70</v>
      </c>
    </row>
    <row r="51" spans="2:10" ht="15" customHeight="1" x14ac:dyDescent="0.15">
      <c r="B51" s="4"/>
      <c r="C51" s="54"/>
      <c r="D51" s="30">
        <v>100</v>
      </c>
      <c r="E51" s="31">
        <v>10.6</v>
      </c>
      <c r="F51" s="32">
        <v>49.5</v>
      </c>
      <c r="G51" s="32">
        <v>21.4</v>
      </c>
      <c r="H51" s="32">
        <v>7.2</v>
      </c>
      <c r="I51" s="32">
        <v>7.9</v>
      </c>
      <c r="J51" s="32">
        <v>3.4</v>
      </c>
    </row>
    <row r="52" spans="2:10" ht="15" customHeight="1" x14ac:dyDescent="0.15">
      <c r="B52" s="4"/>
      <c r="C52" s="51" t="s">
        <v>71</v>
      </c>
      <c r="D52" s="25">
        <v>1640</v>
      </c>
      <c r="E52" s="18">
        <v>177</v>
      </c>
      <c r="F52" s="11">
        <v>751</v>
      </c>
      <c r="G52" s="11">
        <v>281</v>
      </c>
      <c r="H52" s="11">
        <v>154</v>
      </c>
      <c r="I52" s="11">
        <v>145</v>
      </c>
      <c r="J52" s="11">
        <v>132</v>
      </c>
    </row>
    <row r="53" spans="2:10" ht="15" customHeight="1" x14ac:dyDescent="0.15">
      <c r="B53" s="4"/>
      <c r="C53" s="54"/>
      <c r="D53" s="30">
        <v>100</v>
      </c>
      <c r="E53" s="31">
        <v>10.8</v>
      </c>
      <c r="F53" s="32">
        <v>45.8</v>
      </c>
      <c r="G53" s="32">
        <v>17.100000000000001</v>
      </c>
      <c r="H53" s="32">
        <v>9.4</v>
      </c>
      <c r="I53" s="32">
        <v>8.8000000000000007</v>
      </c>
      <c r="J53" s="32">
        <v>8</v>
      </c>
    </row>
    <row r="54" spans="2:10" ht="15" customHeight="1" x14ac:dyDescent="0.15">
      <c r="B54" s="4"/>
      <c r="C54" s="51" t="s">
        <v>72</v>
      </c>
      <c r="D54" s="25">
        <v>1560</v>
      </c>
      <c r="E54" s="18">
        <v>170</v>
      </c>
      <c r="F54" s="11">
        <v>675</v>
      </c>
      <c r="G54" s="11">
        <v>300</v>
      </c>
      <c r="H54" s="11">
        <v>139</v>
      </c>
      <c r="I54" s="11">
        <v>192</v>
      </c>
      <c r="J54" s="11">
        <v>84</v>
      </c>
    </row>
    <row r="55" spans="2:10" ht="15" customHeight="1" x14ac:dyDescent="0.15">
      <c r="B55" s="4"/>
      <c r="C55" s="54"/>
      <c r="D55" s="30">
        <v>100</v>
      </c>
      <c r="E55" s="31">
        <v>10.9</v>
      </c>
      <c r="F55" s="32">
        <v>43.3</v>
      </c>
      <c r="G55" s="32">
        <v>19.2</v>
      </c>
      <c r="H55" s="32">
        <v>8.9</v>
      </c>
      <c r="I55" s="32">
        <v>12.3</v>
      </c>
      <c r="J55" s="32">
        <v>5.4</v>
      </c>
    </row>
    <row r="56" spans="2:10" ht="15" customHeight="1" x14ac:dyDescent="0.15">
      <c r="B56" s="4"/>
      <c r="C56" s="51" t="s">
        <v>73</v>
      </c>
      <c r="D56" s="25">
        <v>2382</v>
      </c>
      <c r="E56" s="18">
        <v>238</v>
      </c>
      <c r="F56" s="11">
        <v>1128</v>
      </c>
      <c r="G56" s="11">
        <v>444</v>
      </c>
      <c r="H56" s="11">
        <v>185</v>
      </c>
      <c r="I56" s="11">
        <v>197</v>
      </c>
      <c r="J56" s="11">
        <v>190</v>
      </c>
    </row>
    <row r="57" spans="2:10" ht="15" customHeight="1" x14ac:dyDescent="0.15">
      <c r="B57" s="4"/>
      <c r="C57" s="54"/>
      <c r="D57" s="30">
        <v>100</v>
      </c>
      <c r="E57" s="31">
        <v>10</v>
      </c>
      <c r="F57" s="32">
        <v>47.4</v>
      </c>
      <c r="G57" s="32">
        <v>18.600000000000001</v>
      </c>
      <c r="H57" s="32">
        <v>7.8</v>
      </c>
      <c r="I57" s="32">
        <v>8.3000000000000007</v>
      </c>
      <c r="J57" s="32">
        <v>8</v>
      </c>
    </row>
    <row r="58" spans="2:10" ht="15" customHeight="1" x14ac:dyDescent="0.15">
      <c r="B58" s="4"/>
      <c r="C58" s="51" t="s">
        <v>74</v>
      </c>
      <c r="D58" s="25">
        <v>1538</v>
      </c>
      <c r="E58" s="18">
        <v>221</v>
      </c>
      <c r="F58" s="11">
        <v>797</v>
      </c>
      <c r="G58" s="11">
        <v>244</v>
      </c>
      <c r="H58" s="11">
        <v>91</v>
      </c>
      <c r="I58" s="11">
        <v>122</v>
      </c>
      <c r="J58" s="11">
        <v>63</v>
      </c>
    </row>
    <row r="59" spans="2:10" ht="15" customHeight="1" x14ac:dyDescent="0.15">
      <c r="B59" s="4"/>
      <c r="C59" s="54"/>
      <c r="D59" s="30">
        <v>100</v>
      </c>
      <c r="E59" s="31">
        <v>14.4</v>
      </c>
      <c r="F59" s="32">
        <v>51.8</v>
      </c>
      <c r="G59" s="32">
        <v>15.9</v>
      </c>
      <c r="H59" s="32">
        <v>5.9</v>
      </c>
      <c r="I59" s="32">
        <v>7.9</v>
      </c>
      <c r="J59" s="32">
        <v>4.0999999999999996</v>
      </c>
    </row>
    <row r="60" spans="2:10" ht="15" customHeight="1" x14ac:dyDescent="0.15">
      <c r="B60" s="4"/>
      <c r="C60" s="51" t="s">
        <v>75</v>
      </c>
      <c r="D60" s="25">
        <v>5096</v>
      </c>
      <c r="E60" s="18">
        <v>538</v>
      </c>
      <c r="F60" s="11">
        <v>2238</v>
      </c>
      <c r="G60" s="11">
        <v>901</v>
      </c>
      <c r="H60" s="11">
        <v>365</v>
      </c>
      <c r="I60" s="11">
        <v>602</v>
      </c>
      <c r="J60" s="11">
        <v>452</v>
      </c>
    </row>
    <row r="61" spans="2:10" ht="15" customHeight="1" x14ac:dyDescent="0.15">
      <c r="B61" s="4"/>
      <c r="C61" s="54"/>
      <c r="D61" s="30">
        <v>100</v>
      </c>
      <c r="E61" s="31">
        <v>10.6</v>
      </c>
      <c r="F61" s="32">
        <v>43.9</v>
      </c>
      <c r="G61" s="32">
        <v>17.7</v>
      </c>
      <c r="H61" s="32">
        <v>7.2</v>
      </c>
      <c r="I61" s="32">
        <v>11.8</v>
      </c>
      <c r="J61" s="32">
        <v>8.9</v>
      </c>
    </row>
    <row r="62" spans="2:10" ht="15" customHeight="1" x14ac:dyDescent="0.15">
      <c r="B62" s="4"/>
      <c r="C62" s="51" t="s">
        <v>76</v>
      </c>
      <c r="D62" s="25">
        <v>2807</v>
      </c>
      <c r="E62" s="18">
        <v>392</v>
      </c>
      <c r="F62" s="11">
        <v>1164</v>
      </c>
      <c r="G62" s="11">
        <v>504</v>
      </c>
      <c r="H62" s="11">
        <v>224</v>
      </c>
      <c r="I62" s="11">
        <v>282</v>
      </c>
      <c r="J62" s="11">
        <v>241</v>
      </c>
    </row>
    <row r="63" spans="2:10" ht="15" customHeight="1" x14ac:dyDescent="0.15">
      <c r="B63" s="4"/>
      <c r="C63" s="54"/>
      <c r="D63" s="30">
        <v>100</v>
      </c>
      <c r="E63" s="31">
        <v>14</v>
      </c>
      <c r="F63" s="32">
        <v>41.5</v>
      </c>
      <c r="G63" s="32">
        <v>18</v>
      </c>
      <c r="H63" s="32">
        <v>8</v>
      </c>
      <c r="I63" s="32">
        <v>10</v>
      </c>
      <c r="J63" s="32">
        <v>8.6</v>
      </c>
    </row>
    <row r="64" spans="2:10" ht="15" customHeight="1" x14ac:dyDescent="0.15">
      <c r="B64" s="4"/>
      <c r="C64" s="51" t="s">
        <v>77</v>
      </c>
      <c r="D64" s="25">
        <v>6516</v>
      </c>
      <c r="E64" s="18">
        <v>718</v>
      </c>
      <c r="F64" s="11">
        <v>2611</v>
      </c>
      <c r="G64" s="11">
        <v>1151</v>
      </c>
      <c r="H64" s="11">
        <v>589</v>
      </c>
      <c r="I64" s="11">
        <v>990</v>
      </c>
      <c r="J64" s="11">
        <v>457</v>
      </c>
    </row>
    <row r="65" spans="2:10" ht="15" customHeight="1" x14ac:dyDescent="0.15">
      <c r="B65" s="5"/>
      <c r="C65" s="52"/>
      <c r="D65" s="28">
        <v>100</v>
      </c>
      <c r="E65" s="20">
        <v>11</v>
      </c>
      <c r="F65" s="15">
        <v>40.1</v>
      </c>
      <c r="G65" s="15">
        <v>17.7</v>
      </c>
      <c r="H65" s="15">
        <v>9</v>
      </c>
      <c r="I65" s="15">
        <v>15.2</v>
      </c>
      <c r="J65" s="15">
        <v>7</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J9">
    <cfRule type="top10" dxfId="521" priority="2230" rank="1"/>
  </conditionalFormatting>
  <conditionalFormatting sqref="E11:J11">
    <cfRule type="top10" dxfId="520" priority="2231" rank="1"/>
  </conditionalFormatting>
  <conditionalFormatting sqref="E13:J13">
    <cfRule type="top10" dxfId="519" priority="2232" rank="1"/>
  </conditionalFormatting>
  <conditionalFormatting sqref="E15:J15">
    <cfRule type="top10" dxfId="518" priority="2233" rank="1"/>
  </conditionalFormatting>
  <conditionalFormatting sqref="E17:J17">
    <cfRule type="top10" dxfId="517" priority="2234" rank="1"/>
  </conditionalFormatting>
  <conditionalFormatting sqref="E19:J19">
    <cfRule type="top10" dxfId="516" priority="2235" rank="1"/>
  </conditionalFormatting>
  <conditionalFormatting sqref="E21:J21">
    <cfRule type="top10" dxfId="515" priority="2236" rank="1"/>
  </conditionalFormatting>
  <conditionalFormatting sqref="E23:J23">
    <cfRule type="top10" dxfId="514" priority="2237" rank="1"/>
  </conditionalFormatting>
  <conditionalFormatting sqref="E25:J25">
    <cfRule type="top10" dxfId="513" priority="2238" rank="1"/>
  </conditionalFormatting>
  <conditionalFormatting sqref="E27:J27">
    <cfRule type="top10" dxfId="512" priority="2239" rank="1"/>
  </conditionalFormatting>
  <conditionalFormatting sqref="E29:J29">
    <cfRule type="top10" dxfId="511" priority="2240" rank="1"/>
  </conditionalFormatting>
  <conditionalFormatting sqref="E31:J31">
    <cfRule type="top10" dxfId="510" priority="2241" rank="1"/>
  </conditionalFormatting>
  <conditionalFormatting sqref="E33:J33">
    <cfRule type="top10" dxfId="509" priority="2242" rank="1"/>
  </conditionalFormatting>
  <conditionalFormatting sqref="E35:J35">
    <cfRule type="top10" dxfId="508" priority="2243" rank="1"/>
  </conditionalFormatting>
  <conditionalFormatting sqref="E37:J37">
    <cfRule type="top10" dxfId="507" priority="2244" rank="1"/>
  </conditionalFormatting>
  <conditionalFormatting sqref="E39:J39">
    <cfRule type="top10" dxfId="506" priority="2245" rank="1"/>
  </conditionalFormatting>
  <conditionalFormatting sqref="E41:J41">
    <cfRule type="top10" dxfId="505" priority="2246" rank="1"/>
  </conditionalFormatting>
  <conditionalFormatting sqref="E43:J43">
    <cfRule type="top10" dxfId="504" priority="2247" rank="1"/>
  </conditionalFormatting>
  <conditionalFormatting sqref="E45:J45">
    <cfRule type="top10" dxfId="503" priority="2248" rank="1"/>
  </conditionalFormatting>
  <conditionalFormatting sqref="E47:J47">
    <cfRule type="top10" dxfId="502" priority="2249" rank="1"/>
  </conditionalFormatting>
  <conditionalFormatting sqref="E49:J49">
    <cfRule type="top10" dxfId="501" priority="2250" rank="1"/>
  </conditionalFormatting>
  <conditionalFormatting sqref="E51:J51">
    <cfRule type="top10" dxfId="500" priority="2251" rank="1"/>
  </conditionalFormatting>
  <conditionalFormatting sqref="E53:J53">
    <cfRule type="top10" dxfId="499" priority="2252" rank="1"/>
  </conditionalFormatting>
  <conditionalFormatting sqref="E55:J55">
    <cfRule type="top10" dxfId="498" priority="2253" rank="1"/>
  </conditionalFormatting>
  <conditionalFormatting sqref="E57:J57">
    <cfRule type="top10" dxfId="497" priority="2254" rank="1"/>
  </conditionalFormatting>
  <conditionalFormatting sqref="E59:J59">
    <cfRule type="top10" dxfId="496" priority="2255" rank="1"/>
  </conditionalFormatting>
  <conditionalFormatting sqref="E61:J61">
    <cfRule type="top10" dxfId="495" priority="2256" rank="1"/>
  </conditionalFormatting>
  <conditionalFormatting sqref="E63:J63">
    <cfRule type="top10" dxfId="494" priority="2257" rank="1"/>
  </conditionalFormatting>
  <conditionalFormatting sqref="E65:J65">
    <cfRule type="top10" dxfId="493" priority="2258" rank="1"/>
  </conditionalFormatting>
  <pageMargins left="0.7" right="0.7" top="0.75" bottom="0.75" header="0.3" footer="0.3"/>
  <pageSetup paperSize="9" scale="76" orientation="portrait" r:id="rId1"/>
  <headerFooter>
    <oddFooter>&amp;C&amp;P</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0" width="8.625" style="9" customWidth="1"/>
    <col min="91" max="16384" width="6.125" style="9"/>
  </cols>
  <sheetData>
    <row r="2" spans="2:43" x14ac:dyDescent="0.15">
      <c r="B2" s="9" t="s">
        <v>512</v>
      </c>
    </row>
    <row r="3" spans="2:43" x14ac:dyDescent="0.15">
      <c r="B3" s="9" t="s">
        <v>535</v>
      </c>
    </row>
    <row r="4" spans="2:43" x14ac:dyDescent="0.15">
      <c r="B4" s="36"/>
    </row>
    <row r="6" spans="2:43" ht="3" customHeight="1" x14ac:dyDescent="0.15">
      <c r="B6" s="16"/>
      <c r="C6" s="23"/>
      <c r="D6" s="24"/>
      <c r="E6" s="22"/>
      <c r="F6" s="17"/>
      <c r="G6" s="17"/>
      <c r="H6" s="17"/>
    </row>
    <row r="7" spans="2:43" s="10" customFormat="1" ht="122.25" customHeight="1" thickBot="1" x14ac:dyDescent="0.2">
      <c r="B7" s="1"/>
      <c r="C7" s="2" t="s">
        <v>52</v>
      </c>
      <c r="D7" s="29" t="s">
        <v>103</v>
      </c>
      <c r="E7" s="46" t="s">
        <v>172</v>
      </c>
      <c r="F7" s="47" t="s">
        <v>173</v>
      </c>
      <c r="G7" s="47" t="s">
        <v>42</v>
      </c>
      <c r="H7" s="47" t="s">
        <v>104</v>
      </c>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2283</v>
      </c>
      <c r="F8" s="11">
        <v>574</v>
      </c>
      <c r="G8" s="11">
        <v>18207</v>
      </c>
      <c r="H8" s="11">
        <v>6102</v>
      </c>
    </row>
    <row r="9" spans="2:43" ht="15" customHeight="1" x14ac:dyDescent="0.15">
      <c r="B9" s="62"/>
      <c r="C9" s="52"/>
      <c r="D9" s="26">
        <v>100</v>
      </c>
      <c r="E9" s="19">
        <v>8.4</v>
      </c>
      <c r="F9" s="12">
        <v>2.1</v>
      </c>
      <c r="G9" s="12">
        <v>67</v>
      </c>
      <c r="H9" s="12">
        <v>22.5</v>
      </c>
    </row>
    <row r="10" spans="2:43" ht="15" customHeight="1" x14ac:dyDescent="0.15">
      <c r="B10" s="3" t="s">
        <v>54</v>
      </c>
      <c r="C10" s="63" t="s">
        <v>55</v>
      </c>
      <c r="D10" s="27">
        <v>12478</v>
      </c>
      <c r="E10" s="21">
        <v>838</v>
      </c>
      <c r="F10" s="13">
        <v>344</v>
      </c>
      <c r="G10" s="13">
        <v>9105</v>
      </c>
      <c r="H10" s="13">
        <v>2191</v>
      </c>
    </row>
    <row r="11" spans="2:43" ht="15" customHeight="1" x14ac:dyDescent="0.15">
      <c r="B11" s="4"/>
      <c r="C11" s="56"/>
      <c r="D11" s="30">
        <v>100</v>
      </c>
      <c r="E11" s="31">
        <v>6.7</v>
      </c>
      <c r="F11" s="32">
        <v>2.8</v>
      </c>
      <c r="G11" s="32">
        <v>73</v>
      </c>
      <c r="H11" s="32">
        <v>17.600000000000001</v>
      </c>
    </row>
    <row r="12" spans="2:43" ht="15" customHeight="1" x14ac:dyDescent="0.15">
      <c r="B12" s="4"/>
      <c r="C12" s="55" t="s">
        <v>56</v>
      </c>
      <c r="D12" s="25">
        <v>14458</v>
      </c>
      <c r="E12" s="18">
        <v>1422</v>
      </c>
      <c r="F12" s="11">
        <v>226</v>
      </c>
      <c r="G12" s="11">
        <v>8974</v>
      </c>
      <c r="H12" s="11">
        <v>3836</v>
      </c>
    </row>
    <row r="13" spans="2:43" ht="15" customHeight="1" x14ac:dyDescent="0.15">
      <c r="B13" s="4"/>
      <c r="C13" s="59"/>
      <c r="D13" s="26">
        <v>100</v>
      </c>
      <c r="E13" s="19">
        <v>9.8000000000000007</v>
      </c>
      <c r="F13" s="12">
        <v>1.6</v>
      </c>
      <c r="G13" s="12">
        <v>62.1</v>
      </c>
      <c r="H13" s="12">
        <v>26.5</v>
      </c>
    </row>
    <row r="14" spans="2:43" ht="15" customHeight="1" x14ac:dyDescent="0.15">
      <c r="B14" s="3" t="s">
        <v>57</v>
      </c>
      <c r="C14" s="63" t="s">
        <v>78</v>
      </c>
      <c r="D14" s="27">
        <v>7667</v>
      </c>
      <c r="E14" s="21">
        <v>846</v>
      </c>
      <c r="F14" s="13">
        <v>219</v>
      </c>
      <c r="G14" s="13">
        <v>5771</v>
      </c>
      <c r="H14" s="13">
        <v>831</v>
      </c>
    </row>
    <row r="15" spans="2:43" ht="15" customHeight="1" x14ac:dyDescent="0.15">
      <c r="B15" s="4"/>
      <c r="C15" s="56"/>
      <c r="D15" s="30">
        <v>100</v>
      </c>
      <c r="E15" s="31">
        <v>11</v>
      </c>
      <c r="F15" s="32">
        <v>2.9</v>
      </c>
      <c r="G15" s="32">
        <v>75.3</v>
      </c>
      <c r="H15" s="32">
        <v>10.8</v>
      </c>
    </row>
    <row r="16" spans="2:43" ht="15" customHeight="1" x14ac:dyDescent="0.15">
      <c r="B16" s="4"/>
      <c r="C16" s="51" t="s">
        <v>79</v>
      </c>
      <c r="D16" s="25">
        <v>6710</v>
      </c>
      <c r="E16" s="18">
        <v>617</v>
      </c>
      <c r="F16" s="11">
        <v>142</v>
      </c>
      <c r="G16" s="11">
        <v>4847</v>
      </c>
      <c r="H16" s="11">
        <v>1104</v>
      </c>
    </row>
    <row r="17" spans="2:8" ht="15" customHeight="1" x14ac:dyDescent="0.15">
      <c r="B17" s="4"/>
      <c r="C17" s="51"/>
      <c r="D17" s="30">
        <v>100</v>
      </c>
      <c r="E17" s="31">
        <v>9.1999999999999993</v>
      </c>
      <c r="F17" s="32">
        <v>2.1</v>
      </c>
      <c r="G17" s="32">
        <v>72.2</v>
      </c>
      <c r="H17" s="32">
        <v>16.5</v>
      </c>
    </row>
    <row r="18" spans="2:8" ht="15" customHeight="1" x14ac:dyDescent="0.15">
      <c r="B18" s="4"/>
      <c r="C18" s="58" t="s">
        <v>80</v>
      </c>
      <c r="D18" s="25">
        <v>5148</v>
      </c>
      <c r="E18" s="18">
        <v>430</v>
      </c>
      <c r="F18" s="11">
        <v>107</v>
      </c>
      <c r="G18" s="11">
        <v>3216</v>
      </c>
      <c r="H18" s="11">
        <v>1395</v>
      </c>
    </row>
    <row r="19" spans="2:8" ht="15" customHeight="1" x14ac:dyDescent="0.15">
      <c r="B19" s="4"/>
      <c r="C19" s="56"/>
      <c r="D19" s="30">
        <v>100</v>
      </c>
      <c r="E19" s="31">
        <v>8.4</v>
      </c>
      <c r="F19" s="32">
        <v>2.1</v>
      </c>
      <c r="G19" s="32">
        <v>62.5</v>
      </c>
      <c r="H19" s="32">
        <v>27.1</v>
      </c>
    </row>
    <row r="20" spans="2:8" ht="15" customHeight="1" x14ac:dyDescent="0.15">
      <c r="B20" s="4"/>
      <c r="C20" s="55" t="s">
        <v>81</v>
      </c>
      <c r="D20" s="25">
        <v>4095</v>
      </c>
      <c r="E20" s="18">
        <v>219</v>
      </c>
      <c r="F20" s="11">
        <v>67</v>
      </c>
      <c r="G20" s="11">
        <v>2335</v>
      </c>
      <c r="H20" s="11">
        <v>1474</v>
      </c>
    </row>
    <row r="21" spans="2:8" ht="15" customHeight="1" x14ac:dyDescent="0.15">
      <c r="B21" s="4"/>
      <c r="C21" s="56"/>
      <c r="D21" s="30">
        <v>100</v>
      </c>
      <c r="E21" s="31">
        <v>5.3</v>
      </c>
      <c r="F21" s="32">
        <v>1.6</v>
      </c>
      <c r="G21" s="32">
        <v>57</v>
      </c>
      <c r="H21" s="32">
        <v>36</v>
      </c>
    </row>
    <row r="22" spans="2:8" ht="15" customHeight="1" x14ac:dyDescent="0.15">
      <c r="B22" s="4"/>
      <c r="C22" s="51" t="s">
        <v>82</v>
      </c>
      <c r="D22" s="25">
        <v>3242</v>
      </c>
      <c r="E22" s="18">
        <v>144</v>
      </c>
      <c r="F22" s="11">
        <v>28</v>
      </c>
      <c r="G22" s="11">
        <v>1868</v>
      </c>
      <c r="H22" s="11">
        <v>1202</v>
      </c>
    </row>
    <row r="23" spans="2:8" ht="15" customHeight="1" x14ac:dyDescent="0.15">
      <c r="B23" s="5"/>
      <c r="C23" s="52"/>
      <c r="D23" s="28">
        <v>100</v>
      </c>
      <c r="E23" s="20">
        <v>4.4000000000000004</v>
      </c>
      <c r="F23" s="15">
        <v>0.9</v>
      </c>
      <c r="G23" s="15">
        <v>57.6</v>
      </c>
      <c r="H23" s="15">
        <v>37.1</v>
      </c>
    </row>
    <row r="24" spans="2:8" ht="15" customHeight="1" x14ac:dyDescent="0.15">
      <c r="B24" s="3" t="s">
        <v>58</v>
      </c>
      <c r="C24" s="53" t="s">
        <v>59</v>
      </c>
      <c r="D24" s="27">
        <v>6176</v>
      </c>
      <c r="E24" s="21">
        <v>608</v>
      </c>
      <c r="F24" s="13">
        <v>149</v>
      </c>
      <c r="G24" s="13">
        <v>3676</v>
      </c>
      <c r="H24" s="13">
        <v>1743</v>
      </c>
    </row>
    <row r="25" spans="2:8" ht="15" customHeight="1" x14ac:dyDescent="0.15">
      <c r="B25" s="4"/>
      <c r="C25" s="51"/>
      <c r="D25" s="30">
        <v>100</v>
      </c>
      <c r="E25" s="31">
        <v>9.8000000000000007</v>
      </c>
      <c r="F25" s="32">
        <v>2.4</v>
      </c>
      <c r="G25" s="32">
        <v>59.5</v>
      </c>
      <c r="H25" s="32">
        <v>28.2</v>
      </c>
    </row>
    <row r="26" spans="2:8" ht="15" customHeight="1" x14ac:dyDescent="0.15">
      <c r="B26" s="4"/>
      <c r="C26" s="58" t="s">
        <v>60</v>
      </c>
      <c r="D26" s="25">
        <v>12578</v>
      </c>
      <c r="E26" s="18">
        <v>981</v>
      </c>
      <c r="F26" s="11">
        <v>254</v>
      </c>
      <c r="G26" s="11">
        <v>8750</v>
      </c>
      <c r="H26" s="11">
        <v>2593</v>
      </c>
    </row>
    <row r="27" spans="2:8" ht="15" customHeight="1" x14ac:dyDescent="0.15">
      <c r="B27" s="4"/>
      <c r="C27" s="56"/>
      <c r="D27" s="30">
        <v>100</v>
      </c>
      <c r="E27" s="31">
        <v>7.8</v>
      </c>
      <c r="F27" s="32">
        <v>2</v>
      </c>
      <c r="G27" s="32">
        <v>69.599999999999994</v>
      </c>
      <c r="H27" s="32">
        <v>20.6</v>
      </c>
    </row>
    <row r="28" spans="2:8" ht="15" customHeight="1" x14ac:dyDescent="0.15">
      <c r="B28" s="4"/>
      <c r="C28" s="55" t="s">
        <v>61</v>
      </c>
      <c r="D28" s="25">
        <v>1614</v>
      </c>
      <c r="E28" s="18">
        <v>112</v>
      </c>
      <c r="F28" s="11">
        <v>47</v>
      </c>
      <c r="G28" s="11">
        <v>1214</v>
      </c>
      <c r="H28" s="11">
        <v>241</v>
      </c>
    </row>
    <row r="29" spans="2:8" ht="15" customHeight="1" x14ac:dyDescent="0.15">
      <c r="B29" s="4"/>
      <c r="C29" s="56"/>
      <c r="D29" s="30">
        <v>100</v>
      </c>
      <c r="E29" s="31">
        <v>6.9</v>
      </c>
      <c r="F29" s="32">
        <v>2.9</v>
      </c>
      <c r="G29" s="32">
        <v>75.2</v>
      </c>
      <c r="H29" s="32">
        <v>14.9</v>
      </c>
    </row>
    <row r="30" spans="2:8" ht="15" customHeight="1" x14ac:dyDescent="0.15">
      <c r="B30" s="4"/>
      <c r="C30" s="51" t="s">
        <v>62</v>
      </c>
      <c r="D30" s="25">
        <v>2525</v>
      </c>
      <c r="E30" s="18">
        <v>177</v>
      </c>
      <c r="F30" s="11">
        <v>36</v>
      </c>
      <c r="G30" s="11">
        <v>1758</v>
      </c>
      <c r="H30" s="11">
        <v>554</v>
      </c>
    </row>
    <row r="31" spans="2:8" ht="15" customHeight="1" x14ac:dyDescent="0.15">
      <c r="B31" s="4"/>
      <c r="C31" s="51"/>
      <c r="D31" s="30">
        <v>100</v>
      </c>
      <c r="E31" s="31">
        <v>7</v>
      </c>
      <c r="F31" s="32">
        <v>1.4</v>
      </c>
      <c r="G31" s="32">
        <v>69.599999999999994</v>
      </c>
      <c r="H31" s="32">
        <v>21.9</v>
      </c>
    </row>
    <row r="32" spans="2:8" ht="15" customHeight="1" x14ac:dyDescent="0.15">
      <c r="B32" s="6"/>
      <c r="C32" s="58" t="s">
        <v>63</v>
      </c>
      <c r="D32" s="25">
        <v>3276</v>
      </c>
      <c r="E32" s="18">
        <v>319</v>
      </c>
      <c r="F32" s="11">
        <v>65</v>
      </c>
      <c r="G32" s="11">
        <v>2309</v>
      </c>
      <c r="H32" s="11">
        <v>583</v>
      </c>
    </row>
    <row r="33" spans="2:8" ht="15" customHeight="1" x14ac:dyDescent="0.15">
      <c r="B33" s="7"/>
      <c r="C33" s="59"/>
      <c r="D33" s="28">
        <v>100</v>
      </c>
      <c r="E33" s="20">
        <v>9.6999999999999993</v>
      </c>
      <c r="F33" s="15">
        <v>2</v>
      </c>
      <c r="G33" s="15">
        <v>70.5</v>
      </c>
      <c r="H33" s="15">
        <v>17.8</v>
      </c>
    </row>
    <row r="34" spans="2:8" ht="15" customHeight="1" x14ac:dyDescent="0.15">
      <c r="B34" s="3" t="s">
        <v>64</v>
      </c>
      <c r="C34" s="53" t="s">
        <v>65</v>
      </c>
      <c r="D34" s="27">
        <v>22228</v>
      </c>
      <c r="E34" s="21">
        <v>1879</v>
      </c>
      <c r="F34" s="13">
        <v>445</v>
      </c>
      <c r="G34" s="13">
        <v>15706</v>
      </c>
      <c r="H34" s="13">
        <v>4198</v>
      </c>
    </row>
    <row r="35" spans="2:8" ht="15" customHeight="1" x14ac:dyDescent="0.15">
      <c r="B35" s="4"/>
      <c r="C35" s="54"/>
      <c r="D35" s="30">
        <v>100</v>
      </c>
      <c r="E35" s="31">
        <v>8.5</v>
      </c>
      <c r="F35" s="32">
        <v>2</v>
      </c>
      <c r="G35" s="32">
        <v>70.7</v>
      </c>
      <c r="H35" s="32">
        <v>18.899999999999999</v>
      </c>
    </row>
    <row r="36" spans="2:8" ht="15" customHeight="1" x14ac:dyDescent="0.15">
      <c r="B36" s="4"/>
      <c r="C36" s="60" t="s">
        <v>66</v>
      </c>
      <c r="D36" s="25">
        <v>2573</v>
      </c>
      <c r="E36" s="18">
        <v>219</v>
      </c>
      <c r="F36" s="11">
        <v>79</v>
      </c>
      <c r="G36" s="11">
        <v>1303</v>
      </c>
      <c r="H36" s="11">
        <v>972</v>
      </c>
    </row>
    <row r="37" spans="2:8" ht="15" customHeight="1" x14ac:dyDescent="0.15">
      <c r="B37" s="4"/>
      <c r="C37" s="56"/>
      <c r="D37" s="30">
        <v>100</v>
      </c>
      <c r="E37" s="31">
        <v>8.5</v>
      </c>
      <c r="F37" s="32">
        <v>3.1</v>
      </c>
      <c r="G37" s="32">
        <v>50.6</v>
      </c>
      <c r="H37" s="32">
        <v>37.799999999999997</v>
      </c>
    </row>
    <row r="38" spans="2:8" ht="15" customHeight="1" x14ac:dyDescent="0.15">
      <c r="B38" s="4"/>
      <c r="C38" s="55" t="s">
        <v>67</v>
      </c>
      <c r="D38" s="25">
        <v>1235</v>
      </c>
      <c r="E38" s="18">
        <v>98</v>
      </c>
      <c r="F38" s="11">
        <v>30</v>
      </c>
      <c r="G38" s="11">
        <v>730</v>
      </c>
      <c r="H38" s="11">
        <v>377</v>
      </c>
    </row>
    <row r="39" spans="2:8" ht="15" customHeight="1" x14ac:dyDescent="0.15">
      <c r="B39" s="5"/>
      <c r="C39" s="59"/>
      <c r="D39" s="28">
        <v>100</v>
      </c>
      <c r="E39" s="20">
        <v>7.9</v>
      </c>
      <c r="F39" s="15">
        <v>2.4</v>
      </c>
      <c r="G39" s="15">
        <v>59.1</v>
      </c>
      <c r="H39" s="15">
        <v>30.5</v>
      </c>
    </row>
    <row r="40" spans="2:8" ht="15" customHeight="1" x14ac:dyDescent="0.15">
      <c r="B40" s="3" t="s">
        <v>83</v>
      </c>
      <c r="C40" s="53" t="s">
        <v>400</v>
      </c>
      <c r="D40" s="27">
        <v>3459</v>
      </c>
      <c r="E40" s="21">
        <v>286</v>
      </c>
      <c r="F40" s="13">
        <v>53</v>
      </c>
      <c r="G40" s="13">
        <v>2445</v>
      </c>
      <c r="H40" s="13">
        <v>675</v>
      </c>
    </row>
    <row r="41" spans="2:8" ht="15" customHeight="1" x14ac:dyDescent="0.15">
      <c r="B41" s="4"/>
      <c r="C41" s="54"/>
      <c r="D41" s="30">
        <v>100</v>
      </c>
      <c r="E41" s="31">
        <v>8.3000000000000007</v>
      </c>
      <c r="F41" s="32">
        <v>1.5</v>
      </c>
      <c r="G41" s="32">
        <v>70.7</v>
      </c>
      <c r="H41" s="32">
        <v>19.5</v>
      </c>
    </row>
    <row r="42" spans="2:8" ht="15" customHeight="1" x14ac:dyDescent="0.15">
      <c r="B42" s="4"/>
      <c r="C42" s="55" t="s">
        <v>92</v>
      </c>
      <c r="D42" s="25">
        <v>18074</v>
      </c>
      <c r="E42" s="18">
        <v>1550</v>
      </c>
      <c r="F42" s="11">
        <v>400</v>
      </c>
      <c r="G42" s="11">
        <v>12457</v>
      </c>
      <c r="H42" s="11">
        <v>3667</v>
      </c>
    </row>
    <row r="43" spans="2:8" ht="15" customHeight="1" x14ac:dyDescent="0.15">
      <c r="B43" s="4"/>
      <c r="C43" s="56"/>
      <c r="D43" s="30">
        <v>100</v>
      </c>
      <c r="E43" s="31">
        <v>8.6</v>
      </c>
      <c r="F43" s="32">
        <v>2.2000000000000002</v>
      </c>
      <c r="G43" s="32">
        <v>68.900000000000006</v>
      </c>
      <c r="H43" s="32">
        <v>20.3</v>
      </c>
    </row>
    <row r="44" spans="2:8" ht="15" customHeight="1" x14ac:dyDescent="0.15">
      <c r="B44" s="4"/>
      <c r="C44" s="51" t="s">
        <v>406</v>
      </c>
      <c r="D44" s="25">
        <v>4115</v>
      </c>
      <c r="E44" s="18">
        <v>350</v>
      </c>
      <c r="F44" s="11">
        <v>91</v>
      </c>
      <c r="G44" s="11">
        <v>2556</v>
      </c>
      <c r="H44" s="11">
        <v>1118</v>
      </c>
    </row>
    <row r="45" spans="2:8" ht="15" customHeight="1" x14ac:dyDescent="0.15">
      <c r="B45" s="4"/>
      <c r="C45" s="54"/>
      <c r="D45" s="30">
        <v>100</v>
      </c>
      <c r="E45" s="31">
        <v>8.5</v>
      </c>
      <c r="F45" s="32">
        <v>2.2000000000000002</v>
      </c>
      <c r="G45" s="32">
        <v>62.1</v>
      </c>
      <c r="H45" s="32">
        <v>27.2</v>
      </c>
    </row>
    <row r="46" spans="2:8" ht="15" customHeight="1" x14ac:dyDescent="0.15">
      <c r="B46" s="4"/>
      <c r="C46" s="51" t="s">
        <v>411</v>
      </c>
      <c r="D46" s="25">
        <v>659</v>
      </c>
      <c r="E46" s="18">
        <v>47</v>
      </c>
      <c r="F46" s="11">
        <v>13</v>
      </c>
      <c r="G46" s="11">
        <v>415</v>
      </c>
      <c r="H46" s="11">
        <v>184</v>
      </c>
    </row>
    <row r="47" spans="2:8" ht="15" customHeight="1" x14ac:dyDescent="0.15">
      <c r="B47" s="5"/>
      <c r="C47" s="52"/>
      <c r="D47" s="28">
        <v>100</v>
      </c>
      <c r="E47" s="20">
        <v>7.1</v>
      </c>
      <c r="F47" s="15">
        <v>2</v>
      </c>
      <c r="G47" s="15">
        <v>63</v>
      </c>
      <c r="H47" s="15">
        <v>27.9</v>
      </c>
    </row>
    <row r="48" spans="2:8" ht="15" customHeight="1" x14ac:dyDescent="0.15">
      <c r="B48" s="3" t="s">
        <v>68</v>
      </c>
      <c r="C48" s="53" t="s">
        <v>69</v>
      </c>
      <c r="D48" s="27">
        <v>3572</v>
      </c>
      <c r="E48" s="21">
        <v>313</v>
      </c>
      <c r="F48" s="13">
        <v>71</v>
      </c>
      <c r="G48" s="13">
        <v>2566</v>
      </c>
      <c r="H48" s="13">
        <v>622</v>
      </c>
    </row>
    <row r="49" spans="2:8" ht="15" customHeight="1" x14ac:dyDescent="0.15">
      <c r="B49" s="4"/>
      <c r="C49" s="54"/>
      <c r="D49" s="30">
        <v>100</v>
      </c>
      <c r="E49" s="31">
        <v>8.8000000000000007</v>
      </c>
      <c r="F49" s="32">
        <v>2</v>
      </c>
      <c r="G49" s="32">
        <v>71.8</v>
      </c>
      <c r="H49" s="32">
        <v>17.399999999999999</v>
      </c>
    </row>
    <row r="50" spans="2:8" ht="15" customHeight="1" x14ac:dyDescent="0.15">
      <c r="B50" s="4"/>
      <c r="C50" s="57" t="s">
        <v>70</v>
      </c>
      <c r="D50" s="33">
        <v>2055</v>
      </c>
      <c r="E50" s="34">
        <v>177</v>
      </c>
      <c r="F50" s="35">
        <v>39</v>
      </c>
      <c r="G50" s="35">
        <v>1584</v>
      </c>
      <c r="H50" s="35">
        <v>255</v>
      </c>
    </row>
    <row r="51" spans="2:8" ht="15" customHeight="1" x14ac:dyDescent="0.15">
      <c r="B51" s="4"/>
      <c r="C51" s="54"/>
      <c r="D51" s="30">
        <v>100</v>
      </c>
      <c r="E51" s="31">
        <v>8.6</v>
      </c>
      <c r="F51" s="32">
        <v>1.9</v>
      </c>
      <c r="G51" s="32">
        <v>77.099999999999994</v>
      </c>
      <c r="H51" s="32">
        <v>12.4</v>
      </c>
    </row>
    <row r="52" spans="2:8" ht="15" customHeight="1" x14ac:dyDescent="0.15">
      <c r="B52" s="4"/>
      <c r="C52" s="51" t="s">
        <v>71</v>
      </c>
      <c r="D52" s="25">
        <v>1640</v>
      </c>
      <c r="E52" s="18">
        <v>152</v>
      </c>
      <c r="F52" s="11">
        <v>40</v>
      </c>
      <c r="G52" s="11">
        <v>1032</v>
      </c>
      <c r="H52" s="11">
        <v>416</v>
      </c>
    </row>
    <row r="53" spans="2:8" ht="15" customHeight="1" x14ac:dyDescent="0.15">
      <c r="B53" s="4"/>
      <c r="C53" s="54"/>
      <c r="D53" s="30">
        <v>100</v>
      </c>
      <c r="E53" s="31">
        <v>9.3000000000000007</v>
      </c>
      <c r="F53" s="32">
        <v>2.4</v>
      </c>
      <c r="G53" s="32">
        <v>62.9</v>
      </c>
      <c r="H53" s="32">
        <v>25.4</v>
      </c>
    </row>
    <row r="54" spans="2:8" ht="15" customHeight="1" x14ac:dyDescent="0.15">
      <c r="B54" s="4"/>
      <c r="C54" s="51" t="s">
        <v>72</v>
      </c>
      <c r="D54" s="25">
        <v>1560</v>
      </c>
      <c r="E54" s="18">
        <v>144</v>
      </c>
      <c r="F54" s="11">
        <v>34</v>
      </c>
      <c r="G54" s="11">
        <v>1033</v>
      </c>
      <c r="H54" s="11">
        <v>349</v>
      </c>
    </row>
    <row r="55" spans="2:8" ht="15" customHeight="1" x14ac:dyDescent="0.15">
      <c r="B55" s="4"/>
      <c r="C55" s="54"/>
      <c r="D55" s="30">
        <v>100</v>
      </c>
      <c r="E55" s="31">
        <v>9.1999999999999993</v>
      </c>
      <c r="F55" s="32">
        <v>2.2000000000000002</v>
      </c>
      <c r="G55" s="32">
        <v>66.2</v>
      </c>
      <c r="H55" s="32">
        <v>22.4</v>
      </c>
    </row>
    <row r="56" spans="2:8" ht="15" customHeight="1" x14ac:dyDescent="0.15">
      <c r="B56" s="4"/>
      <c r="C56" s="51" t="s">
        <v>73</v>
      </c>
      <c r="D56" s="25">
        <v>2382</v>
      </c>
      <c r="E56" s="18">
        <v>216</v>
      </c>
      <c r="F56" s="11">
        <v>51</v>
      </c>
      <c r="G56" s="11">
        <v>1474</v>
      </c>
      <c r="H56" s="11">
        <v>641</v>
      </c>
    </row>
    <row r="57" spans="2:8" ht="15" customHeight="1" x14ac:dyDescent="0.15">
      <c r="B57" s="4"/>
      <c r="C57" s="54"/>
      <c r="D57" s="30">
        <v>100</v>
      </c>
      <c r="E57" s="31">
        <v>9.1</v>
      </c>
      <c r="F57" s="32">
        <v>2.1</v>
      </c>
      <c r="G57" s="32">
        <v>61.9</v>
      </c>
      <c r="H57" s="32">
        <v>26.9</v>
      </c>
    </row>
    <row r="58" spans="2:8" ht="15" customHeight="1" x14ac:dyDescent="0.15">
      <c r="B58" s="4"/>
      <c r="C58" s="51" t="s">
        <v>74</v>
      </c>
      <c r="D58" s="25">
        <v>1538</v>
      </c>
      <c r="E58" s="18">
        <v>121</v>
      </c>
      <c r="F58" s="11">
        <v>32</v>
      </c>
      <c r="G58" s="11">
        <v>1111</v>
      </c>
      <c r="H58" s="11">
        <v>274</v>
      </c>
    </row>
    <row r="59" spans="2:8" ht="15" customHeight="1" x14ac:dyDescent="0.15">
      <c r="B59" s="4"/>
      <c r="C59" s="54"/>
      <c r="D59" s="30">
        <v>100</v>
      </c>
      <c r="E59" s="31">
        <v>7.9</v>
      </c>
      <c r="F59" s="32">
        <v>2.1</v>
      </c>
      <c r="G59" s="32">
        <v>72.2</v>
      </c>
      <c r="H59" s="32">
        <v>17.8</v>
      </c>
    </row>
    <row r="60" spans="2:8" ht="15" customHeight="1" x14ac:dyDescent="0.15">
      <c r="B60" s="4"/>
      <c r="C60" s="51" t="s">
        <v>75</v>
      </c>
      <c r="D60" s="25">
        <v>5096</v>
      </c>
      <c r="E60" s="18">
        <v>442</v>
      </c>
      <c r="F60" s="11">
        <v>119</v>
      </c>
      <c r="G60" s="11">
        <v>3214</v>
      </c>
      <c r="H60" s="11">
        <v>1321</v>
      </c>
    </row>
    <row r="61" spans="2:8" ht="15" customHeight="1" x14ac:dyDescent="0.15">
      <c r="B61" s="4"/>
      <c r="C61" s="54"/>
      <c r="D61" s="30">
        <v>100</v>
      </c>
      <c r="E61" s="31">
        <v>8.6999999999999993</v>
      </c>
      <c r="F61" s="32">
        <v>2.2999999999999998</v>
      </c>
      <c r="G61" s="32">
        <v>63.1</v>
      </c>
      <c r="H61" s="32">
        <v>25.9</v>
      </c>
    </row>
    <row r="62" spans="2:8" ht="15" customHeight="1" x14ac:dyDescent="0.15">
      <c r="B62" s="4"/>
      <c r="C62" s="51" t="s">
        <v>76</v>
      </c>
      <c r="D62" s="25">
        <v>2807</v>
      </c>
      <c r="E62" s="18">
        <v>174</v>
      </c>
      <c r="F62" s="11">
        <v>58</v>
      </c>
      <c r="G62" s="11">
        <v>1880</v>
      </c>
      <c r="H62" s="11">
        <v>695</v>
      </c>
    </row>
    <row r="63" spans="2:8" ht="15" customHeight="1" x14ac:dyDescent="0.15">
      <c r="B63" s="4"/>
      <c r="C63" s="54"/>
      <c r="D63" s="30">
        <v>100</v>
      </c>
      <c r="E63" s="31">
        <v>6.2</v>
      </c>
      <c r="F63" s="32">
        <v>2.1</v>
      </c>
      <c r="G63" s="32">
        <v>67</v>
      </c>
      <c r="H63" s="32">
        <v>24.8</v>
      </c>
    </row>
    <row r="64" spans="2:8" ht="15" customHeight="1" x14ac:dyDescent="0.15">
      <c r="B64" s="4"/>
      <c r="C64" s="51" t="s">
        <v>77</v>
      </c>
      <c r="D64" s="25">
        <v>6516</v>
      </c>
      <c r="E64" s="18">
        <v>544</v>
      </c>
      <c r="F64" s="11">
        <v>130</v>
      </c>
      <c r="G64" s="11">
        <v>4313</v>
      </c>
      <c r="H64" s="11">
        <v>1529</v>
      </c>
    </row>
    <row r="65" spans="2:8" ht="15" customHeight="1" x14ac:dyDescent="0.15">
      <c r="B65" s="5"/>
      <c r="C65" s="52"/>
      <c r="D65" s="28">
        <v>100</v>
      </c>
      <c r="E65" s="20">
        <v>8.3000000000000007</v>
      </c>
      <c r="F65" s="15">
        <v>2</v>
      </c>
      <c r="G65" s="15">
        <v>66.2</v>
      </c>
      <c r="H65" s="15">
        <v>23.5</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H9">
    <cfRule type="top10" dxfId="492" priority="2259" rank="1"/>
  </conditionalFormatting>
  <conditionalFormatting sqref="E11:H11">
    <cfRule type="top10" dxfId="491" priority="2260" rank="1"/>
  </conditionalFormatting>
  <conditionalFormatting sqref="E13:H13">
    <cfRule type="top10" dxfId="490" priority="2261" rank="1"/>
  </conditionalFormatting>
  <conditionalFormatting sqref="E15:H15">
    <cfRule type="top10" dxfId="489" priority="2262" rank="1"/>
  </conditionalFormatting>
  <conditionalFormatting sqref="E17:H17">
    <cfRule type="top10" dxfId="488" priority="2263" rank="1"/>
  </conditionalFormatting>
  <conditionalFormatting sqref="E19:H19">
    <cfRule type="top10" dxfId="487" priority="2264" rank="1"/>
  </conditionalFormatting>
  <conditionalFormatting sqref="E21:H21">
    <cfRule type="top10" dxfId="486" priority="2265" rank="1"/>
  </conditionalFormatting>
  <conditionalFormatting sqref="E23:H23">
    <cfRule type="top10" dxfId="485" priority="2266" rank="1"/>
  </conditionalFormatting>
  <conditionalFormatting sqref="E25:H25">
    <cfRule type="top10" dxfId="484" priority="2267" rank="1"/>
  </conditionalFormatting>
  <conditionalFormatting sqref="E27:H27">
    <cfRule type="top10" dxfId="483" priority="2268" rank="1"/>
  </conditionalFormatting>
  <conditionalFormatting sqref="E29:H29">
    <cfRule type="top10" dxfId="482" priority="2269" rank="1"/>
  </conditionalFormatting>
  <conditionalFormatting sqref="E31:H31">
    <cfRule type="top10" dxfId="481" priority="2270" rank="1"/>
  </conditionalFormatting>
  <conditionalFormatting sqref="E33:H33">
    <cfRule type="top10" dxfId="480" priority="2271" rank="1"/>
  </conditionalFormatting>
  <conditionalFormatting sqref="E35:H35">
    <cfRule type="top10" dxfId="479" priority="2272" rank="1"/>
  </conditionalFormatting>
  <conditionalFormatting sqref="E37:H37">
    <cfRule type="top10" dxfId="478" priority="2273" rank="1"/>
  </conditionalFormatting>
  <conditionalFormatting sqref="E39:H39">
    <cfRule type="top10" dxfId="477" priority="2274" rank="1"/>
  </conditionalFormatting>
  <conditionalFormatting sqref="E41:H41">
    <cfRule type="top10" dxfId="476" priority="2275" rank="1"/>
  </conditionalFormatting>
  <conditionalFormatting sqref="E43:H43">
    <cfRule type="top10" dxfId="475" priority="2276" rank="1"/>
  </conditionalFormatting>
  <conditionalFormatting sqref="E45:H45">
    <cfRule type="top10" dxfId="474" priority="2277" rank="1"/>
  </conditionalFormatting>
  <conditionalFormatting sqref="E47:H47">
    <cfRule type="top10" dxfId="473" priority="2278" rank="1"/>
  </conditionalFormatting>
  <conditionalFormatting sqref="E49:H49">
    <cfRule type="top10" dxfId="472" priority="2279" rank="1"/>
  </conditionalFormatting>
  <conditionalFormatting sqref="E51:H51">
    <cfRule type="top10" dxfId="471" priority="2280" rank="1"/>
  </conditionalFormatting>
  <conditionalFormatting sqref="E53:H53">
    <cfRule type="top10" dxfId="470" priority="2281" rank="1"/>
  </conditionalFormatting>
  <conditionalFormatting sqref="E55:H55">
    <cfRule type="top10" dxfId="469" priority="2282" rank="1"/>
  </conditionalFormatting>
  <conditionalFormatting sqref="E57:H57">
    <cfRule type="top10" dxfId="468" priority="2283" rank="1"/>
  </conditionalFormatting>
  <conditionalFormatting sqref="E59:H59">
    <cfRule type="top10" dxfId="467" priority="2284" rank="1"/>
  </conditionalFormatting>
  <conditionalFormatting sqref="E61:H61">
    <cfRule type="top10" dxfId="466" priority="2285" rank="1"/>
  </conditionalFormatting>
  <conditionalFormatting sqref="E63:H63">
    <cfRule type="top10" dxfId="465" priority="2286" rank="1"/>
  </conditionalFormatting>
  <conditionalFormatting sqref="E65:H65">
    <cfRule type="top10" dxfId="464" priority="2287" rank="1"/>
  </conditionalFormatting>
  <pageMargins left="0.7" right="0.7" top="0.75" bottom="0.75" header="0.3" footer="0.3"/>
  <pageSetup paperSize="9" scale="76" orientation="portrait"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topLeftCell="A2" zoomScaleNormal="100" workbookViewId="0"/>
  </sheetViews>
  <sheetFormatPr defaultColWidth="6.125" defaultRowHeight="12" x14ac:dyDescent="0.15"/>
  <cols>
    <col min="1" max="1" width="5.625" style="9" customWidth="1"/>
    <col min="2" max="2" width="5.625" style="8" customWidth="1"/>
    <col min="3" max="3" width="12.625" style="8" customWidth="1"/>
    <col min="4" max="95" width="8.625" style="9" customWidth="1"/>
    <col min="96" max="16384" width="6.125" style="9"/>
  </cols>
  <sheetData>
    <row r="2" spans="2:43" x14ac:dyDescent="0.15">
      <c r="B2" s="8" t="s">
        <v>600</v>
      </c>
    </row>
    <row r="3" spans="2:43" x14ac:dyDescent="0.15">
      <c r="B3" s="9" t="s">
        <v>420</v>
      </c>
    </row>
    <row r="4" spans="2:43" x14ac:dyDescent="0.15">
      <c r="B4" s="36" t="s">
        <v>427</v>
      </c>
    </row>
    <row r="5" spans="2:43" x14ac:dyDescent="0.15">
      <c r="B5" s="8" t="s">
        <v>428</v>
      </c>
    </row>
    <row r="6" spans="2:43" ht="3" customHeight="1" x14ac:dyDescent="0.15">
      <c r="B6" s="16"/>
      <c r="C6" s="23"/>
      <c r="D6" s="24"/>
      <c r="E6" s="22"/>
      <c r="F6" s="17"/>
      <c r="G6" s="17"/>
      <c r="H6" s="17"/>
      <c r="I6" s="17"/>
      <c r="J6" s="17"/>
      <c r="K6" s="17"/>
      <c r="L6" s="17"/>
      <c r="M6" s="17"/>
    </row>
    <row r="7" spans="2:43" s="10" customFormat="1" ht="122.25" customHeight="1" thickBot="1" x14ac:dyDescent="0.2">
      <c r="B7" s="1"/>
      <c r="C7" s="2" t="s">
        <v>52</v>
      </c>
      <c r="D7" s="29" t="s">
        <v>103</v>
      </c>
      <c r="E7" s="46" t="s">
        <v>381</v>
      </c>
      <c r="F7" s="47" t="s">
        <v>382</v>
      </c>
      <c r="G7" s="47" t="s">
        <v>383</v>
      </c>
      <c r="H7" s="47" t="s">
        <v>384</v>
      </c>
      <c r="I7" s="47" t="s">
        <v>162</v>
      </c>
      <c r="J7" s="47" t="s">
        <v>385</v>
      </c>
      <c r="K7" s="47" t="s">
        <v>386</v>
      </c>
      <c r="L7" s="47" t="s">
        <v>4</v>
      </c>
      <c r="M7" s="47" t="s">
        <v>104</v>
      </c>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1235</v>
      </c>
      <c r="E8" s="18">
        <v>382</v>
      </c>
      <c r="F8" s="11">
        <v>274</v>
      </c>
      <c r="G8" s="11">
        <v>313</v>
      </c>
      <c r="H8" s="11">
        <v>96</v>
      </c>
      <c r="I8" s="11">
        <v>37</v>
      </c>
      <c r="J8" s="11">
        <v>69</v>
      </c>
      <c r="K8" s="11">
        <v>165</v>
      </c>
      <c r="L8" s="11">
        <v>160</v>
      </c>
      <c r="M8" s="11">
        <v>162</v>
      </c>
    </row>
    <row r="9" spans="2:43" ht="15" customHeight="1" x14ac:dyDescent="0.15">
      <c r="B9" s="62"/>
      <c r="C9" s="52"/>
      <c r="D9" s="26">
        <v>100</v>
      </c>
      <c r="E9" s="19">
        <v>30.9</v>
      </c>
      <c r="F9" s="12">
        <v>22.2</v>
      </c>
      <c r="G9" s="12">
        <v>25.3</v>
      </c>
      <c r="H9" s="12">
        <v>7.8</v>
      </c>
      <c r="I9" s="12">
        <v>3</v>
      </c>
      <c r="J9" s="12">
        <v>5.6</v>
      </c>
      <c r="K9" s="12">
        <v>13.4</v>
      </c>
      <c r="L9" s="12">
        <v>13</v>
      </c>
      <c r="M9" s="12">
        <v>13.1</v>
      </c>
    </row>
    <row r="10" spans="2:43" ht="15" customHeight="1" x14ac:dyDescent="0.15">
      <c r="B10" s="3" t="s">
        <v>54</v>
      </c>
      <c r="C10" s="63" t="s">
        <v>55</v>
      </c>
      <c r="D10" s="27">
        <v>490</v>
      </c>
      <c r="E10" s="21">
        <v>207</v>
      </c>
      <c r="F10" s="13">
        <v>77</v>
      </c>
      <c r="G10" s="13">
        <v>93</v>
      </c>
      <c r="H10" s="13">
        <v>32</v>
      </c>
      <c r="I10" s="13">
        <v>12</v>
      </c>
      <c r="J10" s="13">
        <v>27</v>
      </c>
      <c r="K10" s="13">
        <v>63</v>
      </c>
      <c r="L10" s="13">
        <v>63</v>
      </c>
      <c r="M10" s="13">
        <v>81</v>
      </c>
    </row>
    <row r="11" spans="2:43" ht="15" customHeight="1" x14ac:dyDescent="0.15">
      <c r="B11" s="4"/>
      <c r="C11" s="56"/>
      <c r="D11" s="30">
        <v>100</v>
      </c>
      <c r="E11" s="31">
        <v>42.2</v>
      </c>
      <c r="F11" s="32">
        <v>15.7</v>
      </c>
      <c r="G11" s="32">
        <v>19</v>
      </c>
      <c r="H11" s="32">
        <v>6.5</v>
      </c>
      <c r="I11" s="32">
        <v>2.4</v>
      </c>
      <c r="J11" s="32">
        <v>5.5</v>
      </c>
      <c r="K11" s="32">
        <v>12.9</v>
      </c>
      <c r="L11" s="32">
        <v>12.9</v>
      </c>
      <c r="M11" s="32">
        <v>16.5</v>
      </c>
    </row>
    <row r="12" spans="2:43" ht="15" customHeight="1" x14ac:dyDescent="0.15">
      <c r="B12" s="4"/>
      <c r="C12" s="55" t="s">
        <v>56</v>
      </c>
      <c r="D12" s="25">
        <v>738</v>
      </c>
      <c r="E12" s="18">
        <v>174</v>
      </c>
      <c r="F12" s="11">
        <v>195</v>
      </c>
      <c r="G12" s="11">
        <v>216</v>
      </c>
      <c r="H12" s="11">
        <v>64</v>
      </c>
      <c r="I12" s="11">
        <v>25</v>
      </c>
      <c r="J12" s="11">
        <v>42</v>
      </c>
      <c r="K12" s="11">
        <v>101</v>
      </c>
      <c r="L12" s="11">
        <v>97</v>
      </c>
      <c r="M12" s="11">
        <v>81</v>
      </c>
    </row>
    <row r="13" spans="2:43" ht="15" customHeight="1" x14ac:dyDescent="0.15">
      <c r="B13" s="4"/>
      <c r="C13" s="59"/>
      <c r="D13" s="26">
        <v>100</v>
      </c>
      <c r="E13" s="19">
        <v>23.6</v>
      </c>
      <c r="F13" s="12">
        <v>26.4</v>
      </c>
      <c r="G13" s="12">
        <v>29.3</v>
      </c>
      <c r="H13" s="12">
        <v>8.6999999999999993</v>
      </c>
      <c r="I13" s="12">
        <v>3.4</v>
      </c>
      <c r="J13" s="12">
        <v>5.7</v>
      </c>
      <c r="K13" s="12">
        <v>13.7</v>
      </c>
      <c r="L13" s="12">
        <v>13.1</v>
      </c>
      <c r="M13" s="12">
        <v>11</v>
      </c>
    </row>
    <row r="14" spans="2:43" ht="15" customHeight="1" x14ac:dyDescent="0.15">
      <c r="B14" s="3" t="s">
        <v>57</v>
      </c>
      <c r="C14" s="63" t="s">
        <v>78</v>
      </c>
      <c r="D14" s="27">
        <v>160</v>
      </c>
      <c r="E14" s="21">
        <v>67</v>
      </c>
      <c r="F14" s="13">
        <v>18</v>
      </c>
      <c r="G14" s="13">
        <v>22</v>
      </c>
      <c r="H14" s="13">
        <v>2</v>
      </c>
      <c r="I14" s="13">
        <v>1</v>
      </c>
      <c r="J14" s="13">
        <v>17</v>
      </c>
      <c r="K14" s="13">
        <v>19</v>
      </c>
      <c r="L14" s="13">
        <v>27</v>
      </c>
      <c r="M14" s="13">
        <v>25</v>
      </c>
    </row>
    <row r="15" spans="2:43" ht="15" customHeight="1" x14ac:dyDescent="0.15">
      <c r="B15" s="4"/>
      <c r="C15" s="56"/>
      <c r="D15" s="30">
        <v>100</v>
      </c>
      <c r="E15" s="31">
        <v>41.9</v>
      </c>
      <c r="F15" s="32">
        <v>11.3</v>
      </c>
      <c r="G15" s="32">
        <v>13.8</v>
      </c>
      <c r="H15" s="32">
        <v>1.3</v>
      </c>
      <c r="I15" s="32">
        <v>0.6</v>
      </c>
      <c r="J15" s="32">
        <v>10.6</v>
      </c>
      <c r="K15" s="32">
        <v>11.9</v>
      </c>
      <c r="L15" s="32">
        <v>16.899999999999999</v>
      </c>
      <c r="M15" s="32">
        <v>15.6</v>
      </c>
    </row>
    <row r="16" spans="2:43" ht="15" customHeight="1" x14ac:dyDescent="0.15">
      <c r="B16" s="4"/>
      <c r="C16" s="51" t="s">
        <v>79</v>
      </c>
      <c r="D16" s="25">
        <v>136</v>
      </c>
      <c r="E16" s="18">
        <v>63</v>
      </c>
      <c r="F16" s="11">
        <v>20</v>
      </c>
      <c r="G16" s="11">
        <v>21</v>
      </c>
      <c r="H16" s="11">
        <v>4</v>
      </c>
      <c r="I16" s="11">
        <v>4</v>
      </c>
      <c r="J16" s="11">
        <v>14</v>
      </c>
      <c r="K16" s="11">
        <v>16</v>
      </c>
      <c r="L16" s="11">
        <v>17</v>
      </c>
      <c r="M16" s="11">
        <v>15</v>
      </c>
    </row>
    <row r="17" spans="2:13" ht="15" customHeight="1" x14ac:dyDescent="0.15">
      <c r="B17" s="4"/>
      <c r="C17" s="51"/>
      <c r="D17" s="30">
        <v>100</v>
      </c>
      <c r="E17" s="31">
        <v>46.3</v>
      </c>
      <c r="F17" s="32">
        <v>14.7</v>
      </c>
      <c r="G17" s="32">
        <v>15.4</v>
      </c>
      <c r="H17" s="32">
        <v>2.9</v>
      </c>
      <c r="I17" s="32">
        <v>2.9</v>
      </c>
      <c r="J17" s="32">
        <v>10.3</v>
      </c>
      <c r="K17" s="32">
        <v>11.8</v>
      </c>
      <c r="L17" s="32">
        <v>12.5</v>
      </c>
      <c r="M17" s="32">
        <v>11</v>
      </c>
    </row>
    <row r="18" spans="2:13" ht="15" customHeight="1" x14ac:dyDescent="0.15">
      <c r="B18" s="4"/>
      <c r="C18" s="58" t="s">
        <v>80</v>
      </c>
      <c r="D18" s="25">
        <v>192</v>
      </c>
      <c r="E18" s="18">
        <v>83</v>
      </c>
      <c r="F18" s="11">
        <v>31</v>
      </c>
      <c r="G18" s="11">
        <v>39</v>
      </c>
      <c r="H18" s="11">
        <v>9</v>
      </c>
      <c r="I18" s="11">
        <v>4</v>
      </c>
      <c r="J18" s="11">
        <v>10</v>
      </c>
      <c r="K18" s="11">
        <v>19</v>
      </c>
      <c r="L18" s="11">
        <v>24</v>
      </c>
      <c r="M18" s="11">
        <v>27</v>
      </c>
    </row>
    <row r="19" spans="2:13" ht="15" customHeight="1" x14ac:dyDescent="0.15">
      <c r="B19" s="4"/>
      <c r="C19" s="56"/>
      <c r="D19" s="30">
        <v>100</v>
      </c>
      <c r="E19" s="31">
        <v>43.2</v>
      </c>
      <c r="F19" s="32">
        <v>16.100000000000001</v>
      </c>
      <c r="G19" s="32">
        <v>20.3</v>
      </c>
      <c r="H19" s="32">
        <v>4.7</v>
      </c>
      <c r="I19" s="32">
        <v>2.1</v>
      </c>
      <c r="J19" s="32">
        <v>5.2</v>
      </c>
      <c r="K19" s="32">
        <v>9.9</v>
      </c>
      <c r="L19" s="32">
        <v>12.5</v>
      </c>
      <c r="M19" s="32">
        <v>14.1</v>
      </c>
    </row>
    <row r="20" spans="2:13" ht="15" customHeight="1" x14ac:dyDescent="0.15">
      <c r="B20" s="4"/>
      <c r="C20" s="55" t="s">
        <v>81</v>
      </c>
      <c r="D20" s="25">
        <v>254</v>
      </c>
      <c r="E20" s="18">
        <v>85</v>
      </c>
      <c r="F20" s="11">
        <v>65</v>
      </c>
      <c r="G20" s="11">
        <v>68</v>
      </c>
      <c r="H20" s="11">
        <v>18</v>
      </c>
      <c r="I20" s="11">
        <v>9</v>
      </c>
      <c r="J20" s="11">
        <v>9</v>
      </c>
      <c r="K20" s="11">
        <v>28</v>
      </c>
      <c r="L20" s="11">
        <v>28</v>
      </c>
      <c r="M20" s="11">
        <v>37</v>
      </c>
    </row>
    <row r="21" spans="2:13" ht="15" customHeight="1" x14ac:dyDescent="0.15">
      <c r="B21" s="4"/>
      <c r="C21" s="56"/>
      <c r="D21" s="30">
        <v>100</v>
      </c>
      <c r="E21" s="31">
        <v>33.5</v>
      </c>
      <c r="F21" s="32">
        <v>25.6</v>
      </c>
      <c r="G21" s="32">
        <v>26.8</v>
      </c>
      <c r="H21" s="32">
        <v>7.1</v>
      </c>
      <c r="I21" s="32">
        <v>3.5</v>
      </c>
      <c r="J21" s="32">
        <v>3.5</v>
      </c>
      <c r="K21" s="32">
        <v>11</v>
      </c>
      <c r="L21" s="32">
        <v>11</v>
      </c>
      <c r="M21" s="32">
        <v>14.6</v>
      </c>
    </row>
    <row r="22" spans="2:13" ht="15" customHeight="1" x14ac:dyDescent="0.15">
      <c r="B22" s="4"/>
      <c r="C22" s="51" t="s">
        <v>82</v>
      </c>
      <c r="D22" s="25">
        <v>483</v>
      </c>
      <c r="E22" s="18">
        <v>83</v>
      </c>
      <c r="F22" s="11">
        <v>138</v>
      </c>
      <c r="G22" s="11">
        <v>160</v>
      </c>
      <c r="H22" s="11">
        <v>62</v>
      </c>
      <c r="I22" s="11">
        <v>19</v>
      </c>
      <c r="J22" s="11">
        <v>19</v>
      </c>
      <c r="K22" s="11">
        <v>81</v>
      </c>
      <c r="L22" s="11">
        <v>63</v>
      </c>
      <c r="M22" s="11">
        <v>56</v>
      </c>
    </row>
    <row r="23" spans="2:13" ht="15" customHeight="1" x14ac:dyDescent="0.15">
      <c r="B23" s="5"/>
      <c r="C23" s="52"/>
      <c r="D23" s="28">
        <v>100</v>
      </c>
      <c r="E23" s="20">
        <v>17.2</v>
      </c>
      <c r="F23" s="15">
        <v>28.6</v>
      </c>
      <c r="G23" s="15">
        <v>33.1</v>
      </c>
      <c r="H23" s="15">
        <v>12.8</v>
      </c>
      <c r="I23" s="15">
        <v>3.9</v>
      </c>
      <c r="J23" s="15">
        <v>3.9</v>
      </c>
      <c r="K23" s="15">
        <v>16.8</v>
      </c>
      <c r="L23" s="15">
        <v>13</v>
      </c>
      <c r="M23" s="15">
        <v>11.6</v>
      </c>
    </row>
    <row r="24" spans="2:13" ht="15" customHeight="1" x14ac:dyDescent="0.15">
      <c r="B24" s="3" t="s">
        <v>58</v>
      </c>
      <c r="C24" s="53" t="s">
        <v>59</v>
      </c>
      <c r="D24" s="27">
        <v>330</v>
      </c>
      <c r="E24" s="21">
        <v>5</v>
      </c>
      <c r="F24" s="13">
        <v>71</v>
      </c>
      <c r="G24" s="13">
        <v>105</v>
      </c>
      <c r="H24" s="13">
        <v>31</v>
      </c>
      <c r="I24" s="13">
        <v>9</v>
      </c>
      <c r="J24" s="13">
        <v>33</v>
      </c>
      <c r="K24" s="13">
        <v>67</v>
      </c>
      <c r="L24" s="13">
        <v>66</v>
      </c>
      <c r="M24" s="13">
        <v>44</v>
      </c>
    </row>
    <row r="25" spans="2:13" ht="15" customHeight="1" x14ac:dyDescent="0.15">
      <c r="B25" s="4"/>
      <c r="C25" s="51"/>
      <c r="D25" s="30">
        <v>100</v>
      </c>
      <c r="E25" s="31">
        <v>1.5</v>
      </c>
      <c r="F25" s="32">
        <v>21.5</v>
      </c>
      <c r="G25" s="32">
        <v>31.8</v>
      </c>
      <c r="H25" s="32">
        <v>9.4</v>
      </c>
      <c r="I25" s="32">
        <v>2.7</v>
      </c>
      <c r="J25" s="32">
        <v>10</v>
      </c>
      <c r="K25" s="32">
        <v>20.3</v>
      </c>
      <c r="L25" s="32">
        <v>20</v>
      </c>
      <c r="M25" s="32">
        <v>13.3</v>
      </c>
    </row>
    <row r="26" spans="2:13" ht="15" customHeight="1" x14ac:dyDescent="0.15">
      <c r="B26" s="4"/>
      <c r="C26" s="58" t="s">
        <v>60</v>
      </c>
      <c r="D26" s="25">
        <v>406</v>
      </c>
      <c r="E26" s="18">
        <v>272</v>
      </c>
      <c r="F26" s="11">
        <v>56</v>
      </c>
      <c r="G26" s="11">
        <v>61</v>
      </c>
      <c r="H26" s="11">
        <v>23</v>
      </c>
      <c r="I26" s="11">
        <v>9</v>
      </c>
      <c r="J26" s="11">
        <v>11</v>
      </c>
      <c r="K26" s="11">
        <v>51</v>
      </c>
      <c r="L26" s="11">
        <v>24</v>
      </c>
      <c r="M26" s="11">
        <v>54</v>
      </c>
    </row>
    <row r="27" spans="2:13" ht="15" customHeight="1" x14ac:dyDescent="0.15">
      <c r="B27" s="4"/>
      <c r="C27" s="56"/>
      <c r="D27" s="30">
        <v>100</v>
      </c>
      <c r="E27" s="31">
        <v>67</v>
      </c>
      <c r="F27" s="32">
        <v>13.8</v>
      </c>
      <c r="G27" s="32">
        <v>15</v>
      </c>
      <c r="H27" s="32">
        <v>5.7</v>
      </c>
      <c r="I27" s="32">
        <v>2.2000000000000002</v>
      </c>
      <c r="J27" s="32">
        <v>2.7</v>
      </c>
      <c r="K27" s="32">
        <v>12.6</v>
      </c>
      <c r="L27" s="32">
        <v>5.9</v>
      </c>
      <c r="M27" s="32">
        <v>13.3</v>
      </c>
    </row>
    <row r="28" spans="2:13" ht="15" customHeight="1" x14ac:dyDescent="0.15">
      <c r="B28" s="4"/>
      <c r="C28" s="55" t="s">
        <v>61</v>
      </c>
      <c r="D28" s="25">
        <v>44</v>
      </c>
      <c r="E28" s="18">
        <v>23</v>
      </c>
      <c r="F28" s="11">
        <v>7</v>
      </c>
      <c r="G28" s="11">
        <v>6</v>
      </c>
      <c r="H28" s="11">
        <v>2</v>
      </c>
      <c r="I28" s="11">
        <v>0</v>
      </c>
      <c r="J28" s="11">
        <v>2</v>
      </c>
      <c r="K28" s="11">
        <v>5</v>
      </c>
      <c r="L28" s="11">
        <v>4</v>
      </c>
      <c r="M28" s="11">
        <v>9</v>
      </c>
    </row>
    <row r="29" spans="2:13" ht="15" customHeight="1" x14ac:dyDescent="0.15">
      <c r="B29" s="4"/>
      <c r="C29" s="56"/>
      <c r="D29" s="30">
        <v>100</v>
      </c>
      <c r="E29" s="31">
        <v>52.3</v>
      </c>
      <c r="F29" s="32">
        <v>15.9</v>
      </c>
      <c r="G29" s="32">
        <v>13.6</v>
      </c>
      <c r="H29" s="32">
        <v>4.5</v>
      </c>
      <c r="I29" s="32">
        <v>0</v>
      </c>
      <c r="J29" s="32">
        <v>4.5</v>
      </c>
      <c r="K29" s="32">
        <v>11.4</v>
      </c>
      <c r="L29" s="32">
        <v>9.1</v>
      </c>
      <c r="M29" s="32">
        <v>20.5</v>
      </c>
    </row>
    <row r="30" spans="2:13" ht="15" customHeight="1" x14ac:dyDescent="0.15">
      <c r="B30" s="4"/>
      <c r="C30" s="51" t="s">
        <v>62</v>
      </c>
      <c r="D30" s="25">
        <v>209</v>
      </c>
      <c r="E30" s="18">
        <v>39</v>
      </c>
      <c r="F30" s="11">
        <v>85</v>
      </c>
      <c r="G30" s="11">
        <v>85</v>
      </c>
      <c r="H30" s="11">
        <v>24</v>
      </c>
      <c r="I30" s="11">
        <v>5</v>
      </c>
      <c r="J30" s="11">
        <v>5</v>
      </c>
      <c r="K30" s="11">
        <v>11</v>
      </c>
      <c r="L30" s="11">
        <v>9</v>
      </c>
      <c r="M30" s="11">
        <v>24</v>
      </c>
    </row>
    <row r="31" spans="2:13" ht="15" customHeight="1" x14ac:dyDescent="0.15">
      <c r="B31" s="4"/>
      <c r="C31" s="51"/>
      <c r="D31" s="30">
        <v>100</v>
      </c>
      <c r="E31" s="31">
        <v>18.7</v>
      </c>
      <c r="F31" s="32">
        <v>40.700000000000003</v>
      </c>
      <c r="G31" s="32">
        <v>40.700000000000003</v>
      </c>
      <c r="H31" s="32">
        <v>11.5</v>
      </c>
      <c r="I31" s="32">
        <v>2.4</v>
      </c>
      <c r="J31" s="32">
        <v>2.4</v>
      </c>
      <c r="K31" s="32">
        <v>5.3</v>
      </c>
      <c r="L31" s="32">
        <v>4.3</v>
      </c>
      <c r="M31" s="32">
        <v>11.5</v>
      </c>
    </row>
    <row r="32" spans="2:13" ht="15" customHeight="1" x14ac:dyDescent="0.15">
      <c r="B32" s="6"/>
      <c r="C32" s="58" t="s">
        <v>63</v>
      </c>
      <c r="D32" s="25">
        <v>215</v>
      </c>
      <c r="E32" s="18">
        <v>34</v>
      </c>
      <c r="F32" s="11">
        <v>47</v>
      </c>
      <c r="G32" s="11">
        <v>50</v>
      </c>
      <c r="H32" s="11">
        <v>15</v>
      </c>
      <c r="I32" s="11">
        <v>12</v>
      </c>
      <c r="J32" s="11">
        <v>18</v>
      </c>
      <c r="K32" s="11">
        <v>26</v>
      </c>
      <c r="L32" s="11">
        <v>53</v>
      </c>
      <c r="M32" s="11">
        <v>27</v>
      </c>
    </row>
    <row r="33" spans="2:13" ht="15" customHeight="1" x14ac:dyDescent="0.15">
      <c r="B33" s="7"/>
      <c r="C33" s="59"/>
      <c r="D33" s="28">
        <v>100</v>
      </c>
      <c r="E33" s="20">
        <v>15.8</v>
      </c>
      <c r="F33" s="15">
        <v>21.9</v>
      </c>
      <c r="G33" s="15">
        <v>23.3</v>
      </c>
      <c r="H33" s="15">
        <v>7</v>
      </c>
      <c r="I33" s="15">
        <v>5.6</v>
      </c>
      <c r="J33" s="15">
        <v>8.4</v>
      </c>
      <c r="K33" s="15">
        <v>12.1</v>
      </c>
      <c r="L33" s="15">
        <v>24.7</v>
      </c>
      <c r="M33" s="15">
        <v>12.6</v>
      </c>
    </row>
    <row r="34" spans="2:13" ht="15" customHeight="1" x14ac:dyDescent="0.15">
      <c r="B34" s="3" t="s">
        <v>64</v>
      </c>
      <c r="C34" s="53" t="s">
        <v>65</v>
      </c>
      <c r="D34" s="27">
        <v>0</v>
      </c>
      <c r="E34" s="21">
        <v>0</v>
      </c>
      <c r="F34" s="13">
        <v>0</v>
      </c>
      <c r="G34" s="13">
        <v>0</v>
      </c>
      <c r="H34" s="13">
        <v>0</v>
      </c>
      <c r="I34" s="13">
        <v>0</v>
      </c>
      <c r="J34" s="13">
        <v>0</v>
      </c>
      <c r="K34" s="13">
        <v>0</v>
      </c>
      <c r="L34" s="13">
        <v>0</v>
      </c>
      <c r="M34" s="13">
        <v>0</v>
      </c>
    </row>
    <row r="35" spans="2:13" ht="15" customHeight="1" x14ac:dyDescent="0.15">
      <c r="B35" s="4"/>
      <c r="C35" s="54"/>
      <c r="D35" s="30">
        <v>0</v>
      </c>
      <c r="E35" s="31">
        <v>0</v>
      </c>
      <c r="F35" s="32">
        <v>0</v>
      </c>
      <c r="G35" s="32">
        <v>0</v>
      </c>
      <c r="H35" s="32">
        <v>0</v>
      </c>
      <c r="I35" s="32">
        <v>0</v>
      </c>
      <c r="J35" s="32">
        <v>0</v>
      </c>
      <c r="K35" s="32">
        <v>0</v>
      </c>
      <c r="L35" s="32">
        <v>0</v>
      </c>
      <c r="M35" s="32">
        <v>0</v>
      </c>
    </row>
    <row r="36" spans="2:13" ht="15" customHeight="1" x14ac:dyDescent="0.15">
      <c r="B36" s="4"/>
      <c r="C36" s="60" t="s">
        <v>66</v>
      </c>
      <c r="D36" s="25">
        <v>0</v>
      </c>
      <c r="E36" s="18">
        <v>0</v>
      </c>
      <c r="F36" s="11">
        <v>0</v>
      </c>
      <c r="G36" s="11">
        <v>0</v>
      </c>
      <c r="H36" s="11">
        <v>0</v>
      </c>
      <c r="I36" s="11">
        <v>0</v>
      </c>
      <c r="J36" s="11">
        <v>0</v>
      </c>
      <c r="K36" s="11">
        <v>0</v>
      </c>
      <c r="L36" s="11">
        <v>0</v>
      </c>
      <c r="M36" s="11">
        <v>0</v>
      </c>
    </row>
    <row r="37" spans="2:13" ht="15" customHeight="1" x14ac:dyDescent="0.15">
      <c r="B37" s="4"/>
      <c r="C37" s="56"/>
      <c r="D37" s="30">
        <v>0</v>
      </c>
      <c r="E37" s="31">
        <v>0</v>
      </c>
      <c r="F37" s="32">
        <v>0</v>
      </c>
      <c r="G37" s="32">
        <v>0</v>
      </c>
      <c r="H37" s="32">
        <v>0</v>
      </c>
      <c r="I37" s="32">
        <v>0</v>
      </c>
      <c r="J37" s="32">
        <v>0</v>
      </c>
      <c r="K37" s="32">
        <v>0</v>
      </c>
      <c r="L37" s="32">
        <v>0</v>
      </c>
      <c r="M37" s="32">
        <v>0</v>
      </c>
    </row>
    <row r="38" spans="2:13" ht="15" customHeight="1" x14ac:dyDescent="0.15">
      <c r="B38" s="4"/>
      <c r="C38" s="55" t="s">
        <v>67</v>
      </c>
      <c r="D38" s="25">
        <v>1235</v>
      </c>
      <c r="E38" s="18">
        <v>382</v>
      </c>
      <c r="F38" s="11">
        <v>274</v>
      </c>
      <c r="G38" s="11">
        <v>313</v>
      </c>
      <c r="H38" s="11">
        <v>96</v>
      </c>
      <c r="I38" s="11">
        <v>37</v>
      </c>
      <c r="J38" s="11">
        <v>69</v>
      </c>
      <c r="K38" s="11">
        <v>165</v>
      </c>
      <c r="L38" s="11">
        <v>160</v>
      </c>
      <c r="M38" s="11">
        <v>162</v>
      </c>
    </row>
    <row r="39" spans="2:13" ht="15" customHeight="1" x14ac:dyDescent="0.15">
      <c r="B39" s="5"/>
      <c r="C39" s="59"/>
      <c r="D39" s="28">
        <v>100</v>
      </c>
      <c r="E39" s="20">
        <v>30.9</v>
      </c>
      <c r="F39" s="15">
        <v>22.2</v>
      </c>
      <c r="G39" s="15">
        <v>25.3</v>
      </c>
      <c r="H39" s="15">
        <v>7.8</v>
      </c>
      <c r="I39" s="15">
        <v>3</v>
      </c>
      <c r="J39" s="15">
        <v>5.6</v>
      </c>
      <c r="K39" s="15">
        <v>13.4</v>
      </c>
      <c r="L39" s="15">
        <v>13</v>
      </c>
      <c r="M39" s="15">
        <v>13.1</v>
      </c>
    </row>
    <row r="40" spans="2:13" ht="15" customHeight="1" x14ac:dyDescent="0.15">
      <c r="B40" s="3" t="s">
        <v>83</v>
      </c>
      <c r="C40" s="53" t="s">
        <v>407</v>
      </c>
      <c r="D40" s="27">
        <v>46</v>
      </c>
      <c r="E40" s="21">
        <v>8</v>
      </c>
      <c r="F40" s="13">
        <v>3</v>
      </c>
      <c r="G40" s="13">
        <v>9</v>
      </c>
      <c r="H40" s="13">
        <v>1</v>
      </c>
      <c r="I40" s="13">
        <v>2</v>
      </c>
      <c r="J40" s="13">
        <v>0</v>
      </c>
      <c r="K40" s="13">
        <v>6</v>
      </c>
      <c r="L40" s="13">
        <v>8</v>
      </c>
      <c r="M40" s="13">
        <v>16</v>
      </c>
    </row>
    <row r="41" spans="2:13" ht="15" customHeight="1" x14ac:dyDescent="0.15">
      <c r="B41" s="4"/>
      <c r="C41" s="54"/>
      <c r="D41" s="30">
        <v>100</v>
      </c>
      <c r="E41" s="31">
        <v>17.399999999999999</v>
      </c>
      <c r="F41" s="32">
        <v>6.5</v>
      </c>
      <c r="G41" s="32">
        <v>19.600000000000001</v>
      </c>
      <c r="H41" s="32">
        <v>2.2000000000000002</v>
      </c>
      <c r="I41" s="32">
        <v>4.3</v>
      </c>
      <c r="J41" s="32">
        <v>0</v>
      </c>
      <c r="K41" s="32">
        <v>13</v>
      </c>
      <c r="L41" s="32">
        <v>17.399999999999999</v>
      </c>
      <c r="M41" s="32">
        <v>34.799999999999997</v>
      </c>
    </row>
    <row r="42" spans="2:13" ht="15" customHeight="1" x14ac:dyDescent="0.15">
      <c r="B42" s="4"/>
      <c r="C42" s="55" t="s">
        <v>408</v>
      </c>
      <c r="D42" s="25">
        <v>565</v>
      </c>
      <c r="E42" s="18">
        <v>156</v>
      </c>
      <c r="F42" s="11">
        <v>136</v>
      </c>
      <c r="G42" s="11">
        <v>149</v>
      </c>
      <c r="H42" s="11">
        <v>56</v>
      </c>
      <c r="I42" s="11">
        <v>18</v>
      </c>
      <c r="J42" s="11">
        <v>30</v>
      </c>
      <c r="K42" s="11">
        <v>72</v>
      </c>
      <c r="L42" s="11">
        <v>68</v>
      </c>
      <c r="M42" s="11">
        <v>72</v>
      </c>
    </row>
    <row r="43" spans="2:13" ht="15" customHeight="1" x14ac:dyDescent="0.15">
      <c r="B43" s="4"/>
      <c r="C43" s="56"/>
      <c r="D43" s="30">
        <v>100</v>
      </c>
      <c r="E43" s="31">
        <v>27.6</v>
      </c>
      <c r="F43" s="32">
        <v>24.1</v>
      </c>
      <c r="G43" s="32">
        <v>26.4</v>
      </c>
      <c r="H43" s="32">
        <v>9.9</v>
      </c>
      <c r="I43" s="32">
        <v>3.2</v>
      </c>
      <c r="J43" s="32">
        <v>5.3</v>
      </c>
      <c r="K43" s="32">
        <v>12.7</v>
      </c>
      <c r="L43" s="32">
        <v>12</v>
      </c>
      <c r="M43" s="32">
        <v>12.7</v>
      </c>
    </row>
    <row r="44" spans="2:13" ht="15" customHeight="1" x14ac:dyDescent="0.15">
      <c r="B44" s="4"/>
      <c r="C44" s="51" t="s">
        <v>93</v>
      </c>
      <c r="D44" s="25">
        <v>412</v>
      </c>
      <c r="E44" s="18">
        <v>153</v>
      </c>
      <c r="F44" s="11">
        <v>99</v>
      </c>
      <c r="G44" s="11">
        <v>106</v>
      </c>
      <c r="H44" s="11">
        <v>26</v>
      </c>
      <c r="I44" s="11">
        <v>12</v>
      </c>
      <c r="J44" s="11">
        <v>21</v>
      </c>
      <c r="K44" s="11">
        <v>57</v>
      </c>
      <c r="L44" s="11">
        <v>41</v>
      </c>
      <c r="M44" s="11">
        <v>52</v>
      </c>
    </row>
    <row r="45" spans="2:13" ht="15" customHeight="1" x14ac:dyDescent="0.15">
      <c r="B45" s="4"/>
      <c r="C45" s="54"/>
      <c r="D45" s="30">
        <v>100</v>
      </c>
      <c r="E45" s="31">
        <v>37.1</v>
      </c>
      <c r="F45" s="32">
        <v>24</v>
      </c>
      <c r="G45" s="32">
        <v>25.7</v>
      </c>
      <c r="H45" s="32">
        <v>6.3</v>
      </c>
      <c r="I45" s="32">
        <v>2.9</v>
      </c>
      <c r="J45" s="32">
        <v>5.0999999999999996</v>
      </c>
      <c r="K45" s="32">
        <v>13.8</v>
      </c>
      <c r="L45" s="32">
        <v>10</v>
      </c>
      <c r="M45" s="32">
        <v>12.6</v>
      </c>
    </row>
    <row r="46" spans="2:13" ht="15" customHeight="1" x14ac:dyDescent="0.15">
      <c r="B46" s="4"/>
      <c r="C46" s="51" t="s">
        <v>87</v>
      </c>
      <c r="D46" s="25">
        <v>142</v>
      </c>
      <c r="E46" s="18">
        <v>48</v>
      </c>
      <c r="F46" s="11">
        <v>23</v>
      </c>
      <c r="G46" s="11">
        <v>38</v>
      </c>
      <c r="H46" s="11">
        <v>12</v>
      </c>
      <c r="I46" s="11">
        <v>4</v>
      </c>
      <c r="J46" s="11">
        <v>12</v>
      </c>
      <c r="K46" s="11">
        <v>21</v>
      </c>
      <c r="L46" s="11">
        <v>26</v>
      </c>
      <c r="M46" s="11">
        <v>13</v>
      </c>
    </row>
    <row r="47" spans="2:13" ht="15" customHeight="1" x14ac:dyDescent="0.15">
      <c r="B47" s="5"/>
      <c r="C47" s="52"/>
      <c r="D47" s="28">
        <v>100</v>
      </c>
      <c r="E47" s="20">
        <v>33.799999999999997</v>
      </c>
      <c r="F47" s="15">
        <v>16.2</v>
      </c>
      <c r="G47" s="15">
        <v>26.8</v>
      </c>
      <c r="H47" s="15">
        <v>8.5</v>
      </c>
      <c r="I47" s="15">
        <v>2.8</v>
      </c>
      <c r="J47" s="15">
        <v>8.5</v>
      </c>
      <c r="K47" s="15">
        <v>14.8</v>
      </c>
      <c r="L47" s="15">
        <v>18.3</v>
      </c>
      <c r="M47" s="15">
        <v>9.1999999999999993</v>
      </c>
    </row>
    <row r="48" spans="2:13" ht="15" customHeight="1" x14ac:dyDescent="0.15">
      <c r="B48" s="3" t="s">
        <v>68</v>
      </c>
      <c r="C48" s="53" t="s">
        <v>69</v>
      </c>
      <c r="D48" s="27">
        <v>115</v>
      </c>
      <c r="E48" s="21">
        <v>38</v>
      </c>
      <c r="F48" s="13">
        <v>27</v>
      </c>
      <c r="G48" s="13">
        <v>38</v>
      </c>
      <c r="H48" s="13">
        <v>11</v>
      </c>
      <c r="I48" s="13">
        <v>3</v>
      </c>
      <c r="J48" s="13">
        <v>8</v>
      </c>
      <c r="K48" s="13">
        <v>17</v>
      </c>
      <c r="L48" s="13">
        <v>18</v>
      </c>
      <c r="M48" s="13">
        <v>5</v>
      </c>
    </row>
    <row r="49" spans="2:13" ht="15" customHeight="1" x14ac:dyDescent="0.15">
      <c r="B49" s="4"/>
      <c r="C49" s="54"/>
      <c r="D49" s="30">
        <v>100</v>
      </c>
      <c r="E49" s="31">
        <v>33</v>
      </c>
      <c r="F49" s="32">
        <v>23.5</v>
      </c>
      <c r="G49" s="32">
        <v>33</v>
      </c>
      <c r="H49" s="32">
        <v>9.6</v>
      </c>
      <c r="I49" s="32">
        <v>2.6</v>
      </c>
      <c r="J49" s="32">
        <v>7</v>
      </c>
      <c r="K49" s="32">
        <v>14.8</v>
      </c>
      <c r="L49" s="32">
        <v>15.7</v>
      </c>
      <c r="M49" s="32">
        <v>4.3</v>
      </c>
    </row>
    <row r="50" spans="2:13" ht="15" customHeight="1" x14ac:dyDescent="0.15">
      <c r="B50" s="4"/>
      <c r="C50" s="57" t="s">
        <v>70</v>
      </c>
      <c r="D50" s="33">
        <v>58</v>
      </c>
      <c r="E50" s="34">
        <v>23</v>
      </c>
      <c r="F50" s="35">
        <v>11</v>
      </c>
      <c r="G50" s="35">
        <v>14</v>
      </c>
      <c r="H50" s="35">
        <v>4</v>
      </c>
      <c r="I50" s="35">
        <v>4</v>
      </c>
      <c r="J50" s="35">
        <v>3</v>
      </c>
      <c r="K50" s="35">
        <v>4</v>
      </c>
      <c r="L50" s="35">
        <v>7</v>
      </c>
      <c r="M50" s="35">
        <v>13</v>
      </c>
    </row>
    <row r="51" spans="2:13" ht="15" customHeight="1" x14ac:dyDescent="0.15">
      <c r="B51" s="4"/>
      <c r="C51" s="54"/>
      <c r="D51" s="30">
        <v>100</v>
      </c>
      <c r="E51" s="31">
        <v>39.700000000000003</v>
      </c>
      <c r="F51" s="32">
        <v>19</v>
      </c>
      <c r="G51" s="32">
        <v>24.1</v>
      </c>
      <c r="H51" s="32">
        <v>6.9</v>
      </c>
      <c r="I51" s="32">
        <v>6.9</v>
      </c>
      <c r="J51" s="32">
        <v>5.2</v>
      </c>
      <c r="K51" s="32">
        <v>6.9</v>
      </c>
      <c r="L51" s="32">
        <v>12.1</v>
      </c>
      <c r="M51" s="32">
        <v>22.4</v>
      </c>
    </row>
    <row r="52" spans="2:13" ht="15" customHeight="1" x14ac:dyDescent="0.15">
      <c r="B52" s="4"/>
      <c r="C52" s="51" t="s">
        <v>71</v>
      </c>
      <c r="D52" s="25">
        <v>56</v>
      </c>
      <c r="E52" s="18">
        <v>18</v>
      </c>
      <c r="F52" s="11">
        <v>13</v>
      </c>
      <c r="G52" s="11">
        <v>18</v>
      </c>
      <c r="H52" s="11">
        <v>3</v>
      </c>
      <c r="I52" s="11">
        <v>3</v>
      </c>
      <c r="J52" s="11">
        <v>7</v>
      </c>
      <c r="K52" s="11">
        <v>4</v>
      </c>
      <c r="L52" s="11">
        <v>7</v>
      </c>
      <c r="M52" s="11">
        <v>3</v>
      </c>
    </row>
    <row r="53" spans="2:13" ht="15" customHeight="1" x14ac:dyDescent="0.15">
      <c r="B53" s="4"/>
      <c r="C53" s="54"/>
      <c r="D53" s="30">
        <v>100</v>
      </c>
      <c r="E53" s="31">
        <v>32.1</v>
      </c>
      <c r="F53" s="32">
        <v>23.2</v>
      </c>
      <c r="G53" s="32">
        <v>32.1</v>
      </c>
      <c r="H53" s="32">
        <v>5.4</v>
      </c>
      <c r="I53" s="32">
        <v>5.4</v>
      </c>
      <c r="J53" s="32">
        <v>12.5</v>
      </c>
      <c r="K53" s="32">
        <v>7.1</v>
      </c>
      <c r="L53" s="32">
        <v>12.5</v>
      </c>
      <c r="M53" s="32">
        <v>5.4</v>
      </c>
    </row>
    <row r="54" spans="2:13" ht="15" customHeight="1" x14ac:dyDescent="0.15">
      <c r="B54" s="4"/>
      <c r="C54" s="51" t="s">
        <v>72</v>
      </c>
      <c r="D54" s="25">
        <v>110</v>
      </c>
      <c r="E54" s="18">
        <v>33</v>
      </c>
      <c r="F54" s="11">
        <v>20</v>
      </c>
      <c r="G54" s="11">
        <v>20</v>
      </c>
      <c r="H54" s="11">
        <v>13</v>
      </c>
      <c r="I54" s="11">
        <v>0</v>
      </c>
      <c r="J54" s="11">
        <v>3</v>
      </c>
      <c r="K54" s="11">
        <v>26</v>
      </c>
      <c r="L54" s="11">
        <v>25</v>
      </c>
      <c r="M54" s="11">
        <v>15</v>
      </c>
    </row>
    <row r="55" spans="2:13" ht="15" customHeight="1" x14ac:dyDescent="0.15">
      <c r="B55" s="4"/>
      <c r="C55" s="54"/>
      <c r="D55" s="30">
        <v>100</v>
      </c>
      <c r="E55" s="31">
        <v>30</v>
      </c>
      <c r="F55" s="32">
        <v>18.2</v>
      </c>
      <c r="G55" s="32">
        <v>18.2</v>
      </c>
      <c r="H55" s="32">
        <v>11.8</v>
      </c>
      <c r="I55" s="32">
        <v>0</v>
      </c>
      <c r="J55" s="32">
        <v>2.7</v>
      </c>
      <c r="K55" s="32">
        <v>23.6</v>
      </c>
      <c r="L55" s="32">
        <v>22.7</v>
      </c>
      <c r="M55" s="32">
        <v>13.6</v>
      </c>
    </row>
    <row r="56" spans="2:13" ht="15" customHeight="1" x14ac:dyDescent="0.15">
      <c r="B56" s="4"/>
      <c r="C56" s="51" t="s">
        <v>73</v>
      </c>
      <c r="D56" s="25">
        <v>103</v>
      </c>
      <c r="E56" s="18">
        <v>32</v>
      </c>
      <c r="F56" s="11">
        <v>25</v>
      </c>
      <c r="G56" s="11">
        <v>28</v>
      </c>
      <c r="H56" s="11">
        <v>5</v>
      </c>
      <c r="I56" s="11">
        <v>3</v>
      </c>
      <c r="J56" s="11">
        <v>6</v>
      </c>
      <c r="K56" s="11">
        <v>15</v>
      </c>
      <c r="L56" s="11">
        <v>16</v>
      </c>
      <c r="M56" s="11">
        <v>10</v>
      </c>
    </row>
    <row r="57" spans="2:13" ht="15" customHeight="1" x14ac:dyDescent="0.15">
      <c r="B57" s="4"/>
      <c r="C57" s="54"/>
      <c r="D57" s="30">
        <v>100</v>
      </c>
      <c r="E57" s="31">
        <v>31.1</v>
      </c>
      <c r="F57" s="32">
        <v>24.3</v>
      </c>
      <c r="G57" s="32">
        <v>27.2</v>
      </c>
      <c r="H57" s="32">
        <v>4.9000000000000004</v>
      </c>
      <c r="I57" s="32">
        <v>2.9</v>
      </c>
      <c r="J57" s="32">
        <v>5.8</v>
      </c>
      <c r="K57" s="32">
        <v>14.6</v>
      </c>
      <c r="L57" s="32">
        <v>15.5</v>
      </c>
      <c r="M57" s="32">
        <v>9.6999999999999993</v>
      </c>
    </row>
    <row r="58" spans="2:13" ht="15" customHeight="1" x14ac:dyDescent="0.15">
      <c r="B58" s="4"/>
      <c r="C58" s="51" t="s">
        <v>74</v>
      </c>
      <c r="D58" s="25">
        <v>28</v>
      </c>
      <c r="E58" s="18">
        <v>11</v>
      </c>
      <c r="F58" s="11">
        <v>5</v>
      </c>
      <c r="G58" s="11">
        <v>5</v>
      </c>
      <c r="H58" s="11">
        <v>2</v>
      </c>
      <c r="I58" s="11">
        <v>0</v>
      </c>
      <c r="J58" s="11">
        <v>0</v>
      </c>
      <c r="K58" s="11">
        <v>6</v>
      </c>
      <c r="L58" s="11">
        <v>4</v>
      </c>
      <c r="M58" s="11">
        <v>5</v>
      </c>
    </row>
    <row r="59" spans="2:13" ht="15" customHeight="1" x14ac:dyDescent="0.15">
      <c r="B59" s="4"/>
      <c r="C59" s="54"/>
      <c r="D59" s="30">
        <v>100</v>
      </c>
      <c r="E59" s="31">
        <v>39.299999999999997</v>
      </c>
      <c r="F59" s="32">
        <v>17.899999999999999</v>
      </c>
      <c r="G59" s="32">
        <v>17.899999999999999</v>
      </c>
      <c r="H59" s="32">
        <v>7.1</v>
      </c>
      <c r="I59" s="32">
        <v>0</v>
      </c>
      <c r="J59" s="32">
        <v>0</v>
      </c>
      <c r="K59" s="32">
        <v>21.4</v>
      </c>
      <c r="L59" s="32">
        <v>14.3</v>
      </c>
      <c r="M59" s="32">
        <v>17.899999999999999</v>
      </c>
    </row>
    <row r="60" spans="2:13" ht="15" customHeight="1" x14ac:dyDescent="0.15">
      <c r="B60" s="4"/>
      <c r="C60" s="51" t="s">
        <v>75</v>
      </c>
      <c r="D60" s="25">
        <v>227</v>
      </c>
      <c r="E60" s="18">
        <v>75</v>
      </c>
      <c r="F60" s="11">
        <v>51</v>
      </c>
      <c r="G60" s="11">
        <v>55</v>
      </c>
      <c r="H60" s="11">
        <v>14</v>
      </c>
      <c r="I60" s="11">
        <v>7</v>
      </c>
      <c r="J60" s="11">
        <v>19</v>
      </c>
      <c r="K60" s="11">
        <v>27</v>
      </c>
      <c r="L60" s="11">
        <v>19</v>
      </c>
      <c r="M60" s="11">
        <v>31</v>
      </c>
    </row>
    <row r="61" spans="2:13" ht="15" customHeight="1" x14ac:dyDescent="0.15">
      <c r="B61" s="4"/>
      <c r="C61" s="54"/>
      <c r="D61" s="30">
        <v>100</v>
      </c>
      <c r="E61" s="31">
        <v>33</v>
      </c>
      <c r="F61" s="32">
        <v>22.5</v>
      </c>
      <c r="G61" s="32">
        <v>24.2</v>
      </c>
      <c r="H61" s="32">
        <v>6.2</v>
      </c>
      <c r="I61" s="32">
        <v>3.1</v>
      </c>
      <c r="J61" s="32">
        <v>8.4</v>
      </c>
      <c r="K61" s="32">
        <v>11.9</v>
      </c>
      <c r="L61" s="32">
        <v>8.4</v>
      </c>
      <c r="M61" s="32">
        <v>13.7</v>
      </c>
    </row>
    <row r="62" spans="2:13" ht="15" customHeight="1" x14ac:dyDescent="0.15">
      <c r="B62" s="4"/>
      <c r="C62" s="51" t="s">
        <v>76</v>
      </c>
      <c r="D62" s="25">
        <v>140</v>
      </c>
      <c r="E62" s="18">
        <v>43</v>
      </c>
      <c r="F62" s="11">
        <v>32</v>
      </c>
      <c r="G62" s="11">
        <v>37</v>
      </c>
      <c r="H62" s="11">
        <v>14</v>
      </c>
      <c r="I62" s="11">
        <v>2</v>
      </c>
      <c r="J62" s="11">
        <v>5</v>
      </c>
      <c r="K62" s="11">
        <v>15</v>
      </c>
      <c r="L62" s="11">
        <v>10</v>
      </c>
      <c r="M62" s="11">
        <v>22</v>
      </c>
    </row>
    <row r="63" spans="2:13" ht="15" customHeight="1" x14ac:dyDescent="0.15">
      <c r="B63" s="4"/>
      <c r="C63" s="54"/>
      <c r="D63" s="30">
        <v>100</v>
      </c>
      <c r="E63" s="31">
        <v>30.7</v>
      </c>
      <c r="F63" s="32">
        <v>22.9</v>
      </c>
      <c r="G63" s="32">
        <v>26.4</v>
      </c>
      <c r="H63" s="32">
        <v>10</v>
      </c>
      <c r="I63" s="32">
        <v>1.4</v>
      </c>
      <c r="J63" s="32">
        <v>3.6</v>
      </c>
      <c r="K63" s="32">
        <v>10.7</v>
      </c>
      <c r="L63" s="32">
        <v>7.1</v>
      </c>
      <c r="M63" s="32">
        <v>15.7</v>
      </c>
    </row>
    <row r="64" spans="2:13" ht="15" customHeight="1" x14ac:dyDescent="0.15">
      <c r="B64" s="4"/>
      <c r="C64" s="51" t="s">
        <v>77</v>
      </c>
      <c r="D64" s="25">
        <v>398</v>
      </c>
      <c r="E64" s="18">
        <v>109</v>
      </c>
      <c r="F64" s="11">
        <v>90</v>
      </c>
      <c r="G64" s="11">
        <v>98</v>
      </c>
      <c r="H64" s="11">
        <v>30</v>
      </c>
      <c r="I64" s="11">
        <v>15</v>
      </c>
      <c r="J64" s="11">
        <v>18</v>
      </c>
      <c r="K64" s="11">
        <v>51</v>
      </c>
      <c r="L64" s="11">
        <v>54</v>
      </c>
      <c r="M64" s="11">
        <v>58</v>
      </c>
    </row>
    <row r="65" spans="2:13" ht="15" customHeight="1" x14ac:dyDescent="0.15">
      <c r="B65" s="5"/>
      <c r="C65" s="52"/>
      <c r="D65" s="28">
        <v>100</v>
      </c>
      <c r="E65" s="20">
        <v>27.4</v>
      </c>
      <c r="F65" s="15">
        <v>22.6</v>
      </c>
      <c r="G65" s="15">
        <v>24.6</v>
      </c>
      <c r="H65" s="15">
        <v>7.5</v>
      </c>
      <c r="I65" s="15">
        <v>3.8</v>
      </c>
      <c r="J65" s="15">
        <v>4.5</v>
      </c>
      <c r="K65" s="15">
        <v>12.8</v>
      </c>
      <c r="L65" s="15">
        <v>13.6</v>
      </c>
      <c r="M65" s="15">
        <v>14.6</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M9">
    <cfRule type="top10" dxfId="2551" priority="229" rank="1"/>
  </conditionalFormatting>
  <conditionalFormatting sqref="E11:M11">
    <cfRule type="top10" dxfId="2550" priority="230" rank="1"/>
  </conditionalFormatting>
  <conditionalFormatting sqref="E13:M13">
    <cfRule type="top10" dxfId="2549" priority="231" rank="1"/>
  </conditionalFormatting>
  <conditionalFormatting sqref="E15:M15">
    <cfRule type="top10" dxfId="2548" priority="232" rank="1"/>
  </conditionalFormatting>
  <conditionalFormatting sqref="E17:M17">
    <cfRule type="top10" dxfId="2547" priority="233" rank="1"/>
  </conditionalFormatting>
  <conditionalFormatting sqref="E19:M19">
    <cfRule type="top10" dxfId="2546" priority="234" rank="1"/>
  </conditionalFormatting>
  <conditionalFormatting sqref="E21:M21">
    <cfRule type="top10" dxfId="2545" priority="235" rank="1"/>
  </conditionalFormatting>
  <conditionalFormatting sqref="E23:M23">
    <cfRule type="top10" dxfId="2544" priority="236" rank="1"/>
  </conditionalFormatting>
  <conditionalFormatting sqref="E25:M25">
    <cfRule type="top10" dxfId="2543" priority="237" rank="1"/>
  </conditionalFormatting>
  <conditionalFormatting sqref="E27:M27">
    <cfRule type="top10" dxfId="2542" priority="238" rank="1"/>
  </conditionalFormatting>
  <conditionalFormatting sqref="E29:M29">
    <cfRule type="top10" dxfId="2541" priority="239" rank="1"/>
  </conditionalFormatting>
  <conditionalFormatting sqref="E31:M31">
    <cfRule type="top10" dxfId="2540" priority="240" rank="1"/>
  </conditionalFormatting>
  <conditionalFormatting sqref="E33:M33">
    <cfRule type="top10" dxfId="2539" priority="241" rank="1"/>
  </conditionalFormatting>
  <conditionalFormatting sqref="E35:M35">
    <cfRule type="top10" dxfId="2538" priority="242" rank="1"/>
  </conditionalFormatting>
  <conditionalFormatting sqref="E37:M37">
    <cfRule type="top10" dxfId="2537" priority="243" rank="1"/>
  </conditionalFormatting>
  <conditionalFormatting sqref="E39:M39">
    <cfRule type="top10" dxfId="2536" priority="244" rank="1"/>
  </conditionalFormatting>
  <conditionalFormatting sqref="E41:M41">
    <cfRule type="top10" dxfId="2535" priority="245" rank="1"/>
  </conditionalFormatting>
  <conditionalFormatting sqref="E43:M43">
    <cfRule type="top10" dxfId="2534" priority="246" rank="1"/>
  </conditionalFormatting>
  <conditionalFormatting sqref="E45:M45">
    <cfRule type="top10" dxfId="2533" priority="247" rank="1"/>
  </conditionalFormatting>
  <conditionalFormatting sqref="E47:M47">
    <cfRule type="top10" dxfId="2532" priority="248" rank="1"/>
  </conditionalFormatting>
  <conditionalFormatting sqref="E49:M49">
    <cfRule type="top10" dxfId="2531" priority="249" rank="1"/>
  </conditionalFormatting>
  <conditionalFormatting sqref="E51:M51">
    <cfRule type="top10" dxfId="2530" priority="250" rank="1"/>
  </conditionalFormatting>
  <conditionalFormatting sqref="E53:M53">
    <cfRule type="top10" dxfId="2529" priority="251" rank="1"/>
  </conditionalFormatting>
  <conditionalFormatting sqref="E55:M55">
    <cfRule type="top10" dxfId="2528" priority="252" rank="1"/>
  </conditionalFormatting>
  <conditionalFormatting sqref="E57:M57">
    <cfRule type="top10" dxfId="2527" priority="253" rank="1"/>
  </conditionalFormatting>
  <conditionalFormatting sqref="E59:M59">
    <cfRule type="top10" dxfId="2526" priority="254" rank="1"/>
  </conditionalFormatting>
  <conditionalFormatting sqref="E61:M61">
    <cfRule type="top10" dxfId="2525" priority="255" rank="1"/>
  </conditionalFormatting>
  <conditionalFormatting sqref="E63:M63">
    <cfRule type="top10" dxfId="2524" priority="256" rank="1"/>
  </conditionalFormatting>
  <conditionalFormatting sqref="E65:M65">
    <cfRule type="top10" dxfId="2523" priority="257" rank="1"/>
  </conditionalFormatting>
  <pageMargins left="0.7" right="0.7" top="0.75" bottom="0.75" header="0.3" footer="0.3"/>
  <pageSetup paperSize="9" scale="76" orientation="portrait" r:id="rId1"/>
  <headerFooter>
    <oddFooter>&amp;C&amp;P</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3" width="8.625" style="9" customWidth="1"/>
    <col min="94" max="16384" width="6.125" style="9"/>
  </cols>
  <sheetData>
    <row r="2" spans="2:43" x14ac:dyDescent="0.15">
      <c r="B2" s="9" t="s">
        <v>512</v>
      </c>
    </row>
    <row r="3" spans="2:43" x14ac:dyDescent="0.15">
      <c r="B3" s="9" t="s">
        <v>536</v>
      </c>
    </row>
    <row r="4" spans="2:43" x14ac:dyDescent="0.15">
      <c r="B4" s="9" t="s">
        <v>537</v>
      </c>
    </row>
    <row r="6" spans="2:43" ht="3" customHeight="1" x14ac:dyDescent="0.15">
      <c r="B6" s="16"/>
      <c r="C6" s="23"/>
      <c r="D6" s="24"/>
      <c r="E6" s="22"/>
      <c r="F6" s="17"/>
      <c r="G6" s="17"/>
      <c r="H6" s="17"/>
      <c r="I6" s="17"/>
      <c r="J6" s="17"/>
      <c r="K6" s="17"/>
    </row>
    <row r="7" spans="2:43" s="10" customFormat="1" ht="122.25" customHeight="1" thickBot="1" x14ac:dyDescent="0.2">
      <c r="B7" s="1"/>
      <c r="C7" s="2" t="s">
        <v>52</v>
      </c>
      <c r="D7" s="29" t="s">
        <v>103</v>
      </c>
      <c r="E7" s="40" t="s">
        <v>538</v>
      </c>
      <c r="F7" s="39" t="s">
        <v>539</v>
      </c>
      <c r="G7" s="39" t="s">
        <v>540</v>
      </c>
      <c r="H7" s="39" t="s">
        <v>541</v>
      </c>
      <c r="I7" s="39" t="s">
        <v>542</v>
      </c>
      <c r="J7" s="39" t="s">
        <v>619</v>
      </c>
      <c r="K7" s="47" t="s">
        <v>104</v>
      </c>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2857</v>
      </c>
      <c r="E8" s="18">
        <v>186</v>
      </c>
      <c r="F8" s="11">
        <v>231</v>
      </c>
      <c r="G8" s="11">
        <v>440</v>
      </c>
      <c r="H8" s="11">
        <v>928</v>
      </c>
      <c r="I8" s="11">
        <v>962</v>
      </c>
      <c r="J8" s="11">
        <v>158</v>
      </c>
      <c r="K8" s="11">
        <v>95</v>
      </c>
    </row>
    <row r="9" spans="2:43" ht="15" customHeight="1" x14ac:dyDescent="0.15">
      <c r="B9" s="62"/>
      <c r="C9" s="52"/>
      <c r="D9" s="26">
        <v>100</v>
      </c>
      <c r="E9" s="19">
        <v>6.5</v>
      </c>
      <c r="F9" s="12">
        <v>8.1</v>
      </c>
      <c r="G9" s="12">
        <v>15.4</v>
      </c>
      <c r="H9" s="12">
        <v>32.5</v>
      </c>
      <c r="I9" s="12">
        <v>33.700000000000003</v>
      </c>
      <c r="J9" s="12">
        <v>5.5</v>
      </c>
      <c r="K9" s="12">
        <v>3.3</v>
      </c>
    </row>
    <row r="10" spans="2:43" ht="15" customHeight="1" x14ac:dyDescent="0.15">
      <c r="B10" s="3" t="s">
        <v>54</v>
      </c>
      <c r="C10" s="63" t="s">
        <v>55</v>
      </c>
      <c r="D10" s="27">
        <v>1182</v>
      </c>
      <c r="E10" s="21">
        <v>101</v>
      </c>
      <c r="F10" s="13">
        <v>123</v>
      </c>
      <c r="G10" s="13">
        <v>165</v>
      </c>
      <c r="H10" s="13">
        <v>305</v>
      </c>
      <c r="I10" s="13">
        <v>425</v>
      </c>
      <c r="J10" s="13">
        <v>74</v>
      </c>
      <c r="K10" s="13">
        <v>43</v>
      </c>
    </row>
    <row r="11" spans="2:43" ht="15" customHeight="1" x14ac:dyDescent="0.15">
      <c r="B11" s="4"/>
      <c r="C11" s="56"/>
      <c r="D11" s="30">
        <v>100</v>
      </c>
      <c r="E11" s="31">
        <v>8.5</v>
      </c>
      <c r="F11" s="32">
        <v>10.4</v>
      </c>
      <c r="G11" s="32">
        <v>14</v>
      </c>
      <c r="H11" s="32">
        <v>25.8</v>
      </c>
      <c r="I11" s="32">
        <v>36</v>
      </c>
      <c r="J11" s="32">
        <v>6.3</v>
      </c>
      <c r="K11" s="32">
        <v>3.6</v>
      </c>
    </row>
    <row r="12" spans="2:43" ht="15" customHeight="1" x14ac:dyDescent="0.15">
      <c r="B12" s="4"/>
      <c r="C12" s="55" t="s">
        <v>56</v>
      </c>
      <c r="D12" s="25">
        <v>1648</v>
      </c>
      <c r="E12" s="18">
        <v>80</v>
      </c>
      <c r="F12" s="11">
        <v>107</v>
      </c>
      <c r="G12" s="11">
        <v>273</v>
      </c>
      <c r="H12" s="11">
        <v>614</v>
      </c>
      <c r="I12" s="11">
        <v>529</v>
      </c>
      <c r="J12" s="11">
        <v>84</v>
      </c>
      <c r="K12" s="11">
        <v>48</v>
      </c>
    </row>
    <row r="13" spans="2:43" ht="15" customHeight="1" x14ac:dyDescent="0.15">
      <c r="B13" s="4"/>
      <c r="C13" s="59"/>
      <c r="D13" s="26">
        <v>100</v>
      </c>
      <c r="E13" s="19">
        <v>4.9000000000000004</v>
      </c>
      <c r="F13" s="12">
        <v>6.5</v>
      </c>
      <c r="G13" s="12">
        <v>16.600000000000001</v>
      </c>
      <c r="H13" s="12">
        <v>37.299999999999997</v>
      </c>
      <c r="I13" s="12">
        <v>32.1</v>
      </c>
      <c r="J13" s="12">
        <v>5.0999999999999996</v>
      </c>
      <c r="K13" s="12">
        <v>2.9</v>
      </c>
    </row>
    <row r="14" spans="2:43" ht="15" customHeight="1" x14ac:dyDescent="0.15">
      <c r="B14" s="3" t="s">
        <v>57</v>
      </c>
      <c r="C14" s="63" t="s">
        <v>78</v>
      </c>
      <c r="D14" s="27">
        <v>1065</v>
      </c>
      <c r="E14" s="21">
        <v>79</v>
      </c>
      <c r="F14" s="13">
        <v>93</v>
      </c>
      <c r="G14" s="13">
        <v>171</v>
      </c>
      <c r="H14" s="13">
        <v>377</v>
      </c>
      <c r="I14" s="13">
        <v>372</v>
      </c>
      <c r="J14" s="13">
        <v>6</v>
      </c>
      <c r="K14" s="13">
        <v>24</v>
      </c>
    </row>
    <row r="15" spans="2:43" ht="15" customHeight="1" x14ac:dyDescent="0.15">
      <c r="B15" s="4"/>
      <c r="C15" s="56"/>
      <c r="D15" s="30">
        <v>100</v>
      </c>
      <c r="E15" s="31">
        <v>7.4</v>
      </c>
      <c r="F15" s="32">
        <v>8.6999999999999993</v>
      </c>
      <c r="G15" s="32">
        <v>16.100000000000001</v>
      </c>
      <c r="H15" s="32">
        <v>35.4</v>
      </c>
      <c r="I15" s="32">
        <v>34.9</v>
      </c>
      <c r="J15" s="32">
        <v>0.6</v>
      </c>
      <c r="K15" s="32">
        <v>2.2999999999999998</v>
      </c>
    </row>
    <row r="16" spans="2:43" ht="15" customHeight="1" x14ac:dyDescent="0.15">
      <c r="B16" s="4"/>
      <c r="C16" s="51" t="s">
        <v>79</v>
      </c>
      <c r="D16" s="25">
        <v>759</v>
      </c>
      <c r="E16" s="18">
        <v>46</v>
      </c>
      <c r="F16" s="11">
        <v>65</v>
      </c>
      <c r="G16" s="11">
        <v>116</v>
      </c>
      <c r="H16" s="11">
        <v>247</v>
      </c>
      <c r="I16" s="11">
        <v>265</v>
      </c>
      <c r="J16" s="11">
        <v>46</v>
      </c>
      <c r="K16" s="11">
        <v>19</v>
      </c>
    </row>
    <row r="17" spans="2:11" ht="15" customHeight="1" x14ac:dyDescent="0.15">
      <c r="B17" s="4"/>
      <c r="C17" s="51"/>
      <c r="D17" s="30">
        <v>100</v>
      </c>
      <c r="E17" s="31">
        <v>6.1</v>
      </c>
      <c r="F17" s="32">
        <v>8.6</v>
      </c>
      <c r="G17" s="32">
        <v>15.3</v>
      </c>
      <c r="H17" s="32">
        <v>32.5</v>
      </c>
      <c r="I17" s="32">
        <v>34.9</v>
      </c>
      <c r="J17" s="32">
        <v>6.1</v>
      </c>
      <c r="K17" s="32">
        <v>2.5</v>
      </c>
    </row>
    <row r="18" spans="2:11" ht="15" customHeight="1" x14ac:dyDescent="0.15">
      <c r="B18" s="4"/>
      <c r="C18" s="58" t="s">
        <v>80</v>
      </c>
      <c r="D18" s="25">
        <v>537</v>
      </c>
      <c r="E18" s="18">
        <v>37</v>
      </c>
      <c r="F18" s="11">
        <v>44</v>
      </c>
      <c r="G18" s="11">
        <v>79</v>
      </c>
      <c r="H18" s="11">
        <v>162</v>
      </c>
      <c r="I18" s="11">
        <v>159</v>
      </c>
      <c r="J18" s="11">
        <v>53</v>
      </c>
      <c r="K18" s="11">
        <v>22</v>
      </c>
    </row>
    <row r="19" spans="2:11" ht="15" customHeight="1" x14ac:dyDescent="0.15">
      <c r="B19" s="4"/>
      <c r="C19" s="56"/>
      <c r="D19" s="30">
        <v>100</v>
      </c>
      <c r="E19" s="31">
        <v>6.9</v>
      </c>
      <c r="F19" s="32">
        <v>8.1999999999999993</v>
      </c>
      <c r="G19" s="32">
        <v>14.7</v>
      </c>
      <c r="H19" s="32">
        <v>30.2</v>
      </c>
      <c r="I19" s="32">
        <v>29.6</v>
      </c>
      <c r="J19" s="32">
        <v>9.9</v>
      </c>
      <c r="K19" s="32">
        <v>4.0999999999999996</v>
      </c>
    </row>
    <row r="20" spans="2:11" ht="15" customHeight="1" x14ac:dyDescent="0.15">
      <c r="B20" s="4"/>
      <c r="C20" s="55" t="s">
        <v>81</v>
      </c>
      <c r="D20" s="25">
        <v>286</v>
      </c>
      <c r="E20" s="18">
        <v>14</v>
      </c>
      <c r="F20" s="11">
        <v>17</v>
      </c>
      <c r="G20" s="11">
        <v>46</v>
      </c>
      <c r="H20" s="11">
        <v>84</v>
      </c>
      <c r="I20" s="11">
        <v>95</v>
      </c>
      <c r="J20" s="11">
        <v>27</v>
      </c>
      <c r="K20" s="11">
        <v>14</v>
      </c>
    </row>
    <row r="21" spans="2:11" ht="15" customHeight="1" x14ac:dyDescent="0.15">
      <c r="B21" s="4"/>
      <c r="C21" s="56"/>
      <c r="D21" s="30">
        <v>100</v>
      </c>
      <c r="E21" s="31">
        <v>4.9000000000000004</v>
      </c>
      <c r="F21" s="32">
        <v>5.9</v>
      </c>
      <c r="G21" s="32">
        <v>16.100000000000001</v>
      </c>
      <c r="H21" s="32">
        <v>29.4</v>
      </c>
      <c r="I21" s="32">
        <v>33.200000000000003</v>
      </c>
      <c r="J21" s="32">
        <v>9.4</v>
      </c>
      <c r="K21" s="32">
        <v>4.9000000000000004</v>
      </c>
    </row>
    <row r="22" spans="2:11" ht="15" customHeight="1" x14ac:dyDescent="0.15">
      <c r="B22" s="4"/>
      <c r="C22" s="51" t="s">
        <v>82</v>
      </c>
      <c r="D22" s="25">
        <v>172</v>
      </c>
      <c r="E22" s="18">
        <v>6</v>
      </c>
      <c r="F22" s="11">
        <v>9</v>
      </c>
      <c r="G22" s="11">
        <v>24</v>
      </c>
      <c r="H22" s="11">
        <v>45</v>
      </c>
      <c r="I22" s="11">
        <v>59</v>
      </c>
      <c r="J22" s="11">
        <v>26</v>
      </c>
      <c r="K22" s="11">
        <v>12</v>
      </c>
    </row>
    <row r="23" spans="2:11" ht="15" customHeight="1" x14ac:dyDescent="0.15">
      <c r="B23" s="5"/>
      <c r="C23" s="52"/>
      <c r="D23" s="28">
        <v>100</v>
      </c>
      <c r="E23" s="20">
        <v>3.5</v>
      </c>
      <c r="F23" s="15">
        <v>5.2</v>
      </c>
      <c r="G23" s="15">
        <v>14</v>
      </c>
      <c r="H23" s="15">
        <v>26.2</v>
      </c>
      <c r="I23" s="15">
        <v>34.299999999999997</v>
      </c>
      <c r="J23" s="15">
        <v>15.1</v>
      </c>
      <c r="K23" s="15">
        <v>7</v>
      </c>
    </row>
    <row r="24" spans="2:11" ht="15" customHeight="1" x14ac:dyDescent="0.15">
      <c r="B24" s="3" t="s">
        <v>58</v>
      </c>
      <c r="C24" s="53" t="s">
        <v>59</v>
      </c>
      <c r="D24" s="27">
        <v>757</v>
      </c>
      <c r="E24" s="21">
        <v>43</v>
      </c>
      <c r="F24" s="13">
        <v>46</v>
      </c>
      <c r="G24" s="13">
        <v>118</v>
      </c>
      <c r="H24" s="13">
        <v>268</v>
      </c>
      <c r="I24" s="13">
        <v>237</v>
      </c>
      <c r="J24" s="13">
        <v>51</v>
      </c>
      <c r="K24" s="13">
        <v>28</v>
      </c>
    </row>
    <row r="25" spans="2:11" ht="15" customHeight="1" x14ac:dyDescent="0.15">
      <c r="B25" s="4"/>
      <c r="C25" s="51"/>
      <c r="D25" s="30">
        <v>100</v>
      </c>
      <c r="E25" s="31">
        <v>5.7</v>
      </c>
      <c r="F25" s="32">
        <v>6.1</v>
      </c>
      <c r="G25" s="32">
        <v>15.6</v>
      </c>
      <c r="H25" s="32">
        <v>35.4</v>
      </c>
      <c r="I25" s="32">
        <v>31.3</v>
      </c>
      <c r="J25" s="32">
        <v>6.7</v>
      </c>
      <c r="K25" s="32">
        <v>3.7</v>
      </c>
    </row>
    <row r="26" spans="2:11" ht="15" customHeight="1" x14ac:dyDescent="0.15">
      <c r="B26" s="4"/>
      <c r="C26" s="58" t="s">
        <v>60</v>
      </c>
      <c r="D26" s="25">
        <v>1235</v>
      </c>
      <c r="E26" s="18">
        <v>101</v>
      </c>
      <c r="F26" s="11">
        <v>100</v>
      </c>
      <c r="G26" s="11">
        <v>197</v>
      </c>
      <c r="H26" s="11">
        <v>405</v>
      </c>
      <c r="I26" s="11">
        <v>395</v>
      </c>
      <c r="J26" s="11">
        <v>61</v>
      </c>
      <c r="K26" s="11">
        <v>39</v>
      </c>
    </row>
    <row r="27" spans="2:11" ht="15" customHeight="1" x14ac:dyDescent="0.15">
      <c r="B27" s="4"/>
      <c r="C27" s="56"/>
      <c r="D27" s="30">
        <v>100</v>
      </c>
      <c r="E27" s="31">
        <v>8.1999999999999993</v>
      </c>
      <c r="F27" s="32">
        <v>8.1</v>
      </c>
      <c r="G27" s="32">
        <v>16</v>
      </c>
      <c r="H27" s="32">
        <v>32.799999999999997</v>
      </c>
      <c r="I27" s="32">
        <v>32</v>
      </c>
      <c r="J27" s="32">
        <v>4.9000000000000004</v>
      </c>
      <c r="K27" s="32">
        <v>3.2</v>
      </c>
    </row>
    <row r="28" spans="2:11" ht="15" customHeight="1" x14ac:dyDescent="0.15">
      <c r="B28" s="4"/>
      <c r="C28" s="55" t="s">
        <v>61</v>
      </c>
      <c r="D28" s="25">
        <v>159</v>
      </c>
      <c r="E28" s="18">
        <v>12</v>
      </c>
      <c r="F28" s="11">
        <v>26</v>
      </c>
      <c r="G28" s="11">
        <v>22</v>
      </c>
      <c r="H28" s="11">
        <v>44</v>
      </c>
      <c r="I28" s="11">
        <v>58</v>
      </c>
      <c r="J28" s="11">
        <v>4</v>
      </c>
      <c r="K28" s="11">
        <v>7</v>
      </c>
    </row>
    <row r="29" spans="2:11" ht="15" customHeight="1" x14ac:dyDescent="0.15">
      <c r="B29" s="4"/>
      <c r="C29" s="56"/>
      <c r="D29" s="30">
        <v>100</v>
      </c>
      <c r="E29" s="31">
        <v>7.5</v>
      </c>
      <c r="F29" s="32">
        <v>16.399999999999999</v>
      </c>
      <c r="G29" s="32">
        <v>13.8</v>
      </c>
      <c r="H29" s="32">
        <v>27.7</v>
      </c>
      <c r="I29" s="32">
        <v>36.5</v>
      </c>
      <c r="J29" s="32">
        <v>2.5</v>
      </c>
      <c r="K29" s="32">
        <v>4.4000000000000004</v>
      </c>
    </row>
    <row r="30" spans="2:11" ht="15" customHeight="1" x14ac:dyDescent="0.15">
      <c r="B30" s="4"/>
      <c r="C30" s="51" t="s">
        <v>62</v>
      </c>
      <c r="D30" s="25">
        <v>213</v>
      </c>
      <c r="E30" s="18">
        <v>11</v>
      </c>
      <c r="F30" s="11">
        <v>18</v>
      </c>
      <c r="G30" s="11">
        <v>34</v>
      </c>
      <c r="H30" s="11">
        <v>68</v>
      </c>
      <c r="I30" s="11">
        <v>71</v>
      </c>
      <c r="J30" s="11">
        <v>16</v>
      </c>
      <c r="K30" s="11">
        <v>5</v>
      </c>
    </row>
    <row r="31" spans="2:11" ht="15" customHeight="1" x14ac:dyDescent="0.15">
      <c r="B31" s="4"/>
      <c r="C31" s="51"/>
      <c r="D31" s="30">
        <v>100</v>
      </c>
      <c r="E31" s="31">
        <v>5.2</v>
      </c>
      <c r="F31" s="32">
        <v>8.5</v>
      </c>
      <c r="G31" s="32">
        <v>16</v>
      </c>
      <c r="H31" s="32">
        <v>31.9</v>
      </c>
      <c r="I31" s="32">
        <v>33.299999999999997</v>
      </c>
      <c r="J31" s="32">
        <v>7.5</v>
      </c>
      <c r="K31" s="32">
        <v>2.2999999999999998</v>
      </c>
    </row>
    <row r="32" spans="2:11" ht="15" customHeight="1" x14ac:dyDescent="0.15">
      <c r="B32" s="6"/>
      <c r="C32" s="58" t="s">
        <v>63</v>
      </c>
      <c r="D32" s="25">
        <v>384</v>
      </c>
      <c r="E32" s="18">
        <v>17</v>
      </c>
      <c r="F32" s="11">
        <v>28</v>
      </c>
      <c r="G32" s="11">
        <v>54</v>
      </c>
      <c r="H32" s="11">
        <v>116</v>
      </c>
      <c r="I32" s="11">
        <v>160</v>
      </c>
      <c r="J32" s="11">
        <v>17</v>
      </c>
      <c r="K32" s="11">
        <v>8</v>
      </c>
    </row>
    <row r="33" spans="2:11" ht="15" customHeight="1" x14ac:dyDescent="0.15">
      <c r="B33" s="7"/>
      <c r="C33" s="59"/>
      <c r="D33" s="28">
        <v>100</v>
      </c>
      <c r="E33" s="20">
        <v>4.4000000000000004</v>
      </c>
      <c r="F33" s="15">
        <v>7.3</v>
      </c>
      <c r="G33" s="15">
        <v>14.1</v>
      </c>
      <c r="H33" s="15">
        <v>30.2</v>
      </c>
      <c r="I33" s="15">
        <v>41.7</v>
      </c>
      <c r="J33" s="15">
        <v>4.4000000000000004</v>
      </c>
      <c r="K33" s="15">
        <v>2.1</v>
      </c>
    </row>
    <row r="34" spans="2:11" ht="15" customHeight="1" x14ac:dyDescent="0.15">
      <c r="B34" s="3" t="s">
        <v>64</v>
      </c>
      <c r="C34" s="53" t="s">
        <v>65</v>
      </c>
      <c r="D34" s="27">
        <v>2324</v>
      </c>
      <c r="E34" s="21">
        <v>150</v>
      </c>
      <c r="F34" s="13">
        <v>194</v>
      </c>
      <c r="G34" s="13">
        <v>358</v>
      </c>
      <c r="H34" s="13">
        <v>794</v>
      </c>
      <c r="I34" s="13">
        <v>787</v>
      </c>
      <c r="J34" s="13">
        <v>95</v>
      </c>
      <c r="K34" s="13">
        <v>64</v>
      </c>
    </row>
    <row r="35" spans="2:11" ht="15" customHeight="1" x14ac:dyDescent="0.15">
      <c r="B35" s="4"/>
      <c r="C35" s="54"/>
      <c r="D35" s="30">
        <v>100</v>
      </c>
      <c r="E35" s="31">
        <v>6.5</v>
      </c>
      <c r="F35" s="32">
        <v>8.3000000000000007</v>
      </c>
      <c r="G35" s="32">
        <v>15.4</v>
      </c>
      <c r="H35" s="32">
        <v>34.200000000000003</v>
      </c>
      <c r="I35" s="32">
        <v>33.9</v>
      </c>
      <c r="J35" s="32">
        <v>4.0999999999999996</v>
      </c>
      <c r="K35" s="32">
        <v>2.8</v>
      </c>
    </row>
    <row r="36" spans="2:11" ht="15" customHeight="1" x14ac:dyDescent="0.15">
      <c r="B36" s="4"/>
      <c r="C36" s="60" t="s">
        <v>66</v>
      </c>
      <c r="D36" s="25">
        <v>298</v>
      </c>
      <c r="E36" s="18">
        <v>24</v>
      </c>
      <c r="F36" s="11">
        <v>22</v>
      </c>
      <c r="G36" s="11">
        <v>45</v>
      </c>
      <c r="H36" s="11">
        <v>75</v>
      </c>
      <c r="I36" s="11">
        <v>97</v>
      </c>
      <c r="J36" s="11">
        <v>35</v>
      </c>
      <c r="K36" s="11">
        <v>18</v>
      </c>
    </row>
    <row r="37" spans="2:11" ht="15" customHeight="1" x14ac:dyDescent="0.15">
      <c r="B37" s="4"/>
      <c r="C37" s="56"/>
      <c r="D37" s="30">
        <v>100</v>
      </c>
      <c r="E37" s="31">
        <v>8.1</v>
      </c>
      <c r="F37" s="32">
        <v>7.4</v>
      </c>
      <c r="G37" s="32">
        <v>15.1</v>
      </c>
      <c r="H37" s="32">
        <v>25.2</v>
      </c>
      <c r="I37" s="32">
        <v>32.6</v>
      </c>
      <c r="J37" s="32">
        <v>11.7</v>
      </c>
      <c r="K37" s="32">
        <v>6</v>
      </c>
    </row>
    <row r="38" spans="2:11" ht="15" customHeight="1" x14ac:dyDescent="0.15">
      <c r="B38" s="4"/>
      <c r="C38" s="55" t="s">
        <v>67</v>
      </c>
      <c r="D38" s="25">
        <v>128</v>
      </c>
      <c r="E38" s="18">
        <v>10</v>
      </c>
      <c r="F38" s="11">
        <v>5</v>
      </c>
      <c r="G38" s="11">
        <v>21</v>
      </c>
      <c r="H38" s="11">
        <v>30</v>
      </c>
      <c r="I38" s="11">
        <v>43</v>
      </c>
      <c r="J38" s="11">
        <v>17</v>
      </c>
      <c r="K38" s="11">
        <v>6</v>
      </c>
    </row>
    <row r="39" spans="2:11" ht="15" customHeight="1" x14ac:dyDescent="0.15">
      <c r="B39" s="5"/>
      <c r="C39" s="59"/>
      <c r="D39" s="28">
        <v>100</v>
      </c>
      <c r="E39" s="20">
        <v>7.8</v>
      </c>
      <c r="F39" s="15">
        <v>3.9</v>
      </c>
      <c r="G39" s="15">
        <v>16.399999999999999</v>
      </c>
      <c r="H39" s="15">
        <v>23.4</v>
      </c>
      <c r="I39" s="15">
        <v>33.6</v>
      </c>
      <c r="J39" s="15">
        <v>13.3</v>
      </c>
      <c r="K39" s="15">
        <v>4.7</v>
      </c>
    </row>
    <row r="40" spans="2:11" ht="15" customHeight="1" x14ac:dyDescent="0.15">
      <c r="B40" s="3" t="s">
        <v>83</v>
      </c>
      <c r="C40" s="53" t="s">
        <v>85</v>
      </c>
      <c r="D40" s="27">
        <v>339</v>
      </c>
      <c r="E40" s="21">
        <v>22</v>
      </c>
      <c r="F40" s="13">
        <v>26</v>
      </c>
      <c r="G40" s="13">
        <v>41</v>
      </c>
      <c r="H40" s="13">
        <v>110</v>
      </c>
      <c r="I40" s="13">
        <v>125</v>
      </c>
      <c r="J40" s="13">
        <v>18</v>
      </c>
      <c r="K40" s="13">
        <v>9</v>
      </c>
    </row>
    <row r="41" spans="2:11" ht="15" customHeight="1" x14ac:dyDescent="0.15">
      <c r="B41" s="4"/>
      <c r="C41" s="54"/>
      <c r="D41" s="30">
        <v>100</v>
      </c>
      <c r="E41" s="31">
        <v>6.5</v>
      </c>
      <c r="F41" s="32">
        <v>7.7</v>
      </c>
      <c r="G41" s="32">
        <v>12.1</v>
      </c>
      <c r="H41" s="32">
        <v>32.4</v>
      </c>
      <c r="I41" s="32">
        <v>36.9</v>
      </c>
      <c r="J41" s="32">
        <v>5.3</v>
      </c>
      <c r="K41" s="32">
        <v>2.7</v>
      </c>
    </row>
    <row r="42" spans="2:11" ht="15" customHeight="1" x14ac:dyDescent="0.15">
      <c r="B42" s="4"/>
      <c r="C42" s="55" t="s">
        <v>92</v>
      </c>
      <c r="D42" s="25">
        <v>1950</v>
      </c>
      <c r="E42" s="18">
        <v>127</v>
      </c>
      <c r="F42" s="11">
        <v>152</v>
      </c>
      <c r="G42" s="11">
        <v>308</v>
      </c>
      <c r="H42" s="11">
        <v>655</v>
      </c>
      <c r="I42" s="11">
        <v>646</v>
      </c>
      <c r="J42" s="11">
        <v>106</v>
      </c>
      <c r="K42" s="11">
        <v>59</v>
      </c>
    </row>
    <row r="43" spans="2:11" ht="15" customHeight="1" x14ac:dyDescent="0.15">
      <c r="B43" s="4"/>
      <c r="C43" s="56"/>
      <c r="D43" s="30">
        <v>100</v>
      </c>
      <c r="E43" s="31">
        <v>6.5</v>
      </c>
      <c r="F43" s="32">
        <v>7.8</v>
      </c>
      <c r="G43" s="32">
        <v>15.8</v>
      </c>
      <c r="H43" s="32">
        <v>33.6</v>
      </c>
      <c r="I43" s="32">
        <v>33.1</v>
      </c>
      <c r="J43" s="32">
        <v>5.4</v>
      </c>
      <c r="K43" s="32">
        <v>3</v>
      </c>
    </row>
    <row r="44" spans="2:11" ht="15" customHeight="1" x14ac:dyDescent="0.15">
      <c r="B44" s="4"/>
      <c r="C44" s="51" t="s">
        <v>84</v>
      </c>
      <c r="D44" s="25">
        <v>441</v>
      </c>
      <c r="E44" s="18">
        <v>28</v>
      </c>
      <c r="F44" s="11">
        <v>45</v>
      </c>
      <c r="G44" s="11">
        <v>73</v>
      </c>
      <c r="H44" s="11">
        <v>130</v>
      </c>
      <c r="I44" s="11">
        <v>144</v>
      </c>
      <c r="J44" s="11">
        <v>25</v>
      </c>
      <c r="K44" s="11">
        <v>19</v>
      </c>
    </row>
    <row r="45" spans="2:11" ht="15" customHeight="1" x14ac:dyDescent="0.15">
      <c r="B45" s="4"/>
      <c r="C45" s="54"/>
      <c r="D45" s="30">
        <v>100</v>
      </c>
      <c r="E45" s="31">
        <v>6.3</v>
      </c>
      <c r="F45" s="32">
        <v>10.199999999999999</v>
      </c>
      <c r="G45" s="32">
        <v>16.600000000000001</v>
      </c>
      <c r="H45" s="32">
        <v>29.5</v>
      </c>
      <c r="I45" s="32">
        <v>32.700000000000003</v>
      </c>
      <c r="J45" s="32">
        <v>5.7</v>
      </c>
      <c r="K45" s="32">
        <v>4.3</v>
      </c>
    </row>
    <row r="46" spans="2:11" ht="15" customHeight="1" x14ac:dyDescent="0.15">
      <c r="B46" s="4"/>
      <c r="C46" s="51" t="s">
        <v>87</v>
      </c>
      <c r="D46" s="25">
        <v>60</v>
      </c>
      <c r="E46" s="18">
        <v>5</v>
      </c>
      <c r="F46" s="11">
        <v>4</v>
      </c>
      <c r="G46" s="11">
        <v>8</v>
      </c>
      <c r="H46" s="11">
        <v>15</v>
      </c>
      <c r="I46" s="11">
        <v>22</v>
      </c>
      <c r="J46" s="11">
        <v>3</v>
      </c>
      <c r="K46" s="11">
        <v>6</v>
      </c>
    </row>
    <row r="47" spans="2:11" ht="15" customHeight="1" x14ac:dyDescent="0.15">
      <c r="B47" s="5"/>
      <c r="C47" s="52"/>
      <c r="D47" s="28">
        <v>100</v>
      </c>
      <c r="E47" s="20">
        <v>8.3000000000000007</v>
      </c>
      <c r="F47" s="15">
        <v>6.7</v>
      </c>
      <c r="G47" s="15">
        <v>13.3</v>
      </c>
      <c r="H47" s="15">
        <v>25</v>
      </c>
      <c r="I47" s="15">
        <v>36.700000000000003</v>
      </c>
      <c r="J47" s="15">
        <v>5</v>
      </c>
      <c r="K47" s="15">
        <v>10</v>
      </c>
    </row>
    <row r="48" spans="2:11" ht="15" customHeight="1" x14ac:dyDescent="0.15">
      <c r="B48" s="3" t="s">
        <v>68</v>
      </c>
      <c r="C48" s="53" t="s">
        <v>69</v>
      </c>
      <c r="D48" s="27">
        <v>384</v>
      </c>
      <c r="E48" s="21">
        <v>25</v>
      </c>
      <c r="F48" s="13">
        <v>38</v>
      </c>
      <c r="G48" s="13">
        <v>65</v>
      </c>
      <c r="H48" s="13">
        <v>126</v>
      </c>
      <c r="I48" s="13">
        <v>130</v>
      </c>
      <c r="J48" s="13">
        <v>19</v>
      </c>
      <c r="K48" s="13">
        <v>6</v>
      </c>
    </row>
    <row r="49" spans="2:11" ht="15" customHeight="1" x14ac:dyDescent="0.15">
      <c r="B49" s="4"/>
      <c r="C49" s="54"/>
      <c r="D49" s="30">
        <v>100</v>
      </c>
      <c r="E49" s="31">
        <v>6.5</v>
      </c>
      <c r="F49" s="32">
        <v>9.9</v>
      </c>
      <c r="G49" s="32">
        <v>16.899999999999999</v>
      </c>
      <c r="H49" s="32">
        <v>32.799999999999997</v>
      </c>
      <c r="I49" s="32">
        <v>33.9</v>
      </c>
      <c r="J49" s="32">
        <v>4.9000000000000004</v>
      </c>
      <c r="K49" s="32">
        <v>1.6</v>
      </c>
    </row>
    <row r="50" spans="2:11" ht="15" customHeight="1" x14ac:dyDescent="0.15">
      <c r="B50" s="4"/>
      <c r="C50" s="57" t="s">
        <v>70</v>
      </c>
      <c r="D50" s="33">
        <v>216</v>
      </c>
      <c r="E50" s="34">
        <v>15</v>
      </c>
      <c r="F50" s="35">
        <v>18</v>
      </c>
      <c r="G50" s="35">
        <v>32</v>
      </c>
      <c r="H50" s="35">
        <v>86</v>
      </c>
      <c r="I50" s="35">
        <v>71</v>
      </c>
      <c r="J50" s="35">
        <v>8</v>
      </c>
      <c r="K50" s="35">
        <v>4</v>
      </c>
    </row>
    <row r="51" spans="2:11" ht="15" customHeight="1" x14ac:dyDescent="0.15">
      <c r="B51" s="4"/>
      <c r="C51" s="54"/>
      <c r="D51" s="30">
        <v>100</v>
      </c>
      <c r="E51" s="31">
        <v>6.9</v>
      </c>
      <c r="F51" s="32">
        <v>8.3000000000000007</v>
      </c>
      <c r="G51" s="32">
        <v>14.8</v>
      </c>
      <c r="H51" s="32">
        <v>39.799999999999997</v>
      </c>
      <c r="I51" s="32">
        <v>32.9</v>
      </c>
      <c r="J51" s="32">
        <v>3.7</v>
      </c>
      <c r="K51" s="32">
        <v>1.9</v>
      </c>
    </row>
    <row r="52" spans="2:11" ht="15" customHeight="1" x14ac:dyDescent="0.15">
      <c r="B52" s="4"/>
      <c r="C52" s="51" t="s">
        <v>71</v>
      </c>
      <c r="D52" s="25">
        <v>192</v>
      </c>
      <c r="E52" s="18">
        <v>16</v>
      </c>
      <c r="F52" s="11">
        <v>13</v>
      </c>
      <c r="G52" s="11">
        <v>29</v>
      </c>
      <c r="H52" s="11">
        <v>70</v>
      </c>
      <c r="I52" s="11">
        <v>61</v>
      </c>
      <c r="J52" s="11">
        <v>7</v>
      </c>
      <c r="K52" s="11">
        <v>2</v>
      </c>
    </row>
    <row r="53" spans="2:11" ht="15" customHeight="1" x14ac:dyDescent="0.15">
      <c r="B53" s="4"/>
      <c r="C53" s="54"/>
      <c r="D53" s="30">
        <v>100</v>
      </c>
      <c r="E53" s="31">
        <v>8.3000000000000007</v>
      </c>
      <c r="F53" s="32">
        <v>6.8</v>
      </c>
      <c r="G53" s="32">
        <v>15.1</v>
      </c>
      <c r="H53" s="32">
        <v>36.5</v>
      </c>
      <c r="I53" s="32">
        <v>31.8</v>
      </c>
      <c r="J53" s="32">
        <v>3.6</v>
      </c>
      <c r="K53" s="32">
        <v>1</v>
      </c>
    </row>
    <row r="54" spans="2:11" ht="15" customHeight="1" x14ac:dyDescent="0.15">
      <c r="B54" s="4"/>
      <c r="C54" s="51" t="s">
        <v>72</v>
      </c>
      <c r="D54" s="25">
        <v>178</v>
      </c>
      <c r="E54" s="18">
        <v>9</v>
      </c>
      <c r="F54" s="11">
        <v>11</v>
      </c>
      <c r="G54" s="11">
        <v>22</v>
      </c>
      <c r="H54" s="11">
        <v>76</v>
      </c>
      <c r="I54" s="11">
        <v>59</v>
      </c>
      <c r="J54" s="11">
        <v>12</v>
      </c>
      <c r="K54" s="11">
        <v>1</v>
      </c>
    </row>
    <row r="55" spans="2:11" ht="15" customHeight="1" x14ac:dyDescent="0.15">
      <c r="B55" s="4"/>
      <c r="C55" s="54"/>
      <c r="D55" s="30">
        <v>100</v>
      </c>
      <c r="E55" s="31">
        <v>5.0999999999999996</v>
      </c>
      <c r="F55" s="32">
        <v>6.2</v>
      </c>
      <c r="G55" s="32">
        <v>12.4</v>
      </c>
      <c r="H55" s="32">
        <v>42.7</v>
      </c>
      <c r="I55" s="32">
        <v>33.1</v>
      </c>
      <c r="J55" s="32">
        <v>6.7</v>
      </c>
      <c r="K55" s="32">
        <v>0.6</v>
      </c>
    </row>
    <row r="56" spans="2:11" ht="15" customHeight="1" x14ac:dyDescent="0.15">
      <c r="B56" s="4"/>
      <c r="C56" s="51" t="s">
        <v>73</v>
      </c>
      <c r="D56" s="25">
        <v>267</v>
      </c>
      <c r="E56" s="18">
        <v>11</v>
      </c>
      <c r="F56" s="11">
        <v>20</v>
      </c>
      <c r="G56" s="11">
        <v>49</v>
      </c>
      <c r="H56" s="11">
        <v>81</v>
      </c>
      <c r="I56" s="11">
        <v>102</v>
      </c>
      <c r="J56" s="11">
        <v>11</v>
      </c>
      <c r="K56" s="11">
        <v>11</v>
      </c>
    </row>
    <row r="57" spans="2:11" ht="15" customHeight="1" x14ac:dyDescent="0.15">
      <c r="B57" s="4"/>
      <c r="C57" s="54"/>
      <c r="D57" s="30">
        <v>100</v>
      </c>
      <c r="E57" s="31">
        <v>4.0999999999999996</v>
      </c>
      <c r="F57" s="32">
        <v>7.5</v>
      </c>
      <c r="G57" s="32">
        <v>18.399999999999999</v>
      </c>
      <c r="H57" s="32">
        <v>30.3</v>
      </c>
      <c r="I57" s="32">
        <v>38.200000000000003</v>
      </c>
      <c r="J57" s="32">
        <v>4.0999999999999996</v>
      </c>
      <c r="K57" s="32">
        <v>4.0999999999999996</v>
      </c>
    </row>
    <row r="58" spans="2:11" ht="15" customHeight="1" x14ac:dyDescent="0.15">
      <c r="B58" s="4"/>
      <c r="C58" s="51" t="s">
        <v>74</v>
      </c>
      <c r="D58" s="25">
        <v>153</v>
      </c>
      <c r="E58" s="18">
        <v>9</v>
      </c>
      <c r="F58" s="11">
        <v>7</v>
      </c>
      <c r="G58" s="11">
        <v>20</v>
      </c>
      <c r="H58" s="11">
        <v>45</v>
      </c>
      <c r="I58" s="11">
        <v>54</v>
      </c>
      <c r="J58" s="11">
        <v>10</v>
      </c>
      <c r="K58" s="11">
        <v>12</v>
      </c>
    </row>
    <row r="59" spans="2:11" ht="15" customHeight="1" x14ac:dyDescent="0.15">
      <c r="B59" s="4"/>
      <c r="C59" s="54"/>
      <c r="D59" s="30">
        <v>100</v>
      </c>
      <c r="E59" s="31">
        <v>5.9</v>
      </c>
      <c r="F59" s="32">
        <v>4.5999999999999996</v>
      </c>
      <c r="G59" s="32">
        <v>13.1</v>
      </c>
      <c r="H59" s="32">
        <v>29.4</v>
      </c>
      <c r="I59" s="32">
        <v>35.299999999999997</v>
      </c>
      <c r="J59" s="32">
        <v>6.5</v>
      </c>
      <c r="K59" s="32">
        <v>7.8</v>
      </c>
    </row>
    <row r="60" spans="2:11" ht="15" customHeight="1" x14ac:dyDescent="0.15">
      <c r="B60" s="4"/>
      <c r="C60" s="51" t="s">
        <v>75</v>
      </c>
      <c r="D60" s="25">
        <v>561</v>
      </c>
      <c r="E60" s="18">
        <v>42</v>
      </c>
      <c r="F60" s="11">
        <v>54</v>
      </c>
      <c r="G60" s="11">
        <v>96</v>
      </c>
      <c r="H60" s="11">
        <v>165</v>
      </c>
      <c r="I60" s="11">
        <v>176</v>
      </c>
      <c r="J60" s="11">
        <v>30</v>
      </c>
      <c r="K60" s="11">
        <v>25</v>
      </c>
    </row>
    <row r="61" spans="2:11" ht="15" customHeight="1" x14ac:dyDescent="0.15">
      <c r="B61" s="4"/>
      <c r="C61" s="54"/>
      <c r="D61" s="30">
        <v>100</v>
      </c>
      <c r="E61" s="31">
        <v>7.5</v>
      </c>
      <c r="F61" s="32">
        <v>9.6</v>
      </c>
      <c r="G61" s="32">
        <v>17.100000000000001</v>
      </c>
      <c r="H61" s="32">
        <v>29.4</v>
      </c>
      <c r="I61" s="32">
        <v>31.4</v>
      </c>
      <c r="J61" s="32">
        <v>5.3</v>
      </c>
      <c r="K61" s="32">
        <v>4.5</v>
      </c>
    </row>
    <row r="62" spans="2:11" ht="15" customHeight="1" x14ac:dyDescent="0.15">
      <c r="B62" s="4"/>
      <c r="C62" s="51" t="s">
        <v>76</v>
      </c>
      <c r="D62" s="25">
        <v>232</v>
      </c>
      <c r="E62" s="18">
        <v>14</v>
      </c>
      <c r="F62" s="11">
        <v>18</v>
      </c>
      <c r="G62" s="11">
        <v>31</v>
      </c>
      <c r="H62" s="11">
        <v>70</v>
      </c>
      <c r="I62" s="11">
        <v>79</v>
      </c>
      <c r="J62" s="11">
        <v>17</v>
      </c>
      <c r="K62" s="11">
        <v>10</v>
      </c>
    </row>
    <row r="63" spans="2:11" ht="15" customHeight="1" x14ac:dyDescent="0.15">
      <c r="B63" s="4"/>
      <c r="C63" s="54"/>
      <c r="D63" s="30">
        <v>100</v>
      </c>
      <c r="E63" s="31">
        <v>6</v>
      </c>
      <c r="F63" s="32">
        <v>7.8</v>
      </c>
      <c r="G63" s="32">
        <v>13.4</v>
      </c>
      <c r="H63" s="32">
        <v>30.2</v>
      </c>
      <c r="I63" s="32">
        <v>34.1</v>
      </c>
      <c r="J63" s="32">
        <v>7.3</v>
      </c>
      <c r="K63" s="32">
        <v>4.3</v>
      </c>
    </row>
    <row r="64" spans="2:11" ht="15" customHeight="1" x14ac:dyDescent="0.15">
      <c r="B64" s="4"/>
      <c r="C64" s="51" t="s">
        <v>77</v>
      </c>
      <c r="D64" s="25">
        <v>674</v>
      </c>
      <c r="E64" s="18">
        <v>45</v>
      </c>
      <c r="F64" s="11">
        <v>52</v>
      </c>
      <c r="G64" s="11">
        <v>96</v>
      </c>
      <c r="H64" s="11">
        <v>209</v>
      </c>
      <c r="I64" s="11">
        <v>230</v>
      </c>
      <c r="J64" s="11">
        <v>44</v>
      </c>
      <c r="K64" s="11">
        <v>24</v>
      </c>
    </row>
    <row r="65" spans="2:11" ht="15" customHeight="1" x14ac:dyDescent="0.15">
      <c r="B65" s="5"/>
      <c r="C65" s="52"/>
      <c r="D65" s="28">
        <v>100</v>
      </c>
      <c r="E65" s="20">
        <v>6.7</v>
      </c>
      <c r="F65" s="15">
        <v>7.7</v>
      </c>
      <c r="G65" s="15">
        <v>14.2</v>
      </c>
      <c r="H65" s="15">
        <v>31</v>
      </c>
      <c r="I65" s="15">
        <v>34.1</v>
      </c>
      <c r="J65" s="15">
        <v>6.5</v>
      </c>
      <c r="K65" s="15">
        <v>3.6</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K9">
    <cfRule type="top10" dxfId="463" priority="2288" rank="1"/>
  </conditionalFormatting>
  <conditionalFormatting sqref="E11:K11">
    <cfRule type="top10" dxfId="462" priority="2289" rank="1"/>
  </conditionalFormatting>
  <conditionalFormatting sqref="E13:K13">
    <cfRule type="top10" dxfId="461" priority="2290" rank="1"/>
  </conditionalFormatting>
  <conditionalFormatting sqref="E15:K15">
    <cfRule type="top10" dxfId="460" priority="2291" rank="1"/>
  </conditionalFormatting>
  <conditionalFormatting sqref="E17:K17">
    <cfRule type="top10" dxfId="459" priority="2292" rank="1"/>
  </conditionalFormatting>
  <conditionalFormatting sqref="E19:K19">
    <cfRule type="top10" dxfId="458" priority="2293" rank="1"/>
  </conditionalFormatting>
  <conditionalFormatting sqref="E21:K21">
    <cfRule type="top10" dxfId="457" priority="2294" rank="1"/>
  </conditionalFormatting>
  <conditionalFormatting sqref="E23:K23">
    <cfRule type="top10" dxfId="456" priority="2295" rank="1"/>
  </conditionalFormatting>
  <conditionalFormatting sqref="E25:K25">
    <cfRule type="top10" dxfId="455" priority="2296" rank="1"/>
  </conditionalFormatting>
  <conditionalFormatting sqref="E27:K27">
    <cfRule type="top10" dxfId="454" priority="2297" rank="1"/>
  </conditionalFormatting>
  <conditionalFormatting sqref="E29:K29">
    <cfRule type="top10" dxfId="453" priority="2298" rank="1"/>
  </conditionalFormatting>
  <conditionalFormatting sqref="E31:K31">
    <cfRule type="top10" dxfId="452" priority="2299" rank="1"/>
  </conditionalFormatting>
  <conditionalFormatting sqref="E33:K33">
    <cfRule type="top10" dxfId="451" priority="2300" rank="1"/>
  </conditionalFormatting>
  <conditionalFormatting sqref="E35:K35">
    <cfRule type="top10" dxfId="450" priority="2301" rank="1"/>
  </conditionalFormatting>
  <conditionalFormatting sqref="E37:K37">
    <cfRule type="top10" dxfId="449" priority="2302" rank="1"/>
  </conditionalFormatting>
  <conditionalFormatting sqref="E39:K39">
    <cfRule type="top10" dxfId="448" priority="2303" rank="1"/>
  </conditionalFormatting>
  <conditionalFormatting sqref="E41:K41">
    <cfRule type="top10" dxfId="447" priority="2304" rank="1"/>
  </conditionalFormatting>
  <conditionalFormatting sqref="E43:K43">
    <cfRule type="top10" dxfId="446" priority="2305" rank="1"/>
  </conditionalFormatting>
  <conditionalFormatting sqref="E45:K45">
    <cfRule type="top10" dxfId="445" priority="2306" rank="1"/>
  </conditionalFormatting>
  <conditionalFormatting sqref="E47:K47">
    <cfRule type="top10" dxfId="444" priority="2307" rank="1"/>
  </conditionalFormatting>
  <conditionalFormatting sqref="E49:K49">
    <cfRule type="top10" dxfId="443" priority="2308" rank="1"/>
  </conditionalFormatting>
  <conditionalFormatting sqref="E51:K51">
    <cfRule type="top10" dxfId="442" priority="2309" rank="1"/>
  </conditionalFormatting>
  <conditionalFormatting sqref="E53:K53">
    <cfRule type="top10" dxfId="441" priority="2310" rank="1"/>
  </conditionalFormatting>
  <conditionalFormatting sqref="E55:K55">
    <cfRule type="top10" dxfId="440" priority="2311" rank="1"/>
  </conditionalFormatting>
  <conditionalFormatting sqref="E57:K57">
    <cfRule type="top10" dxfId="439" priority="2312" rank="1"/>
  </conditionalFormatting>
  <conditionalFormatting sqref="E59:K59">
    <cfRule type="top10" dxfId="438" priority="2313" rank="1"/>
  </conditionalFormatting>
  <conditionalFormatting sqref="E61:K61">
    <cfRule type="top10" dxfId="437" priority="2314" rank="1"/>
  </conditionalFormatting>
  <conditionalFormatting sqref="E63:K63">
    <cfRule type="top10" dxfId="436" priority="2315" rank="1"/>
  </conditionalFormatting>
  <conditionalFormatting sqref="E65:K65">
    <cfRule type="top10" dxfId="435" priority="2316" rank="1"/>
  </conditionalFormatting>
  <pageMargins left="0.7" right="0.7" top="0.75" bottom="0.75" header="0.3" footer="0.3"/>
  <pageSetup paperSize="9" scale="76" orientation="portrait" r:id="rId1"/>
  <headerFooter>
    <oddFooter>&amp;C&amp;P</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3" width="8.625" style="9" customWidth="1"/>
    <col min="94" max="16384" width="6.125" style="9"/>
  </cols>
  <sheetData>
    <row r="2" spans="2:43" x14ac:dyDescent="0.15">
      <c r="B2" s="9" t="s">
        <v>512</v>
      </c>
    </row>
    <row r="3" spans="2:43" x14ac:dyDescent="0.15">
      <c r="B3" s="9" t="s">
        <v>543</v>
      </c>
    </row>
    <row r="4" spans="2:43" x14ac:dyDescent="0.15">
      <c r="B4" s="36"/>
    </row>
    <row r="6" spans="2:43" ht="3" customHeight="1" x14ac:dyDescent="0.15">
      <c r="B6" s="16"/>
      <c r="C6" s="23"/>
      <c r="D6" s="24"/>
      <c r="E6" s="22"/>
      <c r="F6" s="17"/>
      <c r="G6" s="17"/>
      <c r="H6" s="17"/>
      <c r="I6" s="17"/>
      <c r="J6" s="17"/>
      <c r="K6" s="17"/>
    </row>
    <row r="7" spans="2:43" s="10" customFormat="1" ht="122.25" customHeight="1" thickBot="1" x14ac:dyDescent="0.2">
      <c r="B7" s="1"/>
      <c r="C7" s="2" t="s">
        <v>52</v>
      </c>
      <c r="D7" s="29" t="s">
        <v>103</v>
      </c>
      <c r="E7" s="46" t="s">
        <v>168</v>
      </c>
      <c r="F7" s="47" t="s">
        <v>620</v>
      </c>
      <c r="G7" s="47" t="s">
        <v>621</v>
      </c>
      <c r="H7" s="47" t="s">
        <v>169</v>
      </c>
      <c r="I7" s="47" t="s">
        <v>170</v>
      </c>
      <c r="J7" s="47" t="s">
        <v>171</v>
      </c>
      <c r="K7" s="47" t="s">
        <v>104</v>
      </c>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3480</v>
      </c>
      <c r="F8" s="11">
        <v>6470</v>
      </c>
      <c r="G8" s="11">
        <v>7697</v>
      </c>
      <c r="H8" s="11">
        <v>1688</v>
      </c>
      <c r="I8" s="11">
        <v>2836</v>
      </c>
      <c r="J8" s="11">
        <v>1998</v>
      </c>
      <c r="K8" s="11">
        <v>2997</v>
      </c>
    </row>
    <row r="9" spans="2:43" ht="15" customHeight="1" x14ac:dyDescent="0.15">
      <c r="B9" s="62"/>
      <c r="C9" s="52"/>
      <c r="D9" s="26">
        <v>100</v>
      </c>
      <c r="E9" s="19">
        <v>12.8</v>
      </c>
      <c r="F9" s="12">
        <v>23.8</v>
      </c>
      <c r="G9" s="12">
        <v>28.3</v>
      </c>
      <c r="H9" s="12">
        <v>6.2</v>
      </c>
      <c r="I9" s="12">
        <v>10.4</v>
      </c>
      <c r="J9" s="12">
        <v>7.4</v>
      </c>
      <c r="K9" s="12">
        <v>11</v>
      </c>
    </row>
    <row r="10" spans="2:43" ht="15" customHeight="1" x14ac:dyDescent="0.15">
      <c r="B10" s="3" t="s">
        <v>54</v>
      </c>
      <c r="C10" s="63" t="s">
        <v>55</v>
      </c>
      <c r="D10" s="27">
        <v>12478</v>
      </c>
      <c r="E10" s="21">
        <v>2010</v>
      </c>
      <c r="F10" s="13">
        <v>3386</v>
      </c>
      <c r="G10" s="13">
        <v>3126</v>
      </c>
      <c r="H10" s="13">
        <v>688</v>
      </c>
      <c r="I10" s="13">
        <v>1210</v>
      </c>
      <c r="J10" s="13">
        <v>782</v>
      </c>
      <c r="K10" s="13">
        <v>1276</v>
      </c>
    </row>
    <row r="11" spans="2:43" ht="15" customHeight="1" x14ac:dyDescent="0.15">
      <c r="B11" s="4"/>
      <c r="C11" s="56"/>
      <c r="D11" s="30">
        <v>100</v>
      </c>
      <c r="E11" s="31">
        <v>16.100000000000001</v>
      </c>
      <c r="F11" s="32">
        <v>27.1</v>
      </c>
      <c r="G11" s="32">
        <v>25.1</v>
      </c>
      <c r="H11" s="32">
        <v>5.5</v>
      </c>
      <c r="I11" s="32">
        <v>9.6999999999999993</v>
      </c>
      <c r="J11" s="32">
        <v>6.3</v>
      </c>
      <c r="K11" s="32">
        <v>10.199999999999999</v>
      </c>
    </row>
    <row r="12" spans="2:43" ht="15" customHeight="1" x14ac:dyDescent="0.15">
      <c r="B12" s="4"/>
      <c r="C12" s="55" t="s">
        <v>56</v>
      </c>
      <c r="D12" s="25">
        <v>14458</v>
      </c>
      <c r="E12" s="18">
        <v>1442</v>
      </c>
      <c r="F12" s="11">
        <v>3029</v>
      </c>
      <c r="G12" s="11">
        <v>4516</v>
      </c>
      <c r="H12" s="11">
        <v>984</v>
      </c>
      <c r="I12" s="11">
        <v>1601</v>
      </c>
      <c r="J12" s="11">
        <v>1206</v>
      </c>
      <c r="K12" s="11">
        <v>1680</v>
      </c>
    </row>
    <row r="13" spans="2:43" ht="15" customHeight="1" x14ac:dyDescent="0.15">
      <c r="B13" s="4"/>
      <c r="C13" s="59"/>
      <c r="D13" s="26">
        <v>100</v>
      </c>
      <c r="E13" s="19">
        <v>10</v>
      </c>
      <c r="F13" s="12">
        <v>21</v>
      </c>
      <c r="G13" s="12">
        <v>31.2</v>
      </c>
      <c r="H13" s="12">
        <v>6.8</v>
      </c>
      <c r="I13" s="12">
        <v>11.1</v>
      </c>
      <c r="J13" s="12">
        <v>8.3000000000000007</v>
      </c>
      <c r="K13" s="12">
        <v>11.6</v>
      </c>
    </row>
    <row r="14" spans="2:43" ht="15" customHeight="1" x14ac:dyDescent="0.15">
      <c r="B14" s="3" t="s">
        <v>57</v>
      </c>
      <c r="C14" s="63" t="s">
        <v>78</v>
      </c>
      <c r="D14" s="27">
        <v>7667</v>
      </c>
      <c r="E14" s="21">
        <v>813</v>
      </c>
      <c r="F14" s="13">
        <v>1754</v>
      </c>
      <c r="G14" s="13">
        <v>2612</v>
      </c>
      <c r="H14" s="13">
        <v>607</v>
      </c>
      <c r="I14" s="13">
        <v>839</v>
      </c>
      <c r="J14" s="13">
        <v>475</v>
      </c>
      <c r="K14" s="13">
        <v>567</v>
      </c>
    </row>
    <row r="15" spans="2:43" ht="15" customHeight="1" x14ac:dyDescent="0.15">
      <c r="B15" s="4"/>
      <c r="C15" s="56"/>
      <c r="D15" s="30">
        <v>100</v>
      </c>
      <c r="E15" s="31">
        <v>10.6</v>
      </c>
      <c r="F15" s="32">
        <v>22.9</v>
      </c>
      <c r="G15" s="32">
        <v>34.1</v>
      </c>
      <c r="H15" s="32">
        <v>7.9</v>
      </c>
      <c r="I15" s="32">
        <v>10.9</v>
      </c>
      <c r="J15" s="32">
        <v>6.2</v>
      </c>
      <c r="K15" s="32">
        <v>7.4</v>
      </c>
    </row>
    <row r="16" spans="2:43" ht="15" customHeight="1" x14ac:dyDescent="0.15">
      <c r="B16" s="4"/>
      <c r="C16" s="51" t="s">
        <v>79</v>
      </c>
      <c r="D16" s="25">
        <v>6710</v>
      </c>
      <c r="E16" s="18">
        <v>711</v>
      </c>
      <c r="F16" s="11">
        <v>1664</v>
      </c>
      <c r="G16" s="11">
        <v>2118</v>
      </c>
      <c r="H16" s="11">
        <v>466</v>
      </c>
      <c r="I16" s="11">
        <v>724</v>
      </c>
      <c r="J16" s="11">
        <v>440</v>
      </c>
      <c r="K16" s="11">
        <v>587</v>
      </c>
    </row>
    <row r="17" spans="2:11" ht="15" customHeight="1" x14ac:dyDescent="0.15">
      <c r="B17" s="4"/>
      <c r="C17" s="51"/>
      <c r="D17" s="30">
        <v>100</v>
      </c>
      <c r="E17" s="31">
        <v>10.6</v>
      </c>
      <c r="F17" s="32">
        <v>24.8</v>
      </c>
      <c r="G17" s="32">
        <v>31.6</v>
      </c>
      <c r="H17" s="32">
        <v>6.9</v>
      </c>
      <c r="I17" s="32">
        <v>10.8</v>
      </c>
      <c r="J17" s="32">
        <v>6.6</v>
      </c>
      <c r="K17" s="32">
        <v>8.6999999999999993</v>
      </c>
    </row>
    <row r="18" spans="2:11" ht="15" customHeight="1" x14ac:dyDescent="0.15">
      <c r="B18" s="4"/>
      <c r="C18" s="58" t="s">
        <v>80</v>
      </c>
      <c r="D18" s="25">
        <v>5148</v>
      </c>
      <c r="E18" s="18">
        <v>689</v>
      </c>
      <c r="F18" s="11">
        <v>1199</v>
      </c>
      <c r="G18" s="11">
        <v>1396</v>
      </c>
      <c r="H18" s="11">
        <v>278</v>
      </c>
      <c r="I18" s="11">
        <v>528</v>
      </c>
      <c r="J18" s="11">
        <v>419</v>
      </c>
      <c r="K18" s="11">
        <v>639</v>
      </c>
    </row>
    <row r="19" spans="2:11" ht="15" customHeight="1" x14ac:dyDescent="0.15">
      <c r="B19" s="4"/>
      <c r="C19" s="56"/>
      <c r="D19" s="30">
        <v>100</v>
      </c>
      <c r="E19" s="31">
        <v>13.4</v>
      </c>
      <c r="F19" s="32">
        <v>23.3</v>
      </c>
      <c r="G19" s="32">
        <v>27.1</v>
      </c>
      <c r="H19" s="32">
        <v>5.4</v>
      </c>
      <c r="I19" s="32">
        <v>10.3</v>
      </c>
      <c r="J19" s="32">
        <v>8.1</v>
      </c>
      <c r="K19" s="32">
        <v>12.4</v>
      </c>
    </row>
    <row r="20" spans="2:11" ht="15" customHeight="1" x14ac:dyDescent="0.15">
      <c r="B20" s="4"/>
      <c r="C20" s="55" t="s">
        <v>81</v>
      </c>
      <c r="D20" s="25">
        <v>4095</v>
      </c>
      <c r="E20" s="18">
        <v>648</v>
      </c>
      <c r="F20" s="11">
        <v>988</v>
      </c>
      <c r="G20" s="11">
        <v>912</v>
      </c>
      <c r="H20" s="11">
        <v>195</v>
      </c>
      <c r="I20" s="11">
        <v>393</v>
      </c>
      <c r="J20" s="11">
        <v>364</v>
      </c>
      <c r="K20" s="11">
        <v>595</v>
      </c>
    </row>
    <row r="21" spans="2:11" ht="15" customHeight="1" x14ac:dyDescent="0.15">
      <c r="B21" s="4"/>
      <c r="C21" s="56"/>
      <c r="D21" s="30">
        <v>100</v>
      </c>
      <c r="E21" s="31">
        <v>15.8</v>
      </c>
      <c r="F21" s="32">
        <v>24.1</v>
      </c>
      <c r="G21" s="32">
        <v>22.3</v>
      </c>
      <c r="H21" s="32">
        <v>4.8</v>
      </c>
      <c r="I21" s="32">
        <v>9.6</v>
      </c>
      <c r="J21" s="32">
        <v>8.9</v>
      </c>
      <c r="K21" s="32">
        <v>14.5</v>
      </c>
    </row>
    <row r="22" spans="2:11" ht="15" customHeight="1" x14ac:dyDescent="0.15">
      <c r="B22" s="4"/>
      <c r="C22" s="51" t="s">
        <v>82</v>
      </c>
      <c r="D22" s="25">
        <v>3242</v>
      </c>
      <c r="E22" s="18">
        <v>583</v>
      </c>
      <c r="F22" s="11">
        <v>793</v>
      </c>
      <c r="G22" s="11">
        <v>578</v>
      </c>
      <c r="H22" s="11">
        <v>124</v>
      </c>
      <c r="I22" s="11">
        <v>322</v>
      </c>
      <c r="J22" s="11">
        <v>289</v>
      </c>
      <c r="K22" s="11">
        <v>553</v>
      </c>
    </row>
    <row r="23" spans="2:11" ht="15" customHeight="1" x14ac:dyDescent="0.15">
      <c r="B23" s="5"/>
      <c r="C23" s="52"/>
      <c r="D23" s="28">
        <v>100</v>
      </c>
      <c r="E23" s="20">
        <v>18</v>
      </c>
      <c r="F23" s="15">
        <v>24.5</v>
      </c>
      <c r="G23" s="15">
        <v>17.8</v>
      </c>
      <c r="H23" s="15">
        <v>3.8</v>
      </c>
      <c r="I23" s="15">
        <v>9.9</v>
      </c>
      <c r="J23" s="15">
        <v>8.9</v>
      </c>
      <c r="K23" s="15">
        <v>17.100000000000001</v>
      </c>
    </row>
    <row r="24" spans="2:11" ht="15" customHeight="1" x14ac:dyDescent="0.15">
      <c r="B24" s="3" t="s">
        <v>58</v>
      </c>
      <c r="C24" s="53" t="s">
        <v>59</v>
      </c>
      <c r="D24" s="27">
        <v>6176</v>
      </c>
      <c r="E24" s="21">
        <v>473</v>
      </c>
      <c r="F24" s="13">
        <v>794</v>
      </c>
      <c r="G24" s="13">
        <v>2029</v>
      </c>
      <c r="H24" s="13">
        <v>483</v>
      </c>
      <c r="I24" s="13">
        <v>888</v>
      </c>
      <c r="J24" s="13">
        <v>645</v>
      </c>
      <c r="K24" s="13">
        <v>864</v>
      </c>
    </row>
    <row r="25" spans="2:11" ht="15" customHeight="1" x14ac:dyDescent="0.15">
      <c r="B25" s="4"/>
      <c r="C25" s="51"/>
      <c r="D25" s="30">
        <v>100</v>
      </c>
      <c r="E25" s="31">
        <v>7.7</v>
      </c>
      <c r="F25" s="32">
        <v>12.9</v>
      </c>
      <c r="G25" s="32">
        <v>32.9</v>
      </c>
      <c r="H25" s="32">
        <v>7.8</v>
      </c>
      <c r="I25" s="32">
        <v>14.4</v>
      </c>
      <c r="J25" s="32">
        <v>10.4</v>
      </c>
      <c r="K25" s="32">
        <v>14</v>
      </c>
    </row>
    <row r="26" spans="2:11" ht="15" customHeight="1" x14ac:dyDescent="0.15">
      <c r="B26" s="4"/>
      <c r="C26" s="58" t="s">
        <v>60</v>
      </c>
      <c r="D26" s="25">
        <v>12578</v>
      </c>
      <c r="E26" s="18">
        <v>1738</v>
      </c>
      <c r="F26" s="11">
        <v>3438</v>
      </c>
      <c r="G26" s="11">
        <v>3476</v>
      </c>
      <c r="H26" s="11">
        <v>776</v>
      </c>
      <c r="I26" s="11">
        <v>1176</v>
      </c>
      <c r="J26" s="11">
        <v>783</v>
      </c>
      <c r="K26" s="11">
        <v>1191</v>
      </c>
    </row>
    <row r="27" spans="2:11" ht="15" customHeight="1" x14ac:dyDescent="0.15">
      <c r="B27" s="4"/>
      <c r="C27" s="56"/>
      <c r="D27" s="30">
        <v>100</v>
      </c>
      <c r="E27" s="31">
        <v>13.8</v>
      </c>
      <c r="F27" s="32">
        <v>27.3</v>
      </c>
      <c r="G27" s="32">
        <v>27.6</v>
      </c>
      <c r="H27" s="32">
        <v>6.2</v>
      </c>
      <c r="I27" s="32">
        <v>9.3000000000000007</v>
      </c>
      <c r="J27" s="32">
        <v>6.2</v>
      </c>
      <c r="K27" s="32">
        <v>9.5</v>
      </c>
    </row>
    <row r="28" spans="2:11" ht="15" customHeight="1" x14ac:dyDescent="0.15">
      <c r="B28" s="4"/>
      <c r="C28" s="55" t="s">
        <v>61</v>
      </c>
      <c r="D28" s="25">
        <v>1614</v>
      </c>
      <c r="E28" s="18">
        <v>278</v>
      </c>
      <c r="F28" s="11">
        <v>471</v>
      </c>
      <c r="G28" s="11">
        <v>399</v>
      </c>
      <c r="H28" s="11">
        <v>82</v>
      </c>
      <c r="I28" s="11">
        <v>135</v>
      </c>
      <c r="J28" s="11">
        <v>86</v>
      </c>
      <c r="K28" s="11">
        <v>163</v>
      </c>
    </row>
    <row r="29" spans="2:11" ht="15" customHeight="1" x14ac:dyDescent="0.15">
      <c r="B29" s="4"/>
      <c r="C29" s="56"/>
      <c r="D29" s="30">
        <v>100</v>
      </c>
      <c r="E29" s="31">
        <v>17.2</v>
      </c>
      <c r="F29" s="32">
        <v>29.2</v>
      </c>
      <c r="G29" s="32">
        <v>24.7</v>
      </c>
      <c r="H29" s="32">
        <v>5.0999999999999996</v>
      </c>
      <c r="I29" s="32">
        <v>8.4</v>
      </c>
      <c r="J29" s="32">
        <v>5.3</v>
      </c>
      <c r="K29" s="32">
        <v>10.1</v>
      </c>
    </row>
    <row r="30" spans="2:11" ht="15" customHeight="1" x14ac:dyDescent="0.15">
      <c r="B30" s="4"/>
      <c r="C30" s="51" t="s">
        <v>62</v>
      </c>
      <c r="D30" s="25">
        <v>2525</v>
      </c>
      <c r="E30" s="18">
        <v>415</v>
      </c>
      <c r="F30" s="11">
        <v>750</v>
      </c>
      <c r="G30" s="11">
        <v>605</v>
      </c>
      <c r="H30" s="11">
        <v>93</v>
      </c>
      <c r="I30" s="11">
        <v>215</v>
      </c>
      <c r="J30" s="11">
        <v>186</v>
      </c>
      <c r="K30" s="11">
        <v>261</v>
      </c>
    </row>
    <row r="31" spans="2:11" ht="15" customHeight="1" x14ac:dyDescent="0.15">
      <c r="B31" s="4"/>
      <c r="C31" s="51"/>
      <c r="D31" s="30">
        <v>100</v>
      </c>
      <c r="E31" s="31">
        <v>16.399999999999999</v>
      </c>
      <c r="F31" s="32">
        <v>29.7</v>
      </c>
      <c r="G31" s="32">
        <v>24</v>
      </c>
      <c r="H31" s="32">
        <v>3.7</v>
      </c>
      <c r="I31" s="32">
        <v>8.5</v>
      </c>
      <c r="J31" s="32">
        <v>7.4</v>
      </c>
      <c r="K31" s="32">
        <v>10.3</v>
      </c>
    </row>
    <row r="32" spans="2:11" ht="15" customHeight="1" x14ac:dyDescent="0.15">
      <c r="B32" s="6"/>
      <c r="C32" s="58" t="s">
        <v>63</v>
      </c>
      <c r="D32" s="25">
        <v>3276</v>
      </c>
      <c r="E32" s="18">
        <v>450</v>
      </c>
      <c r="F32" s="11">
        <v>812</v>
      </c>
      <c r="G32" s="11">
        <v>947</v>
      </c>
      <c r="H32" s="11">
        <v>205</v>
      </c>
      <c r="I32" s="11">
        <v>326</v>
      </c>
      <c r="J32" s="11">
        <v>234</v>
      </c>
      <c r="K32" s="11">
        <v>302</v>
      </c>
    </row>
    <row r="33" spans="2:11" ht="15" customHeight="1" x14ac:dyDescent="0.15">
      <c r="B33" s="7"/>
      <c r="C33" s="59"/>
      <c r="D33" s="28">
        <v>100</v>
      </c>
      <c r="E33" s="20">
        <v>13.7</v>
      </c>
      <c r="F33" s="15">
        <v>24.8</v>
      </c>
      <c r="G33" s="15">
        <v>28.9</v>
      </c>
      <c r="H33" s="15">
        <v>6.3</v>
      </c>
      <c r="I33" s="15">
        <v>10</v>
      </c>
      <c r="J33" s="15">
        <v>7.1</v>
      </c>
      <c r="K33" s="15">
        <v>9.1999999999999993</v>
      </c>
    </row>
    <row r="34" spans="2:11" ht="15" customHeight="1" x14ac:dyDescent="0.15">
      <c r="B34" s="3" t="s">
        <v>64</v>
      </c>
      <c r="C34" s="53" t="s">
        <v>65</v>
      </c>
      <c r="D34" s="27">
        <v>22228</v>
      </c>
      <c r="E34" s="21">
        <v>2699</v>
      </c>
      <c r="F34" s="13">
        <v>5378</v>
      </c>
      <c r="G34" s="13">
        <v>6725</v>
      </c>
      <c r="H34" s="13">
        <v>1470</v>
      </c>
      <c r="I34" s="13">
        <v>2332</v>
      </c>
      <c r="J34" s="13">
        <v>1588</v>
      </c>
      <c r="K34" s="13">
        <v>2036</v>
      </c>
    </row>
    <row r="35" spans="2:11" ht="15" customHeight="1" x14ac:dyDescent="0.15">
      <c r="B35" s="4"/>
      <c r="C35" s="54"/>
      <c r="D35" s="30">
        <v>100</v>
      </c>
      <c r="E35" s="31">
        <v>12.1</v>
      </c>
      <c r="F35" s="32">
        <v>24.2</v>
      </c>
      <c r="G35" s="32">
        <v>30.3</v>
      </c>
      <c r="H35" s="32">
        <v>6.6</v>
      </c>
      <c r="I35" s="32">
        <v>10.5</v>
      </c>
      <c r="J35" s="32">
        <v>7.1</v>
      </c>
      <c r="K35" s="32">
        <v>9.1999999999999993</v>
      </c>
    </row>
    <row r="36" spans="2:11" ht="15" customHeight="1" x14ac:dyDescent="0.15">
      <c r="B36" s="4"/>
      <c r="C36" s="60" t="s">
        <v>66</v>
      </c>
      <c r="D36" s="25">
        <v>2573</v>
      </c>
      <c r="E36" s="18">
        <v>430</v>
      </c>
      <c r="F36" s="11">
        <v>560</v>
      </c>
      <c r="G36" s="11">
        <v>547</v>
      </c>
      <c r="H36" s="11">
        <v>108</v>
      </c>
      <c r="I36" s="11">
        <v>257</v>
      </c>
      <c r="J36" s="11">
        <v>241</v>
      </c>
      <c r="K36" s="11">
        <v>430</v>
      </c>
    </row>
    <row r="37" spans="2:11" ht="15" customHeight="1" x14ac:dyDescent="0.15">
      <c r="B37" s="4"/>
      <c r="C37" s="56"/>
      <c r="D37" s="30">
        <v>100</v>
      </c>
      <c r="E37" s="31">
        <v>16.7</v>
      </c>
      <c r="F37" s="32">
        <v>21.8</v>
      </c>
      <c r="G37" s="32">
        <v>21.3</v>
      </c>
      <c r="H37" s="32">
        <v>4.2</v>
      </c>
      <c r="I37" s="32">
        <v>10</v>
      </c>
      <c r="J37" s="32">
        <v>9.4</v>
      </c>
      <c r="K37" s="32">
        <v>16.7</v>
      </c>
    </row>
    <row r="38" spans="2:11" ht="15" customHeight="1" x14ac:dyDescent="0.15">
      <c r="B38" s="4"/>
      <c r="C38" s="55" t="s">
        <v>67</v>
      </c>
      <c r="D38" s="25">
        <v>1235</v>
      </c>
      <c r="E38" s="18">
        <v>197</v>
      </c>
      <c r="F38" s="11">
        <v>338</v>
      </c>
      <c r="G38" s="11">
        <v>201</v>
      </c>
      <c r="H38" s="11">
        <v>61</v>
      </c>
      <c r="I38" s="11">
        <v>133</v>
      </c>
      <c r="J38" s="11">
        <v>104</v>
      </c>
      <c r="K38" s="11">
        <v>201</v>
      </c>
    </row>
    <row r="39" spans="2:11" ht="15" customHeight="1" x14ac:dyDescent="0.15">
      <c r="B39" s="5"/>
      <c r="C39" s="59"/>
      <c r="D39" s="28">
        <v>100</v>
      </c>
      <c r="E39" s="20">
        <v>16</v>
      </c>
      <c r="F39" s="15">
        <v>27.4</v>
      </c>
      <c r="G39" s="15">
        <v>16.3</v>
      </c>
      <c r="H39" s="15">
        <v>4.9000000000000004</v>
      </c>
      <c r="I39" s="15">
        <v>10.8</v>
      </c>
      <c r="J39" s="15">
        <v>8.4</v>
      </c>
      <c r="K39" s="15">
        <v>16.3</v>
      </c>
    </row>
    <row r="40" spans="2:11" ht="15" customHeight="1" x14ac:dyDescent="0.15">
      <c r="B40" s="3" t="s">
        <v>83</v>
      </c>
      <c r="C40" s="53" t="s">
        <v>404</v>
      </c>
      <c r="D40" s="27">
        <v>3459</v>
      </c>
      <c r="E40" s="21">
        <v>540</v>
      </c>
      <c r="F40" s="13">
        <v>801</v>
      </c>
      <c r="G40" s="13">
        <v>974</v>
      </c>
      <c r="H40" s="13">
        <v>239</v>
      </c>
      <c r="I40" s="13">
        <v>335</v>
      </c>
      <c r="J40" s="13">
        <v>200</v>
      </c>
      <c r="K40" s="13">
        <v>370</v>
      </c>
    </row>
    <row r="41" spans="2:11" ht="15" customHeight="1" x14ac:dyDescent="0.15">
      <c r="B41" s="4"/>
      <c r="C41" s="54"/>
      <c r="D41" s="30">
        <v>100</v>
      </c>
      <c r="E41" s="31">
        <v>15.6</v>
      </c>
      <c r="F41" s="32">
        <v>23.2</v>
      </c>
      <c r="G41" s="32">
        <v>28.2</v>
      </c>
      <c r="H41" s="32">
        <v>6.9</v>
      </c>
      <c r="I41" s="32">
        <v>9.6999999999999993</v>
      </c>
      <c r="J41" s="32">
        <v>5.8</v>
      </c>
      <c r="K41" s="32">
        <v>10.7</v>
      </c>
    </row>
    <row r="42" spans="2:11" ht="15" customHeight="1" x14ac:dyDescent="0.15">
      <c r="B42" s="4"/>
      <c r="C42" s="55" t="s">
        <v>408</v>
      </c>
      <c r="D42" s="25">
        <v>18074</v>
      </c>
      <c r="E42" s="18">
        <v>2224</v>
      </c>
      <c r="F42" s="11">
        <v>4487</v>
      </c>
      <c r="G42" s="11">
        <v>5365</v>
      </c>
      <c r="H42" s="11">
        <v>1174</v>
      </c>
      <c r="I42" s="11">
        <v>1877</v>
      </c>
      <c r="J42" s="11">
        <v>1260</v>
      </c>
      <c r="K42" s="11">
        <v>1687</v>
      </c>
    </row>
    <row r="43" spans="2:11" ht="15" customHeight="1" x14ac:dyDescent="0.15">
      <c r="B43" s="4"/>
      <c r="C43" s="56"/>
      <c r="D43" s="30">
        <v>100</v>
      </c>
      <c r="E43" s="31">
        <v>12.3</v>
      </c>
      <c r="F43" s="32">
        <v>24.8</v>
      </c>
      <c r="G43" s="32">
        <v>29.7</v>
      </c>
      <c r="H43" s="32">
        <v>6.5</v>
      </c>
      <c r="I43" s="32">
        <v>10.4</v>
      </c>
      <c r="J43" s="32">
        <v>7</v>
      </c>
      <c r="K43" s="32">
        <v>9.3000000000000007</v>
      </c>
    </row>
    <row r="44" spans="2:11" ht="15" customHeight="1" x14ac:dyDescent="0.15">
      <c r="B44" s="4"/>
      <c r="C44" s="51" t="s">
        <v>402</v>
      </c>
      <c r="D44" s="25">
        <v>4115</v>
      </c>
      <c r="E44" s="18">
        <v>540</v>
      </c>
      <c r="F44" s="11">
        <v>922</v>
      </c>
      <c r="G44" s="11">
        <v>1062</v>
      </c>
      <c r="H44" s="11">
        <v>212</v>
      </c>
      <c r="I44" s="11">
        <v>470</v>
      </c>
      <c r="J44" s="11">
        <v>404</v>
      </c>
      <c r="K44" s="11">
        <v>505</v>
      </c>
    </row>
    <row r="45" spans="2:11" ht="15" customHeight="1" x14ac:dyDescent="0.15">
      <c r="B45" s="4"/>
      <c r="C45" s="54"/>
      <c r="D45" s="30">
        <v>100</v>
      </c>
      <c r="E45" s="31">
        <v>13.1</v>
      </c>
      <c r="F45" s="32">
        <v>22.4</v>
      </c>
      <c r="G45" s="32">
        <v>25.8</v>
      </c>
      <c r="H45" s="32">
        <v>5.2</v>
      </c>
      <c r="I45" s="32">
        <v>11.4</v>
      </c>
      <c r="J45" s="32">
        <v>9.8000000000000007</v>
      </c>
      <c r="K45" s="32">
        <v>12.3</v>
      </c>
    </row>
    <row r="46" spans="2:11" ht="15" customHeight="1" x14ac:dyDescent="0.15">
      <c r="B46" s="4"/>
      <c r="C46" s="51" t="s">
        <v>411</v>
      </c>
      <c r="D46" s="25">
        <v>659</v>
      </c>
      <c r="E46" s="18">
        <v>89</v>
      </c>
      <c r="F46" s="11">
        <v>130</v>
      </c>
      <c r="G46" s="11">
        <v>150</v>
      </c>
      <c r="H46" s="11">
        <v>31</v>
      </c>
      <c r="I46" s="11">
        <v>85</v>
      </c>
      <c r="J46" s="11">
        <v>77</v>
      </c>
      <c r="K46" s="11">
        <v>97</v>
      </c>
    </row>
    <row r="47" spans="2:11" ht="15" customHeight="1" x14ac:dyDescent="0.15">
      <c r="B47" s="5"/>
      <c r="C47" s="52"/>
      <c r="D47" s="28">
        <v>100</v>
      </c>
      <c r="E47" s="20">
        <v>13.5</v>
      </c>
      <c r="F47" s="15">
        <v>19.7</v>
      </c>
      <c r="G47" s="15">
        <v>22.8</v>
      </c>
      <c r="H47" s="15">
        <v>4.7</v>
      </c>
      <c r="I47" s="15">
        <v>12.9</v>
      </c>
      <c r="J47" s="15">
        <v>11.7</v>
      </c>
      <c r="K47" s="15">
        <v>14.7</v>
      </c>
    </row>
    <row r="48" spans="2:11" ht="15" customHeight="1" x14ac:dyDescent="0.15">
      <c r="B48" s="3" t="s">
        <v>68</v>
      </c>
      <c r="C48" s="53" t="s">
        <v>69</v>
      </c>
      <c r="D48" s="27">
        <v>3572</v>
      </c>
      <c r="E48" s="21">
        <v>381</v>
      </c>
      <c r="F48" s="13">
        <v>926</v>
      </c>
      <c r="G48" s="13">
        <v>1064</v>
      </c>
      <c r="H48" s="13">
        <v>280</v>
      </c>
      <c r="I48" s="13">
        <v>307</v>
      </c>
      <c r="J48" s="13">
        <v>334</v>
      </c>
      <c r="K48" s="13">
        <v>280</v>
      </c>
    </row>
    <row r="49" spans="2:11" ht="15" customHeight="1" x14ac:dyDescent="0.15">
      <c r="B49" s="4"/>
      <c r="C49" s="54"/>
      <c r="D49" s="30">
        <v>100</v>
      </c>
      <c r="E49" s="31">
        <v>10.7</v>
      </c>
      <c r="F49" s="32">
        <v>25.9</v>
      </c>
      <c r="G49" s="32">
        <v>29.8</v>
      </c>
      <c r="H49" s="32">
        <v>7.8</v>
      </c>
      <c r="I49" s="32">
        <v>8.6</v>
      </c>
      <c r="J49" s="32">
        <v>9.4</v>
      </c>
      <c r="K49" s="32">
        <v>7.8</v>
      </c>
    </row>
    <row r="50" spans="2:11" ht="15" customHeight="1" x14ac:dyDescent="0.15">
      <c r="B50" s="4"/>
      <c r="C50" s="57" t="s">
        <v>70</v>
      </c>
      <c r="D50" s="33">
        <v>2055</v>
      </c>
      <c r="E50" s="34">
        <v>219</v>
      </c>
      <c r="F50" s="35">
        <v>567</v>
      </c>
      <c r="G50" s="35">
        <v>648</v>
      </c>
      <c r="H50" s="35">
        <v>133</v>
      </c>
      <c r="I50" s="35">
        <v>204</v>
      </c>
      <c r="J50" s="35">
        <v>172</v>
      </c>
      <c r="K50" s="35">
        <v>112</v>
      </c>
    </row>
    <row r="51" spans="2:11" ht="15" customHeight="1" x14ac:dyDescent="0.15">
      <c r="B51" s="4"/>
      <c r="C51" s="54"/>
      <c r="D51" s="30">
        <v>100</v>
      </c>
      <c r="E51" s="31">
        <v>10.7</v>
      </c>
      <c r="F51" s="32">
        <v>27.6</v>
      </c>
      <c r="G51" s="32">
        <v>31.5</v>
      </c>
      <c r="H51" s="32">
        <v>6.5</v>
      </c>
      <c r="I51" s="32">
        <v>9.9</v>
      </c>
      <c r="J51" s="32">
        <v>8.4</v>
      </c>
      <c r="K51" s="32">
        <v>5.5</v>
      </c>
    </row>
    <row r="52" spans="2:11" ht="15" customHeight="1" x14ac:dyDescent="0.15">
      <c r="B52" s="4"/>
      <c r="C52" s="51" t="s">
        <v>71</v>
      </c>
      <c r="D52" s="25">
        <v>1640</v>
      </c>
      <c r="E52" s="18">
        <v>174</v>
      </c>
      <c r="F52" s="11">
        <v>370</v>
      </c>
      <c r="G52" s="11">
        <v>481</v>
      </c>
      <c r="H52" s="11">
        <v>112</v>
      </c>
      <c r="I52" s="11">
        <v>177</v>
      </c>
      <c r="J52" s="11">
        <v>126</v>
      </c>
      <c r="K52" s="11">
        <v>200</v>
      </c>
    </row>
    <row r="53" spans="2:11" ht="15" customHeight="1" x14ac:dyDescent="0.15">
      <c r="B53" s="4"/>
      <c r="C53" s="54"/>
      <c r="D53" s="30">
        <v>100</v>
      </c>
      <c r="E53" s="31">
        <v>10.6</v>
      </c>
      <c r="F53" s="32">
        <v>22.6</v>
      </c>
      <c r="G53" s="32">
        <v>29.3</v>
      </c>
      <c r="H53" s="32">
        <v>6.8</v>
      </c>
      <c r="I53" s="32">
        <v>10.8</v>
      </c>
      <c r="J53" s="32">
        <v>7.7</v>
      </c>
      <c r="K53" s="32">
        <v>12.2</v>
      </c>
    </row>
    <row r="54" spans="2:11" ht="15" customHeight="1" x14ac:dyDescent="0.15">
      <c r="B54" s="4"/>
      <c r="C54" s="51" t="s">
        <v>72</v>
      </c>
      <c r="D54" s="25">
        <v>1560</v>
      </c>
      <c r="E54" s="18">
        <v>193</v>
      </c>
      <c r="F54" s="11">
        <v>364</v>
      </c>
      <c r="G54" s="11">
        <v>477</v>
      </c>
      <c r="H54" s="11">
        <v>97</v>
      </c>
      <c r="I54" s="11">
        <v>136</v>
      </c>
      <c r="J54" s="11">
        <v>135</v>
      </c>
      <c r="K54" s="11">
        <v>158</v>
      </c>
    </row>
    <row r="55" spans="2:11" ht="15" customHeight="1" x14ac:dyDescent="0.15">
      <c r="B55" s="4"/>
      <c r="C55" s="54"/>
      <c r="D55" s="30">
        <v>100</v>
      </c>
      <c r="E55" s="31">
        <v>12.4</v>
      </c>
      <c r="F55" s="32">
        <v>23.3</v>
      </c>
      <c r="G55" s="32">
        <v>30.6</v>
      </c>
      <c r="H55" s="32">
        <v>6.2</v>
      </c>
      <c r="I55" s="32">
        <v>8.6999999999999993</v>
      </c>
      <c r="J55" s="32">
        <v>8.6999999999999993</v>
      </c>
      <c r="K55" s="32">
        <v>10.1</v>
      </c>
    </row>
    <row r="56" spans="2:11" ht="15" customHeight="1" x14ac:dyDescent="0.15">
      <c r="B56" s="4"/>
      <c r="C56" s="51" t="s">
        <v>73</v>
      </c>
      <c r="D56" s="25">
        <v>2382</v>
      </c>
      <c r="E56" s="18">
        <v>250</v>
      </c>
      <c r="F56" s="11">
        <v>566</v>
      </c>
      <c r="G56" s="11">
        <v>710</v>
      </c>
      <c r="H56" s="11">
        <v>157</v>
      </c>
      <c r="I56" s="11">
        <v>215</v>
      </c>
      <c r="J56" s="11">
        <v>202</v>
      </c>
      <c r="K56" s="11">
        <v>282</v>
      </c>
    </row>
    <row r="57" spans="2:11" ht="15" customHeight="1" x14ac:dyDescent="0.15">
      <c r="B57" s="4"/>
      <c r="C57" s="54"/>
      <c r="D57" s="30">
        <v>100</v>
      </c>
      <c r="E57" s="31">
        <v>10.5</v>
      </c>
      <c r="F57" s="32">
        <v>23.8</v>
      </c>
      <c r="G57" s="32">
        <v>29.8</v>
      </c>
      <c r="H57" s="32">
        <v>6.6</v>
      </c>
      <c r="I57" s="32">
        <v>9</v>
      </c>
      <c r="J57" s="32">
        <v>8.5</v>
      </c>
      <c r="K57" s="32">
        <v>11.8</v>
      </c>
    </row>
    <row r="58" spans="2:11" ht="15" customHeight="1" x14ac:dyDescent="0.15">
      <c r="B58" s="4"/>
      <c r="C58" s="51" t="s">
        <v>74</v>
      </c>
      <c r="D58" s="25">
        <v>1538</v>
      </c>
      <c r="E58" s="18">
        <v>207</v>
      </c>
      <c r="F58" s="11">
        <v>415</v>
      </c>
      <c r="G58" s="11">
        <v>415</v>
      </c>
      <c r="H58" s="11">
        <v>108</v>
      </c>
      <c r="I58" s="11">
        <v>164</v>
      </c>
      <c r="J58" s="11">
        <v>114</v>
      </c>
      <c r="K58" s="11">
        <v>115</v>
      </c>
    </row>
    <row r="59" spans="2:11" ht="15" customHeight="1" x14ac:dyDescent="0.15">
      <c r="B59" s="4"/>
      <c r="C59" s="54"/>
      <c r="D59" s="30">
        <v>100</v>
      </c>
      <c r="E59" s="31">
        <v>13.5</v>
      </c>
      <c r="F59" s="32">
        <v>27</v>
      </c>
      <c r="G59" s="32">
        <v>27</v>
      </c>
      <c r="H59" s="32">
        <v>7</v>
      </c>
      <c r="I59" s="32">
        <v>10.7</v>
      </c>
      <c r="J59" s="32">
        <v>7.4</v>
      </c>
      <c r="K59" s="32">
        <v>7.5</v>
      </c>
    </row>
    <row r="60" spans="2:11" ht="15" customHeight="1" x14ac:dyDescent="0.15">
      <c r="B60" s="4"/>
      <c r="C60" s="51" t="s">
        <v>75</v>
      </c>
      <c r="D60" s="25">
        <v>5096</v>
      </c>
      <c r="E60" s="18">
        <v>672</v>
      </c>
      <c r="F60" s="11">
        <v>1153</v>
      </c>
      <c r="G60" s="11">
        <v>1349</v>
      </c>
      <c r="H60" s="11">
        <v>318</v>
      </c>
      <c r="I60" s="11">
        <v>553</v>
      </c>
      <c r="J60" s="11">
        <v>386</v>
      </c>
      <c r="K60" s="11">
        <v>665</v>
      </c>
    </row>
    <row r="61" spans="2:11" ht="15" customHeight="1" x14ac:dyDescent="0.15">
      <c r="B61" s="4"/>
      <c r="C61" s="54"/>
      <c r="D61" s="30">
        <v>100</v>
      </c>
      <c r="E61" s="31">
        <v>13.2</v>
      </c>
      <c r="F61" s="32">
        <v>22.6</v>
      </c>
      <c r="G61" s="32">
        <v>26.5</v>
      </c>
      <c r="H61" s="32">
        <v>6.2</v>
      </c>
      <c r="I61" s="32">
        <v>10.9</v>
      </c>
      <c r="J61" s="32">
        <v>7.6</v>
      </c>
      <c r="K61" s="32">
        <v>13</v>
      </c>
    </row>
    <row r="62" spans="2:11" ht="15" customHeight="1" x14ac:dyDescent="0.15">
      <c r="B62" s="4"/>
      <c r="C62" s="51" t="s">
        <v>76</v>
      </c>
      <c r="D62" s="25">
        <v>2807</v>
      </c>
      <c r="E62" s="18">
        <v>389</v>
      </c>
      <c r="F62" s="11">
        <v>680</v>
      </c>
      <c r="G62" s="11">
        <v>790</v>
      </c>
      <c r="H62" s="11">
        <v>137</v>
      </c>
      <c r="I62" s="11">
        <v>297</v>
      </c>
      <c r="J62" s="11">
        <v>137</v>
      </c>
      <c r="K62" s="11">
        <v>377</v>
      </c>
    </row>
    <row r="63" spans="2:11" ht="15" customHeight="1" x14ac:dyDescent="0.15">
      <c r="B63" s="4"/>
      <c r="C63" s="54"/>
      <c r="D63" s="30">
        <v>100</v>
      </c>
      <c r="E63" s="31">
        <v>13.9</v>
      </c>
      <c r="F63" s="32">
        <v>24.2</v>
      </c>
      <c r="G63" s="32">
        <v>28.1</v>
      </c>
      <c r="H63" s="32">
        <v>4.9000000000000004</v>
      </c>
      <c r="I63" s="32">
        <v>10.6</v>
      </c>
      <c r="J63" s="32">
        <v>4.9000000000000004</v>
      </c>
      <c r="K63" s="32">
        <v>13.4</v>
      </c>
    </row>
    <row r="64" spans="2:11" ht="15" customHeight="1" x14ac:dyDescent="0.15">
      <c r="B64" s="4"/>
      <c r="C64" s="51" t="s">
        <v>77</v>
      </c>
      <c r="D64" s="25">
        <v>6516</v>
      </c>
      <c r="E64" s="18">
        <v>995</v>
      </c>
      <c r="F64" s="11">
        <v>1429</v>
      </c>
      <c r="G64" s="11">
        <v>1763</v>
      </c>
      <c r="H64" s="11">
        <v>346</v>
      </c>
      <c r="I64" s="11">
        <v>783</v>
      </c>
      <c r="J64" s="11">
        <v>392</v>
      </c>
      <c r="K64" s="11">
        <v>808</v>
      </c>
    </row>
    <row r="65" spans="2:11" ht="15" customHeight="1" x14ac:dyDescent="0.15">
      <c r="B65" s="5"/>
      <c r="C65" s="52"/>
      <c r="D65" s="28">
        <v>100</v>
      </c>
      <c r="E65" s="20">
        <v>15.3</v>
      </c>
      <c r="F65" s="15">
        <v>21.9</v>
      </c>
      <c r="G65" s="15">
        <v>27.1</v>
      </c>
      <c r="H65" s="15">
        <v>5.3</v>
      </c>
      <c r="I65" s="15">
        <v>12</v>
      </c>
      <c r="J65" s="15">
        <v>6</v>
      </c>
      <c r="K65" s="15">
        <v>12.4</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K9">
    <cfRule type="top10" dxfId="434" priority="2317" rank="1"/>
  </conditionalFormatting>
  <conditionalFormatting sqref="E11:K11">
    <cfRule type="top10" dxfId="433" priority="2318" rank="1"/>
  </conditionalFormatting>
  <conditionalFormatting sqref="E13:K13">
    <cfRule type="top10" dxfId="432" priority="2319" rank="1"/>
  </conditionalFormatting>
  <conditionalFormatting sqref="E15:K15">
    <cfRule type="top10" dxfId="431" priority="2320" rank="1"/>
  </conditionalFormatting>
  <conditionalFormatting sqref="E17:K17">
    <cfRule type="top10" dxfId="430" priority="2321" rank="1"/>
  </conditionalFormatting>
  <conditionalFormatting sqref="E19:K19">
    <cfRule type="top10" dxfId="429" priority="2322" rank="1"/>
  </conditionalFormatting>
  <conditionalFormatting sqref="E21:K21">
    <cfRule type="top10" dxfId="428" priority="2323" rank="1"/>
  </conditionalFormatting>
  <conditionalFormatting sqref="E23:K23">
    <cfRule type="top10" dxfId="427" priority="2324" rank="1"/>
  </conditionalFormatting>
  <conditionalFormatting sqref="E25:K25">
    <cfRule type="top10" dxfId="426" priority="2325" rank="1"/>
  </conditionalFormatting>
  <conditionalFormatting sqref="E27:K27">
    <cfRule type="top10" dxfId="425" priority="2326" rank="1"/>
  </conditionalFormatting>
  <conditionalFormatting sqref="E29:K29">
    <cfRule type="top10" dxfId="424" priority="2327" rank="1"/>
  </conditionalFormatting>
  <conditionalFormatting sqref="E31:K31">
    <cfRule type="top10" dxfId="423" priority="2328" rank="1"/>
  </conditionalFormatting>
  <conditionalFormatting sqref="E33:K33">
    <cfRule type="top10" dxfId="422" priority="2329" rank="1"/>
  </conditionalFormatting>
  <conditionalFormatting sqref="E35:K35">
    <cfRule type="top10" dxfId="421" priority="2330" rank="1"/>
  </conditionalFormatting>
  <conditionalFormatting sqref="E37:K37">
    <cfRule type="top10" dxfId="420" priority="2331" rank="1"/>
  </conditionalFormatting>
  <conditionalFormatting sqref="E39:K39">
    <cfRule type="top10" dxfId="419" priority="2332" rank="1"/>
  </conditionalFormatting>
  <conditionalFormatting sqref="E41:K41">
    <cfRule type="top10" dxfId="418" priority="2333" rank="1"/>
  </conditionalFormatting>
  <conditionalFormatting sqref="E43:K43">
    <cfRule type="top10" dxfId="417" priority="2334" rank="1"/>
  </conditionalFormatting>
  <conditionalFormatting sqref="E45:K45">
    <cfRule type="top10" dxfId="416" priority="2335" rank="1"/>
  </conditionalFormatting>
  <conditionalFormatting sqref="E47:K47">
    <cfRule type="top10" dxfId="415" priority="2336" rank="1"/>
  </conditionalFormatting>
  <conditionalFormatting sqref="E49:K49">
    <cfRule type="top10" dxfId="414" priority="2337" rank="1"/>
  </conditionalFormatting>
  <conditionalFormatting sqref="E51:K51">
    <cfRule type="top10" dxfId="413" priority="2338" rank="1"/>
  </conditionalFormatting>
  <conditionalFormatting sqref="E53:K53">
    <cfRule type="top10" dxfId="412" priority="2339" rank="1"/>
  </conditionalFormatting>
  <conditionalFormatting sqref="E55:K55">
    <cfRule type="top10" dxfId="411" priority="2340" rank="1"/>
  </conditionalFormatting>
  <conditionalFormatting sqref="E57:K57">
    <cfRule type="top10" dxfId="410" priority="2341" rank="1"/>
  </conditionalFormatting>
  <conditionalFormatting sqref="E59:K59">
    <cfRule type="top10" dxfId="409" priority="2342" rank="1"/>
  </conditionalFormatting>
  <conditionalFormatting sqref="E61:K61">
    <cfRule type="top10" dxfId="408" priority="2343" rank="1"/>
  </conditionalFormatting>
  <conditionalFormatting sqref="E63:K63">
    <cfRule type="top10" dxfId="407" priority="2344" rank="1"/>
  </conditionalFormatting>
  <conditionalFormatting sqref="E65:K65">
    <cfRule type="top10" dxfId="406" priority="2345" rank="1"/>
  </conditionalFormatting>
  <pageMargins left="0.7" right="0.7" top="0.75" bottom="0.75" header="0.3" footer="0.3"/>
  <pageSetup paperSize="9" scale="76" orientation="portrait" r:id="rId1"/>
  <headerFooter>
    <oddFooter>&amp;C&amp;P</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2" width="8.625" style="9" customWidth="1"/>
    <col min="93" max="16384" width="6.125" style="9"/>
  </cols>
  <sheetData>
    <row r="2" spans="2:43" x14ac:dyDescent="0.15">
      <c r="B2" s="9" t="s">
        <v>512</v>
      </c>
    </row>
    <row r="3" spans="2:43" x14ac:dyDescent="0.15">
      <c r="B3" s="9" t="s">
        <v>544</v>
      </c>
    </row>
    <row r="4" spans="2:43" x14ac:dyDescent="0.15">
      <c r="B4" s="9" t="s">
        <v>545</v>
      </c>
    </row>
    <row r="6" spans="2:43" ht="3" customHeight="1" x14ac:dyDescent="0.15">
      <c r="B6" s="16"/>
      <c r="C6" s="23"/>
      <c r="D6" s="24"/>
      <c r="E6" s="22"/>
      <c r="F6" s="17"/>
      <c r="G6" s="17"/>
      <c r="H6" s="17"/>
      <c r="I6" s="17"/>
      <c r="J6" s="17"/>
    </row>
    <row r="7" spans="2:43" s="10" customFormat="1" ht="122.25" customHeight="1" thickBot="1" x14ac:dyDescent="0.2">
      <c r="B7" s="1"/>
      <c r="C7" s="2" t="s">
        <v>52</v>
      </c>
      <c r="D7" s="29" t="s">
        <v>103</v>
      </c>
      <c r="E7" s="46" t="s">
        <v>165</v>
      </c>
      <c r="F7" s="47" t="s">
        <v>166</v>
      </c>
      <c r="G7" s="47" t="s">
        <v>167</v>
      </c>
      <c r="H7" s="47" t="s">
        <v>622</v>
      </c>
      <c r="I7" s="47" t="s">
        <v>623</v>
      </c>
      <c r="J7" s="47" t="s">
        <v>104</v>
      </c>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17647</v>
      </c>
      <c r="E8" s="18">
        <v>7423</v>
      </c>
      <c r="F8" s="11">
        <v>700</v>
      </c>
      <c r="G8" s="11">
        <v>6480</v>
      </c>
      <c r="H8" s="11">
        <v>2021</v>
      </c>
      <c r="I8" s="11">
        <v>174</v>
      </c>
      <c r="J8" s="11">
        <v>849</v>
      </c>
    </row>
    <row r="9" spans="2:43" ht="15" customHeight="1" x14ac:dyDescent="0.15">
      <c r="B9" s="62"/>
      <c r="C9" s="52"/>
      <c r="D9" s="26">
        <v>100</v>
      </c>
      <c r="E9" s="19">
        <v>42.1</v>
      </c>
      <c r="F9" s="12">
        <v>4</v>
      </c>
      <c r="G9" s="12">
        <v>36.700000000000003</v>
      </c>
      <c r="H9" s="12">
        <v>11.5</v>
      </c>
      <c r="I9" s="12">
        <v>1</v>
      </c>
      <c r="J9" s="12">
        <v>4.8</v>
      </c>
    </row>
    <row r="10" spans="2:43" ht="15" customHeight="1" x14ac:dyDescent="0.15">
      <c r="B10" s="3" t="s">
        <v>54</v>
      </c>
      <c r="C10" s="63" t="s">
        <v>55</v>
      </c>
      <c r="D10" s="27">
        <v>8522</v>
      </c>
      <c r="E10" s="21">
        <v>4171</v>
      </c>
      <c r="F10" s="13">
        <v>251</v>
      </c>
      <c r="G10" s="13">
        <v>2850</v>
      </c>
      <c r="H10" s="13">
        <v>828</v>
      </c>
      <c r="I10" s="13">
        <v>61</v>
      </c>
      <c r="J10" s="13">
        <v>361</v>
      </c>
    </row>
    <row r="11" spans="2:43" ht="15" customHeight="1" x14ac:dyDescent="0.15">
      <c r="B11" s="4"/>
      <c r="C11" s="56"/>
      <c r="D11" s="30">
        <v>100</v>
      </c>
      <c r="E11" s="31">
        <v>48.9</v>
      </c>
      <c r="F11" s="32">
        <v>2.9</v>
      </c>
      <c r="G11" s="32">
        <v>33.4</v>
      </c>
      <c r="H11" s="32">
        <v>9.6999999999999993</v>
      </c>
      <c r="I11" s="32">
        <v>0.7</v>
      </c>
      <c r="J11" s="32">
        <v>4.2</v>
      </c>
    </row>
    <row r="12" spans="2:43" ht="15" customHeight="1" x14ac:dyDescent="0.15">
      <c r="B12" s="4"/>
      <c r="C12" s="55" t="s">
        <v>56</v>
      </c>
      <c r="D12" s="25">
        <v>8987</v>
      </c>
      <c r="E12" s="18">
        <v>3189</v>
      </c>
      <c r="F12" s="11">
        <v>445</v>
      </c>
      <c r="G12" s="11">
        <v>3584</v>
      </c>
      <c r="H12" s="11">
        <v>1179</v>
      </c>
      <c r="I12" s="11">
        <v>112</v>
      </c>
      <c r="J12" s="11">
        <v>478</v>
      </c>
    </row>
    <row r="13" spans="2:43" ht="15" customHeight="1" x14ac:dyDescent="0.15">
      <c r="B13" s="4"/>
      <c r="C13" s="59"/>
      <c r="D13" s="26">
        <v>100</v>
      </c>
      <c r="E13" s="19">
        <v>35.5</v>
      </c>
      <c r="F13" s="12">
        <v>5</v>
      </c>
      <c r="G13" s="12">
        <v>39.9</v>
      </c>
      <c r="H13" s="12">
        <v>13.1</v>
      </c>
      <c r="I13" s="12">
        <v>1.2</v>
      </c>
      <c r="J13" s="12">
        <v>5.3</v>
      </c>
    </row>
    <row r="14" spans="2:43" ht="15" customHeight="1" x14ac:dyDescent="0.15">
      <c r="B14" s="3" t="s">
        <v>57</v>
      </c>
      <c r="C14" s="63" t="s">
        <v>78</v>
      </c>
      <c r="D14" s="27">
        <v>5179</v>
      </c>
      <c r="E14" s="21">
        <v>2164</v>
      </c>
      <c r="F14" s="13">
        <v>202</v>
      </c>
      <c r="G14" s="13">
        <v>1890</v>
      </c>
      <c r="H14" s="13">
        <v>681</v>
      </c>
      <c r="I14" s="13">
        <v>38</v>
      </c>
      <c r="J14" s="13">
        <v>204</v>
      </c>
    </row>
    <row r="15" spans="2:43" ht="15" customHeight="1" x14ac:dyDescent="0.15">
      <c r="B15" s="4"/>
      <c r="C15" s="56"/>
      <c r="D15" s="30">
        <v>100</v>
      </c>
      <c r="E15" s="31">
        <v>41.8</v>
      </c>
      <c r="F15" s="32">
        <v>3.9</v>
      </c>
      <c r="G15" s="32">
        <v>36.5</v>
      </c>
      <c r="H15" s="32">
        <v>13.1</v>
      </c>
      <c r="I15" s="32">
        <v>0.7</v>
      </c>
      <c r="J15" s="32">
        <v>3.9</v>
      </c>
    </row>
    <row r="16" spans="2:43" ht="15" customHeight="1" x14ac:dyDescent="0.15">
      <c r="B16" s="4"/>
      <c r="C16" s="51" t="s">
        <v>79</v>
      </c>
      <c r="D16" s="25">
        <v>4493</v>
      </c>
      <c r="E16" s="18">
        <v>1831</v>
      </c>
      <c r="F16" s="11">
        <v>185</v>
      </c>
      <c r="G16" s="11">
        <v>1677</v>
      </c>
      <c r="H16" s="11">
        <v>578</v>
      </c>
      <c r="I16" s="11">
        <v>50</v>
      </c>
      <c r="J16" s="11">
        <v>172</v>
      </c>
    </row>
    <row r="17" spans="2:10" ht="15" customHeight="1" x14ac:dyDescent="0.15">
      <c r="B17" s="4"/>
      <c r="C17" s="51"/>
      <c r="D17" s="30">
        <v>100</v>
      </c>
      <c r="E17" s="31">
        <v>40.799999999999997</v>
      </c>
      <c r="F17" s="32">
        <v>4.0999999999999996</v>
      </c>
      <c r="G17" s="32">
        <v>37.299999999999997</v>
      </c>
      <c r="H17" s="32">
        <v>12.9</v>
      </c>
      <c r="I17" s="32">
        <v>1.1000000000000001</v>
      </c>
      <c r="J17" s="32">
        <v>3.8</v>
      </c>
    </row>
    <row r="18" spans="2:10" ht="15" customHeight="1" x14ac:dyDescent="0.15">
      <c r="B18" s="4"/>
      <c r="C18" s="58" t="s">
        <v>80</v>
      </c>
      <c r="D18" s="25">
        <v>3284</v>
      </c>
      <c r="E18" s="18">
        <v>1369</v>
      </c>
      <c r="F18" s="11">
        <v>137</v>
      </c>
      <c r="G18" s="11">
        <v>1163</v>
      </c>
      <c r="H18" s="11">
        <v>401</v>
      </c>
      <c r="I18" s="11">
        <v>36</v>
      </c>
      <c r="J18" s="11">
        <v>178</v>
      </c>
    </row>
    <row r="19" spans="2:10" ht="15" customHeight="1" x14ac:dyDescent="0.15">
      <c r="B19" s="4"/>
      <c r="C19" s="56"/>
      <c r="D19" s="30">
        <v>100</v>
      </c>
      <c r="E19" s="31">
        <v>41.7</v>
      </c>
      <c r="F19" s="32">
        <v>4.2</v>
      </c>
      <c r="G19" s="32">
        <v>35.4</v>
      </c>
      <c r="H19" s="32">
        <v>12.2</v>
      </c>
      <c r="I19" s="32">
        <v>1.1000000000000001</v>
      </c>
      <c r="J19" s="32">
        <v>5.4</v>
      </c>
    </row>
    <row r="20" spans="2:10" ht="15" customHeight="1" x14ac:dyDescent="0.15">
      <c r="B20" s="4"/>
      <c r="C20" s="55" t="s">
        <v>81</v>
      </c>
      <c r="D20" s="25">
        <v>2548</v>
      </c>
      <c r="E20" s="18">
        <v>1123</v>
      </c>
      <c r="F20" s="11">
        <v>98</v>
      </c>
      <c r="G20" s="11">
        <v>915</v>
      </c>
      <c r="H20" s="11">
        <v>221</v>
      </c>
      <c r="I20" s="11">
        <v>33</v>
      </c>
      <c r="J20" s="11">
        <v>158</v>
      </c>
    </row>
    <row r="21" spans="2:10" ht="15" customHeight="1" x14ac:dyDescent="0.15">
      <c r="B21" s="4"/>
      <c r="C21" s="56"/>
      <c r="D21" s="30">
        <v>100</v>
      </c>
      <c r="E21" s="31">
        <v>44.1</v>
      </c>
      <c r="F21" s="32">
        <v>3.8</v>
      </c>
      <c r="G21" s="32">
        <v>35.9</v>
      </c>
      <c r="H21" s="32">
        <v>8.6999999999999993</v>
      </c>
      <c r="I21" s="32">
        <v>1.3</v>
      </c>
      <c r="J21" s="32">
        <v>6.2</v>
      </c>
    </row>
    <row r="22" spans="2:10" ht="15" customHeight="1" x14ac:dyDescent="0.15">
      <c r="B22" s="4"/>
      <c r="C22" s="51" t="s">
        <v>82</v>
      </c>
      <c r="D22" s="25">
        <v>1954</v>
      </c>
      <c r="E22" s="18">
        <v>848</v>
      </c>
      <c r="F22" s="11">
        <v>70</v>
      </c>
      <c r="G22" s="11">
        <v>781</v>
      </c>
      <c r="H22" s="11">
        <v>116</v>
      </c>
      <c r="I22" s="11">
        <v>16</v>
      </c>
      <c r="J22" s="11">
        <v>123</v>
      </c>
    </row>
    <row r="23" spans="2:10" ht="15" customHeight="1" x14ac:dyDescent="0.15">
      <c r="B23" s="5"/>
      <c r="C23" s="52"/>
      <c r="D23" s="28">
        <v>100</v>
      </c>
      <c r="E23" s="20">
        <v>43.4</v>
      </c>
      <c r="F23" s="15">
        <v>3.6</v>
      </c>
      <c r="G23" s="15">
        <v>40</v>
      </c>
      <c r="H23" s="15">
        <v>5.9</v>
      </c>
      <c r="I23" s="15">
        <v>0.8</v>
      </c>
      <c r="J23" s="15">
        <v>6.3</v>
      </c>
    </row>
    <row r="24" spans="2:10" ht="15" customHeight="1" x14ac:dyDescent="0.15">
      <c r="B24" s="3" t="s">
        <v>58</v>
      </c>
      <c r="C24" s="53" t="s">
        <v>59</v>
      </c>
      <c r="D24" s="27">
        <v>3296</v>
      </c>
      <c r="E24" s="21">
        <v>500</v>
      </c>
      <c r="F24" s="13">
        <v>263</v>
      </c>
      <c r="G24" s="13">
        <v>1893</v>
      </c>
      <c r="H24" s="13">
        <v>436</v>
      </c>
      <c r="I24" s="13">
        <v>40</v>
      </c>
      <c r="J24" s="13">
        <v>164</v>
      </c>
    </row>
    <row r="25" spans="2:10" ht="15" customHeight="1" x14ac:dyDescent="0.15">
      <c r="B25" s="4"/>
      <c r="C25" s="51"/>
      <c r="D25" s="30">
        <v>100</v>
      </c>
      <c r="E25" s="31">
        <v>15.2</v>
      </c>
      <c r="F25" s="32">
        <v>8</v>
      </c>
      <c r="G25" s="32">
        <v>57.4</v>
      </c>
      <c r="H25" s="32">
        <v>13.2</v>
      </c>
      <c r="I25" s="32">
        <v>1.2</v>
      </c>
      <c r="J25" s="32">
        <v>5</v>
      </c>
    </row>
    <row r="26" spans="2:10" ht="15" customHeight="1" x14ac:dyDescent="0.15">
      <c r="B26" s="4"/>
      <c r="C26" s="58" t="s">
        <v>60</v>
      </c>
      <c r="D26" s="25">
        <v>8652</v>
      </c>
      <c r="E26" s="18">
        <v>4137</v>
      </c>
      <c r="F26" s="11">
        <v>249</v>
      </c>
      <c r="G26" s="11">
        <v>2840</v>
      </c>
      <c r="H26" s="11">
        <v>918</v>
      </c>
      <c r="I26" s="11">
        <v>89</v>
      </c>
      <c r="J26" s="11">
        <v>419</v>
      </c>
    </row>
    <row r="27" spans="2:10" ht="15" customHeight="1" x14ac:dyDescent="0.15">
      <c r="B27" s="4"/>
      <c r="C27" s="56"/>
      <c r="D27" s="30">
        <v>100</v>
      </c>
      <c r="E27" s="31">
        <v>47.8</v>
      </c>
      <c r="F27" s="32">
        <v>2.9</v>
      </c>
      <c r="G27" s="32">
        <v>32.799999999999997</v>
      </c>
      <c r="H27" s="32">
        <v>10.6</v>
      </c>
      <c r="I27" s="32">
        <v>1</v>
      </c>
      <c r="J27" s="32">
        <v>4.8</v>
      </c>
    </row>
    <row r="28" spans="2:10" ht="15" customHeight="1" x14ac:dyDescent="0.15">
      <c r="B28" s="4"/>
      <c r="C28" s="55" t="s">
        <v>61</v>
      </c>
      <c r="D28" s="25">
        <v>1148</v>
      </c>
      <c r="E28" s="18">
        <v>639</v>
      </c>
      <c r="F28" s="11">
        <v>25</v>
      </c>
      <c r="G28" s="11">
        <v>344</v>
      </c>
      <c r="H28" s="11">
        <v>93</v>
      </c>
      <c r="I28" s="11">
        <v>5</v>
      </c>
      <c r="J28" s="11">
        <v>42</v>
      </c>
    </row>
    <row r="29" spans="2:10" ht="15" customHeight="1" x14ac:dyDescent="0.15">
      <c r="B29" s="4"/>
      <c r="C29" s="56"/>
      <c r="D29" s="30">
        <v>100</v>
      </c>
      <c r="E29" s="31">
        <v>55.7</v>
      </c>
      <c r="F29" s="32">
        <v>2.2000000000000002</v>
      </c>
      <c r="G29" s="32">
        <v>30</v>
      </c>
      <c r="H29" s="32">
        <v>8.1</v>
      </c>
      <c r="I29" s="32">
        <v>0.4</v>
      </c>
      <c r="J29" s="32">
        <v>3.7</v>
      </c>
    </row>
    <row r="30" spans="2:10" ht="15" customHeight="1" x14ac:dyDescent="0.15">
      <c r="B30" s="4"/>
      <c r="C30" s="51" t="s">
        <v>62</v>
      </c>
      <c r="D30" s="25">
        <v>1770</v>
      </c>
      <c r="E30" s="18">
        <v>900</v>
      </c>
      <c r="F30" s="11">
        <v>53</v>
      </c>
      <c r="G30" s="11">
        <v>526</v>
      </c>
      <c r="H30" s="11">
        <v>184</v>
      </c>
      <c r="I30" s="11">
        <v>17</v>
      </c>
      <c r="J30" s="11">
        <v>90</v>
      </c>
    </row>
    <row r="31" spans="2:10" ht="15" customHeight="1" x14ac:dyDescent="0.15">
      <c r="B31" s="4"/>
      <c r="C31" s="51"/>
      <c r="D31" s="30">
        <v>100</v>
      </c>
      <c r="E31" s="31">
        <v>50.8</v>
      </c>
      <c r="F31" s="32">
        <v>3</v>
      </c>
      <c r="G31" s="32">
        <v>29.7</v>
      </c>
      <c r="H31" s="32">
        <v>10.4</v>
      </c>
      <c r="I31" s="32">
        <v>1</v>
      </c>
      <c r="J31" s="32">
        <v>5.0999999999999996</v>
      </c>
    </row>
    <row r="32" spans="2:10" ht="15" customHeight="1" x14ac:dyDescent="0.15">
      <c r="B32" s="6"/>
      <c r="C32" s="58" t="s">
        <v>63</v>
      </c>
      <c r="D32" s="25">
        <v>2209</v>
      </c>
      <c r="E32" s="18">
        <v>986</v>
      </c>
      <c r="F32" s="11">
        <v>80</v>
      </c>
      <c r="G32" s="11">
        <v>717</v>
      </c>
      <c r="H32" s="11">
        <v>318</v>
      </c>
      <c r="I32" s="11">
        <v>18</v>
      </c>
      <c r="J32" s="11">
        <v>90</v>
      </c>
    </row>
    <row r="33" spans="2:10" ht="15" customHeight="1" x14ac:dyDescent="0.15">
      <c r="B33" s="7"/>
      <c r="C33" s="59"/>
      <c r="D33" s="28">
        <v>100</v>
      </c>
      <c r="E33" s="20">
        <v>44.6</v>
      </c>
      <c r="F33" s="15">
        <v>3.6</v>
      </c>
      <c r="G33" s="15">
        <v>32.5</v>
      </c>
      <c r="H33" s="15">
        <v>14.4</v>
      </c>
      <c r="I33" s="15">
        <v>0.8</v>
      </c>
      <c r="J33" s="15">
        <v>4.0999999999999996</v>
      </c>
    </row>
    <row r="34" spans="2:10" ht="15" customHeight="1" x14ac:dyDescent="0.15">
      <c r="B34" s="3" t="s">
        <v>64</v>
      </c>
      <c r="C34" s="53" t="s">
        <v>65</v>
      </c>
      <c r="D34" s="27">
        <v>14802</v>
      </c>
      <c r="E34" s="21">
        <v>6212</v>
      </c>
      <c r="F34" s="13">
        <v>589</v>
      </c>
      <c r="G34" s="13">
        <v>5479</v>
      </c>
      <c r="H34" s="13">
        <v>1723</v>
      </c>
      <c r="I34" s="13">
        <v>137</v>
      </c>
      <c r="J34" s="13">
        <v>662</v>
      </c>
    </row>
    <row r="35" spans="2:10" ht="15" customHeight="1" x14ac:dyDescent="0.15">
      <c r="B35" s="4"/>
      <c r="C35" s="54"/>
      <c r="D35" s="30">
        <v>100</v>
      </c>
      <c r="E35" s="31">
        <v>42</v>
      </c>
      <c r="F35" s="32">
        <v>4</v>
      </c>
      <c r="G35" s="32">
        <v>37</v>
      </c>
      <c r="H35" s="32">
        <v>11.6</v>
      </c>
      <c r="I35" s="32">
        <v>0.9</v>
      </c>
      <c r="J35" s="32">
        <v>4.5</v>
      </c>
    </row>
    <row r="36" spans="2:10" ht="15" customHeight="1" x14ac:dyDescent="0.15">
      <c r="B36" s="4"/>
      <c r="C36" s="60" t="s">
        <v>66</v>
      </c>
      <c r="D36" s="25">
        <v>1537</v>
      </c>
      <c r="E36" s="18">
        <v>649</v>
      </c>
      <c r="F36" s="11">
        <v>54</v>
      </c>
      <c r="G36" s="11">
        <v>539</v>
      </c>
      <c r="H36" s="11">
        <v>166</v>
      </c>
      <c r="I36" s="11">
        <v>21</v>
      </c>
      <c r="J36" s="11">
        <v>108</v>
      </c>
    </row>
    <row r="37" spans="2:10" ht="15" customHeight="1" x14ac:dyDescent="0.15">
      <c r="B37" s="4"/>
      <c r="C37" s="56"/>
      <c r="D37" s="30">
        <v>100</v>
      </c>
      <c r="E37" s="31">
        <v>42.2</v>
      </c>
      <c r="F37" s="32">
        <v>3.5</v>
      </c>
      <c r="G37" s="32">
        <v>35.1</v>
      </c>
      <c r="H37" s="32">
        <v>10.8</v>
      </c>
      <c r="I37" s="32">
        <v>1.4</v>
      </c>
      <c r="J37" s="32">
        <v>7</v>
      </c>
    </row>
    <row r="38" spans="2:10" ht="15" customHeight="1" x14ac:dyDescent="0.15">
      <c r="B38" s="4"/>
      <c r="C38" s="55" t="s">
        <v>67</v>
      </c>
      <c r="D38" s="25">
        <v>736</v>
      </c>
      <c r="E38" s="18">
        <v>315</v>
      </c>
      <c r="F38" s="11">
        <v>23</v>
      </c>
      <c r="G38" s="11">
        <v>280</v>
      </c>
      <c r="H38" s="11">
        <v>71</v>
      </c>
      <c r="I38" s="11">
        <v>10</v>
      </c>
      <c r="J38" s="11">
        <v>37</v>
      </c>
    </row>
    <row r="39" spans="2:10" ht="15" customHeight="1" x14ac:dyDescent="0.15">
      <c r="B39" s="5"/>
      <c r="C39" s="59"/>
      <c r="D39" s="28">
        <v>100</v>
      </c>
      <c r="E39" s="20">
        <v>42.8</v>
      </c>
      <c r="F39" s="15">
        <v>3.1</v>
      </c>
      <c r="G39" s="15">
        <v>38</v>
      </c>
      <c r="H39" s="15">
        <v>9.6</v>
      </c>
      <c r="I39" s="15">
        <v>1.4</v>
      </c>
      <c r="J39" s="15">
        <v>5</v>
      </c>
    </row>
    <row r="40" spans="2:10" ht="15" customHeight="1" x14ac:dyDescent="0.15">
      <c r="B40" s="3" t="s">
        <v>83</v>
      </c>
      <c r="C40" s="53" t="s">
        <v>85</v>
      </c>
      <c r="D40" s="27">
        <v>2315</v>
      </c>
      <c r="E40" s="21">
        <v>1063</v>
      </c>
      <c r="F40" s="13">
        <v>115</v>
      </c>
      <c r="G40" s="13">
        <v>841</v>
      </c>
      <c r="H40" s="13">
        <v>182</v>
      </c>
      <c r="I40" s="13">
        <v>16</v>
      </c>
      <c r="J40" s="13">
        <v>98</v>
      </c>
    </row>
    <row r="41" spans="2:10" ht="15" customHeight="1" x14ac:dyDescent="0.15">
      <c r="B41" s="4"/>
      <c r="C41" s="54"/>
      <c r="D41" s="30">
        <v>100</v>
      </c>
      <c r="E41" s="31">
        <v>45.9</v>
      </c>
      <c r="F41" s="32">
        <v>5</v>
      </c>
      <c r="G41" s="32">
        <v>36.299999999999997</v>
      </c>
      <c r="H41" s="32">
        <v>7.9</v>
      </c>
      <c r="I41" s="32">
        <v>0.7</v>
      </c>
      <c r="J41" s="32">
        <v>4.2</v>
      </c>
    </row>
    <row r="42" spans="2:10" ht="15" customHeight="1" x14ac:dyDescent="0.15">
      <c r="B42" s="4"/>
      <c r="C42" s="55" t="s">
        <v>86</v>
      </c>
      <c r="D42" s="25">
        <v>12076</v>
      </c>
      <c r="E42" s="18">
        <v>5061</v>
      </c>
      <c r="F42" s="11">
        <v>483</v>
      </c>
      <c r="G42" s="11">
        <v>4479</v>
      </c>
      <c r="H42" s="11">
        <v>1359</v>
      </c>
      <c r="I42" s="11">
        <v>127</v>
      </c>
      <c r="J42" s="11">
        <v>567</v>
      </c>
    </row>
    <row r="43" spans="2:10" ht="15" customHeight="1" x14ac:dyDescent="0.15">
      <c r="B43" s="4"/>
      <c r="C43" s="56"/>
      <c r="D43" s="30">
        <v>100</v>
      </c>
      <c r="E43" s="31">
        <v>41.9</v>
      </c>
      <c r="F43" s="32">
        <v>4</v>
      </c>
      <c r="G43" s="32">
        <v>37.1</v>
      </c>
      <c r="H43" s="32">
        <v>11.3</v>
      </c>
      <c r="I43" s="32">
        <v>1.1000000000000001</v>
      </c>
      <c r="J43" s="32">
        <v>4.7</v>
      </c>
    </row>
    <row r="44" spans="2:10" ht="15" customHeight="1" x14ac:dyDescent="0.15">
      <c r="B44" s="4"/>
      <c r="C44" s="51" t="s">
        <v>84</v>
      </c>
      <c r="D44" s="25">
        <v>2524</v>
      </c>
      <c r="E44" s="18">
        <v>1010</v>
      </c>
      <c r="F44" s="11">
        <v>80</v>
      </c>
      <c r="G44" s="11">
        <v>902</v>
      </c>
      <c r="H44" s="11">
        <v>381</v>
      </c>
      <c r="I44" s="11">
        <v>23</v>
      </c>
      <c r="J44" s="11">
        <v>128</v>
      </c>
    </row>
    <row r="45" spans="2:10" ht="15" customHeight="1" x14ac:dyDescent="0.15">
      <c r="B45" s="4"/>
      <c r="C45" s="54"/>
      <c r="D45" s="30">
        <v>100</v>
      </c>
      <c r="E45" s="31">
        <v>40</v>
      </c>
      <c r="F45" s="32">
        <v>3.2</v>
      </c>
      <c r="G45" s="32">
        <v>35.700000000000003</v>
      </c>
      <c r="H45" s="32">
        <v>15.1</v>
      </c>
      <c r="I45" s="32">
        <v>0.9</v>
      </c>
      <c r="J45" s="32">
        <v>5.0999999999999996</v>
      </c>
    </row>
    <row r="46" spans="2:10" ht="15" customHeight="1" x14ac:dyDescent="0.15">
      <c r="B46" s="4"/>
      <c r="C46" s="51" t="s">
        <v>87</v>
      </c>
      <c r="D46" s="25">
        <v>369</v>
      </c>
      <c r="E46" s="18">
        <v>150</v>
      </c>
      <c r="F46" s="11">
        <v>13</v>
      </c>
      <c r="G46" s="11">
        <v>132</v>
      </c>
      <c r="H46" s="11">
        <v>51</v>
      </c>
      <c r="I46" s="11">
        <v>6</v>
      </c>
      <c r="J46" s="11">
        <v>17</v>
      </c>
    </row>
    <row r="47" spans="2:10" ht="15" customHeight="1" x14ac:dyDescent="0.15">
      <c r="B47" s="5"/>
      <c r="C47" s="52"/>
      <c r="D47" s="28">
        <v>100</v>
      </c>
      <c r="E47" s="20">
        <v>40.700000000000003</v>
      </c>
      <c r="F47" s="15">
        <v>3.5</v>
      </c>
      <c r="G47" s="15">
        <v>35.799999999999997</v>
      </c>
      <c r="H47" s="15">
        <v>13.8</v>
      </c>
      <c r="I47" s="15">
        <v>1.6</v>
      </c>
      <c r="J47" s="15">
        <v>4.5999999999999996</v>
      </c>
    </row>
    <row r="48" spans="2:10" ht="15" customHeight="1" x14ac:dyDescent="0.15">
      <c r="B48" s="3" t="s">
        <v>68</v>
      </c>
      <c r="C48" s="53" t="s">
        <v>69</v>
      </c>
      <c r="D48" s="27">
        <v>2371</v>
      </c>
      <c r="E48" s="21">
        <v>988</v>
      </c>
      <c r="F48" s="13">
        <v>86</v>
      </c>
      <c r="G48" s="13">
        <v>822</v>
      </c>
      <c r="H48" s="13">
        <v>350</v>
      </c>
      <c r="I48" s="13">
        <v>29</v>
      </c>
      <c r="J48" s="13">
        <v>96</v>
      </c>
    </row>
    <row r="49" spans="2:10" ht="15" customHeight="1" x14ac:dyDescent="0.15">
      <c r="B49" s="4"/>
      <c r="C49" s="54"/>
      <c r="D49" s="30">
        <v>100</v>
      </c>
      <c r="E49" s="31">
        <v>41.7</v>
      </c>
      <c r="F49" s="32">
        <v>3.6</v>
      </c>
      <c r="G49" s="32">
        <v>34.700000000000003</v>
      </c>
      <c r="H49" s="32">
        <v>14.8</v>
      </c>
      <c r="I49" s="32">
        <v>1.2</v>
      </c>
      <c r="J49" s="32">
        <v>4</v>
      </c>
    </row>
    <row r="50" spans="2:10" ht="15" customHeight="1" x14ac:dyDescent="0.15">
      <c r="B50" s="4"/>
      <c r="C50" s="57" t="s">
        <v>70</v>
      </c>
      <c r="D50" s="33">
        <v>1434</v>
      </c>
      <c r="E50" s="34">
        <v>617</v>
      </c>
      <c r="F50" s="35">
        <v>61</v>
      </c>
      <c r="G50" s="35">
        <v>577</v>
      </c>
      <c r="H50" s="35">
        <v>141</v>
      </c>
      <c r="I50" s="35">
        <v>10</v>
      </c>
      <c r="J50" s="35">
        <v>28</v>
      </c>
    </row>
    <row r="51" spans="2:10" ht="15" customHeight="1" x14ac:dyDescent="0.15">
      <c r="B51" s="4"/>
      <c r="C51" s="54"/>
      <c r="D51" s="30">
        <v>100</v>
      </c>
      <c r="E51" s="31">
        <v>43</v>
      </c>
      <c r="F51" s="32">
        <v>4.3</v>
      </c>
      <c r="G51" s="32">
        <v>40.200000000000003</v>
      </c>
      <c r="H51" s="32">
        <v>9.8000000000000007</v>
      </c>
      <c r="I51" s="32">
        <v>0.7</v>
      </c>
      <c r="J51" s="32">
        <v>2</v>
      </c>
    </row>
    <row r="52" spans="2:10" ht="15" customHeight="1" x14ac:dyDescent="0.15">
      <c r="B52" s="4"/>
      <c r="C52" s="51" t="s">
        <v>71</v>
      </c>
      <c r="D52" s="25">
        <v>1025</v>
      </c>
      <c r="E52" s="18">
        <v>421</v>
      </c>
      <c r="F52" s="11">
        <v>38</v>
      </c>
      <c r="G52" s="11">
        <v>357</v>
      </c>
      <c r="H52" s="11">
        <v>146</v>
      </c>
      <c r="I52" s="11">
        <v>17</v>
      </c>
      <c r="J52" s="11">
        <v>46</v>
      </c>
    </row>
    <row r="53" spans="2:10" ht="15" customHeight="1" x14ac:dyDescent="0.15">
      <c r="B53" s="4"/>
      <c r="C53" s="54"/>
      <c r="D53" s="30">
        <v>100</v>
      </c>
      <c r="E53" s="31">
        <v>41.1</v>
      </c>
      <c r="F53" s="32">
        <v>3.7</v>
      </c>
      <c r="G53" s="32">
        <v>34.799999999999997</v>
      </c>
      <c r="H53" s="32">
        <v>14.2</v>
      </c>
      <c r="I53" s="32">
        <v>1.7</v>
      </c>
      <c r="J53" s="32">
        <v>4.5</v>
      </c>
    </row>
    <row r="54" spans="2:10" ht="15" customHeight="1" x14ac:dyDescent="0.15">
      <c r="B54" s="4"/>
      <c r="C54" s="51" t="s">
        <v>72</v>
      </c>
      <c r="D54" s="25">
        <v>1034</v>
      </c>
      <c r="E54" s="18">
        <v>430</v>
      </c>
      <c r="F54" s="11">
        <v>45</v>
      </c>
      <c r="G54" s="11">
        <v>386</v>
      </c>
      <c r="H54" s="11">
        <v>127</v>
      </c>
      <c r="I54" s="11">
        <v>10</v>
      </c>
      <c r="J54" s="11">
        <v>36</v>
      </c>
    </row>
    <row r="55" spans="2:10" ht="15" customHeight="1" x14ac:dyDescent="0.15">
      <c r="B55" s="4"/>
      <c r="C55" s="54"/>
      <c r="D55" s="30">
        <v>100</v>
      </c>
      <c r="E55" s="31">
        <v>41.6</v>
      </c>
      <c r="F55" s="32">
        <v>4.4000000000000004</v>
      </c>
      <c r="G55" s="32">
        <v>37.299999999999997</v>
      </c>
      <c r="H55" s="32">
        <v>12.3</v>
      </c>
      <c r="I55" s="32">
        <v>1</v>
      </c>
      <c r="J55" s="32">
        <v>3.5</v>
      </c>
    </row>
    <row r="56" spans="2:10" ht="15" customHeight="1" x14ac:dyDescent="0.15">
      <c r="B56" s="4"/>
      <c r="C56" s="51" t="s">
        <v>73</v>
      </c>
      <c r="D56" s="25">
        <v>1526</v>
      </c>
      <c r="E56" s="18">
        <v>621</v>
      </c>
      <c r="F56" s="11">
        <v>45</v>
      </c>
      <c r="G56" s="11">
        <v>559</v>
      </c>
      <c r="H56" s="11">
        <v>206</v>
      </c>
      <c r="I56" s="11">
        <v>19</v>
      </c>
      <c r="J56" s="11">
        <v>76</v>
      </c>
    </row>
    <row r="57" spans="2:10" ht="15" customHeight="1" x14ac:dyDescent="0.15">
      <c r="B57" s="4"/>
      <c r="C57" s="54"/>
      <c r="D57" s="30">
        <v>100</v>
      </c>
      <c r="E57" s="31">
        <v>40.700000000000003</v>
      </c>
      <c r="F57" s="32">
        <v>2.9</v>
      </c>
      <c r="G57" s="32">
        <v>36.6</v>
      </c>
      <c r="H57" s="32">
        <v>13.5</v>
      </c>
      <c r="I57" s="32">
        <v>1.2</v>
      </c>
      <c r="J57" s="32">
        <v>5</v>
      </c>
    </row>
    <row r="58" spans="2:10" ht="15" customHeight="1" x14ac:dyDescent="0.15">
      <c r="B58" s="4"/>
      <c r="C58" s="51" t="s">
        <v>74</v>
      </c>
      <c r="D58" s="25">
        <v>1037</v>
      </c>
      <c r="E58" s="18">
        <v>432</v>
      </c>
      <c r="F58" s="11">
        <v>51</v>
      </c>
      <c r="G58" s="11">
        <v>364</v>
      </c>
      <c r="H58" s="11">
        <v>105</v>
      </c>
      <c r="I58" s="11">
        <v>14</v>
      </c>
      <c r="J58" s="11">
        <v>71</v>
      </c>
    </row>
    <row r="59" spans="2:10" ht="15" customHeight="1" x14ac:dyDescent="0.15">
      <c r="B59" s="4"/>
      <c r="C59" s="54"/>
      <c r="D59" s="30">
        <v>100</v>
      </c>
      <c r="E59" s="31">
        <v>41.7</v>
      </c>
      <c r="F59" s="32">
        <v>4.9000000000000004</v>
      </c>
      <c r="G59" s="32">
        <v>35.1</v>
      </c>
      <c r="H59" s="32">
        <v>10.1</v>
      </c>
      <c r="I59" s="32">
        <v>1.4</v>
      </c>
      <c r="J59" s="32">
        <v>6.8</v>
      </c>
    </row>
    <row r="60" spans="2:10" ht="15" customHeight="1" x14ac:dyDescent="0.15">
      <c r="B60" s="4"/>
      <c r="C60" s="51" t="s">
        <v>75</v>
      </c>
      <c r="D60" s="25">
        <v>3174</v>
      </c>
      <c r="E60" s="18">
        <v>1319</v>
      </c>
      <c r="F60" s="11">
        <v>126</v>
      </c>
      <c r="G60" s="11">
        <v>1133</v>
      </c>
      <c r="H60" s="11">
        <v>408</v>
      </c>
      <c r="I60" s="11">
        <v>39</v>
      </c>
      <c r="J60" s="11">
        <v>149</v>
      </c>
    </row>
    <row r="61" spans="2:10" ht="15" customHeight="1" x14ac:dyDescent="0.15">
      <c r="B61" s="4"/>
      <c r="C61" s="54"/>
      <c r="D61" s="30">
        <v>100</v>
      </c>
      <c r="E61" s="31">
        <v>41.6</v>
      </c>
      <c r="F61" s="32">
        <v>4</v>
      </c>
      <c r="G61" s="32">
        <v>35.700000000000003</v>
      </c>
      <c r="H61" s="32">
        <v>12.9</v>
      </c>
      <c r="I61" s="32">
        <v>1.2</v>
      </c>
      <c r="J61" s="32">
        <v>4.7</v>
      </c>
    </row>
    <row r="62" spans="2:10" ht="15" customHeight="1" x14ac:dyDescent="0.15">
      <c r="B62" s="4"/>
      <c r="C62" s="51" t="s">
        <v>76</v>
      </c>
      <c r="D62" s="25">
        <v>1859</v>
      </c>
      <c r="E62" s="18">
        <v>749</v>
      </c>
      <c r="F62" s="11">
        <v>69</v>
      </c>
      <c r="G62" s="11">
        <v>691</v>
      </c>
      <c r="H62" s="11">
        <v>204</v>
      </c>
      <c r="I62" s="11">
        <v>19</v>
      </c>
      <c r="J62" s="11">
        <v>127</v>
      </c>
    </row>
    <row r="63" spans="2:10" ht="15" customHeight="1" x14ac:dyDescent="0.15">
      <c r="B63" s="4"/>
      <c r="C63" s="54"/>
      <c r="D63" s="30">
        <v>100</v>
      </c>
      <c r="E63" s="31">
        <v>40.299999999999997</v>
      </c>
      <c r="F63" s="32">
        <v>3.7</v>
      </c>
      <c r="G63" s="32">
        <v>37.200000000000003</v>
      </c>
      <c r="H63" s="32">
        <v>11</v>
      </c>
      <c r="I63" s="32">
        <v>1</v>
      </c>
      <c r="J63" s="32">
        <v>6.8</v>
      </c>
    </row>
    <row r="64" spans="2:10" ht="15" customHeight="1" x14ac:dyDescent="0.15">
      <c r="B64" s="4"/>
      <c r="C64" s="51" t="s">
        <v>77</v>
      </c>
      <c r="D64" s="25">
        <v>4187</v>
      </c>
      <c r="E64" s="18">
        <v>1846</v>
      </c>
      <c r="F64" s="11">
        <v>179</v>
      </c>
      <c r="G64" s="11">
        <v>1591</v>
      </c>
      <c r="H64" s="11">
        <v>334</v>
      </c>
      <c r="I64" s="11">
        <v>17</v>
      </c>
      <c r="J64" s="11">
        <v>220</v>
      </c>
    </row>
    <row r="65" spans="2:10" ht="15" customHeight="1" x14ac:dyDescent="0.15">
      <c r="B65" s="5"/>
      <c r="C65" s="52"/>
      <c r="D65" s="28">
        <v>100</v>
      </c>
      <c r="E65" s="20">
        <v>44.1</v>
      </c>
      <c r="F65" s="15">
        <v>4.3</v>
      </c>
      <c r="G65" s="15">
        <v>38</v>
      </c>
      <c r="H65" s="15">
        <v>8</v>
      </c>
      <c r="I65" s="15">
        <v>0.4</v>
      </c>
      <c r="J65" s="15">
        <v>5.3</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J9">
    <cfRule type="top10" dxfId="405" priority="2346" rank="1"/>
  </conditionalFormatting>
  <conditionalFormatting sqref="E11:J11">
    <cfRule type="top10" dxfId="404" priority="2347" rank="1"/>
  </conditionalFormatting>
  <conditionalFormatting sqref="E13:J13">
    <cfRule type="top10" dxfId="403" priority="2348" rank="1"/>
  </conditionalFormatting>
  <conditionalFormatting sqref="E15:J15">
    <cfRule type="top10" dxfId="402" priority="2349" rank="1"/>
  </conditionalFormatting>
  <conditionalFormatting sqref="E17:J17">
    <cfRule type="top10" dxfId="401" priority="2350" rank="1"/>
  </conditionalFormatting>
  <conditionalFormatting sqref="E19:J19">
    <cfRule type="top10" dxfId="400" priority="2351" rank="1"/>
  </conditionalFormatting>
  <conditionalFormatting sqref="E21:J21">
    <cfRule type="top10" dxfId="399" priority="2352" rank="1"/>
  </conditionalFormatting>
  <conditionalFormatting sqref="E23:J23">
    <cfRule type="top10" dxfId="398" priority="2353" rank="1"/>
  </conditionalFormatting>
  <conditionalFormatting sqref="E25:J25">
    <cfRule type="top10" dxfId="397" priority="2354" rank="1"/>
  </conditionalFormatting>
  <conditionalFormatting sqref="E27:J27">
    <cfRule type="top10" dxfId="396" priority="2355" rank="1"/>
  </conditionalFormatting>
  <conditionalFormatting sqref="E29:J29">
    <cfRule type="top10" dxfId="395" priority="2356" rank="1"/>
  </conditionalFormatting>
  <conditionalFormatting sqref="E31:J31">
    <cfRule type="top10" dxfId="394" priority="2357" rank="1"/>
  </conditionalFormatting>
  <conditionalFormatting sqref="E33:J33">
    <cfRule type="top10" dxfId="393" priority="2358" rank="1"/>
  </conditionalFormatting>
  <conditionalFormatting sqref="E35:J35">
    <cfRule type="top10" dxfId="392" priority="2359" rank="1"/>
  </conditionalFormatting>
  <conditionalFormatting sqref="E37:J37">
    <cfRule type="top10" dxfId="391" priority="2360" rank="1"/>
  </conditionalFormatting>
  <conditionalFormatting sqref="E39:J39">
    <cfRule type="top10" dxfId="390" priority="2361" rank="1"/>
  </conditionalFormatting>
  <conditionalFormatting sqref="E41:J41">
    <cfRule type="top10" dxfId="389" priority="2362" rank="1"/>
  </conditionalFormatting>
  <conditionalFormatting sqref="E43:J43">
    <cfRule type="top10" dxfId="388" priority="2363" rank="1"/>
  </conditionalFormatting>
  <conditionalFormatting sqref="E45:J45">
    <cfRule type="top10" dxfId="387" priority="2364" rank="1"/>
  </conditionalFormatting>
  <conditionalFormatting sqref="E47:J47">
    <cfRule type="top10" dxfId="386" priority="2365" rank="1"/>
  </conditionalFormatting>
  <conditionalFormatting sqref="E49:J49">
    <cfRule type="top10" dxfId="385" priority="2366" rank="1"/>
  </conditionalFormatting>
  <conditionalFormatting sqref="E51:J51">
    <cfRule type="top10" dxfId="384" priority="2367" rank="1"/>
  </conditionalFormatting>
  <conditionalFormatting sqref="E53:J53">
    <cfRule type="top10" dxfId="383" priority="2368" rank="1"/>
  </conditionalFormatting>
  <conditionalFormatting sqref="E55:J55">
    <cfRule type="top10" dxfId="382" priority="2369" rank="1"/>
  </conditionalFormatting>
  <conditionalFormatting sqref="E57:J57">
    <cfRule type="top10" dxfId="381" priority="2370" rank="1"/>
  </conditionalFormatting>
  <conditionalFormatting sqref="E59:J59">
    <cfRule type="top10" dxfId="380" priority="2371" rank="1"/>
  </conditionalFormatting>
  <conditionalFormatting sqref="E61:J61">
    <cfRule type="top10" dxfId="379" priority="2372" rank="1"/>
  </conditionalFormatting>
  <conditionalFormatting sqref="E63:J63">
    <cfRule type="top10" dxfId="378" priority="2373" rank="1"/>
  </conditionalFormatting>
  <conditionalFormatting sqref="E65:J65">
    <cfRule type="top10" dxfId="377" priority="2374" rank="1"/>
  </conditionalFormatting>
  <pageMargins left="0.7" right="0.7" top="0.75" bottom="0.75" header="0.3" footer="0.3"/>
  <pageSetup paperSize="9" scale="76" orientation="portrait" r:id="rId1"/>
  <headerFooter>
    <oddFooter>&amp;C&amp;P</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5" width="8.625" style="9" customWidth="1"/>
    <col min="96" max="16384" width="6.125" style="9"/>
  </cols>
  <sheetData>
    <row r="2" spans="2:43" x14ac:dyDescent="0.15">
      <c r="B2" s="9" t="s">
        <v>512</v>
      </c>
    </row>
    <row r="3" spans="2:43" x14ac:dyDescent="0.15">
      <c r="B3" s="9" t="s">
        <v>546</v>
      </c>
    </row>
    <row r="4" spans="2:43" x14ac:dyDescent="0.15">
      <c r="B4" s="36"/>
    </row>
    <row r="6" spans="2:43" ht="3" customHeight="1" x14ac:dyDescent="0.15">
      <c r="B6" s="16"/>
      <c r="C6" s="23"/>
      <c r="D6" s="24"/>
      <c r="E6" s="22"/>
      <c r="F6" s="17"/>
      <c r="G6" s="17"/>
      <c r="H6" s="17"/>
      <c r="I6" s="17"/>
      <c r="J6" s="17"/>
      <c r="K6" s="17"/>
      <c r="L6" s="17"/>
      <c r="M6" s="17"/>
    </row>
    <row r="7" spans="2:43" s="10" customFormat="1" ht="122.25" customHeight="1" thickBot="1" x14ac:dyDescent="0.2">
      <c r="B7" s="1"/>
      <c r="C7" s="2" t="s">
        <v>52</v>
      </c>
      <c r="D7" s="29" t="s">
        <v>103</v>
      </c>
      <c r="E7" s="46" t="s">
        <v>158</v>
      </c>
      <c r="F7" s="47" t="s">
        <v>159</v>
      </c>
      <c r="G7" s="47" t="s">
        <v>160</v>
      </c>
      <c r="H7" s="47" t="s">
        <v>161</v>
      </c>
      <c r="I7" s="47" t="s">
        <v>162</v>
      </c>
      <c r="J7" s="47" t="s">
        <v>163</v>
      </c>
      <c r="K7" s="47" t="s">
        <v>164</v>
      </c>
      <c r="L7" s="47" t="s">
        <v>155</v>
      </c>
      <c r="M7" s="47" t="s">
        <v>104</v>
      </c>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8627</v>
      </c>
      <c r="F8" s="11">
        <v>4268</v>
      </c>
      <c r="G8" s="11">
        <v>509</v>
      </c>
      <c r="H8" s="11">
        <v>336</v>
      </c>
      <c r="I8" s="11">
        <v>28</v>
      </c>
      <c r="J8" s="11">
        <v>5785</v>
      </c>
      <c r="K8" s="11">
        <v>670</v>
      </c>
      <c r="L8" s="11">
        <v>2716</v>
      </c>
      <c r="M8" s="11">
        <v>4227</v>
      </c>
    </row>
    <row r="9" spans="2:43" ht="15" customHeight="1" x14ac:dyDescent="0.15">
      <c r="B9" s="62"/>
      <c r="C9" s="52"/>
      <c r="D9" s="26">
        <v>100</v>
      </c>
      <c r="E9" s="19">
        <v>31.8</v>
      </c>
      <c r="F9" s="12">
        <v>15.7</v>
      </c>
      <c r="G9" s="12">
        <v>1.9</v>
      </c>
      <c r="H9" s="12">
        <v>1.2</v>
      </c>
      <c r="I9" s="12">
        <v>0.1</v>
      </c>
      <c r="J9" s="12">
        <v>21.3</v>
      </c>
      <c r="K9" s="12">
        <v>2.5</v>
      </c>
      <c r="L9" s="12">
        <v>10</v>
      </c>
      <c r="M9" s="12">
        <v>15.6</v>
      </c>
    </row>
    <row r="10" spans="2:43" ht="15" customHeight="1" x14ac:dyDescent="0.15">
      <c r="B10" s="3" t="s">
        <v>54</v>
      </c>
      <c r="C10" s="63" t="s">
        <v>55</v>
      </c>
      <c r="D10" s="27">
        <v>12478</v>
      </c>
      <c r="E10" s="21">
        <v>5834</v>
      </c>
      <c r="F10" s="13">
        <v>1105</v>
      </c>
      <c r="G10" s="13">
        <v>165</v>
      </c>
      <c r="H10" s="13">
        <v>167</v>
      </c>
      <c r="I10" s="13">
        <v>11</v>
      </c>
      <c r="J10" s="13">
        <v>1993</v>
      </c>
      <c r="K10" s="13">
        <v>305</v>
      </c>
      <c r="L10" s="13">
        <v>1001</v>
      </c>
      <c r="M10" s="13">
        <v>1897</v>
      </c>
    </row>
    <row r="11" spans="2:43" ht="15" customHeight="1" x14ac:dyDescent="0.15">
      <c r="B11" s="4"/>
      <c r="C11" s="56"/>
      <c r="D11" s="30">
        <v>100</v>
      </c>
      <c r="E11" s="31">
        <v>46.8</v>
      </c>
      <c r="F11" s="32">
        <v>8.9</v>
      </c>
      <c r="G11" s="32">
        <v>1.3</v>
      </c>
      <c r="H11" s="32">
        <v>1.3</v>
      </c>
      <c r="I11" s="32">
        <v>0.1</v>
      </c>
      <c r="J11" s="32">
        <v>16</v>
      </c>
      <c r="K11" s="32">
        <v>2.4</v>
      </c>
      <c r="L11" s="32">
        <v>8</v>
      </c>
      <c r="M11" s="32">
        <v>15.2</v>
      </c>
    </row>
    <row r="12" spans="2:43" ht="15" customHeight="1" x14ac:dyDescent="0.15">
      <c r="B12" s="4"/>
      <c r="C12" s="55" t="s">
        <v>56</v>
      </c>
      <c r="D12" s="25">
        <v>14458</v>
      </c>
      <c r="E12" s="18">
        <v>2723</v>
      </c>
      <c r="F12" s="11">
        <v>3141</v>
      </c>
      <c r="G12" s="11">
        <v>338</v>
      </c>
      <c r="H12" s="11">
        <v>167</v>
      </c>
      <c r="I12" s="11">
        <v>17</v>
      </c>
      <c r="J12" s="11">
        <v>3743</v>
      </c>
      <c r="K12" s="11">
        <v>362</v>
      </c>
      <c r="L12" s="11">
        <v>1689</v>
      </c>
      <c r="M12" s="11">
        <v>2278</v>
      </c>
    </row>
    <row r="13" spans="2:43" ht="15" customHeight="1" x14ac:dyDescent="0.15">
      <c r="B13" s="4"/>
      <c r="C13" s="59"/>
      <c r="D13" s="26">
        <v>100</v>
      </c>
      <c r="E13" s="19">
        <v>18.8</v>
      </c>
      <c r="F13" s="12">
        <v>21.7</v>
      </c>
      <c r="G13" s="12">
        <v>2.2999999999999998</v>
      </c>
      <c r="H13" s="12">
        <v>1.2</v>
      </c>
      <c r="I13" s="12">
        <v>0.1</v>
      </c>
      <c r="J13" s="12">
        <v>25.9</v>
      </c>
      <c r="K13" s="12">
        <v>2.5</v>
      </c>
      <c r="L13" s="12">
        <v>11.7</v>
      </c>
      <c r="M13" s="12">
        <v>15.8</v>
      </c>
    </row>
    <row r="14" spans="2:43" ht="15" customHeight="1" x14ac:dyDescent="0.15">
      <c r="B14" s="3" t="s">
        <v>57</v>
      </c>
      <c r="C14" s="63" t="s">
        <v>78</v>
      </c>
      <c r="D14" s="27">
        <v>7667</v>
      </c>
      <c r="E14" s="21">
        <v>2877</v>
      </c>
      <c r="F14" s="13">
        <v>736</v>
      </c>
      <c r="G14" s="13">
        <v>49</v>
      </c>
      <c r="H14" s="13">
        <v>124</v>
      </c>
      <c r="I14" s="13">
        <v>4</v>
      </c>
      <c r="J14" s="13">
        <v>1874</v>
      </c>
      <c r="K14" s="13">
        <v>206</v>
      </c>
      <c r="L14" s="13">
        <v>824</v>
      </c>
      <c r="M14" s="13">
        <v>973</v>
      </c>
    </row>
    <row r="15" spans="2:43" ht="15" customHeight="1" x14ac:dyDescent="0.15">
      <c r="B15" s="4"/>
      <c r="C15" s="56"/>
      <c r="D15" s="30">
        <v>100</v>
      </c>
      <c r="E15" s="31">
        <v>37.5</v>
      </c>
      <c r="F15" s="32">
        <v>9.6</v>
      </c>
      <c r="G15" s="32">
        <v>0.6</v>
      </c>
      <c r="H15" s="32">
        <v>1.6</v>
      </c>
      <c r="I15" s="32">
        <v>0.1</v>
      </c>
      <c r="J15" s="32">
        <v>24.4</v>
      </c>
      <c r="K15" s="32">
        <v>2.7</v>
      </c>
      <c r="L15" s="32">
        <v>10.7</v>
      </c>
      <c r="M15" s="32">
        <v>12.7</v>
      </c>
    </row>
    <row r="16" spans="2:43" ht="15" customHeight="1" x14ac:dyDescent="0.15">
      <c r="B16" s="4"/>
      <c r="C16" s="51" t="s">
        <v>79</v>
      </c>
      <c r="D16" s="25">
        <v>6710</v>
      </c>
      <c r="E16" s="18">
        <v>2466</v>
      </c>
      <c r="F16" s="11">
        <v>710</v>
      </c>
      <c r="G16" s="11">
        <v>68</v>
      </c>
      <c r="H16" s="11">
        <v>87</v>
      </c>
      <c r="I16" s="11">
        <v>5</v>
      </c>
      <c r="J16" s="11">
        <v>1577</v>
      </c>
      <c r="K16" s="11">
        <v>174</v>
      </c>
      <c r="L16" s="11">
        <v>695</v>
      </c>
      <c r="M16" s="11">
        <v>928</v>
      </c>
    </row>
    <row r="17" spans="2:13" ht="15" customHeight="1" x14ac:dyDescent="0.15">
      <c r="B17" s="4"/>
      <c r="C17" s="51"/>
      <c r="D17" s="30">
        <v>100</v>
      </c>
      <c r="E17" s="31">
        <v>36.799999999999997</v>
      </c>
      <c r="F17" s="32">
        <v>10.6</v>
      </c>
      <c r="G17" s="32">
        <v>1</v>
      </c>
      <c r="H17" s="32">
        <v>1.3</v>
      </c>
      <c r="I17" s="32">
        <v>0.1</v>
      </c>
      <c r="J17" s="32">
        <v>23.5</v>
      </c>
      <c r="K17" s="32">
        <v>2.6</v>
      </c>
      <c r="L17" s="32">
        <v>10.4</v>
      </c>
      <c r="M17" s="32">
        <v>13.8</v>
      </c>
    </row>
    <row r="18" spans="2:13" ht="15" customHeight="1" x14ac:dyDescent="0.15">
      <c r="B18" s="4"/>
      <c r="C18" s="58" t="s">
        <v>80</v>
      </c>
      <c r="D18" s="25">
        <v>5148</v>
      </c>
      <c r="E18" s="18">
        <v>1669</v>
      </c>
      <c r="F18" s="11">
        <v>803</v>
      </c>
      <c r="G18" s="11">
        <v>96</v>
      </c>
      <c r="H18" s="11">
        <v>38</v>
      </c>
      <c r="I18" s="11">
        <v>8</v>
      </c>
      <c r="J18" s="11">
        <v>1054</v>
      </c>
      <c r="K18" s="11">
        <v>129</v>
      </c>
      <c r="L18" s="11">
        <v>524</v>
      </c>
      <c r="M18" s="11">
        <v>827</v>
      </c>
    </row>
    <row r="19" spans="2:13" ht="15" customHeight="1" x14ac:dyDescent="0.15">
      <c r="B19" s="4"/>
      <c r="C19" s="56"/>
      <c r="D19" s="30">
        <v>100</v>
      </c>
      <c r="E19" s="31">
        <v>32.4</v>
      </c>
      <c r="F19" s="32">
        <v>15.6</v>
      </c>
      <c r="G19" s="32">
        <v>1.9</v>
      </c>
      <c r="H19" s="32">
        <v>0.7</v>
      </c>
      <c r="I19" s="32">
        <v>0.2</v>
      </c>
      <c r="J19" s="32">
        <v>20.5</v>
      </c>
      <c r="K19" s="32">
        <v>2.5</v>
      </c>
      <c r="L19" s="32">
        <v>10.199999999999999</v>
      </c>
      <c r="M19" s="32">
        <v>16.100000000000001</v>
      </c>
    </row>
    <row r="20" spans="2:13" ht="15" customHeight="1" x14ac:dyDescent="0.15">
      <c r="B20" s="4"/>
      <c r="C20" s="55" t="s">
        <v>81</v>
      </c>
      <c r="D20" s="25">
        <v>4095</v>
      </c>
      <c r="E20" s="18">
        <v>1042</v>
      </c>
      <c r="F20" s="11">
        <v>923</v>
      </c>
      <c r="G20" s="11">
        <v>137</v>
      </c>
      <c r="H20" s="11">
        <v>41</v>
      </c>
      <c r="I20" s="11">
        <v>5</v>
      </c>
      <c r="J20" s="11">
        <v>733</v>
      </c>
      <c r="K20" s="11">
        <v>105</v>
      </c>
      <c r="L20" s="11">
        <v>350</v>
      </c>
      <c r="M20" s="11">
        <v>759</v>
      </c>
    </row>
    <row r="21" spans="2:13" ht="15" customHeight="1" x14ac:dyDescent="0.15">
      <c r="B21" s="4"/>
      <c r="C21" s="56"/>
      <c r="D21" s="30">
        <v>100</v>
      </c>
      <c r="E21" s="31">
        <v>25.4</v>
      </c>
      <c r="F21" s="32">
        <v>22.5</v>
      </c>
      <c r="G21" s="32">
        <v>3.3</v>
      </c>
      <c r="H21" s="32">
        <v>1</v>
      </c>
      <c r="I21" s="32">
        <v>0.1</v>
      </c>
      <c r="J21" s="32">
        <v>17.899999999999999</v>
      </c>
      <c r="K21" s="32">
        <v>2.6</v>
      </c>
      <c r="L21" s="32">
        <v>8.5</v>
      </c>
      <c r="M21" s="32">
        <v>18.5</v>
      </c>
    </row>
    <row r="22" spans="2:13" ht="15" customHeight="1" x14ac:dyDescent="0.15">
      <c r="B22" s="4"/>
      <c r="C22" s="51" t="s">
        <v>82</v>
      </c>
      <c r="D22" s="25">
        <v>3242</v>
      </c>
      <c r="E22" s="18">
        <v>483</v>
      </c>
      <c r="F22" s="11">
        <v>1064</v>
      </c>
      <c r="G22" s="11">
        <v>152</v>
      </c>
      <c r="H22" s="11">
        <v>41</v>
      </c>
      <c r="I22" s="11">
        <v>6</v>
      </c>
      <c r="J22" s="11">
        <v>483</v>
      </c>
      <c r="K22" s="11">
        <v>50</v>
      </c>
      <c r="L22" s="11">
        <v>297</v>
      </c>
      <c r="M22" s="11">
        <v>666</v>
      </c>
    </row>
    <row r="23" spans="2:13" ht="15" customHeight="1" x14ac:dyDescent="0.15">
      <c r="B23" s="5"/>
      <c r="C23" s="52"/>
      <c r="D23" s="28">
        <v>100</v>
      </c>
      <c r="E23" s="20">
        <v>14.9</v>
      </c>
      <c r="F23" s="15">
        <v>32.799999999999997</v>
      </c>
      <c r="G23" s="15">
        <v>4.7</v>
      </c>
      <c r="H23" s="15">
        <v>1.3</v>
      </c>
      <c r="I23" s="15">
        <v>0.2</v>
      </c>
      <c r="J23" s="15">
        <v>14.9</v>
      </c>
      <c r="K23" s="15">
        <v>1.5</v>
      </c>
      <c r="L23" s="15">
        <v>9.1999999999999993</v>
      </c>
      <c r="M23" s="15">
        <v>20.5</v>
      </c>
    </row>
    <row r="24" spans="2:13" ht="15" customHeight="1" x14ac:dyDescent="0.15">
      <c r="B24" s="3" t="s">
        <v>58</v>
      </c>
      <c r="C24" s="53" t="s">
        <v>59</v>
      </c>
      <c r="D24" s="27">
        <v>6176</v>
      </c>
      <c r="E24" s="21">
        <v>82</v>
      </c>
      <c r="F24" s="13">
        <v>1419</v>
      </c>
      <c r="G24" s="13">
        <v>172</v>
      </c>
      <c r="H24" s="13">
        <v>197</v>
      </c>
      <c r="I24" s="13">
        <v>10</v>
      </c>
      <c r="J24" s="13">
        <v>1946</v>
      </c>
      <c r="K24" s="13">
        <v>344</v>
      </c>
      <c r="L24" s="13">
        <v>974</v>
      </c>
      <c r="M24" s="13">
        <v>1032</v>
      </c>
    </row>
    <row r="25" spans="2:13" ht="15" customHeight="1" x14ac:dyDescent="0.15">
      <c r="B25" s="4"/>
      <c r="C25" s="51"/>
      <c r="D25" s="30">
        <v>100</v>
      </c>
      <c r="E25" s="31">
        <v>1.3</v>
      </c>
      <c r="F25" s="32">
        <v>23</v>
      </c>
      <c r="G25" s="32">
        <v>2.8</v>
      </c>
      <c r="H25" s="32">
        <v>3.2</v>
      </c>
      <c r="I25" s="32">
        <v>0.2</v>
      </c>
      <c r="J25" s="32">
        <v>31.5</v>
      </c>
      <c r="K25" s="32">
        <v>5.6</v>
      </c>
      <c r="L25" s="32">
        <v>15.8</v>
      </c>
      <c r="M25" s="32">
        <v>16.7</v>
      </c>
    </row>
    <row r="26" spans="2:13" ht="15" customHeight="1" x14ac:dyDescent="0.15">
      <c r="B26" s="4"/>
      <c r="C26" s="58" t="s">
        <v>60</v>
      </c>
      <c r="D26" s="25">
        <v>12578</v>
      </c>
      <c r="E26" s="18">
        <v>5993</v>
      </c>
      <c r="F26" s="11">
        <v>1107</v>
      </c>
      <c r="G26" s="11">
        <v>154</v>
      </c>
      <c r="H26" s="11">
        <v>30</v>
      </c>
      <c r="I26" s="11">
        <v>11</v>
      </c>
      <c r="J26" s="11">
        <v>2319</v>
      </c>
      <c r="K26" s="11">
        <v>151</v>
      </c>
      <c r="L26" s="11">
        <v>955</v>
      </c>
      <c r="M26" s="11">
        <v>1858</v>
      </c>
    </row>
    <row r="27" spans="2:13" ht="15" customHeight="1" x14ac:dyDescent="0.15">
      <c r="B27" s="4"/>
      <c r="C27" s="56"/>
      <c r="D27" s="30">
        <v>100</v>
      </c>
      <c r="E27" s="31">
        <v>47.6</v>
      </c>
      <c r="F27" s="32">
        <v>8.8000000000000007</v>
      </c>
      <c r="G27" s="32">
        <v>1.2</v>
      </c>
      <c r="H27" s="32">
        <v>0.2</v>
      </c>
      <c r="I27" s="32">
        <v>0.1</v>
      </c>
      <c r="J27" s="32">
        <v>18.399999999999999</v>
      </c>
      <c r="K27" s="32">
        <v>1.2</v>
      </c>
      <c r="L27" s="32">
        <v>7.6</v>
      </c>
      <c r="M27" s="32">
        <v>14.8</v>
      </c>
    </row>
    <row r="28" spans="2:13" ht="15" customHeight="1" x14ac:dyDescent="0.15">
      <c r="B28" s="4"/>
      <c r="C28" s="55" t="s">
        <v>61</v>
      </c>
      <c r="D28" s="25">
        <v>1614</v>
      </c>
      <c r="E28" s="18">
        <v>931</v>
      </c>
      <c r="F28" s="11">
        <v>88</v>
      </c>
      <c r="G28" s="11">
        <v>27</v>
      </c>
      <c r="H28" s="11">
        <v>2</v>
      </c>
      <c r="I28" s="11">
        <v>1</v>
      </c>
      <c r="J28" s="11">
        <v>203</v>
      </c>
      <c r="K28" s="11">
        <v>25</v>
      </c>
      <c r="L28" s="11">
        <v>90</v>
      </c>
      <c r="M28" s="11">
        <v>247</v>
      </c>
    </row>
    <row r="29" spans="2:13" ht="15" customHeight="1" x14ac:dyDescent="0.15">
      <c r="B29" s="4"/>
      <c r="C29" s="56"/>
      <c r="D29" s="30">
        <v>100</v>
      </c>
      <c r="E29" s="31">
        <v>57.7</v>
      </c>
      <c r="F29" s="32">
        <v>5.5</v>
      </c>
      <c r="G29" s="32">
        <v>1.7</v>
      </c>
      <c r="H29" s="32">
        <v>0.1</v>
      </c>
      <c r="I29" s="32">
        <v>0.1</v>
      </c>
      <c r="J29" s="32">
        <v>12.6</v>
      </c>
      <c r="K29" s="32">
        <v>1.5</v>
      </c>
      <c r="L29" s="32">
        <v>5.6</v>
      </c>
      <c r="M29" s="32">
        <v>15.3</v>
      </c>
    </row>
    <row r="30" spans="2:13" ht="15" customHeight="1" x14ac:dyDescent="0.15">
      <c r="B30" s="4"/>
      <c r="C30" s="51" t="s">
        <v>62</v>
      </c>
      <c r="D30" s="25">
        <v>2525</v>
      </c>
      <c r="E30" s="18">
        <v>581</v>
      </c>
      <c r="F30" s="11">
        <v>801</v>
      </c>
      <c r="G30" s="11">
        <v>86</v>
      </c>
      <c r="H30" s="11">
        <v>4</v>
      </c>
      <c r="I30" s="11">
        <v>2</v>
      </c>
      <c r="J30" s="11">
        <v>434</v>
      </c>
      <c r="K30" s="11">
        <v>30</v>
      </c>
      <c r="L30" s="11">
        <v>208</v>
      </c>
      <c r="M30" s="11">
        <v>379</v>
      </c>
    </row>
    <row r="31" spans="2:13" ht="15" customHeight="1" x14ac:dyDescent="0.15">
      <c r="B31" s="4"/>
      <c r="C31" s="51"/>
      <c r="D31" s="30">
        <v>100</v>
      </c>
      <c r="E31" s="31">
        <v>23</v>
      </c>
      <c r="F31" s="32">
        <v>31.7</v>
      </c>
      <c r="G31" s="32">
        <v>3.4</v>
      </c>
      <c r="H31" s="32">
        <v>0.2</v>
      </c>
      <c r="I31" s="32">
        <v>0.1</v>
      </c>
      <c r="J31" s="32">
        <v>17.2</v>
      </c>
      <c r="K31" s="32">
        <v>1.2</v>
      </c>
      <c r="L31" s="32">
        <v>8.1999999999999993</v>
      </c>
      <c r="M31" s="32">
        <v>15</v>
      </c>
    </row>
    <row r="32" spans="2:13" ht="15" customHeight="1" x14ac:dyDescent="0.15">
      <c r="B32" s="6"/>
      <c r="C32" s="58" t="s">
        <v>63</v>
      </c>
      <c r="D32" s="25">
        <v>3276</v>
      </c>
      <c r="E32" s="18">
        <v>805</v>
      </c>
      <c r="F32" s="11">
        <v>694</v>
      </c>
      <c r="G32" s="11">
        <v>48</v>
      </c>
      <c r="H32" s="11">
        <v>83</v>
      </c>
      <c r="I32" s="11">
        <v>2</v>
      </c>
      <c r="J32" s="11">
        <v>707</v>
      </c>
      <c r="K32" s="11">
        <v>84</v>
      </c>
      <c r="L32" s="11">
        <v>387</v>
      </c>
      <c r="M32" s="11">
        <v>466</v>
      </c>
    </row>
    <row r="33" spans="2:13" ht="15" customHeight="1" x14ac:dyDescent="0.15">
      <c r="B33" s="7"/>
      <c r="C33" s="59"/>
      <c r="D33" s="28">
        <v>100</v>
      </c>
      <c r="E33" s="20">
        <v>24.6</v>
      </c>
      <c r="F33" s="15">
        <v>21.2</v>
      </c>
      <c r="G33" s="15">
        <v>1.5</v>
      </c>
      <c r="H33" s="15">
        <v>2.5</v>
      </c>
      <c r="I33" s="15">
        <v>0.1</v>
      </c>
      <c r="J33" s="15">
        <v>21.6</v>
      </c>
      <c r="K33" s="15">
        <v>2.6</v>
      </c>
      <c r="L33" s="15">
        <v>11.8</v>
      </c>
      <c r="M33" s="15">
        <v>14.2</v>
      </c>
    </row>
    <row r="34" spans="2:13" ht="15" customHeight="1" x14ac:dyDescent="0.15">
      <c r="B34" s="3" t="s">
        <v>64</v>
      </c>
      <c r="C34" s="53" t="s">
        <v>65</v>
      </c>
      <c r="D34" s="27">
        <v>22228</v>
      </c>
      <c r="E34" s="21">
        <v>7616</v>
      </c>
      <c r="F34" s="13">
        <v>3203</v>
      </c>
      <c r="G34" s="13">
        <v>360</v>
      </c>
      <c r="H34" s="13">
        <v>247</v>
      </c>
      <c r="I34" s="13">
        <v>19</v>
      </c>
      <c r="J34" s="13">
        <v>4899</v>
      </c>
      <c r="K34" s="13">
        <v>530</v>
      </c>
      <c r="L34" s="13">
        <v>2186</v>
      </c>
      <c r="M34" s="13">
        <v>3168</v>
      </c>
    </row>
    <row r="35" spans="2:13" ht="15" customHeight="1" x14ac:dyDescent="0.15">
      <c r="B35" s="4"/>
      <c r="C35" s="54"/>
      <c r="D35" s="30">
        <v>100</v>
      </c>
      <c r="E35" s="31">
        <v>34.299999999999997</v>
      </c>
      <c r="F35" s="32">
        <v>14.4</v>
      </c>
      <c r="G35" s="32">
        <v>1.6</v>
      </c>
      <c r="H35" s="32">
        <v>1.1000000000000001</v>
      </c>
      <c r="I35" s="32">
        <v>0.1</v>
      </c>
      <c r="J35" s="32">
        <v>22</v>
      </c>
      <c r="K35" s="32">
        <v>2.4</v>
      </c>
      <c r="L35" s="32">
        <v>9.8000000000000007</v>
      </c>
      <c r="M35" s="32">
        <v>14.3</v>
      </c>
    </row>
    <row r="36" spans="2:13" ht="15" customHeight="1" x14ac:dyDescent="0.15">
      <c r="B36" s="4"/>
      <c r="C36" s="60" t="s">
        <v>66</v>
      </c>
      <c r="D36" s="25">
        <v>2573</v>
      </c>
      <c r="E36" s="18">
        <v>545</v>
      </c>
      <c r="F36" s="11">
        <v>566</v>
      </c>
      <c r="G36" s="11">
        <v>77</v>
      </c>
      <c r="H36" s="11">
        <v>42</v>
      </c>
      <c r="I36" s="11">
        <v>6</v>
      </c>
      <c r="J36" s="11">
        <v>471</v>
      </c>
      <c r="K36" s="11">
        <v>77</v>
      </c>
      <c r="L36" s="11">
        <v>309</v>
      </c>
      <c r="M36" s="11">
        <v>480</v>
      </c>
    </row>
    <row r="37" spans="2:13" ht="15" customHeight="1" x14ac:dyDescent="0.15">
      <c r="B37" s="4"/>
      <c r="C37" s="56"/>
      <c r="D37" s="30">
        <v>100</v>
      </c>
      <c r="E37" s="31">
        <v>21.2</v>
      </c>
      <c r="F37" s="32">
        <v>22</v>
      </c>
      <c r="G37" s="32">
        <v>3</v>
      </c>
      <c r="H37" s="32">
        <v>1.6</v>
      </c>
      <c r="I37" s="32">
        <v>0.2</v>
      </c>
      <c r="J37" s="32">
        <v>18.3</v>
      </c>
      <c r="K37" s="32">
        <v>3</v>
      </c>
      <c r="L37" s="32">
        <v>12</v>
      </c>
      <c r="M37" s="32">
        <v>18.7</v>
      </c>
    </row>
    <row r="38" spans="2:13" ht="15" customHeight="1" x14ac:dyDescent="0.15">
      <c r="B38" s="4"/>
      <c r="C38" s="55" t="s">
        <v>67</v>
      </c>
      <c r="D38" s="25">
        <v>1235</v>
      </c>
      <c r="E38" s="18">
        <v>208</v>
      </c>
      <c r="F38" s="11">
        <v>343</v>
      </c>
      <c r="G38" s="11">
        <v>44</v>
      </c>
      <c r="H38" s="11">
        <v>28</v>
      </c>
      <c r="I38" s="11">
        <v>3</v>
      </c>
      <c r="J38" s="11">
        <v>226</v>
      </c>
      <c r="K38" s="11">
        <v>26</v>
      </c>
      <c r="L38" s="11">
        <v>119</v>
      </c>
      <c r="M38" s="11">
        <v>238</v>
      </c>
    </row>
    <row r="39" spans="2:13" ht="15" customHeight="1" x14ac:dyDescent="0.15">
      <c r="B39" s="5"/>
      <c r="C39" s="59"/>
      <c r="D39" s="28">
        <v>100</v>
      </c>
      <c r="E39" s="20">
        <v>16.8</v>
      </c>
      <c r="F39" s="15">
        <v>27.8</v>
      </c>
      <c r="G39" s="15">
        <v>3.6</v>
      </c>
      <c r="H39" s="15">
        <v>2.2999999999999998</v>
      </c>
      <c r="I39" s="15">
        <v>0.2</v>
      </c>
      <c r="J39" s="15">
        <v>18.3</v>
      </c>
      <c r="K39" s="15">
        <v>2.1</v>
      </c>
      <c r="L39" s="15">
        <v>9.6</v>
      </c>
      <c r="M39" s="15">
        <v>19.3</v>
      </c>
    </row>
    <row r="40" spans="2:13" ht="15" customHeight="1" x14ac:dyDescent="0.15">
      <c r="B40" s="3" t="s">
        <v>83</v>
      </c>
      <c r="C40" s="53" t="s">
        <v>407</v>
      </c>
      <c r="D40" s="27">
        <v>3459</v>
      </c>
      <c r="E40" s="21">
        <v>1251</v>
      </c>
      <c r="F40" s="13">
        <v>544</v>
      </c>
      <c r="G40" s="13">
        <v>68</v>
      </c>
      <c r="H40" s="13">
        <v>51</v>
      </c>
      <c r="I40" s="13">
        <v>2</v>
      </c>
      <c r="J40" s="13">
        <v>667</v>
      </c>
      <c r="K40" s="13">
        <v>62</v>
      </c>
      <c r="L40" s="13">
        <v>274</v>
      </c>
      <c r="M40" s="13">
        <v>540</v>
      </c>
    </row>
    <row r="41" spans="2:13" ht="15" customHeight="1" x14ac:dyDescent="0.15">
      <c r="B41" s="4"/>
      <c r="C41" s="54"/>
      <c r="D41" s="30">
        <v>100</v>
      </c>
      <c r="E41" s="31">
        <v>36.200000000000003</v>
      </c>
      <c r="F41" s="32">
        <v>15.7</v>
      </c>
      <c r="G41" s="32">
        <v>2</v>
      </c>
      <c r="H41" s="32">
        <v>1.5</v>
      </c>
      <c r="I41" s="32">
        <v>0.1</v>
      </c>
      <c r="J41" s="32">
        <v>19.3</v>
      </c>
      <c r="K41" s="32">
        <v>1.8</v>
      </c>
      <c r="L41" s="32">
        <v>7.9</v>
      </c>
      <c r="M41" s="32">
        <v>15.6</v>
      </c>
    </row>
    <row r="42" spans="2:13" ht="15" customHeight="1" x14ac:dyDescent="0.15">
      <c r="B42" s="4"/>
      <c r="C42" s="55" t="s">
        <v>86</v>
      </c>
      <c r="D42" s="25">
        <v>18074</v>
      </c>
      <c r="E42" s="18">
        <v>5897</v>
      </c>
      <c r="F42" s="11">
        <v>2825</v>
      </c>
      <c r="G42" s="11">
        <v>316</v>
      </c>
      <c r="H42" s="11">
        <v>209</v>
      </c>
      <c r="I42" s="11">
        <v>20</v>
      </c>
      <c r="J42" s="11">
        <v>4062</v>
      </c>
      <c r="K42" s="11">
        <v>400</v>
      </c>
      <c r="L42" s="11">
        <v>1779</v>
      </c>
      <c r="M42" s="11">
        <v>2566</v>
      </c>
    </row>
    <row r="43" spans="2:13" ht="15" customHeight="1" x14ac:dyDescent="0.15">
      <c r="B43" s="4"/>
      <c r="C43" s="56"/>
      <c r="D43" s="30">
        <v>100</v>
      </c>
      <c r="E43" s="31">
        <v>32.6</v>
      </c>
      <c r="F43" s="32">
        <v>15.6</v>
      </c>
      <c r="G43" s="32">
        <v>1.7</v>
      </c>
      <c r="H43" s="32">
        <v>1.2</v>
      </c>
      <c r="I43" s="32">
        <v>0.1</v>
      </c>
      <c r="J43" s="32">
        <v>22.5</v>
      </c>
      <c r="K43" s="32">
        <v>2.2000000000000002</v>
      </c>
      <c r="L43" s="32">
        <v>9.8000000000000007</v>
      </c>
      <c r="M43" s="32">
        <v>14.2</v>
      </c>
    </row>
    <row r="44" spans="2:13" ht="15" customHeight="1" x14ac:dyDescent="0.15">
      <c r="B44" s="4"/>
      <c r="C44" s="51" t="s">
        <v>84</v>
      </c>
      <c r="D44" s="25">
        <v>4115</v>
      </c>
      <c r="E44" s="18">
        <v>1132</v>
      </c>
      <c r="F44" s="11">
        <v>720</v>
      </c>
      <c r="G44" s="11">
        <v>95</v>
      </c>
      <c r="H44" s="11">
        <v>60</v>
      </c>
      <c r="I44" s="11">
        <v>4</v>
      </c>
      <c r="J44" s="11">
        <v>824</v>
      </c>
      <c r="K44" s="11">
        <v>143</v>
      </c>
      <c r="L44" s="11">
        <v>508</v>
      </c>
      <c r="M44" s="11">
        <v>629</v>
      </c>
    </row>
    <row r="45" spans="2:13" ht="15" customHeight="1" x14ac:dyDescent="0.15">
      <c r="B45" s="4"/>
      <c r="C45" s="54"/>
      <c r="D45" s="30">
        <v>100</v>
      </c>
      <c r="E45" s="31">
        <v>27.5</v>
      </c>
      <c r="F45" s="32">
        <v>17.5</v>
      </c>
      <c r="G45" s="32">
        <v>2.2999999999999998</v>
      </c>
      <c r="H45" s="32">
        <v>1.5</v>
      </c>
      <c r="I45" s="32">
        <v>0.1</v>
      </c>
      <c r="J45" s="32">
        <v>20</v>
      </c>
      <c r="K45" s="32">
        <v>3.5</v>
      </c>
      <c r="L45" s="32">
        <v>12.3</v>
      </c>
      <c r="M45" s="32">
        <v>15.3</v>
      </c>
    </row>
    <row r="46" spans="2:13" ht="15" customHeight="1" x14ac:dyDescent="0.15">
      <c r="B46" s="4"/>
      <c r="C46" s="51" t="s">
        <v>410</v>
      </c>
      <c r="D46" s="25">
        <v>659</v>
      </c>
      <c r="E46" s="18">
        <v>181</v>
      </c>
      <c r="F46" s="11">
        <v>93</v>
      </c>
      <c r="G46" s="11">
        <v>14</v>
      </c>
      <c r="H46" s="11">
        <v>8</v>
      </c>
      <c r="I46" s="11">
        <v>1</v>
      </c>
      <c r="J46" s="11">
        <v>121</v>
      </c>
      <c r="K46" s="11">
        <v>45</v>
      </c>
      <c r="L46" s="11">
        <v>81</v>
      </c>
      <c r="M46" s="11">
        <v>115</v>
      </c>
    </row>
    <row r="47" spans="2:13" ht="15" customHeight="1" x14ac:dyDescent="0.15">
      <c r="B47" s="5"/>
      <c r="C47" s="52"/>
      <c r="D47" s="28">
        <v>100</v>
      </c>
      <c r="E47" s="20">
        <v>27.5</v>
      </c>
      <c r="F47" s="15">
        <v>14.1</v>
      </c>
      <c r="G47" s="15">
        <v>2.1</v>
      </c>
      <c r="H47" s="15">
        <v>1.2</v>
      </c>
      <c r="I47" s="15">
        <v>0.2</v>
      </c>
      <c r="J47" s="15">
        <v>18.399999999999999</v>
      </c>
      <c r="K47" s="15">
        <v>6.8</v>
      </c>
      <c r="L47" s="15">
        <v>12.3</v>
      </c>
      <c r="M47" s="15">
        <v>17.5</v>
      </c>
    </row>
    <row r="48" spans="2:13" ht="15" customHeight="1" x14ac:dyDescent="0.15">
      <c r="B48" s="3" t="s">
        <v>68</v>
      </c>
      <c r="C48" s="53" t="s">
        <v>69</v>
      </c>
      <c r="D48" s="27">
        <v>3572</v>
      </c>
      <c r="E48" s="21">
        <v>1259</v>
      </c>
      <c r="F48" s="13">
        <v>548</v>
      </c>
      <c r="G48" s="13">
        <v>46</v>
      </c>
      <c r="H48" s="13">
        <v>41</v>
      </c>
      <c r="I48" s="13">
        <v>2</v>
      </c>
      <c r="J48" s="13">
        <v>777</v>
      </c>
      <c r="K48" s="13">
        <v>108</v>
      </c>
      <c r="L48" s="13">
        <v>384</v>
      </c>
      <c r="M48" s="13">
        <v>407</v>
      </c>
    </row>
    <row r="49" spans="2:13" ht="15" customHeight="1" x14ac:dyDescent="0.15">
      <c r="B49" s="4"/>
      <c r="C49" s="54"/>
      <c r="D49" s="30">
        <v>100</v>
      </c>
      <c r="E49" s="31">
        <v>35.200000000000003</v>
      </c>
      <c r="F49" s="32">
        <v>15.3</v>
      </c>
      <c r="G49" s="32">
        <v>1.3</v>
      </c>
      <c r="H49" s="32">
        <v>1.1000000000000001</v>
      </c>
      <c r="I49" s="32">
        <v>0.1</v>
      </c>
      <c r="J49" s="32">
        <v>21.8</v>
      </c>
      <c r="K49" s="32">
        <v>3</v>
      </c>
      <c r="L49" s="32">
        <v>10.8</v>
      </c>
      <c r="M49" s="32">
        <v>11.4</v>
      </c>
    </row>
    <row r="50" spans="2:13" ht="15" customHeight="1" x14ac:dyDescent="0.15">
      <c r="B50" s="4"/>
      <c r="C50" s="57" t="s">
        <v>70</v>
      </c>
      <c r="D50" s="33">
        <v>2055</v>
      </c>
      <c r="E50" s="34">
        <v>806</v>
      </c>
      <c r="F50" s="35">
        <v>329</v>
      </c>
      <c r="G50" s="35">
        <v>36</v>
      </c>
      <c r="H50" s="35">
        <v>25</v>
      </c>
      <c r="I50" s="35">
        <v>2</v>
      </c>
      <c r="J50" s="35">
        <v>442</v>
      </c>
      <c r="K50" s="35">
        <v>43</v>
      </c>
      <c r="L50" s="35">
        <v>174</v>
      </c>
      <c r="M50" s="35">
        <v>198</v>
      </c>
    </row>
    <row r="51" spans="2:13" ht="15" customHeight="1" x14ac:dyDescent="0.15">
      <c r="B51" s="4"/>
      <c r="C51" s="54"/>
      <c r="D51" s="30">
        <v>100</v>
      </c>
      <c r="E51" s="31">
        <v>39.200000000000003</v>
      </c>
      <c r="F51" s="32">
        <v>16</v>
      </c>
      <c r="G51" s="32">
        <v>1.8</v>
      </c>
      <c r="H51" s="32">
        <v>1.2</v>
      </c>
      <c r="I51" s="32">
        <v>0.1</v>
      </c>
      <c r="J51" s="32">
        <v>21.5</v>
      </c>
      <c r="K51" s="32">
        <v>2.1</v>
      </c>
      <c r="L51" s="32">
        <v>8.5</v>
      </c>
      <c r="M51" s="32">
        <v>9.6</v>
      </c>
    </row>
    <row r="52" spans="2:13" ht="15" customHeight="1" x14ac:dyDescent="0.15">
      <c r="B52" s="4"/>
      <c r="C52" s="51" t="s">
        <v>71</v>
      </c>
      <c r="D52" s="25">
        <v>1640</v>
      </c>
      <c r="E52" s="18">
        <v>540</v>
      </c>
      <c r="F52" s="11">
        <v>216</v>
      </c>
      <c r="G52" s="11">
        <v>24</v>
      </c>
      <c r="H52" s="11">
        <v>18</v>
      </c>
      <c r="I52" s="11">
        <v>2</v>
      </c>
      <c r="J52" s="11">
        <v>366</v>
      </c>
      <c r="K52" s="11">
        <v>44</v>
      </c>
      <c r="L52" s="11">
        <v>157</v>
      </c>
      <c r="M52" s="11">
        <v>273</v>
      </c>
    </row>
    <row r="53" spans="2:13" ht="15" customHeight="1" x14ac:dyDescent="0.15">
      <c r="B53" s="4"/>
      <c r="C53" s="54"/>
      <c r="D53" s="30">
        <v>100</v>
      </c>
      <c r="E53" s="31">
        <v>32.9</v>
      </c>
      <c r="F53" s="32">
        <v>13.2</v>
      </c>
      <c r="G53" s="32">
        <v>1.5</v>
      </c>
      <c r="H53" s="32">
        <v>1.1000000000000001</v>
      </c>
      <c r="I53" s="32">
        <v>0.1</v>
      </c>
      <c r="J53" s="32">
        <v>22.3</v>
      </c>
      <c r="K53" s="32">
        <v>2.7</v>
      </c>
      <c r="L53" s="32">
        <v>9.6</v>
      </c>
      <c r="M53" s="32">
        <v>16.600000000000001</v>
      </c>
    </row>
    <row r="54" spans="2:13" ht="15" customHeight="1" x14ac:dyDescent="0.15">
      <c r="B54" s="4"/>
      <c r="C54" s="51" t="s">
        <v>72</v>
      </c>
      <c r="D54" s="25">
        <v>1560</v>
      </c>
      <c r="E54" s="18">
        <v>523</v>
      </c>
      <c r="F54" s="11">
        <v>262</v>
      </c>
      <c r="G54" s="11">
        <v>39</v>
      </c>
      <c r="H54" s="11">
        <v>16</v>
      </c>
      <c r="I54" s="11">
        <v>0</v>
      </c>
      <c r="J54" s="11">
        <v>342</v>
      </c>
      <c r="K54" s="11">
        <v>38</v>
      </c>
      <c r="L54" s="11">
        <v>141</v>
      </c>
      <c r="M54" s="11">
        <v>199</v>
      </c>
    </row>
    <row r="55" spans="2:13" ht="15" customHeight="1" x14ac:dyDescent="0.15">
      <c r="B55" s="4"/>
      <c r="C55" s="54"/>
      <c r="D55" s="30">
        <v>100</v>
      </c>
      <c r="E55" s="31">
        <v>33.5</v>
      </c>
      <c r="F55" s="32">
        <v>16.8</v>
      </c>
      <c r="G55" s="32">
        <v>2.5</v>
      </c>
      <c r="H55" s="32">
        <v>1</v>
      </c>
      <c r="I55" s="32">
        <v>0</v>
      </c>
      <c r="J55" s="32">
        <v>21.9</v>
      </c>
      <c r="K55" s="32">
        <v>2.4</v>
      </c>
      <c r="L55" s="32">
        <v>9</v>
      </c>
      <c r="M55" s="32">
        <v>12.8</v>
      </c>
    </row>
    <row r="56" spans="2:13" ht="15" customHeight="1" x14ac:dyDescent="0.15">
      <c r="B56" s="4"/>
      <c r="C56" s="51" t="s">
        <v>73</v>
      </c>
      <c r="D56" s="25">
        <v>2382</v>
      </c>
      <c r="E56" s="18">
        <v>809</v>
      </c>
      <c r="F56" s="11">
        <v>331</v>
      </c>
      <c r="G56" s="11">
        <v>37</v>
      </c>
      <c r="H56" s="11">
        <v>28</v>
      </c>
      <c r="I56" s="11">
        <v>4</v>
      </c>
      <c r="J56" s="11">
        <v>501</v>
      </c>
      <c r="K56" s="11">
        <v>68</v>
      </c>
      <c r="L56" s="11">
        <v>239</v>
      </c>
      <c r="M56" s="11">
        <v>365</v>
      </c>
    </row>
    <row r="57" spans="2:13" ht="15" customHeight="1" x14ac:dyDescent="0.15">
      <c r="B57" s="4"/>
      <c r="C57" s="54"/>
      <c r="D57" s="30">
        <v>100</v>
      </c>
      <c r="E57" s="31">
        <v>34</v>
      </c>
      <c r="F57" s="32">
        <v>13.9</v>
      </c>
      <c r="G57" s="32">
        <v>1.6</v>
      </c>
      <c r="H57" s="32">
        <v>1.2</v>
      </c>
      <c r="I57" s="32">
        <v>0.2</v>
      </c>
      <c r="J57" s="32">
        <v>21</v>
      </c>
      <c r="K57" s="32">
        <v>2.9</v>
      </c>
      <c r="L57" s="32">
        <v>10</v>
      </c>
      <c r="M57" s="32">
        <v>15.3</v>
      </c>
    </row>
    <row r="58" spans="2:13" ht="15" customHeight="1" x14ac:dyDescent="0.15">
      <c r="B58" s="4"/>
      <c r="C58" s="51" t="s">
        <v>74</v>
      </c>
      <c r="D58" s="25">
        <v>1538</v>
      </c>
      <c r="E58" s="18">
        <v>501</v>
      </c>
      <c r="F58" s="11">
        <v>202</v>
      </c>
      <c r="G58" s="11">
        <v>30</v>
      </c>
      <c r="H58" s="11">
        <v>11</v>
      </c>
      <c r="I58" s="11">
        <v>2</v>
      </c>
      <c r="J58" s="11">
        <v>245</v>
      </c>
      <c r="K58" s="11">
        <v>22</v>
      </c>
      <c r="L58" s="11">
        <v>91</v>
      </c>
      <c r="M58" s="11">
        <v>434</v>
      </c>
    </row>
    <row r="59" spans="2:13" ht="15" customHeight="1" x14ac:dyDescent="0.15">
      <c r="B59" s="4"/>
      <c r="C59" s="54"/>
      <c r="D59" s="30">
        <v>100</v>
      </c>
      <c r="E59" s="31">
        <v>32.6</v>
      </c>
      <c r="F59" s="32">
        <v>13.1</v>
      </c>
      <c r="G59" s="32">
        <v>2</v>
      </c>
      <c r="H59" s="32">
        <v>0.7</v>
      </c>
      <c r="I59" s="32">
        <v>0.1</v>
      </c>
      <c r="J59" s="32">
        <v>15.9</v>
      </c>
      <c r="K59" s="32">
        <v>1.4</v>
      </c>
      <c r="L59" s="32">
        <v>5.9</v>
      </c>
      <c r="M59" s="32">
        <v>28.2</v>
      </c>
    </row>
    <row r="60" spans="2:13" ht="15" customHeight="1" x14ac:dyDescent="0.15">
      <c r="B60" s="4"/>
      <c r="C60" s="51" t="s">
        <v>75</v>
      </c>
      <c r="D60" s="25">
        <v>5096</v>
      </c>
      <c r="E60" s="18">
        <v>1567</v>
      </c>
      <c r="F60" s="11">
        <v>803</v>
      </c>
      <c r="G60" s="11">
        <v>91</v>
      </c>
      <c r="H60" s="11">
        <v>67</v>
      </c>
      <c r="I60" s="11">
        <v>4</v>
      </c>
      <c r="J60" s="11">
        <v>977</v>
      </c>
      <c r="K60" s="11">
        <v>115</v>
      </c>
      <c r="L60" s="11">
        <v>596</v>
      </c>
      <c r="M60" s="11">
        <v>876</v>
      </c>
    </row>
    <row r="61" spans="2:13" ht="15" customHeight="1" x14ac:dyDescent="0.15">
      <c r="B61" s="4"/>
      <c r="C61" s="54"/>
      <c r="D61" s="30">
        <v>100</v>
      </c>
      <c r="E61" s="31">
        <v>30.7</v>
      </c>
      <c r="F61" s="32">
        <v>15.8</v>
      </c>
      <c r="G61" s="32">
        <v>1.8</v>
      </c>
      <c r="H61" s="32">
        <v>1.3</v>
      </c>
      <c r="I61" s="32">
        <v>0.1</v>
      </c>
      <c r="J61" s="32">
        <v>19.2</v>
      </c>
      <c r="K61" s="32">
        <v>2.2999999999999998</v>
      </c>
      <c r="L61" s="32">
        <v>11.7</v>
      </c>
      <c r="M61" s="32">
        <v>17.2</v>
      </c>
    </row>
    <row r="62" spans="2:13" ht="15" customHeight="1" x14ac:dyDescent="0.15">
      <c r="B62" s="4"/>
      <c r="C62" s="51" t="s">
        <v>76</v>
      </c>
      <c r="D62" s="25">
        <v>2807</v>
      </c>
      <c r="E62" s="18">
        <v>845</v>
      </c>
      <c r="F62" s="11">
        <v>452</v>
      </c>
      <c r="G62" s="11">
        <v>65</v>
      </c>
      <c r="H62" s="11">
        <v>38</v>
      </c>
      <c r="I62" s="11">
        <v>3</v>
      </c>
      <c r="J62" s="11">
        <v>627</v>
      </c>
      <c r="K62" s="11">
        <v>65</v>
      </c>
      <c r="L62" s="11">
        <v>249</v>
      </c>
      <c r="M62" s="11">
        <v>463</v>
      </c>
    </row>
    <row r="63" spans="2:13" ht="15" customHeight="1" x14ac:dyDescent="0.15">
      <c r="B63" s="4"/>
      <c r="C63" s="54"/>
      <c r="D63" s="30">
        <v>100</v>
      </c>
      <c r="E63" s="31">
        <v>30.1</v>
      </c>
      <c r="F63" s="32">
        <v>16.100000000000001</v>
      </c>
      <c r="G63" s="32">
        <v>2.2999999999999998</v>
      </c>
      <c r="H63" s="32">
        <v>1.4</v>
      </c>
      <c r="I63" s="32">
        <v>0.1</v>
      </c>
      <c r="J63" s="32">
        <v>22.3</v>
      </c>
      <c r="K63" s="32">
        <v>2.2999999999999998</v>
      </c>
      <c r="L63" s="32">
        <v>8.9</v>
      </c>
      <c r="M63" s="32">
        <v>16.5</v>
      </c>
    </row>
    <row r="64" spans="2:13" ht="15" customHeight="1" x14ac:dyDescent="0.15">
      <c r="B64" s="4"/>
      <c r="C64" s="51" t="s">
        <v>77</v>
      </c>
      <c r="D64" s="25">
        <v>6516</v>
      </c>
      <c r="E64" s="18">
        <v>1777</v>
      </c>
      <c r="F64" s="11">
        <v>1125</v>
      </c>
      <c r="G64" s="11">
        <v>141</v>
      </c>
      <c r="H64" s="11">
        <v>92</v>
      </c>
      <c r="I64" s="11">
        <v>9</v>
      </c>
      <c r="J64" s="11">
        <v>1508</v>
      </c>
      <c r="K64" s="11">
        <v>167</v>
      </c>
      <c r="L64" s="11">
        <v>685</v>
      </c>
      <c r="M64" s="11">
        <v>1012</v>
      </c>
    </row>
    <row r="65" spans="2:13" ht="15" customHeight="1" x14ac:dyDescent="0.15">
      <c r="B65" s="5"/>
      <c r="C65" s="52"/>
      <c r="D65" s="28">
        <v>100</v>
      </c>
      <c r="E65" s="20">
        <v>27.3</v>
      </c>
      <c r="F65" s="15">
        <v>17.3</v>
      </c>
      <c r="G65" s="15">
        <v>2.2000000000000002</v>
      </c>
      <c r="H65" s="15">
        <v>1.4</v>
      </c>
      <c r="I65" s="15">
        <v>0.1</v>
      </c>
      <c r="J65" s="15">
        <v>23.1</v>
      </c>
      <c r="K65" s="15">
        <v>2.6</v>
      </c>
      <c r="L65" s="15">
        <v>10.5</v>
      </c>
      <c r="M65" s="15">
        <v>15.5</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M9">
    <cfRule type="top10" dxfId="376" priority="2375" rank="1"/>
  </conditionalFormatting>
  <conditionalFormatting sqref="E11:M11">
    <cfRule type="top10" dxfId="375" priority="2376" rank="1"/>
  </conditionalFormatting>
  <conditionalFormatting sqref="E13:M13">
    <cfRule type="top10" dxfId="374" priority="2377" rank="1"/>
  </conditionalFormatting>
  <conditionalFormatting sqref="E15:M15">
    <cfRule type="top10" dxfId="373" priority="2378" rank="1"/>
  </conditionalFormatting>
  <conditionalFormatting sqref="E17:M17">
    <cfRule type="top10" dxfId="372" priority="2379" rank="1"/>
  </conditionalFormatting>
  <conditionalFormatting sqref="E19:M19">
    <cfRule type="top10" dxfId="371" priority="2380" rank="1"/>
  </conditionalFormatting>
  <conditionalFormatting sqref="E21:M21">
    <cfRule type="top10" dxfId="370" priority="2381" rank="1"/>
  </conditionalFormatting>
  <conditionalFormatting sqref="E23:M23">
    <cfRule type="top10" dxfId="369" priority="2382" rank="1"/>
  </conditionalFormatting>
  <conditionalFormatting sqref="E25:M25">
    <cfRule type="top10" dxfId="368" priority="2383" rank="1"/>
  </conditionalFormatting>
  <conditionalFormatting sqref="E27:M27">
    <cfRule type="top10" dxfId="367" priority="2384" rank="1"/>
  </conditionalFormatting>
  <conditionalFormatting sqref="E29:M29">
    <cfRule type="top10" dxfId="366" priority="2385" rank="1"/>
  </conditionalFormatting>
  <conditionalFormatting sqref="E31:M31">
    <cfRule type="top10" dxfId="365" priority="2386" rank="1"/>
  </conditionalFormatting>
  <conditionalFormatting sqref="E33:M33">
    <cfRule type="top10" dxfId="364" priority="2387" rank="1"/>
  </conditionalFormatting>
  <conditionalFormatting sqref="E35:M35">
    <cfRule type="top10" dxfId="363" priority="2388" rank="1"/>
  </conditionalFormatting>
  <conditionalFormatting sqref="E37:M37">
    <cfRule type="top10" dxfId="362" priority="2389" rank="1"/>
  </conditionalFormatting>
  <conditionalFormatting sqref="E39:M39">
    <cfRule type="top10" dxfId="361" priority="2390" rank="1"/>
  </conditionalFormatting>
  <conditionalFormatting sqref="E41:M41">
    <cfRule type="top10" dxfId="360" priority="2391" rank="1"/>
  </conditionalFormatting>
  <conditionalFormatting sqref="E43:M43">
    <cfRule type="top10" dxfId="359" priority="2392" rank="1"/>
  </conditionalFormatting>
  <conditionalFormatting sqref="E45:M45">
    <cfRule type="top10" dxfId="358" priority="2393" rank="1"/>
  </conditionalFormatting>
  <conditionalFormatting sqref="E47:M47">
    <cfRule type="top10" dxfId="357" priority="2394" rank="1"/>
  </conditionalFormatting>
  <conditionalFormatting sqref="E49:M49">
    <cfRule type="top10" dxfId="356" priority="2395" rank="1"/>
  </conditionalFormatting>
  <conditionalFormatting sqref="E51:M51">
    <cfRule type="top10" dxfId="355" priority="2396" rank="1"/>
  </conditionalFormatting>
  <conditionalFormatting sqref="E53:M53">
    <cfRule type="top10" dxfId="354" priority="2397" rank="1"/>
  </conditionalFormatting>
  <conditionalFormatting sqref="E55:M55">
    <cfRule type="top10" dxfId="353" priority="2398" rank="1"/>
  </conditionalFormatting>
  <conditionalFormatting sqref="E57:M57">
    <cfRule type="top10" dxfId="352" priority="2399" rank="1"/>
  </conditionalFormatting>
  <conditionalFormatting sqref="E59:M59">
    <cfRule type="top10" dxfId="351" priority="2400" rank="1"/>
  </conditionalFormatting>
  <conditionalFormatting sqref="E61:M61">
    <cfRule type="top10" dxfId="350" priority="2401" rank="1"/>
  </conditionalFormatting>
  <conditionalFormatting sqref="E63:M63">
    <cfRule type="top10" dxfId="349" priority="2402" rank="1"/>
  </conditionalFormatting>
  <conditionalFormatting sqref="E65:M65">
    <cfRule type="top10" dxfId="348" priority="2403" rank="1"/>
  </conditionalFormatting>
  <pageMargins left="0.7" right="0.7" top="0.75" bottom="0.75" header="0.3" footer="0.3"/>
  <pageSetup paperSize="9" scale="76" orientation="portrait" r:id="rId1"/>
  <headerFooter>
    <oddFooter>&amp;C&amp;P</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0" width="8.625" style="9" customWidth="1"/>
    <col min="91" max="16384" width="6.125" style="9"/>
  </cols>
  <sheetData>
    <row r="2" spans="2:43" x14ac:dyDescent="0.15">
      <c r="B2" s="9" t="s">
        <v>512</v>
      </c>
    </row>
    <row r="3" spans="2:43" x14ac:dyDescent="0.15">
      <c r="B3" s="9" t="s">
        <v>547</v>
      </c>
    </row>
    <row r="4" spans="2:43" x14ac:dyDescent="0.15">
      <c r="B4" s="36"/>
    </row>
    <row r="6" spans="2:43" ht="3" customHeight="1" x14ac:dyDescent="0.15">
      <c r="B6" s="16"/>
      <c r="C6" s="23"/>
      <c r="D6" s="24"/>
      <c r="E6" s="22"/>
      <c r="F6" s="17"/>
      <c r="G6" s="17"/>
      <c r="H6" s="17"/>
    </row>
    <row r="7" spans="2:43" s="10" customFormat="1" ht="122.25" customHeight="1" thickBot="1" x14ac:dyDescent="0.2">
      <c r="B7" s="1"/>
      <c r="C7" s="2" t="s">
        <v>52</v>
      </c>
      <c r="D7" s="29" t="s">
        <v>103</v>
      </c>
      <c r="E7" s="46" t="s">
        <v>43</v>
      </c>
      <c r="F7" s="47" t="s">
        <v>156</v>
      </c>
      <c r="G7" s="47" t="s">
        <v>157</v>
      </c>
      <c r="H7" s="47" t="s">
        <v>104</v>
      </c>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1422</v>
      </c>
      <c r="F8" s="11">
        <v>9482</v>
      </c>
      <c r="G8" s="11">
        <v>13910</v>
      </c>
      <c r="H8" s="11">
        <v>2352</v>
      </c>
    </row>
    <row r="9" spans="2:43" ht="15" customHeight="1" x14ac:dyDescent="0.15">
      <c r="B9" s="62"/>
      <c r="C9" s="52"/>
      <c r="D9" s="26">
        <v>100</v>
      </c>
      <c r="E9" s="19">
        <v>5.2</v>
      </c>
      <c r="F9" s="12">
        <v>34.9</v>
      </c>
      <c r="G9" s="12">
        <v>51.2</v>
      </c>
      <c r="H9" s="12">
        <v>8.6999999999999993</v>
      </c>
    </row>
    <row r="10" spans="2:43" ht="15" customHeight="1" x14ac:dyDescent="0.15">
      <c r="B10" s="3" t="s">
        <v>54</v>
      </c>
      <c r="C10" s="63" t="s">
        <v>55</v>
      </c>
      <c r="D10" s="27">
        <v>12478</v>
      </c>
      <c r="E10" s="21">
        <v>632</v>
      </c>
      <c r="F10" s="13">
        <v>4033</v>
      </c>
      <c r="G10" s="13">
        <v>6832</v>
      </c>
      <c r="H10" s="13">
        <v>981</v>
      </c>
    </row>
    <row r="11" spans="2:43" ht="15" customHeight="1" x14ac:dyDescent="0.15">
      <c r="B11" s="4"/>
      <c r="C11" s="56"/>
      <c r="D11" s="30">
        <v>100</v>
      </c>
      <c r="E11" s="31">
        <v>5.0999999999999996</v>
      </c>
      <c r="F11" s="32">
        <v>32.299999999999997</v>
      </c>
      <c r="G11" s="32">
        <v>54.8</v>
      </c>
      <c r="H11" s="32">
        <v>7.9</v>
      </c>
    </row>
    <row r="12" spans="2:43" ht="15" customHeight="1" x14ac:dyDescent="0.15">
      <c r="B12" s="4"/>
      <c r="C12" s="55" t="s">
        <v>56</v>
      </c>
      <c r="D12" s="25">
        <v>14458</v>
      </c>
      <c r="E12" s="18">
        <v>782</v>
      </c>
      <c r="F12" s="11">
        <v>5378</v>
      </c>
      <c r="G12" s="11">
        <v>6965</v>
      </c>
      <c r="H12" s="11">
        <v>1333</v>
      </c>
    </row>
    <row r="13" spans="2:43" ht="15" customHeight="1" x14ac:dyDescent="0.15">
      <c r="B13" s="4"/>
      <c r="C13" s="59"/>
      <c r="D13" s="26">
        <v>100</v>
      </c>
      <c r="E13" s="19">
        <v>5.4</v>
      </c>
      <c r="F13" s="12">
        <v>37.200000000000003</v>
      </c>
      <c r="G13" s="12">
        <v>48.2</v>
      </c>
      <c r="H13" s="12">
        <v>9.1999999999999993</v>
      </c>
    </row>
    <row r="14" spans="2:43" ht="15" customHeight="1" x14ac:dyDescent="0.15">
      <c r="B14" s="3" t="s">
        <v>57</v>
      </c>
      <c r="C14" s="63" t="s">
        <v>78</v>
      </c>
      <c r="D14" s="27">
        <v>7667</v>
      </c>
      <c r="E14" s="21">
        <v>320</v>
      </c>
      <c r="F14" s="13">
        <v>2696</v>
      </c>
      <c r="G14" s="13">
        <v>4253</v>
      </c>
      <c r="H14" s="13">
        <v>398</v>
      </c>
    </row>
    <row r="15" spans="2:43" ht="15" customHeight="1" x14ac:dyDescent="0.15">
      <c r="B15" s="4"/>
      <c r="C15" s="56"/>
      <c r="D15" s="30">
        <v>100</v>
      </c>
      <c r="E15" s="31">
        <v>4.2</v>
      </c>
      <c r="F15" s="32">
        <v>35.200000000000003</v>
      </c>
      <c r="G15" s="32">
        <v>55.5</v>
      </c>
      <c r="H15" s="32">
        <v>5.2</v>
      </c>
    </row>
    <row r="16" spans="2:43" ht="15" customHeight="1" x14ac:dyDescent="0.15">
      <c r="B16" s="4"/>
      <c r="C16" s="51" t="s">
        <v>79</v>
      </c>
      <c r="D16" s="25">
        <v>6710</v>
      </c>
      <c r="E16" s="18">
        <v>352</v>
      </c>
      <c r="F16" s="11">
        <v>2484</v>
      </c>
      <c r="G16" s="11">
        <v>3445</v>
      </c>
      <c r="H16" s="11">
        <v>429</v>
      </c>
    </row>
    <row r="17" spans="2:8" ht="15" customHeight="1" x14ac:dyDescent="0.15">
      <c r="B17" s="4"/>
      <c r="C17" s="51"/>
      <c r="D17" s="30">
        <v>100</v>
      </c>
      <c r="E17" s="31">
        <v>5.2</v>
      </c>
      <c r="F17" s="32">
        <v>37</v>
      </c>
      <c r="G17" s="32">
        <v>51.3</v>
      </c>
      <c r="H17" s="32">
        <v>6.4</v>
      </c>
    </row>
    <row r="18" spans="2:8" ht="15" customHeight="1" x14ac:dyDescent="0.15">
      <c r="B18" s="4"/>
      <c r="C18" s="58" t="s">
        <v>80</v>
      </c>
      <c r="D18" s="25">
        <v>5148</v>
      </c>
      <c r="E18" s="18">
        <v>297</v>
      </c>
      <c r="F18" s="11">
        <v>1817</v>
      </c>
      <c r="G18" s="11">
        <v>2547</v>
      </c>
      <c r="H18" s="11">
        <v>487</v>
      </c>
    </row>
    <row r="19" spans="2:8" ht="15" customHeight="1" x14ac:dyDescent="0.15">
      <c r="B19" s="4"/>
      <c r="C19" s="56"/>
      <c r="D19" s="30">
        <v>100</v>
      </c>
      <c r="E19" s="31">
        <v>5.8</v>
      </c>
      <c r="F19" s="32">
        <v>35.299999999999997</v>
      </c>
      <c r="G19" s="32">
        <v>49.5</v>
      </c>
      <c r="H19" s="32">
        <v>9.5</v>
      </c>
    </row>
    <row r="20" spans="2:8" ht="15" customHeight="1" x14ac:dyDescent="0.15">
      <c r="B20" s="4"/>
      <c r="C20" s="55" t="s">
        <v>81</v>
      </c>
      <c r="D20" s="25">
        <v>4095</v>
      </c>
      <c r="E20" s="18">
        <v>217</v>
      </c>
      <c r="F20" s="11">
        <v>1401</v>
      </c>
      <c r="G20" s="11">
        <v>1946</v>
      </c>
      <c r="H20" s="11">
        <v>531</v>
      </c>
    </row>
    <row r="21" spans="2:8" ht="15" customHeight="1" x14ac:dyDescent="0.15">
      <c r="B21" s="4"/>
      <c r="C21" s="56"/>
      <c r="D21" s="30">
        <v>100</v>
      </c>
      <c r="E21" s="31">
        <v>5.3</v>
      </c>
      <c r="F21" s="32">
        <v>34.200000000000003</v>
      </c>
      <c r="G21" s="32">
        <v>47.5</v>
      </c>
      <c r="H21" s="32">
        <v>13</v>
      </c>
    </row>
    <row r="22" spans="2:8" ht="15" customHeight="1" x14ac:dyDescent="0.15">
      <c r="B22" s="4"/>
      <c r="C22" s="51" t="s">
        <v>82</v>
      </c>
      <c r="D22" s="25">
        <v>3242</v>
      </c>
      <c r="E22" s="18">
        <v>223</v>
      </c>
      <c r="F22" s="11">
        <v>995</v>
      </c>
      <c r="G22" s="11">
        <v>1566</v>
      </c>
      <c r="H22" s="11">
        <v>458</v>
      </c>
    </row>
    <row r="23" spans="2:8" ht="15" customHeight="1" x14ac:dyDescent="0.15">
      <c r="B23" s="5"/>
      <c r="C23" s="52"/>
      <c r="D23" s="28">
        <v>100</v>
      </c>
      <c r="E23" s="20">
        <v>6.9</v>
      </c>
      <c r="F23" s="15">
        <v>30.7</v>
      </c>
      <c r="G23" s="15">
        <v>48.3</v>
      </c>
      <c r="H23" s="15">
        <v>14.1</v>
      </c>
    </row>
    <row r="24" spans="2:8" ht="15" customHeight="1" x14ac:dyDescent="0.15">
      <c r="B24" s="3" t="s">
        <v>58</v>
      </c>
      <c r="C24" s="53" t="s">
        <v>59</v>
      </c>
      <c r="D24" s="27">
        <v>6176</v>
      </c>
      <c r="E24" s="21">
        <v>286</v>
      </c>
      <c r="F24" s="13">
        <v>1784</v>
      </c>
      <c r="G24" s="13">
        <v>3402</v>
      </c>
      <c r="H24" s="13">
        <v>704</v>
      </c>
    </row>
    <row r="25" spans="2:8" ht="15" customHeight="1" x14ac:dyDescent="0.15">
      <c r="B25" s="4"/>
      <c r="C25" s="51"/>
      <c r="D25" s="30">
        <v>100</v>
      </c>
      <c r="E25" s="31">
        <v>4.5999999999999996</v>
      </c>
      <c r="F25" s="32">
        <v>28.9</v>
      </c>
      <c r="G25" s="32">
        <v>55.1</v>
      </c>
      <c r="H25" s="32">
        <v>11.4</v>
      </c>
    </row>
    <row r="26" spans="2:8" ht="15" customHeight="1" x14ac:dyDescent="0.15">
      <c r="B26" s="4"/>
      <c r="C26" s="58" t="s">
        <v>60</v>
      </c>
      <c r="D26" s="25">
        <v>12578</v>
      </c>
      <c r="E26" s="18">
        <v>710</v>
      </c>
      <c r="F26" s="11">
        <v>4936</v>
      </c>
      <c r="G26" s="11">
        <v>6004</v>
      </c>
      <c r="H26" s="11">
        <v>928</v>
      </c>
    </row>
    <row r="27" spans="2:8" ht="15" customHeight="1" x14ac:dyDescent="0.15">
      <c r="B27" s="4"/>
      <c r="C27" s="56"/>
      <c r="D27" s="30">
        <v>100</v>
      </c>
      <c r="E27" s="31">
        <v>5.6</v>
      </c>
      <c r="F27" s="32">
        <v>39.200000000000003</v>
      </c>
      <c r="G27" s="32">
        <v>47.7</v>
      </c>
      <c r="H27" s="32">
        <v>7.4</v>
      </c>
    </row>
    <row r="28" spans="2:8" ht="15" customHeight="1" x14ac:dyDescent="0.15">
      <c r="B28" s="4"/>
      <c r="C28" s="55" t="s">
        <v>61</v>
      </c>
      <c r="D28" s="25">
        <v>1614</v>
      </c>
      <c r="E28" s="18">
        <v>93</v>
      </c>
      <c r="F28" s="11">
        <v>537</v>
      </c>
      <c r="G28" s="11">
        <v>879</v>
      </c>
      <c r="H28" s="11">
        <v>105</v>
      </c>
    </row>
    <row r="29" spans="2:8" ht="15" customHeight="1" x14ac:dyDescent="0.15">
      <c r="B29" s="4"/>
      <c r="C29" s="56"/>
      <c r="D29" s="30">
        <v>100</v>
      </c>
      <c r="E29" s="31">
        <v>5.8</v>
      </c>
      <c r="F29" s="32">
        <v>33.299999999999997</v>
      </c>
      <c r="G29" s="32">
        <v>54.5</v>
      </c>
      <c r="H29" s="32">
        <v>6.5</v>
      </c>
    </row>
    <row r="30" spans="2:8" ht="15" customHeight="1" x14ac:dyDescent="0.15">
      <c r="B30" s="4"/>
      <c r="C30" s="51" t="s">
        <v>62</v>
      </c>
      <c r="D30" s="25">
        <v>2525</v>
      </c>
      <c r="E30" s="18">
        <v>122</v>
      </c>
      <c r="F30" s="11">
        <v>879</v>
      </c>
      <c r="G30" s="11">
        <v>1313</v>
      </c>
      <c r="H30" s="11">
        <v>211</v>
      </c>
    </row>
    <row r="31" spans="2:8" ht="15" customHeight="1" x14ac:dyDescent="0.15">
      <c r="B31" s="4"/>
      <c r="C31" s="51"/>
      <c r="D31" s="30">
        <v>100</v>
      </c>
      <c r="E31" s="31">
        <v>4.8</v>
      </c>
      <c r="F31" s="32">
        <v>34.799999999999997</v>
      </c>
      <c r="G31" s="32">
        <v>52</v>
      </c>
      <c r="H31" s="32">
        <v>8.4</v>
      </c>
    </row>
    <row r="32" spans="2:8" ht="15" customHeight="1" x14ac:dyDescent="0.15">
      <c r="B32" s="6"/>
      <c r="C32" s="58" t="s">
        <v>63</v>
      </c>
      <c r="D32" s="25">
        <v>3276</v>
      </c>
      <c r="E32" s="18">
        <v>151</v>
      </c>
      <c r="F32" s="11">
        <v>1062</v>
      </c>
      <c r="G32" s="11">
        <v>1842</v>
      </c>
      <c r="H32" s="11">
        <v>221</v>
      </c>
    </row>
    <row r="33" spans="2:8" ht="15" customHeight="1" x14ac:dyDescent="0.15">
      <c r="B33" s="7"/>
      <c r="C33" s="59"/>
      <c r="D33" s="28">
        <v>100</v>
      </c>
      <c r="E33" s="20">
        <v>4.5999999999999996</v>
      </c>
      <c r="F33" s="15">
        <v>32.4</v>
      </c>
      <c r="G33" s="15">
        <v>56.2</v>
      </c>
      <c r="H33" s="15">
        <v>6.7</v>
      </c>
    </row>
    <row r="34" spans="2:8" ht="15" customHeight="1" x14ac:dyDescent="0.15">
      <c r="B34" s="3" t="s">
        <v>64</v>
      </c>
      <c r="C34" s="53" t="s">
        <v>65</v>
      </c>
      <c r="D34" s="27">
        <v>22228</v>
      </c>
      <c r="E34" s="21">
        <v>1117</v>
      </c>
      <c r="F34" s="13">
        <v>7997</v>
      </c>
      <c r="G34" s="13">
        <v>11572</v>
      </c>
      <c r="H34" s="13">
        <v>1542</v>
      </c>
    </row>
    <row r="35" spans="2:8" ht="15" customHeight="1" x14ac:dyDescent="0.15">
      <c r="B35" s="4"/>
      <c r="C35" s="54"/>
      <c r="D35" s="30">
        <v>100</v>
      </c>
      <c r="E35" s="31">
        <v>5</v>
      </c>
      <c r="F35" s="32">
        <v>36</v>
      </c>
      <c r="G35" s="32">
        <v>52.1</v>
      </c>
      <c r="H35" s="32">
        <v>6.9</v>
      </c>
    </row>
    <row r="36" spans="2:8" ht="15" customHeight="1" x14ac:dyDescent="0.15">
      <c r="B36" s="4"/>
      <c r="C36" s="60" t="s">
        <v>66</v>
      </c>
      <c r="D36" s="25">
        <v>2573</v>
      </c>
      <c r="E36" s="18">
        <v>145</v>
      </c>
      <c r="F36" s="11">
        <v>833</v>
      </c>
      <c r="G36" s="11">
        <v>1224</v>
      </c>
      <c r="H36" s="11">
        <v>371</v>
      </c>
    </row>
    <row r="37" spans="2:8" ht="15" customHeight="1" x14ac:dyDescent="0.15">
      <c r="B37" s="4"/>
      <c r="C37" s="56"/>
      <c r="D37" s="30">
        <v>100</v>
      </c>
      <c r="E37" s="31">
        <v>5.6</v>
      </c>
      <c r="F37" s="32">
        <v>32.4</v>
      </c>
      <c r="G37" s="32">
        <v>47.6</v>
      </c>
      <c r="H37" s="32">
        <v>14.4</v>
      </c>
    </row>
    <row r="38" spans="2:8" ht="15" customHeight="1" x14ac:dyDescent="0.15">
      <c r="B38" s="4"/>
      <c r="C38" s="55" t="s">
        <v>67</v>
      </c>
      <c r="D38" s="25">
        <v>1235</v>
      </c>
      <c r="E38" s="18">
        <v>85</v>
      </c>
      <c r="F38" s="11">
        <v>368</v>
      </c>
      <c r="G38" s="11">
        <v>624</v>
      </c>
      <c r="H38" s="11">
        <v>158</v>
      </c>
    </row>
    <row r="39" spans="2:8" ht="15" customHeight="1" x14ac:dyDescent="0.15">
      <c r="B39" s="5"/>
      <c r="C39" s="59"/>
      <c r="D39" s="28">
        <v>100</v>
      </c>
      <c r="E39" s="20">
        <v>6.9</v>
      </c>
      <c r="F39" s="15">
        <v>29.8</v>
      </c>
      <c r="G39" s="15">
        <v>50.5</v>
      </c>
      <c r="H39" s="15">
        <v>12.8</v>
      </c>
    </row>
    <row r="40" spans="2:8" ht="15" customHeight="1" x14ac:dyDescent="0.15">
      <c r="B40" s="3" t="s">
        <v>83</v>
      </c>
      <c r="C40" s="53" t="s">
        <v>400</v>
      </c>
      <c r="D40" s="27">
        <v>3459</v>
      </c>
      <c r="E40" s="21">
        <v>253</v>
      </c>
      <c r="F40" s="13">
        <v>1145</v>
      </c>
      <c r="G40" s="13">
        <v>1762</v>
      </c>
      <c r="H40" s="13">
        <v>299</v>
      </c>
    </row>
    <row r="41" spans="2:8" ht="15" customHeight="1" x14ac:dyDescent="0.15">
      <c r="B41" s="4"/>
      <c r="C41" s="54"/>
      <c r="D41" s="30">
        <v>100</v>
      </c>
      <c r="E41" s="31">
        <v>7.3</v>
      </c>
      <c r="F41" s="32">
        <v>33.1</v>
      </c>
      <c r="G41" s="32">
        <v>50.9</v>
      </c>
      <c r="H41" s="32">
        <v>8.6</v>
      </c>
    </row>
    <row r="42" spans="2:8" ht="15" customHeight="1" x14ac:dyDescent="0.15">
      <c r="B42" s="4"/>
      <c r="C42" s="55" t="s">
        <v>86</v>
      </c>
      <c r="D42" s="25">
        <v>18074</v>
      </c>
      <c r="E42" s="18">
        <v>878</v>
      </c>
      <c r="F42" s="11">
        <v>6629</v>
      </c>
      <c r="G42" s="11">
        <v>9294</v>
      </c>
      <c r="H42" s="11">
        <v>1273</v>
      </c>
    </row>
    <row r="43" spans="2:8" ht="15" customHeight="1" x14ac:dyDescent="0.15">
      <c r="B43" s="4"/>
      <c r="C43" s="56"/>
      <c r="D43" s="30">
        <v>100</v>
      </c>
      <c r="E43" s="31">
        <v>4.9000000000000004</v>
      </c>
      <c r="F43" s="32">
        <v>36.700000000000003</v>
      </c>
      <c r="G43" s="32">
        <v>51.4</v>
      </c>
      <c r="H43" s="32">
        <v>7</v>
      </c>
    </row>
    <row r="44" spans="2:8" ht="15" customHeight="1" x14ac:dyDescent="0.15">
      <c r="B44" s="4"/>
      <c r="C44" s="51" t="s">
        <v>402</v>
      </c>
      <c r="D44" s="25">
        <v>4115</v>
      </c>
      <c r="E44" s="18">
        <v>197</v>
      </c>
      <c r="F44" s="11">
        <v>1317</v>
      </c>
      <c r="G44" s="11">
        <v>2228</v>
      </c>
      <c r="H44" s="11">
        <v>373</v>
      </c>
    </row>
    <row r="45" spans="2:8" ht="15" customHeight="1" x14ac:dyDescent="0.15">
      <c r="B45" s="4"/>
      <c r="C45" s="54"/>
      <c r="D45" s="30">
        <v>100</v>
      </c>
      <c r="E45" s="31">
        <v>4.8</v>
      </c>
      <c r="F45" s="32">
        <v>32</v>
      </c>
      <c r="G45" s="32">
        <v>54.1</v>
      </c>
      <c r="H45" s="32">
        <v>9.1</v>
      </c>
    </row>
    <row r="46" spans="2:8" ht="15" customHeight="1" x14ac:dyDescent="0.15">
      <c r="B46" s="4"/>
      <c r="C46" s="51" t="s">
        <v>411</v>
      </c>
      <c r="D46" s="25">
        <v>659</v>
      </c>
      <c r="E46" s="18">
        <v>53</v>
      </c>
      <c r="F46" s="11">
        <v>211</v>
      </c>
      <c r="G46" s="11">
        <v>312</v>
      </c>
      <c r="H46" s="11">
        <v>83</v>
      </c>
    </row>
    <row r="47" spans="2:8" ht="15" customHeight="1" x14ac:dyDescent="0.15">
      <c r="B47" s="5"/>
      <c r="C47" s="52"/>
      <c r="D47" s="28">
        <v>100</v>
      </c>
      <c r="E47" s="20">
        <v>8</v>
      </c>
      <c r="F47" s="15">
        <v>32</v>
      </c>
      <c r="G47" s="15">
        <v>47.3</v>
      </c>
      <c r="H47" s="15">
        <v>12.6</v>
      </c>
    </row>
    <row r="48" spans="2:8" ht="15" customHeight="1" x14ac:dyDescent="0.15">
      <c r="B48" s="3" t="s">
        <v>68</v>
      </c>
      <c r="C48" s="53" t="s">
        <v>69</v>
      </c>
      <c r="D48" s="27">
        <v>3572</v>
      </c>
      <c r="E48" s="21">
        <v>182</v>
      </c>
      <c r="F48" s="13">
        <v>1403</v>
      </c>
      <c r="G48" s="13">
        <v>1790</v>
      </c>
      <c r="H48" s="13">
        <v>197</v>
      </c>
    </row>
    <row r="49" spans="2:8" ht="15" customHeight="1" x14ac:dyDescent="0.15">
      <c r="B49" s="4"/>
      <c r="C49" s="54"/>
      <c r="D49" s="30">
        <v>100</v>
      </c>
      <c r="E49" s="31">
        <v>5.0999999999999996</v>
      </c>
      <c r="F49" s="32">
        <v>39.299999999999997</v>
      </c>
      <c r="G49" s="32">
        <v>50.1</v>
      </c>
      <c r="H49" s="32">
        <v>5.5</v>
      </c>
    </row>
    <row r="50" spans="2:8" ht="15" customHeight="1" x14ac:dyDescent="0.15">
      <c r="B50" s="4"/>
      <c r="C50" s="57" t="s">
        <v>70</v>
      </c>
      <c r="D50" s="33">
        <v>2055</v>
      </c>
      <c r="E50" s="34">
        <v>100</v>
      </c>
      <c r="F50" s="35">
        <v>809</v>
      </c>
      <c r="G50" s="35">
        <v>1055</v>
      </c>
      <c r="H50" s="35">
        <v>91</v>
      </c>
    </row>
    <row r="51" spans="2:8" ht="15" customHeight="1" x14ac:dyDescent="0.15">
      <c r="B51" s="4"/>
      <c r="C51" s="54"/>
      <c r="D51" s="30">
        <v>100</v>
      </c>
      <c r="E51" s="31">
        <v>4.9000000000000004</v>
      </c>
      <c r="F51" s="32">
        <v>39.4</v>
      </c>
      <c r="G51" s="32">
        <v>51.3</v>
      </c>
      <c r="H51" s="32">
        <v>4.4000000000000004</v>
      </c>
    </row>
    <row r="52" spans="2:8" ht="15" customHeight="1" x14ac:dyDescent="0.15">
      <c r="B52" s="4"/>
      <c r="C52" s="51" t="s">
        <v>71</v>
      </c>
      <c r="D52" s="25">
        <v>1640</v>
      </c>
      <c r="E52" s="18">
        <v>84</v>
      </c>
      <c r="F52" s="11">
        <v>603</v>
      </c>
      <c r="G52" s="11">
        <v>807</v>
      </c>
      <c r="H52" s="11">
        <v>146</v>
      </c>
    </row>
    <row r="53" spans="2:8" ht="15" customHeight="1" x14ac:dyDescent="0.15">
      <c r="B53" s="4"/>
      <c r="C53" s="54"/>
      <c r="D53" s="30">
        <v>100</v>
      </c>
      <c r="E53" s="31">
        <v>5.0999999999999996</v>
      </c>
      <c r="F53" s="32">
        <v>36.799999999999997</v>
      </c>
      <c r="G53" s="32">
        <v>49.2</v>
      </c>
      <c r="H53" s="32">
        <v>8.9</v>
      </c>
    </row>
    <row r="54" spans="2:8" ht="15" customHeight="1" x14ac:dyDescent="0.15">
      <c r="B54" s="4"/>
      <c r="C54" s="51" t="s">
        <v>72</v>
      </c>
      <c r="D54" s="25">
        <v>1560</v>
      </c>
      <c r="E54" s="18">
        <v>83</v>
      </c>
      <c r="F54" s="11">
        <v>541</v>
      </c>
      <c r="G54" s="11">
        <v>830</v>
      </c>
      <c r="H54" s="11">
        <v>106</v>
      </c>
    </row>
    <row r="55" spans="2:8" ht="15" customHeight="1" x14ac:dyDescent="0.15">
      <c r="B55" s="4"/>
      <c r="C55" s="54"/>
      <c r="D55" s="30">
        <v>100</v>
      </c>
      <c r="E55" s="31">
        <v>5.3</v>
      </c>
      <c r="F55" s="32">
        <v>34.700000000000003</v>
      </c>
      <c r="G55" s="32">
        <v>53.2</v>
      </c>
      <c r="H55" s="32">
        <v>6.8</v>
      </c>
    </row>
    <row r="56" spans="2:8" ht="15" customHeight="1" x14ac:dyDescent="0.15">
      <c r="B56" s="4"/>
      <c r="C56" s="51" t="s">
        <v>73</v>
      </c>
      <c r="D56" s="25">
        <v>2382</v>
      </c>
      <c r="E56" s="18">
        <v>108</v>
      </c>
      <c r="F56" s="11">
        <v>893</v>
      </c>
      <c r="G56" s="11">
        <v>1135</v>
      </c>
      <c r="H56" s="11">
        <v>246</v>
      </c>
    </row>
    <row r="57" spans="2:8" ht="15" customHeight="1" x14ac:dyDescent="0.15">
      <c r="B57" s="4"/>
      <c r="C57" s="54"/>
      <c r="D57" s="30">
        <v>100</v>
      </c>
      <c r="E57" s="31">
        <v>4.5</v>
      </c>
      <c r="F57" s="32">
        <v>37.5</v>
      </c>
      <c r="G57" s="32">
        <v>47.6</v>
      </c>
      <c r="H57" s="32">
        <v>10.3</v>
      </c>
    </row>
    <row r="58" spans="2:8" ht="15" customHeight="1" x14ac:dyDescent="0.15">
      <c r="B58" s="4"/>
      <c r="C58" s="51" t="s">
        <v>74</v>
      </c>
      <c r="D58" s="25">
        <v>1538</v>
      </c>
      <c r="E58" s="18">
        <v>60</v>
      </c>
      <c r="F58" s="11">
        <v>644</v>
      </c>
      <c r="G58" s="11">
        <v>751</v>
      </c>
      <c r="H58" s="11">
        <v>83</v>
      </c>
    </row>
    <row r="59" spans="2:8" ht="15" customHeight="1" x14ac:dyDescent="0.15">
      <c r="B59" s="4"/>
      <c r="C59" s="54"/>
      <c r="D59" s="30">
        <v>100</v>
      </c>
      <c r="E59" s="31">
        <v>3.9</v>
      </c>
      <c r="F59" s="32">
        <v>41.9</v>
      </c>
      <c r="G59" s="32">
        <v>48.8</v>
      </c>
      <c r="H59" s="32">
        <v>5.4</v>
      </c>
    </row>
    <row r="60" spans="2:8" ht="15" customHeight="1" x14ac:dyDescent="0.15">
      <c r="B60" s="4"/>
      <c r="C60" s="51" t="s">
        <v>75</v>
      </c>
      <c r="D60" s="25">
        <v>5096</v>
      </c>
      <c r="E60" s="18">
        <v>227</v>
      </c>
      <c r="F60" s="11">
        <v>1712</v>
      </c>
      <c r="G60" s="11">
        <v>2592</v>
      </c>
      <c r="H60" s="11">
        <v>565</v>
      </c>
    </row>
    <row r="61" spans="2:8" ht="15" customHeight="1" x14ac:dyDescent="0.15">
      <c r="B61" s="4"/>
      <c r="C61" s="54"/>
      <c r="D61" s="30">
        <v>100</v>
      </c>
      <c r="E61" s="31">
        <v>4.5</v>
      </c>
      <c r="F61" s="32">
        <v>33.6</v>
      </c>
      <c r="G61" s="32">
        <v>50.9</v>
      </c>
      <c r="H61" s="32">
        <v>11.1</v>
      </c>
    </row>
    <row r="62" spans="2:8" ht="15" customHeight="1" x14ac:dyDescent="0.15">
      <c r="B62" s="4"/>
      <c r="C62" s="51" t="s">
        <v>76</v>
      </c>
      <c r="D62" s="25">
        <v>2807</v>
      </c>
      <c r="E62" s="18">
        <v>191</v>
      </c>
      <c r="F62" s="11">
        <v>857</v>
      </c>
      <c r="G62" s="11">
        <v>1464</v>
      </c>
      <c r="H62" s="11">
        <v>295</v>
      </c>
    </row>
    <row r="63" spans="2:8" ht="15" customHeight="1" x14ac:dyDescent="0.15">
      <c r="B63" s="4"/>
      <c r="C63" s="54"/>
      <c r="D63" s="30">
        <v>100</v>
      </c>
      <c r="E63" s="31">
        <v>6.8</v>
      </c>
      <c r="F63" s="32">
        <v>30.5</v>
      </c>
      <c r="G63" s="32">
        <v>52.2</v>
      </c>
      <c r="H63" s="32">
        <v>10.5</v>
      </c>
    </row>
    <row r="64" spans="2:8" ht="15" customHeight="1" x14ac:dyDescent="0.15">
      <c r="B64" s="4"/>
      <c r="C64" s="51" t="s">
        <v>77</v>
      </c>
      <c r="D64" s="25">
        <v>6516</v>
      </c>
      <c r="E64" s="18">
        <v>387</v>
      </c>
      <c r="F64" s="11">
        <v>2020</v>
      </c>
      <c r="G64" s="11">
        <v>3486</v>
      </c>
      <c r="H64" s="11">
        <v>623</v>
      </c>
    </row>
    <row r="65" spans="2:8" ht="15" customHeight="1" x14ac:dyDescent="0.15">
      <c r="B65" s="5"/>
      <c r="C65" s="52"/>
      <c r="D65" s="28">
        <v>100</v>
      </c>
      <c r="E65" s="20">
        <v>5.9</v>
      </c>
      <c r="F65" s="15">
        <v>31</v>
      </c>
      <c r="G65" s="15">
        <v>53.5</v>
      </c>
      <c r="H65" s="15">
        <v>9.6</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H9">
    <cfRule type="top10" dxfId="347" priority="2404" rank="1"/>
  </conditionalFormatting>
  <conditionalFormatting sqref="E11:H11">
    <cfRule type="top10" dxfId="346" priority="2405" rank="1"/>
  </conditionalFormatting>
  <conditionalFormatting sqref="E13:H13">
    <cfRule type="top10" dxfId="345" priority="2406" rank="1"/>
  </conditionalFormatting>
  <conditionalFormatting sqref="E15:H15">
    <cfRule type="top10" dxfId="344" priority="2407" rank="1"/>
  </conditionalFormatting>
  <conditionalFormatting sqref="E17:H17">
    <cfRule type="top10" dxfId="343" priority="2408" rank="1"/>
  </conditionalFormatting>
  <conditionalFormatting sqref="E19:H19">
    <cfRule type="top10" dxfId="342" priority="2409" rank="1"/>
  </conditionalFormatting>
  <conditionalFormatting sqref="E21:H21">
    <cfRule type="top10" dxfId="341" priority="2410" rank="1"/>
  </conditionalFormatting>
  <conditionalFormatting sqref="E23:H23">
    <cfRule type="top10" dxfId="340" priority="2411" rank="1"/>
  </conditionalFormatting>
  <conditionalFormatting sqref="E25:H25">
    <cfRule type="top10" dxfId="339" priority="2412" rank="1"/>
  </conditionalFormatting>
  <conditionalFormatting sqref="E27:H27">
    <cfRule type="top10" dxfId="338" priority="2413" rank="1"/>
  </conditionalFormatting>
  <conditionalFormatting sqref="E29:H29">
    <cfRule type="top10" dxfId="337" priority="2414" rank="1"/>
  </conditionalFormatting>
  <conditionalFormatting sqref="E31:H31">
    <cfRule type="top10" dxfId="336" priority="2415" rank="1"/>
  </conditionalFormatting>
  <conditionalFormatting sqref="E33:H33">
    <cfRule type="top10" dxfId="335" priority="2416" rank="1"/>
  </conditionalFormatting>
  <conditionalFormatting sqref="E35:H35">
    <cfRule type="top10" dxfId="334" priority="2417" rank="1"/>
  </conditionalFormatting>
  <conditionalFormatting sqref="E37:H37">
    <cfRule type="top10" dxfId="333" priority="2418" rank="1"/>
  </conditionalFormatting>
  <conditionalFormatting sqref="E39:H39">
    <cfRule type="top10" dxfId="332" priority="2419" rank="1"/>
  </conditionalFormatting>
  <conditionalFormatting sqref="E41:H41">
    <cfRule type="top10" dxfId="331" priority="2420" rank="1"/>
  </conditionalFormatting>
  <conditionalFormatting sqref="E43:H43">
    <cfRule type="top10" dxfId="330" priority="2421" rank="1"/>
  </conditionalFormatting>
  <conditionalFormatting sqref="E45:H45">
    <cfRule type="top10" dxfId="329" priority="2422" rank="1"/>
  </conditionalFormatting>
  <conditionalFormatting sqref="E47:H47">
    <cfRule type="top10" dxfId="328" priority="2423" rank="1"/>
  </conditionalFormatting>
  <conditionalFormatting sqref="E49:H49">
    <cfRule type="top10" dxfId="327" priority="2424" rank="1"/>
  </conditionalFormatting>
  <conditionalFormatting sqref="E51:H51">
    <cfRule type="top10" dxfId="326" priority="2425" rank="1"/>
  </conditionalFormatting>
  <conditionalFormatting sqref="E53:H53">
    <cfRule type="top10" dxfId="325" priority="2426" rank="1"/>
  </conditionalFormatting>
  <conditionalFormatting sqref="E55:H55">
    <cfRule type="top10" dxfId="324" priority="2427" rank="1"/>
  </conditionalFormatting>
  <conditionalFormatting sqref="E57:H57">
    <cfRule type="top10" dxfId="323" priority="2428" rank="1"/>
  </conditionalFormatting>
  <conditionalFormatting sqref="E59:H59">
    <cfRule type="top10" dxfId="322" priority="2429" rank="1"/>
  </conditionalFormatting>
  <conditionalFormatting sqref="E61:H61">
    <cfRule type="top10" dxfId="321" priority="2430" rank="1"/>
  </conditionalFormatting>
  <conditionalFormatting sqref="E63:H63">
    <cfRule type="top10" dxfId="320" priority="2431" rank="1"/>
  </conditionalFormatting>
  <conditionalFormatting sqref="E65:H65">
    <cfRule type="top10" dxfId="319" priority="2432" rank="1"/>
  </conditionalFormatting>
  <pageMargins left="0.7" right="0.7" top="0.75" bottom="0.75" header="0.3" footer="0.3"/>
  <pageSetup paperSize="9" scale="76" orientation="portrait" r:id="rId1"/>
  <headerFooter>
    <oddFooter>&amp;C&amp;P</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6" width="8.625" style="9" customWidth="1"/>
    <col min="97" max="16384" width="6.125" style="9"/>
  </cols>
  <sheetData>
    <row r="2" spans="2:43" x14ac:dyDescent="0.15">
      <c r="B2" s="9" t="s">
        <v>512</v>
      </c>
    </row>
    <row r="3" spans="2:43" x14ac:dyDescent="0.15">
      <c r="B3" s="9" t="s">
        <v>548</v>
      </c>
    </row>
    <row r="4" spans="2:43" x14ac:dyDescent="0.15">
      <c r="B4" s="36"/>
    </row>
    <row r="6" spans="2:43" ht="3" customHeight="1" x14ac:dyDescent="0.15">
      <c r="B6" s="16"/>
      <c r="C6" s="23"/>
      <c r="D6" s="24"/>
      <c r="E6" s="22"/>
      <c r="F6" s="17"/>
      <c r="G6" s="17"/>
      <c r="H6" s="17"/>
      <c r="I6" s="17"/>
      <c r="J6" s="17"/>
      <c r="K6" s="17"/>
      <c r="L6" s="17"/>
      <c r="M6" s="17"/>
      <c r="N6" s="17"/>
    </row>
    <row r="7" spans="2:43" s="10" customFormat="1" ht="122.25" customHeight="1" thickBot="1" x14ac:dyDescent="0.2">
      <c r="B7" s="1"/>
      <c r="C7" s="2" t="s">
        <v>52</v>
      </c>
      <c r="D7" s="29" t="s">
        <v>103</v>
      </c>
      <c r="E7" s="46" t="s">
        <v>149</v>
      </c>
      <c r="F7" s="47" t="s">
        <v>150</v>
      </c>
      <c r="G7" s="47" t="s">
        <v>151</v>
      </c>
      <c r="H7" s="47" t="s">
        <v>152</v>
      </c>
      <c r="I7" s="47" t="s">
        <v>44</v>
      </c>
      <c r="J7" s="47" t="s">
        <v>153</v>
      </c>
      <c r="K7" s="47" t="s">
        <v>154</v>
      </c>
      <c r="L7" s="47" t="s">
        <v>4</v>
      </c>
      <c r="M7" s="47" t="s">
        <v>155</v>
      </c>
      <c r="N7" s="47" t="s">
        <v>104</v>
      </c>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4312</v>
      </c>
      <c r="F8" s="11">
        <v>13140</v>
      </c>
      <c r="G8" s="11">
        <v>1731</v>
      </c>
      <c r="H8" s="11">
        <v>155</v>
      </c>
      <c r="I8" s="11">
        <v>41</v>
      </c>
      <c r="J8" s="11">
        <v>537</v>
      </c>
      <c r="K8" s="11">
        <v>1216</v>
      </c>
      <c r="L8" s="11">
        <v>157</v>
      </c>
      <c r="M8" s="11">
        <v>3701</v>
      </c>
      <c r="N8" s="11">
        <v>2176</v>
      </c>
    </row>
    <row r="9" spans="2:43" ht="15" customHeight="1" x14ac:dyDescent="0.15">
      <c r="B9" s="62"/>
      <c r="C9" s="52"/>
      <c r="D9" s="26">
        <v>100</v>
      </c>
      <c r="E9" s="19">
        <v>15.9</v>
      </c>
      <c r="F9" s="12">
        <v>48.4</v>
      </c>
      <c r="G9" s="12">
        <v>6.4</v>
      </c>
      <c r="H9" s="12">
        <v>0.6</v>
      </c>
      <c r="I9" s="12">
        <v>0.2</v>
      </c>
      <c r="J9" s="12">
        <v>2</v>
      </c>
      <c r="K9" s="12">
        <v>4.5</v>
      </c>
      <c r="L9" s="12">
        <v>0.6</v>
      </c>
      <c r="M9" s="12">
        <v>13.6</v>
      </c>
      <c r="N9" s="12">
        <v>8</v>
      </c>
    </row>
    <row r="10" spans="2:43" ht="15" customHeight="1" x14ac:dyDescent="0.15">
      <c r="B10" s="3" t="s">
        <v>54</v>
      </c>
      <c r="C10" s="63" t="s">
        <v>55</v>
      </c>
      <c r="D10" s="27">
        <v>12478</v>
      </c>
      <c r="E10" s="21">
        <v>1758</v>
      </c>
      <c r="F10" s="13">
        <v>6948</v>
      </c>
      <c r="G10" s="13">
        <v>668</v>
      </c>
      <c r="H10" s="13">
        <v>52</v>
      </c>
      <c r="I10" s="13">
        <v>26</v>
      </c>
      <c r="J10" s="13">
        <v>144</v>
      </c>
      <c r="K10" s="13">
        <v>468</v>
      </c>
      <c r="L10" s="13">
        <v>71</v>
      </c>
      <c r="M10" s="13">
        <v>1436</v>
      </c>
      <c r="N10" s="13">
        <v>907</v>
      </c>
    </row>
    <row r="11" spans="2:43" ht="15" customHeight="1" x14ac:dyDescent="0.15">
      <c r="B11" s="4"/>
      <c r="C11" s="56"/>
      <c r="D11" s="30">
        <v>100</v>
      </c>
      <c r="E11" s="31">
        <v>14.1</v>
      </c>
      <c r="F11" s="32">
        <v>55.7</v>
      </c>
      <c r="G11" s="32">
        <v>5.4</v>
      </c>
      <c r="H11" s="32">
        <v>0.4</v>
      </c>
      <c r="I11" s="32">
        <v>0.2</v>
      </c>
      <c r="J11" s="32">
        <v>1.2</v>
      </c>
      <c r="K11" s="32">
        <v>3.8</v>
      </c>
      <c r="L11" s="32">
        <v>0.6</v>
      </c>
      <c r="M11" s="32">
        <v>11.5</v>
      </c>
      <c r="N11" s="32">
        <v>7.3</v>
      </c>
    </row>
    <row r="12" spans="2:43" ht="15" customHeight="1" x14ac:dyDescent="0.15">
      <c r="B12" s="4"/>
      <c r="C12" s="55" t="s">
        <v>56</v>
      </c>
      <c r="D12" s="25">
        <v>14458</v>
      </c>
      <c r="E12" s="18">
        <v>2520</v>
      </c>
      <c r="F12" s="11">
        <v>6097</v>
      </c>
      <c r="G12" s="11">
        <v>1057</v>
      </c>
      <c r="H12" s="11">
        <v>101</v>
      </c>
      <c r="I12" s="11">
        <v>15</v>
      </c>
      <c r="J12" s="11">
        <v>386</v>
      </c>
      <c r="K12" s="11">
        <v>737</v>
      </c>
      <c r="L12" s="11">
        <v>82</v>
      </c>
      <c r="M12" s="11">
        <v>2232</v>
      </c>
      <c r="N12" s="11">
        <v>1231</v>
      </c>
    </row>
    <row r="13" spans="2:43" ht="15" customHeight="1" x14ac:dyDescent="0.15">
      <c r="B13" s="4"/>
      <c r="C13" s="59"/>
      <c r="D13" s="26">
        <v>100</v>
      </c>
      <c r="E13" s="19">
        <v>17.399999999999999</v>
      </c>
      <c r="F13" s="12">
        <v>42.2</v>
      </c>
      <c r="G13" s="12">
        <v>7.3</v>
      </c>
      <c r="H13" s="12">
        <v>0.7</v>
      </c>
      <c r="I13" s="12">
        <v>0.1</v>
      </c>
      <c r="J13" s="12">
        <v>2.7</v>
      </c>
      <c r="K13" s="12">
        <v>5.0999999999999996</v>
      </c>
      <c r="L13" s="12">
        <v>0.6</v>
      </c>
      <c r="M13" s="12">
        <v>15.4</v>
      </c>
      <c r="N13" s="12">
        <v>8.5</v>
      </c>
    </row>
    <row r="14" spans="2:43" ht="15" customHeight="1" x14ac:dyDescent="0.15">
      <c r="B14" s="3" t="s">
        <v>57</v>
      </c>
      <c r="C14" s="63" t="s">
        <v>78</v>
      </c>
      <c r="D14" s="27">
        <v>7667</v>
      </c>
      <c r="E14" s="21">
        <v>1274</v>
      </c>
      <c r="F14" s="13">
        <v>3632</v>
      </c>
      <c r="G14" s="13">
        <v>470</v>
      </c>
      <c r="H14" s="13">
        <v>27</v>
      </c>
      <c r="I14" s="13">
        <v>15</v>
      </c>
      <c r="J14" s="13">
        <v>168</v>
      </c>
      <c r="K14" s="13">
        <v>303</v>
      </c>
      <c r="L14" s="13">
        <v>54</v>
      </c>
      <c r="M14" s="13">
        <v>1345</v>
      </c>
      <c r="N14" s="13">
        <v>379</v>
      </c>
    </row>
    <row r="15" spans="2:43" ht="15" customHeight="1" x14ac:dyDescent="0.15">
      <c r="B15" s="4"/>
      <c r="C15" s="56"/>
      <c r="D15" s="30">
        <v>100</v>
      </c>
      <c r="E15" s="31">
        <v>16.600000000000001</v>
      </c>
      <c r="F15" s="32">
        <v>47.4</v>
      </c>
      <c r="G15" s="32">
        <v>6.1</v>
      </c>
      <c r="H15" s="32">
        <v>0.4</v>
      </c>
      <c r="I15" s="32">
        <v>0.2</v>
      </c>
      <c r="J15" s="32">
        <v>2.2000000000000002</v>
      </c>
      <c r="K15" s="32">
        <v>4</v>
      </c>
      <c r="L15" s="32">
        <v>0.7</v>
      </c>
      <c r="M15" s="32">
        <v>17.5</v>
      </c>
      <c r="N15" s="32">
        <v>4.9000000000000004</v>
      </c>
    </row>
    <row r="16" spans="2:43" ht="15" customHeight="1" x14ac:dyDescent="0.15">
      <c r="B16" s="4"/>
      <c r="C16" s="51" t="s">
        <v>79</v>
      </c>
      <c r="D16" s="25">
        <v>6710</v>
      </c>
      <c r="E16" s="18">
        <v>1114</v>
      </c>
      <c r="F16" s="11">
        <v>3235</v>
      </c>
      <c r="G16" s="11">
        <v>420</v>
      </c>
      <c r="H16" s="11">
        <v>19</v>
      </c>
      <c r="I16" s="11">
        <v>9</v>
      </c>
      <c r="J16" s="11">
        <v>151</v>
      </c>
      <c r="K16" s="11">
        <v>339</v>
      </c>
      <c r="L16" s="11">
        <v>46</v>
      </c>
      <c r="M16" s="11">
        <v>969</v>
      </c>
      <c r="N16" s="11">
        <v>408</v>
      </c>
    </row>
    <row r="17" spans="2:14" ht="15" customHeight="1" x14ac:dyDescent="0.15">
      <c r="B17" s="4"/>
      <c r="C17" s="51"/>
      <c r="D17" s="30">
        <v>100</v>
      </c>
      <c r="E17" s="31">
        <v>16.600000000000001</v>
      </c>
      <c r="F17" s="32">
        <v>48.2</v>
      </c>
      <c r="G17" s="32">
        <v>6.3</v>
      </c>
      <c r="H17" s="32">
        <v>0.3</v>
      </c>
      <c r="I17" s="32">
        <v>0.1</v>
      </c>
      <c r="J17" s="32">
        <v>2.2999999999999998</v>
      </c>
      <c r="K17" s="32">
        <v>5.0999999999999996</v>
      </c>
      <c r="L17" s="32">
        <v>0.7</v>
      </c>
      <c r="M17" s="32">
        <v>14.4</v>
      </c>
      <c r="N17" s="32">
        <v>6.1</v>
      </c>
    </row>
    <row r="18" spans="2:14" ht="15" customHeight="1" x14ac:dyDescent="0.15">
      <c r="B18" s="4"/>
      <c r="C18" s="58" t="s">
        <v>80</v>
      </c>
      <c r="D18" s="25">
        <v>5148</v>
      </c>
      <c r="E18" s="18">
        <v>842</v>
      </c>
      <c r="F18" s="11">
        <v>2506</v>
      </c>
      <c r="G18" s="11">
        <v>336</v>
      </c>
      <c r="H18" s="11">
        <v>28</v>
      </c>
      <c r="I18" s="11">
        <v>3</v>
      </c>
      <c r="J18" s="11">
        <v>102</v>
      </c>
      <c r="K18" s="11">
        <v>246</v>
      </c>
      <c r="L18" s="11">
        <v>27</v>
      </c>
      <c r="M18" s="11">
        <v>613</v>
      </c>
      <c r="N18" s="11">
        <v>445</v>
      </c>
    </row>
    <row r="19" spans="2:14" ht="15" customHeight="1" x14ac:dyDescent="0.15">
      <c r="B19" s="4"/>
      <c r="C19" s="56"/>
      <c r="D19" s="30">
        <v>100</v>
      </c>
      <c r="E19" s="31">
        <v>16.399999999999999</v>
      </c>
      <c r="F19" s="32">
        <v>48.7</v>
      </c>
      <c r="G19" s="32">
        <v>6.5</v>
      </c>
      <c r="H19" s="32">
        <v>0.5</v>
      </c>
      <c r="I19" s="32">
        <v>0.1</v>
      </c>
      <c r="J19" s="32">
        <v>2</v>
      </c>
      <c r="K19" s="32">
        <v>4.8</v>
      </c>
      <c r="L19" s="32">
        <v>0.5</v>
      </c>
      <c r="M19" s="32">
        <v>11.9</v>
      </c>
      <c r="N19" s="32">
        <v>8.6</v>
      </c>
    </row>
    <row r="20" spans="2:14" ht="15" customHeight="1" x14ac:dyDescent="0.15">
      <c r="B20" s="4"/>
      <c r="C20" s="55" t="s">
        <v>81</v>
      </c>
      <c r="D20" s="25">
        <v>4095</v>
      </c>
      <c r="E20" s="18">
        <v>626</v>
      </c>
      <c r="F20" s="11">
        <v>1961</v>
      </c>
      <c r="G20" s="11">
        <v>284</v>
      </c>
      <c r="H20" s="11">
        <v>35</v>
      </c>
      <c r="I20" s="11">
        <v>9</v>
      </c>
      <c r="J20" s="11">
        <v>64</v>
      </c>
      <c r="K20" s="11">
        <v>191</v>
      </c>
      <c r="L20" s="11">
        <v>15</v>
      </c>
      <c r="M20" s="11">
        <v>434</v>
      </c>
      <c r="N20" s="11">
        <v>476</v>
      </c>
    </row>
    <row r="21" spans="2:14" ht="15" customHeight="1" x14ac:dyDescent="0.15">
      <c r="B21" s="4"/>
      <c r="C21" s="56"/>
      <c r="D21" s="30">
        <v>100</v>
      </c>
      <c r="E21" s="31">
        <v>15.3</v>
      </c>
      <c r="F21" s="32">
        <v>47.9</v>
      </c>
      <c r="G21" s="32">
        <v>6.9</v>
      </c>
      <c r="H21" s="32">
        <v>0.9</v>
      </c>
      <c r="I21" s="32">
        <v>0.2</v>
      </c>
      <c r="J21" s="32">
        <v>1.6</v>
      </c>
      <c r="K21" s="32">
        <v>4.7</v>
      </c>
      <c r="L21" s="32">
        <v>0.4</v>
      </c>
      <c r="M21" s="32">
        <v>10.6</v>
      </c>
      <c r="N21" s="32">
        <v>11.6</v>
      </c>
    </row>
    <row r="22" spans="2:14" ht="15" customHeight="1" x14ac:dyDescent="0.15">
      <c r="B22" s="4"/>
      <c r="C22" s="51" t="s">
        <v>82</v>
      </c>
      <c r="D22" s="25">
        <v>3242</v>
      </c>
      <c r="E22" s="18">
        <v>410</v>
      </c>
      <c r="F22" s="11">
        <v>1676</v>
      </c>
      <c r="G22" s="11">
        <v>210</v>
      </c>
      <c r="H22" s="11">
        <v>45</v>
      </c>
      <c r="I22" s="11">
        <v>5</v>
      </c>
      <c r="J22" s="11">
        <v>45</v>
      </c>
      <c r="K22" s="11">
        <v>122</v>
      </c>
      <c r="L22" s="11">
        <v>11</v>
      </c>
      <c r="M22" s="11">
        <v>299</v>
      </c>
      <c r="N22" s="11">
        <v>419</v>
      </c>
    </row>
    <row r="23" spans="2:14" ht="15" customHeight="1" x14ac:dyDescent="0.15">
      <c r="B23" s="5"/>
      <c r="C23" s="52"/>
      <c r="D23" s="28">
        <v>100</v>
      </c>
      <c r="E23" s="20">
        <v>12.6</v>
      </c>
      <c r="F23" s="15">
        <v>51.7</v>
      </c>
      <c r="G23" s="15">
        <v>6.5</v>
      </c>
      <c r="H23" s="15">
        <v>1.4</v>
      </c>
      <c r="I23" s="15">
        <v>0.2</v>
      </c>
      <c r="J23" s="15">
        <v>1.4</v>
      </c>
      <c r="K23" s="15">
        <v>3.8</v>
      </c>
      <c r="L23" s="15">
        <v>0.3</v>
      </c>
      <c r="M23" s="15">
        <v>9.1999999999999993</v>
      </c>
      <c r="N23" s="15">
        <v>12.9</v>
      </c>
    </row>
    <row r="24" spans="2:14" ht="15" customHeight="1" x14ac:dyDescent="0.15">
      <c r="B24" s="3" t="s">
        <v>58</v>
      </c>
      <c r="C24" s="53" t="s">
        <v>59</v>
      </c>
      <c r="D24" s="27">
        <v>6176</v>
      </c>
      <c r="E24" s="21">
        <v>998</v>
      </c>
      <c r="F24" s="13">
        <v>2352</v>
      </c>
      <c r="G24" s="13">
        <v>474</v>
      </c>
      <c r="H24" s="13">
        <v>66</v>
      </c>
      <c r="I24" s="13">
        <v>21</v>
      </c>
      <c r="J24" s="13">
        <v>185</v>
      </c>
      <c r="K24" s="13">
        <v>435</v>
      </c>
      <c r="L24" s="13">
        <v>50</v>
      </c>
      <c r="M24" s="13">
        <v>1014</v>
      </c>
      <c r="N24" s="13">
        <v>581</v>
      </c>
    </row>
    <row r="25" spans="2:14" ht="15" customHeight="1" x14ac:dyDescent="0.15">
      <c r="B25" s="4"/>
      <c r="C25" s="51"/>
      <c r="D25" s="30">
        <v>100</v>
      </c>
      <c r="E25" s="31">
        <v>16.2</v>
      </c>
      <c r="F25" s="32">
        <v>38.1</v>
      </c>
      <c r="G25" s="32">
        <v>7.7</v>
      </c>
      <c r="H25" s="32">
        <v>1.1000000000000001</v>
      </c>
      <c r="I25" s="32">
        <v>0.3</v>
      </c>
      <c r="J25" s="32">
        <v>3</v>
      </c>
      <c r="K25" s="32">
        <v>7</v>
      </c>
      <c r="L25" s="32">
        <v>0.8</v>
      </c>
      <c r="M25" s="32">
        <v>16.399999999999999</v>
      </c>
      <c r="N25" s="32">
        <v>9.4</v>
      </c>
    </row>
    <row r="26" spans="2:14" ht="15" customHeight="1" x14ac:dyDescent="0.15">
      <c r="B26" s="4"/>
      <c r="C26" s="58" t="s">
        <v>60</v>
      </c>
      <c r="D26" s="25">
        <v>12578</v>
      </c>
      <c r="E26" s="18">
        <v>2129</v>
      </c>
      <c r="F26" s="11">
        <v>6481</v>
      </c>
      <c r="G26" s="11">
        <v>714</v>
      </c>
      <c r="H26" s="11">
        <v>43</v>
      </c>
      <c r="I26" s="11">
        <v>7</v>
      </c>
      <c r="J26" s="11">
        <v>238</v>
      </c>
      <c r="K26" s="11">
        <v>494</v>
      </c>
      <c r="L26" s="11">
        <v>48</v>
      </c>
      <c r="M26" s="11">
        <v>1538</v>
      </c>
      <c r="N26" s="11">
        <v>886</v>
      </c>
    </row>
    <row r="27" spans="2:14" ht="15" customHeight="1" x14ac:dyDescent="0.15">
      <c r="B27" s="4"/>
      <c r="C27" s="56"/>
      <c r="D27" s="30">
        <v>100</v>
      </c>
      <c r="E27" s="31">
        <v>16.899999999999999</v>
      </c>
      <c r="F27" s="32">
        <v>51.5</v>
      </c>
      <c r="G27" s="32">
        <v>5.7</v>
      </c>
      <c r="H27" s="32">
        <v>0.3</v>
      </c>
      <c r="I27" s="32">
        <v>0.1</v>
      </c>
      <c r="J27" s="32">
        <v>1.9</v>
      </c>
      <c r="K27" s="32">
        <v>3.9</v>
      </c>
      <c r="L27" s="32">
        <v>0.4</v>
      </c>
      <c r="M27" s="32">
        <v>12.2</v>
      </c>
      <c r="N27" s="32">
        <v>7</v>
      </c>
    </row>
    <row r="28" spans="2:14" ht="15" customHeight="1" x14ac:dyDescent="0.15">
      <c r="B28" s="4"/>
      <c r="C28" s="55" t="s">
        <v>61</v>
      </c>
      <c r="D28" s="25">
        <v>1614</v>
      </c>
      <c r="E28" s="18">
        <v>234</v>
      </c>
      <c r="F28" s="11">
        <v>900</v>
      </c>
      <c r="G28" s="11">
        <v>91</v>
      </c>
      <c r="H28" s="11">
        <v>3</v>
      </c>
      <c r="I28" s="11">
        <v>2</v>
      </c>
      <c r="J28" s="11">
        <v>21</v>
      </c>
      <c r="K28" s="11">
        <v>50</v>
      </c>
      <c r="L28" s="11">
        <v>12</v>
      </c>
      <c r="M28" s="11">
        <v>193</v>
      </c>
      <c r="N28" s="11">
        <v>108</v>
      </c>
    </row>
    <row r="29" spans="2:14" ht="15" customHeight="1" x14ac:dyDescent="0.15">
      <c r="B29" s="4"/>
      <c r="C29" s="56"/>
      <c r="D29" s="30">
        <v>100</v>
      </c>
      <c r="E29" s="31">
        <v>14.5</v>
      </c>
      <c r="F29" s="32">
        <v>55.8</v>
      </c>
      <c r="G29" s="32">
        <v>5.6</v>
      </c>
      <c r="H29" s="32">
        <v>0.2</v>
      </c>
      <c r="I29" s="32">
        <v>0.1</v>
      </c>
      <c r="J29" s="32">
        <v>1.3</v>
      </c>
      <c r="K29" s="32">
        <v>3.1</v>
      </c>
      <c r="L29" s="32">
        <v>0.7</v>
      </c>
      <c r="M29" s="32">
        <v>12</v>
      </c>
      <c r="N29" s="32">
        <v>6.7</v>
      </c>
    </row>
    <row r="30" spans="2:14" ht="15" customHeight="1" x14ac:dyDescent="0.15">
      <c r="B30" s="4"/>
      <c r="C30" s="51" t="s">
        <v>62</v>
      </c>
      <c r="D30" s="25">
        <v>2525</v>
      </c>
      <c r="E30" s="18">
        <v>363</v>
      </c>
      <c r="F30" s="11">
        <v>1349</v>
      </c>
      <c r="G30" s="11">
        <v>178</v>
      </c>
      <c r="H30" s="11">
        <v>18</v>
      </c>
      <c r="I30" s="11">
        <v>1</v>
      </c>
      <c r="J30" s="11">
        <v>24</v>
      </c>
      <c r="K30" s="11">
        <v>73</v>
      </c>
      <c r="L30" s="11">
        <v>10</v>
      </c>
      <c r="M30" s="11">
        <v>305</v>
      </c>
      <c r="N30" s="11">
        <v>204</v>
      </c>
    </row>
    <row r="31" spans="2:14" ht="15" customHeight="1" x14ac:dyDescent="0.15">
      <c r="B31" s="4"/>
      <c r="C31" s="51"/>
      <c r="D31" s="30">
        <v>100</v>
      </c>
      <c r="E31" s="31">
        <v>14.4</v>
      </c>
      <c r="F31" s="32">
        <v>53.4</v>
      </c>
      <c r="G31" s="32">
        <v>7</v>
      </c>
      <c r="H31" s="32">
        <v>0.7</v>
      </c>
      <c r="I31" s="32">
        <v>0</v>
      </c>
      <c r="J31" s="32">
        <v>1</v>
      </c>
      <c r="K31" s="32">
        <v>2.9</v>
      </c>
      <c r="L31" s="32">
        <v>0.4</v>
      </c>
      <c r="M31" s="32">
        <v>12.1</v>
      </c>
      <c r="N31" s="32">
        <v>8.1</v>
      </c>
    </row>
    <row r="32" spans="2:14" ht="15" customHeight="1" x14ac:dyDescent="0.15">
      <c r="B32" s="6"/>
      <c r="C32" s="58" t="s">
        <v>63</v>
      </c>
      <c r="D32" s="25">
        <v>3276</v>
      </c>
      <c r="E32" s="18">
        <v>464</v>
      </c>
      <c r="F32" s="11">
        <v>1624</v>
      </c>
      <c r="G32" s="11">
        <v>207</v>
      </c>
      <c r="H32" s="11">
        <v>20</v>
      </c>
      <c r="I32" s="11">
        <v>7</v>
      </c>
      <c r="J32" s="11">
        <v>56</v>
      </c>
      <c r="K32" s="11">
        <v>119</v>
      </c>
      <c r="L32" s="11">
        <v>32</v>
      </c>
      <c r="M32" s="11">
        <v>529</v>
      </c>
      <c r="N32" s="11">
        <v>218</v>
      </c>
    </row>
    <row r="33" spans="2:14" ht="15" customHeight="1" x14ac:dyDescent="0.15">
      <c r="B33" s="7"/>
      <c r="C33" s="59"/>
      <c r="D33" s="28">
        <v>100</v>
      </c>
      <c r="E33" s="20">
        <v>14.2</v>
      </c>
      <c r="F33" s="15">
        <v>49.6</v>
      </c>
      <c r="G33" s="15">
        <v>6.3</v>
      </c>
      <c r="H33" s="15">
        <v>0.6</v>
      </c>
      <c r="I33" s="15">
        <v>0.2</v>
      </c>
      <c r="J33" s="15">
        <v>1.7</v>
      </c>
      <c r="K33" s="15">
        <v>3.6</v>
      </c>
      <c r="L33" s="15">
        <v>1</v>
      </c>
      <c r="M33" s="15">
        <v>16.100000000000001</v>
      </c>
      <c r="N33" s="15">
        <v>6.7</v>
      </c>
    </row>
    <row r="34" spans="2:14" ht="15" customHeight="1" x14ac:dyDescent="0.15">
      <c r="B34" s="3" t="s">
        <v>64</v>
      </c>
      <c r="C34" s="53" t="s">
        <v>65</v>
      </c>
      <c r="D34" s="27">
        <v>22228</v>
      </c>
      <c r="E34" s="21">
        <v>3665</v>
      </c>
      <c r="F34" s="13">
        <v>10933</v>
      </c>
      <c r="G34" s="13">
        <v>1406</v>
      </c>
      <c r="H34" s="13">
        <v>113</v>
      </c>
      <c r="I34" s="13">
        <v>29</v>
      </c>
      <c r="J34" s="13">
        <v>463</v>
      </c>
      <c r="K34" s="13">
        <v>972</v>
      </c>
      <c r="L34" s="13">
        <v>120</v>
      </c>
      <c r="M34" s="13">
        <v>3111</v>
      </c>
      <c r="N34" s="13">
        <v>1416</v>
      </c>
    </row>
    <row r="35" spans="2:14" ht="15" customHeight="1" x14ac:dyDescent="0.15">
      <c r="B35" s="4"/>
      <c r="C35" s="54"/>
      <c r="D35" s="30">
        <v>100</v>
      </c>
      <c r="E35" s="31">
        <v>16.5</v>
      </c>
      <c r="F35" s="32">
        <v>49.2</v>
      </c>
      <c r="G35" s="32">
        <v>6.3</v>
      </c>
      <c r="H35" s="32">
        <v>0.5</v>
      </c>
      <c r="I35" s="32">
        <v>0.1</v>
      </c>
      <c r="J35" s="32">
        <v>2.1</v>
      </c>
      <c r="K35" s="32">
        <v>4.4000000000000004</v>
      </c>
      <c r="L35" s="32">
        <v>0.5</v>
      </c>
      <c r="M35" s="32">
        <v>14</v>
      </c>
      <c r="N35" s="32">
        <v>6.4</v>
      </c>
    </row>
    <row r="36" spans="2:14" ht="15" customHeight="1" x14ac:dyDescent="0.15">
      <c r="B36" s="4"/>
      <c r="C36" s="60" t="s">
        <v>66</v>
      </c>
      <c r="D36" s="25">
        <v>2573</v>
      </c>
      <c r="E36" s="18">
        <v>361</v>
      </c>
      <c r="F36" s="11">
        <v>1175</v>
      </c>
      <c r="G36" s="11">
        <v>168</v>
      </c>
      <c r="H36" s="11">
        <v>21</v>
      </c>
      <c r="I36" s="11">
        <v>10</v>
      </c>
      <c r="J36" s="11">
        <v>44</v>
      </c>
      <c r="K36" s="11">
        <v>125</v>
      </c>
      <c r="L36" s="11">
        <v>14</v>
      </c>
      <c r="M36" s="11">
        <v>306</v>
      </c>
      <c r="N36" s="11">
        <v>349</v>
      </c>
    </row>
    <row r="37" spans="2:14" ht="15" customHeight="1" x14ac:dyDescent="0.15">
      <c r="B37" s="4"/>
      <c r="C37" s="56"/>
      <c r="D37" s="30">
        <v>100</v>
      </c>
      <c r="E37" s="31">
        <v>14</v>
      </c>
      <c r="F37" s="32">
        <v>45.7</v>
      </c>
      <c r="G37" s="32">
        <v>6.5</v>
      </c>
      <c r="H37" s="32">
        <v>0.8</v>
      </c>
      <c r="I37" s="32">
        <v>0.4</v>
      </c>
      <c r="J37" s="32">
        <v>1.7</v>
      </c>
      <c r="K37" s="32">
        <v>4.9000000000000004</v>
      </c>
      <c r="L37" s="32">
        <v>0.5</v>
      </c>
      <c r="M37" s="32">
        <v>11.9</v>
      </c>
      <c r="N37" s="32">
        <v>13.6</v>
      </c>
    </row>
    <row r="38" spans="2:14" ht="15" customHeight="1" x14ac:dyDescent="0.15">
      <c r="B38" s="4"/>
      <c r="C38" s="55" t="s">
        <v>67</v>
      </c>
      <c r="D38" s="25">
        <v>1235</v>
      </c>
      <c r="E38" s="18">
        <v>160</v>
      </c>
      <c r="F38" s="11">
        <v>592</v>
      </c>
      <c r="G38" s="11">
        <v>87</v>
      </c>
      <c r="H38" s="11">
        <v>12</v>
      </c>
      <c r="I38" s="11">
        <v>1</v>
      </c>
      <c r="J38" s="11">
        <v>15</v>
      </c>
      <c r="K38" s="11">
        <v>52</v>
      </c>
      <c r="L38" s="11">
        <v>13</v>
      </c>
      <c r="M38" s="11">
        <v>147</v>
      </c>
      <c r="N38" s="11">
        <v>156</v>
      </c>
    </row>
    <row r="39" spans="2:14" ht="15" customHeight="1" x14ac:dyDescent="0.15">
      <c r="B39" s="5"/>
      <c r="C39" s="59"/>
      <c r="D39" s="28">
        <v>100</v>
      </c>
      <c r="E39" s="20">
        <v>13</v>
      </c>
      <c r="F39" s="15">
        <v>47.9</v>
      </c>
      <c r="G39" s="15">
        <v>7</v>
      </c>
      <c r="H39" s="15">
        <v>1</v>
      </c>
      <c r="I39" s="15">
        <v>0.1</v>
      </c>
      <c r="J39" s="15">
        <v>1.2</v>
      </c>
      <c r="K39" s="15">
        <v>4.2</v>
      </c>
      <c r="L39" s="15">
        <v>1.1000000000000001</v>
      </c>
      <c r="M39" s="15">
        <v>11.9</v>
      </c>
      <c r="N39" s="15">
        <v>12.6</v>
      </c>
    </row>
    <row r="40" spans="2:14" ht="15" customHeight="1" x14ac:dyDescent="0.15">
      <c r="B40" s="3" t="s">
        <v>83</v>
      </c>
      <c r="C40" s="53" t="s">
        <v>400</v>
      </c>
      <c r="D40" s="27">
        <v>3459</v>
      </c>
      <c r="E40" s="21">
        <v>520</v>
      </c>
      <c r="F40" s="13">
        <v>1804</v>
      </c>
      <c r="G40" s="13">
        <v>193</v>
      </c>
      <c r="H40" s="13">
        <v>28</v>
      </c>
      <c r="I40" s="13">
        <v>10</v>
      </c>
      <c r="J40" s="13">
        <v>70</v>
      </c>
      <c r="K40" s="13">
        <v>135</v>
      </c>
      <c r="L40" s="13">
        <v>22</v>
      </c>
      <c r="M40" s="13">
        <v>401</v>
      </c>
      <c r="N40" s="13">
        <v>276</v>
      </c>
    </row>
    <row r="41" spans="2:14" ht="15" customHeight="1" x14ac:dyDescent="0.15">
      <c r="B41" s="4"/>
      <c r="C41" s="54"/>
      <c r="D41" s="30">
        <v>100</v>
      </c>
      <c r="E41" s="31">
        <v>15</v>
      </c>
      <c r="F41" s="32">
        <v>52.2</v>
      </c>
      <c r="G41" s="32">
        <v>5.6</v>
      </c>
      <c r="H41" s="32">
        <v>0.8</v>
      </c>
      <c r="I41" s="32">
        <v>0.3</v>
      </c>
      <c r="J41" s="32">
        <v>2</v>
      </c>
      <c r="K41" s="32">
        <v>3.9</v>
      </c>
      <c r="L41" s="32">
        <v>0.6</v>
      </c>
      <c r="M41" s="32">
        <v>11.6</v>
      </c>
      <c r="N41" s="32">
        <v>8</v>
      </c>
    </row>
    <row r="42" spans="2:14" ht="15" customHeight="1" x14ac:dyDescent="0.15">
      <c r="B42" s="4"/>
      <c r="C42" s="55" t="s">
        <v>408</v>
      </c>
      <c r="D42" s="25">
        <v>18074</v>
      </c>
      <c r="E42" s="18">
        <v>2971</v>
      </c>
      <c r="F42" s="11">
        <v>8896</v>
      </c>
      <c r="G42" s="11">
        <v>1168</v>
      </c>
      <c r="H42" s="11">
        <v>91</v>
      </c>
      <c r="I42" s="11">
        <v>22</v>
      </c>
      <c r="J42" s="11">
        <v>380</v>
      </c>
      <c r="K42" s="11">
        <v>815</v>
      </c>
      <c r="L42" s="11">
        <v>95</v>
      </c>
      <c r="M42" s="11">
        <v>2486</v>
      </c>
      <c r="N42" s="11">
        <v>1150</v>
      </c>
    </row>
    <row r="43" spans="2:14" ht="15" customHeight="1" x14ac:dyDescent="0.15">
      <c r="B43" s="4"/>
      <c r="C43" s="56"/>
      <c r="D43" s="30">
        <v>100</v>
      </c>
      <c r="E43" s="31">
        <v>16.399999999999999</v>
      </c>
      <c r="F43" s="32">
        <v>49.2</v>
      </c>
      <c r="G43" s="32">
        <v>6.5</v>
      </c>
      <c r="H43" s="32">
        <v>0.5</v>
      </c>
      <c r="I43" s="32">
        <v>0.1</v>
      </c>
      <c r="J43" s="32">
        <v>2.1</v>
      </c>
      <c r="K43" s="32">
        <v>4.5</v>
      </c>
      <c r="L43" s="32">
        <v>0.5</v>
      </c>
      <c r="M43" s="32">
        <v>13.8</v>
      </c>
      <c r="N43" s="32">
        <v>6.4</v>
      </c>
    </row>
    <row r="44" spans="2:14" ht="15" customHeight="1" x14ac:dyDescent="0.15">
      <c r="B44" s="4"/>
      <c r="C44" s="51" t="s">
        <v>402</v>
      </c>
      <c r="D44" s="25">
        <v>4115</v>
      </c>
      <c r="E44" s="18">
        <v>629</v>
      </c>
      <c r="F44" s="11">
        <v>1891</v>
      </c>
      <c r="G44" s="11">
        <v>282</v>
      </c>
      <c r="H44" s="11">
        <v>28</v>
      </c>
      <c r="I44" s="11">
        <v>6</v>
      </c>
      <c r="J44" s="11">
        <v>63</v>
      </c>
      <c r="K44" s="11">
        <v>204</v>
      </c>
      <c r="L44" s="11">
        <v>30</v>
      </c>
      <c r="M44" s="11">
        <v>625</v>
      </c>
      <c r="N44" s="11">
        <v>357</v>
      </c>
    </row>
    <row r="45" spans="2:14" ht="15" customHeight="1" x14ac:dyDescent="0.15">
      <c r="B45" s="4"/>
      <c r="C45" s="54"/>
      <c r="D45" s="30">
        <v>100</v>
      </c>
      <c r="E45" s="31">
        <v>15.3</v>
      </c>
      <c r="F45" s="32">
        <v>46</v>
      </c>
      <c r="G45" s="32">
        <v>6.9</v>
      </c>
      <c r="H45" s="32">
        <v>0.7</v>
      </c>
      <c r="I45" s="32">
        <v>0.1</v>
      </c>
      <c r="J45" s="32">
        <v>1.5</v>
      </c>
      <c r="K45" s="32">
        <v>5</v>
      </c>
      <c r="L45" s="32">
        <v>0.7</v>
      </c>
      <c r="M45" s="32">
        <v>15.2</v>
      </c>
      <c r="N45" s="32">
        <v>8.6999999999999993</v>
      </c>
    </row>
    <row r="46" spans="2:14" ht="15" customHeight="1" x14ac:dyDescent="0.15">
      <c r="B46" s="4"/>
      <c r="C46" s="51" t="s">
        <v>411</v>
      </c>
      <c r="D46" s="25">
        <v>659</v>
      </c>
      <c r="E46" s="18">
        <v>96</v>
      </c>
      <c r="F46" s="11">
        <v>286</v>
      </c>
      <c r="G46" s="11">
        <v>43</v>
      </c>
      <c r="H46" s="11">
        <v>2</v>
      </c>
      <c r="I46" s="11">
        <v>1</v>
      </c>
      <c r="J46" s="11">
        <v>14</v>
      </c>
      <c r="K46" s="11">
        <v>33</v>
      </c>
      <c r="L46" s="11">
        <v>7</v>
      </c>
      <c r="M46" s="11">
        <v>98</v>
      </c>
      <c r="N46" s="11">
        <v>79</v>
      </c>
    </row>
    <row r="47" spans="2:14" ht="15" customHeight="1" x14ac:dyDescent="0.15">
      <c r="B47" s="5"/>
      <c r="C47" s="52"/>
      <c r="D47" s="28">
        <v>100</v>
      </c>
      <c r="E47" s="20">
        <v>14.6</v>
      </c>
      <c r="F47" s="15">
        <v>43.4</v>
      </c>
      <c r="G47" s="15">
        <v>6.5</v>
      </c>
      <c r="H47" s="15">
        <v>0.3</v>
      </c>
      <c r="I47" s="15">
        <v>0.2</v>
      </c>
      <c r="J47" s="15">
        <v>2.1</v>
      </c>
      <c r="K47" s="15">
        <v>5</v>
      </c>
      <c r="L47" s="15">
        <v>1.1000000000000001</v>
      </c>
      <c r="M47" s="15">
        <v>14.9</v>
      </c>
      <c r="N47" s="15">
        <v>12</v>
      </c>
    </row>
    <row r="48" spans="2:14" ht="15" customHeight="1" x14ac:dyDescent="0.15">
      <c r="B48" s="3" t="s">
        <v>68</v>
      </c>
      <c r="C48" s="53" t="s">
        <v>69</v>
      </c>
      <c r="D48" s="27">
        <v>3572</v>
      </c>
      <c r="E48" s="21">
        <v>668</v>
      </c>
      <c r="F48" s="13">
        <v>1600</v>
      </c>
      <c r="G48" s="13">
        <v>282</v>
      </c>
      <c r="H48" s="13">
        <v>17</v>
      </c>
      <c r="I48" s="13">
        <v>7</v>
      </c>
      <c r="J48" s="13">
        <v>96</v>
      </c>
      <c r="K48" s="13">
        <v>145</v>
      </c>
      <c r="L48" s="13">
        <v>16</v>
      </c>
      <c r="M48" s="13">
        <v>580</v>
      </c>
      <c r="N48" s="13">
        <v>161</v>
      </c>
    </row>
    <row r="49" spans="2:14" ht="15" customHeight="1" x14ac:dyDescent="0.15">
      <c r="B49" s="4"/>
      <c r="C49" s="54"/>
      <c r="D49" s="30">
        <v>100</v>
      </c>
      <c r="E49" s="31">
        <v>18.7</v>
      </c>
      <c r="F49" s="32">
        <v>44.8</v>
      </c>
      <c r="G49" s="32">
        <v>7.9</v>
      </c>
      <c r="H49" s="32">
        <v>0.5</v>
      </c>
      <c r="I49" s="32">
        <v>0.2</v>
      </c>
      <c r="J49" s="32">
        <v>2.7</v>
      </c>
      <c r="K49" s="32">
        <v>4.0999999999999996</v>
      </c>
      <c r="L49" s="32">
        <v>0.4</v>
      </c>
      <c r="M49" s="32">
        <v>16.2</v>
      </c>
      <c r="N49" s="32">
        <v>4.5</v>
      </c>
    </row>
    <row r="50" spans="2:14" ht="15" customHeight="1" x14ac:dyDescent="0.15">
      <c r="B50" s="4"/>
      <c r="C50" s="57" t="s">
        <v>70</v>
      </c>
      <c r="D50" s="33">
        <v>2055</v>
      </c>
      <c r="E50" s="34">
        <v>339</v>
      </c>
      <c r="F50" s="35">
        <v>1090</v>
      </c>
      <c r="G50" s="35">
        <v>138</v>
      </c>
      <c r="H50" s="35">
        <v>8</v>
      </c>
      <c r="I50" s="35">
        <v>2</v>
      </c>
      <c r="J50" s="35">
        <v>40</v>
      </c>
      <c r="K50" s="35">
        <v>83</v>
      </c>
      <c r="L50" s="35">
        <v>7</v>
      </c>
      <c r="M50" s="35">
        <v>272</v>
      </c>
      <c r="N50" s="35">
        <v>76</v>
      </c>
    </row>
    <row r="51" spans="2:14" ht="15" customHeight="1" x14ac:dyDescent="0.15">
      <c r="B51" s="4"/>
      <c r="C51" s="54"/>
      <c r="D51" s="30">
        <v>100</v>
      </c>
      <c r="E51" s="31">
        <v>16.5</v>
      </c>
      <c r="F51" s="32">
        <v>53</v>
      </c>
      <c r="G51" s="32">
        <v>6.7</v>
      </c>
      <c r="H51" s="32">
        <v>0.4</v>
      </c>
      <c r="I51" s="32">
        <v>0.1</v>
      </c>
      <c r="J51" s="32">
        <v>1.9</v>
      </c>
      <c r="K51" s="32">
        <v>4</v>
      </c>
      <c r="L51" s="32">
        <v>0.3</v>
      </c>
      <c r="M51" s="32">
        <v>13.2</v>
      </c>
      <c r="N51" s="32">
        <v>3.7</v>
      </c>
    </row>
    <row r="52" spans="2:14" ht="15" customHeight="1" x14ac:dyDescent="0.15">
      <c r="B52" s="4"/>
      <c r="C52" s="51" t="s">
        <v>71</v>
      </c>
      <c r="D52" s="25">
        <v>1640</v>
      </c>
      <c r="E52" s="18">
        <v>271</v>
      </c>
      <c r="F52" s="11">
        <v>744</v>
      </c>
      <c r="G52" s="11">
        <v>97</v>
      </c>
      <c r="H52" s="11">
        <v>9</v>
      </c>
      <c r="I52" s="11">
        <v>3</v>
      </c>
      <c r="J52" s="11">
        <v>49</v>
      </c>
      <c r="K52" s="11">
        <v>76</v>
      </c>
      <c r="L52" s="11">
        <v>12</v>
      </c>
      <c r="M52" s="11">
        <v>235</v>
      </c>
      <c r="N52" s="11">
        <v>144</v>
      </c>
    </row>
    <row r="53" spans="2:14" ht="15" customHeight="1" x14ac:dyDescent="0.15">
      <c r="B53" s="4"/>
      <c r="C53" s="54"/>
      <c r="D53" s="30">
        <v>100</v>
      </c>
      <c r="E53" s="31">
        <v>16.5</v>
      </c>
      <c r="F53" s="32">
        <v>45.4</v>
      </c>
      <c r="G53" s="32">
        <v>5.9</v>
      </c>
      <c r="H53" s="32">
        <v>0.5</v>
      </c>
      <c r="I53" s="32">
        <v>0.2</v>
      </c>
      <c r="J53" s="32">
        <v>3</v>
      </c>
      <c r="K53" s="32">
        <v>4.5999999999999996</v>
      </c>
      <c r="L53" s="32">
        <v>0.7</v>
      </c>
      <c r="M53" s="32">
        <v>14.3</v>
      </c>
      <c r="N53" s="32">
        <v>8.8000000000000007</v>
      </c>
    </row>
    <row r="54" spans="2:14" ht="15" customHeight="1" x14ac:dyDescent="0.15">
      <c r="B54" s="4"/>
      <c r="C54" s="51" t="s">
        <v>72</v>
      </c>
      <c r="D54" s="25">
        <v>1560</v>
      </c>
      <c r="E54" s="18">
        <v>283</v>
      </c>
      <c r="F54" s="11">
        <v>754</v>
      </c>
      <c r="G54" s="11">
        <v>111</v>
      </c>
      <c r="H54" s="11">
        <v>4</v>
      </c>
      <c r="I54" s="11">
        <v>4</v>
      </c>
      <c r="J54" s="11">
        <v>32</v>
      </c>
      <c r="K54" s="11">
        <v>56</v>
      </c>
      <c r="L54" s="11">
        <v>4</v>
      </c>
      <c r="M54" s="11">
        <v>214</v>
      </c>
      <c r="N54" s="11">
        <v>98</v>
      </c>
    </row>
    <row r="55" spans="2:14" ht="15" customHeight="1" x14ac:dyDescent="0.15">
      <c r="B55" s="4"/>
      <c r="C55" s="54"/>
      <c r="D55" s="30">
        <v>100</v>
      </c>
      <c r="E55" s="31">
        <v>18.100000000000001</v>
      </c>
      <c r="F55" s="32">
        <v>48.3</v>
      </c>
      <c r="G55" s="32">
        <v>7.1</v>
      </c>
      <c r="H55" s="32">
        <v>0.3</v>
      </c>
      <c r="I55" s="32">
        <v>0.3</v>
      </c>
      <c r="J55" s="32">
        <v>2.1</v>
      </c>
      <c r="K55" s="32">
        <v>3.6</v>
      </c>
      <c r="L55" s="32">
        <v>0.3</v>
      </c>
      <c r="M55" s="32">
        <v>13.7</v>
      </c>
      <c r="N55" s="32">
        <v>6.3</v>
      </c>
    </row>
    <row r="56" spans="2:14" ht="15" customHeight="1" x14ac:dyDescent="0.15">
      <c r="B56" s="4"/>
      <c r="C56" s="51" t="s">
        <v>73</v>
      </c>
      <c r="D56" s="25">
        <v>2382</v>
      </c>
      <c r="E56" s="18">
        <v>478</v>
      </c>
      <c r="F56" s="11">
        <v>1054</v>
      </c>
      <c r="G56" s="11">
        <v>153</v>
      </c>
      <c r="H56" s="11">
        <v>7</v>
      </c>
      <c r="I56" s="11">
        <v>1</v>
      </c>
      <c r="J56" s="11">
        <v>61</v>
      </c>
      <c r="K56" s="11">
        <v>85</v>
      </c>
      <c r="L56" s="11">
        <v>17</v>
      </c>
      <c r="M56" s="11">
        <v>308</v>
      </c>
      <c r="N56" s="11">
        <v>218</v>
      </c>
    </row>
    <row r="57" spans="2:14" ht="15" customHeight="1" x14ac:dyDescent="0.15">
      <c r="B57" s="4"/>
      <c r="C57" s="54"/>
      <c r="D57" s="30">
        <v>100</v>
      </c>
      <c r="E57" s="31">
        <v>20.100000000000001</v>
      </c>
      <c r="F57" s="32">
        <v>44.2</v>
      </c>
      <c r="G57" s="32">
        <v>6.4</v>
      </c>
      <c r="H57" s="32">
        <v>0.3</v>
      </c>
      <c r="I57" s="32">
        <v>0</v>
      </c>
      <c r="J57" s="32">
        <v>2.6</v>
      </c>
      <c r="K57" s="32">
        <v>3.6</v>
      </c>
      <c r="L57" s="32">
        <v>0.7</v>
      </c>
      <c r="M57" s="32">
        <v>12.9</v>
      </c>
      <c r="N57" s="32">
        <v>9.1999999999999993</v>
      </c>
    </row>
    <row r="58" spans="2:14" ht="15" customHeight="1" x14ac:dyDescent="0.15">
      <c r="B58" s="4"/>
      <c r="C58" s="51" t="s">
        <v>74</v>
      </c>
      <c r="D58" s="25">
        <v>1538</v>
      </c>
      <c r="E58" s="18">
        <v>298</v>
      </c>
      <c r="F58" s="11">
        <v>733</v>
      </c>
      <c r="G58" s="11">
        <v>102</v>
      </c>
      <c r="H58" s="11">
        <v>10</v>
      </c>
      <c r="I58" s="11">
        <v>0</v>
      </c>
      <c r="J58" s="11">
        <v>41</v>
      </c>
      <c r="K58" s="11">
        <v>78</v>
      </c>
      <c r="L58" s="11">
        <v>3</v>
      </c>
      <c r="M58" s="11">
        <v>189</v>
      </c>
      <c r="N58" s="11">
        <v>84</v>
      </c>
    </row>
    <row r="59" spans="2:14" ht="15" customHeight="1" x14ac:dyDescent="0.15">
      <c r="B59" s="4"/>
      <c r="C59" s="54"/>
      <c r="D59" s="30">
        <v>100</v>
      </c>
      <c r="E59" s="31">
        <v>19.399999999999999</v>
      </c>
      <c r="F59" s="32">
        <v>47.7</v>
      </c>
      <c r="G59" s="32">
        <v>6.6</v>
      </c>
      <c r="H59" s="32">
        <v>0.7</v>
      </c>
      <c r="I59" s="32">
        <v>0</v>
      </c>
      <c r="J59" s="32">
        <v>2.7</v>
      </c>
      <c r="K59" s="32">
        <v>5.0999999999999996</v>
      </c>
      <c r="L59" s="32">
        <v>0.2</v>
      </c>
      <c r="M59" s="32">
        <v>12.3</v>
      </c>
      <c r="N59" s="32">
        <v>5.5</v>
      </c>
    </row>
    <row r="60" spans="2:14" ht="15" customHeight="1" x14ac:dyDescent="0.15">
      <c r="B60" s="4"/>
      <c r="C60" s="51" t="s">
        <v>75</v>
      </c>
      <c r="D60" s="25">
        <v>5096</v>
      </c>
      <c r="E60" s="18">
        <v>802</v>
      </c>
      <c r="F60" s="11">
        <v>2293</v>
      </c>
      <c r="G60" s="11">
        <v>306</v>
      </c>
      <c r="H60" s="11">
        <v>31</v>
      </c>
      <c r="I60" s="11">
        <v>11</v>
      </c>
      <c r="J60" s="11">
        <v>87</v>
      </c>
      <c r="K60" s="11">
        <v>248</v>
      </c>
      <c r="L60" s="11">
        <v>25</v>
      </c>
      <c r="M60" s="11">
        <v>750</v>
      </c>
      <c r="N60" s="11">
        <v>543</v>
      </c>
    </row>
    <row r="61" spans="2:14" ht="15" customHeight="1" x14ac:dyDescent="0.15">
      <c r="B61" s="4"/>
      <c r="C61" s="54"/>
      <c r="D61" s="30">
        <v>100</v>
      </c>
      <c r="E61" s="31">
        <v>15.7</v>
      </c>
      <c r="F61" s="32">
        <v>45</v>
      </c>
      <c r="G61" s="32">
        <v>6</v>
      </c>
      <c r="H61" s="32">
        <v>0.6</v>
      </c>
      <c r="I61" s="32">
        <v>0.2</v>
      </c>
      <c r="J61" s="32">
        <v>1.7</v>
      </c>
      <c r="K61" s="32">
        <v>4.9000000000000004</v>
      </c>
      <c r="L61" s="32">
        <v>0.5</v>
      </c>
      <c r="M61" s="32">
        <v>14.7</v>
      </c>
      <c r="N61" s="32">
        <v>10.7</v>
      </c>
    </row>
    <row r="62" spans="2:14" ht="15" customHeight="1" x14ac:dyDescent="0.15">
      <c r="B62" s="4"/>
      <c r="C62" s="51" t="s">
        <v>76</v>
      </c>
      <c r="D62" s="25">
        <v>2807</v>
      </c>
      <c r="E62" s="18">
        <v>399</v>
      </c>
      <c r="F62" s="11">
        <v>1431</v>
      </c>
      <c r="G62" s="11">
        <v>187</v>
      </c>
      <c r="H62" s="11">
        <v>21</v>
      </c>
      <c r="I62" s="11">
        <v>4</v>
      </c>
      <c r="J62" s="11">
        <v>26</v>
      </c>
      <c r="K62" s="11">
        <v>123</v>
      </c>
      <c r="L62" s="11">
        <v>24</v>
      </c>
      <c r="M62" s="11">
        <v>309</v>
      </c>
      <c r="N62" s="11">
        <v>283</v>
      </c>
    </row>
    <row r="63" spans="2:14" ht="15" customHeight="1" x14ac:dyDescent="0.15">
      <c r="B63" s="4"/>
      <c r="C63" s="54"/>
      <c r="D63" s="30">
        <v>100</v>
      </c>
      <c r="E63" s="31">
        <v>14.2</v>
      </c>
      <c r="F63" s="32">
        <v>51</v>
      </c>
      <c r="G63" s="32">
        <v>6.7</v>
      </c>
      <c r="H63" s="32">
        <v>0.7</v>
      </c>
      <c r="I63" s="32">
        <v>0.1</v>
      </c>
      <c r="J63" s="32">
        <v>0.9</v>
      </c>
      <c r="K63" s="32">
        <v>4.4000000000000004</v>
      </c>
      <c r="L63" s="32">
        <v>0.9</v>
      </c>
      <c r="M63" s="32">
        <v>11</v>
      </c>
      <c r="N63" s="32">
        <v>10.1</v>
      </c>
    </row>
    <row r="64" spans="2:14" ht="15" customHeight="1" x14ac:dyDescent="0.15">
      <c r="B64" s="4"/>
      <c r="C64" s="51" t="s">
        <v>77</v>
      </c>
      <c r="D64" s="25">
        <v>6516</v>
      </c>
      <c r="E64" s="18">
        <v>774</v>
      </c>
      <c r="F64" s="11">
        <v>3441</v>
      </c>
      <c r="G64" s="11">
        <v>355</v>
      </c>
      <c r="H64" s="11">
        <v>48</v>
      </c>
      <c r="I64" s="11">
        <v>9</v>
      </c>
      <c r="J64" s="11">
        <v>105</v>
      </c>
      <c r="K64" s="11">
        <v>322</v>
      </c>
      <c r="L64" s="11">
        <v>49</v>
      </c>
      <c r="M64" s="11">
        <v>844</v>
      </c>
      <c r="N64" s="11">
        <v>569</v>
      </c>
    </row>
    <row r="65" spans="2:14" ht="15" customHeight="1" x14ac:dyDescent="0.15">
      <c r="B65" s="5"/>
      <c r="C65" s="52"/>
      <c r="D65" s="28">
        <v>100</v>
      </c>
      <c r="E65" s="20">
        <v>11.9</v>
      </c>
      <c r="F65" s="15">
        <v>52.8</v>
      </c>
      <c r="G65" s="15">
        <v>5.4</v>
      </c>
      <c r="H65" s="15">
        <v>0.7</v>
      </c>
      <c r="I65" s="15">
        <v>0.1</v>
      </c>
      <c r="J65" s="15">
        <v>1.6</v>
      </c>
      <c r="K65" s="15">
        <v>4.9000000000000004</v>
      </c>
      <c r="L65" s="15">
        <v>0.8</v>
      </c>
      <c r="M65" s="15">
        <v>13</v>
      </c>
      <c r="N65" s="15">
        <v>8.6999999999999993</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N9">
    <cfRule type="top10" dxfId="318" priority="2433" rank="1"/>
  </conditionalFormatting>
  <conditionalFormatting sqref="E11:N11">
    <cfRule type="top10" dxfId="317" priority="2434" rank="1"/>
  </conditionalFormatting>
  <conditionalFormatting sqref="E13:N13">
    <cfRule type="top10" dxfId="316" priority="2435" rank="1"/>
  </conditionalFormatting>
  <conditionalFormatting sqref="E15:N15">
    <cfRule type="top10" dxfId="315" priority="2436" rank="1"/>
  </conditionalFormatting>
  <conditionalFormatting sqref="E17:N17">
    <cfRule type="top10" dxfId="314" priority="2437" rank="1"/>
  </conditionalFormatting>
  <conditionalFormatting sqref="E19:N19">
    <cfRule type="top10" dxfId="313" priority="2438" rank="1"/>
  </conditionalFormatting>
  <conditionalFormatting sqref="E21:N21">
    <cfRule type="top10" dxfId="312" priority="2439" rank="1"/>
  </conditionalFormatting>
  <conditionalFormatting sqref="E23:N23">
    <cfRule type="top10" dxfId="311" priority="2440" rank="1"/>
  </conditionalFormatting>
  <conditionalFormatting sqref="E25:N25">
    <cfRule type="top10" dxfId="310" priority="2441" rank="1"/>
  </conditionalFormatting>
  <conditionalFormatting sqref="E27:N27">
    <cfRule type="top10" dxfId="309" priority="2442" rank="1"/>
  </conditionalFormatting>
  <conditionalFormatting sqref="E29:N29">
    <cfRule type="top10" dxfId="308" priority="2443" rank="1"/>
  </conditionalFormatting>
  <conditionalFormatting sqref="E31:N31">
    <cfRule type="top10" dxfId="307" priority="2444" rank="1"/>
  </conditionalFormatting>
  <conditionalFormatting sqref="E33:N33">
    <cfRule type="top10" dxfId="306" priority="2445" rank="1"/>
  </conditionalFormatting>
  <conditionalFormatting sqref="E35:N35">
    <cfRule type="top10" dxfId="305" priority="2446" rank="1"/>
  </conditionalFormatting>
  <conditionalFormatting sqref="E37:N37">
    <cfRule type="top10" dxfId="304" priority="2447" rank="1"/>
  </conditionalFormatting>
  <conditionalFormatting sqref="E39:N39">
    <cfRule type="top10" dxfId="303" priority="2448" rank="1"/>
  </conditionalFormatting>
  <conditionalFormatting sqref="E41:N41">
    <cfRule type="top10" dxfId="302" priority="2449" rank="1"/>
  </conditionalFormatting>
  <conditionalFormatting sqref="E43:N43">
    <cfRule type="top10" dxfId="301" priority="2450" rank="1"/>
  </conditionalFormatting>
  <conditionalFormatting sqref="E45:N45">
    <cfRule type="top10" dxfId="300" priority="2451" rank="1"/>
  </conditionalFormatting>
  <conditionalFormatting sqref="E47:N47">
    <cfRule type="top10" dxfId="299" priority="2452" rank="1"/>
  </conditionalFormatting>
  <conditionalFormatting sqref="E49:N49">
    <cfRule type="top10" dxfId="298" priority="2453" rank="1"/>
  </conditionalFormatting>
  <conditionalFormatting sqref="E51:N51">
    <cfRule type="top10" dxfId="297" priority="2454" rank="1"/>
  </conditionalFormatting>
  <conditionalFormatting sqref="E53:N53">
    <cfRule type="top10" dxfId="296" priority="2455" rank="1"/>
  </conditionalFormatting>
  <conditionalFormatting sqref="E55:N55">
    <cfRule type="top10" dxfId="295" priority="2456" rank="1"/>
  </conditionalFormatting>
  <conditionalFormatting sqref="E57:N57">
    <cfRule type="top10" dxfId="294" priority="2457" rank="1"/>
  </conditionalFormatting>
  <conditionalFormatting sqref="E59:N59">
    <cfRule type="top10" dxfId="293" priority="2458" rank="1"/>
  </conditionalFormatting>
  <conditionalFormatting sqref="E61:N61">
    <cfRule type="top10" dxfId="292" priority="2459" rank="1"/>
  </conditionalFormatting>
  <conditionalFormatting sqref="E63:N63">
    <cfRule type="top10" dxfId="291" priority="2460" rank="1"/>
  </conditionalFormatting>
  <conditionalFormatting sqref="E65:N65">
    <cfRule type="top10" dxfId="290" priority="2461" rank="1"/>
  </conditionalFormatting>
  <pageMargins left="0.7" right="0.7" top="0.75" bottom="0.75" header="0.3" footer="0.3"/>
  <pageSetup paperSize="9" scale="74" orientation="portrait" r:id="rId1"/>
  <headerFooter>
    <oddFooter>&amp;C&amp;P</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89" width="8.625" style="9" customWidth="1"/>
    <col min="90" max="16384" width="6.125" style="9"/>
  </cols>
  <sheetData>
    <row r="2" spans="2:43" x14ac:dyDescent="0.15">
      <c r="B2" s="9" t="s">
        <v>512</v>
      </c>
    </row>
    <row r="3" spans="2:43" x14ac:dyDescent="0.15">
      <c r="B3" s="9" t="s">
        <v>549</v>
      </c>
    </row>
    <row r="4" spans="2:43" x14ac:dyDescent="0.15">
      <c r="B4" s="36"/>
    </row>
    <row r="6" spans="2:43" ht="3" customHeight="1" x14ac:dyDescent="0.15">
      <c r="B6" s="16"/>
      <c r="C6" s="23"/>
      <c r="D6" s="24"/>
      <c r="E6" s="22"/>
      <c r="F6" s="17"/>
      <c r="G6" s="17"/>
    </row>
    <row r="7" spans="2:43" s="10" customFormat="1" ht="122.25" customHeight="1" thickBot="1" x14ac:dyDescent="0.2">
      <c r="B7" s="1"/>
      <c r="C7" s="2" t="s">
        <v>52</v>
      </c>
      <c r="D7" s="29" t="s">
        <v>103</v>
      </c>
      <c r="E7" s="46" t="s">
        <v>148</v>
      </c>
      <c r="F7" s="47" t="s">
        <v>119</v>
      </c>
      <c r="G7" s="47" t="s">
        <v>104</v>
      </c>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14951</v>
      </c>
      <c r="F8" s="11">
        <v>9640</v>
      </c>
      <c r="G8" s="11">
        <v>2575</v>
      </c>
    </row>
    <row r="9" spans="2:43" ht="15" customHeight="1" x14ac:dyDescent="0.15">
      <c r="B9" s="62"/>
      <c r="C9" s="52"/>
      <c r="D9" s="26">
        <v>100</v>
      </c>
      <c r="E9" s="19">
        <v>55</v>
      </c>
      <c r="F9" s="12">
        <v>35.5</v>
      </c>
      <c r="G9" s="12">
        <v>9.5</v>
      </c>
    </row>
    <row r="10" spans="2:43" ht="15" customHeight="1" x14ac:dyDescent="0.15">
      <c r="B10" s="3" t="s">
        <v>54</v>
      </c>
      <c r="C10" s="63" t="s">
        <v>55</v>
      </c>
      <c r="D10" s="27">
        <v>12478</v>
      </c>
      <c r="E10" s="21">
        <v>6609</v>
      </c>
      <c r="F10" s="13">
        <v>4793</v>
      </c>
      <c r="G10" s="13">
        <v>1076</v>
      </c>
    </row>
    <row r="11" spans="2:43" ht="15" customHeight="1" x14ac:dyDescent="0.15">
      <c r="B11" s="4"/>
      <c r="C11" s="56"/>
      <c r="D11" s="30">
        <v>100</v>
      </c>
      <c r="E11" s="31">
        <v>53</v>
      </c>
      <c r="F11" s="32">
        <v>38.4</v>
      </c>
      <c r="G11" s="32">
        <v>8.6</v>
      </c>
    </row>
    <row r="12" spans="2:43" ht="15" customHeight="1" x14ac:dyDescent="0.15">
      <c r="B12" s="4"/>
      <c r="C12" s="55" t="s">
        <v>56</v>
      </c>
      <c r="D12" s="25">
        <v>14458</v>
      </c>
      <c r="E12" s="18">
        <v>8236</v>
      </c>
      <c r="F12" s="11">
        <v>4758</v>
      </c>
      <c r="G12" s="11">
        <v>1464</v>
      </c>
    </row>
    <row r="13" spans="2:43" ht="15" customHeight="1" x14ac:dyDescent="0.15">
      <c r="B13" s="4"/>
      <c r="C13" s="59"/>
      <c r="D13" s="26">
        <v>100</v>
      </c>
      <c r="E13" s="19">
        <v>57</v>
      </c>
      <c r="F13" s="12">
        <v>32.9</v>
      </c>
      <c r="G13" s="12">
        <v>10.1</v>
      </c>
    </row>
    <row r="14" spans="2:43" ht="15" customHeight="1" x14ac:dyDescent="0.15">
      <c r="B14" s="3" t="s">
        <v>57</v>
      </c>
      <c r="C14" s="63" t="s">
        <v>78</v>
      </c>
      <c r="D14" s="27">
        <v>7667</v>
      </c>
      <c r="E14" s="21">
        <v>4524</v>
      </c>
      <c r="F14" s="13">
        <v>2714</v>
      </c>
      <c r="G14" s="13">
        <v>429</v>
      </c>
    </row>
    <row r="15" spans="2:43" ht="15" customHeight="1" x14ac:dyDescent="0.15">
      <c r="B15" s="4"/>
      <c r="C15" s="56"/>
      <c r="D15" s="30">
        <v>100</v>
      </c>
      <c r="E15" s="31">
        <v>59</v>
      </c>
      <c r="F15" s="32">
        <v>35.4</v>
      </c>
      <c r="G15" s="32">
        <v>5.6</v>
      </c>
    </row>
    <row r="16" spans="2:43" ht="15" customHeight="1" x14ac:dyDescent="0.15">
      <c r="B16" s="4"/>
      <c r="C16" s="51" t="s">
        <v>79</v>
      </c>
      <c r="D16" s="25">
        <v>6710</v>
      </c>
      <c r="E16" s="18">
        <v>4012</v>
      </c>
      <c r="F16" s="11">
        <v>2200</v>
      </c>
      <c r="G16" s="11">
        <v>498</v>
      </c>
    </row>
    <row r="17" spans="2:7" ht="15" customHeight="1" x14ac:dyDescent="0.15">
      <c r="B17" s="4"/>
      <c r="C17" s="51"/>
      <c r="D17" s="30">
        <v>100</v>
      </c>
      <c r="E17" s="31">
        <v>59.8</v>
      </c>
      <c r="F17" s="32">
        <v>32.799999999999997</v>
      </c>
      <c r="G17" s="32">
        <v>7.4</v>
      </c>
    </row>
    <row r="18" spans="2:7" ht="15" customHeight="1" x14ac:dyDescent="0.15">
      <c r="B18" s="4"/>
      <c r="C18" s="58" t="s">
        <v>80</v>
      </c>
      <c r="D18" s="25">
        <v>5148</v>
      </c>
      <c r="E18" s="18">
        <v>2884</v>
      </c>
      <c r="F18" s="11">
        <v>1718</v>
      </c>
      <c r="G18" s="11">
        <v>546</v>
      </c>
    </row>
    <row r="19" spans="2:7" ht="15" customHeight="1" x14ac:dyDescent="0.15">
      <c r="B19" s="4"/>
      <c r="C19" s="56"/>
      <c r="D19" s="30">
        <v>100</v>
      </c>
      <c r="E19" s="31">
        <v>56</v>
      </c>
      <c r="F19" s="32">
        <v>33.4</v>
      </c>
      <c r="G19" s="32">
        <v>10.6</v>
      </c>
    </row>
    <row r="20" spans="2:7" ht="15" customHeight="1" x14ac:dyDescent="0.15">
      <c r="B20" s="4"/>
      <c r="C20" s="55" t="s">
        <v>81</v>
      </c>
      <c r="D20" s="25">
        <v>4095</v>
      </c>
      <c r="E20" s="18">
        <v>2022</v>
      </c>
      <c r="F20" s="11">
        <v>1506</v>
      </c>
      <c r="G20" s="11">
        <v>567</v>
      </c>
    </row>
    <row r="21" spans="2:7" ht="15" customHeight="1" x14ac:dyDescent="0.15">
      <c r="B21" s="4"/>
      <c r="C21" s="56"/>
      <c r="D21" s="30">
        <v>100</v>
      </c>
      <c r="E21" s="31">
        <v>49.4</v>
      </c>
      <c r="F21" s="32">
        <v>36.799999999999997</v>
      </c>
      <c r="G21" s="32">
        <v>13.8</v>
      </c>
    </row>
    <row r="22" spans="2:7" ht="15" customHeight="1" x14ac:dyDescent="0.15">
      <c r="B22" s="4"/>
      <c r="C22" s="51" t="s">
        <v>82</v>
      </c>
      <c r="D22" s="25">
        <v>3242</v>
      </c>
      <c r="E22" s="18">
        <v>1368</v>
      </c>
      <c r="F22" s="11">
        <v>1390</v>
      </c>
      <c r="G22" s="11">
        <v>484</v>
      </c>
    </row>
    <row r="23" spans="2:7" ht="15" customHeight="1" x14ac:dyDescent="0.15">
      <c r="B23" s="5"/>
      <c r="C23" s="52"/>
      <c r="D23" s="28">
        <v>100</v>
      </c>
      <c r="E23" s="20">
        <v>42.2</v>
      </c>
      <c r="F23" s="15">
        <v>42.9</v>
      </c>
      <c r="G23" s="15">
        <v>14.9</v>
      </c>
    </row>
    <row r="24" spans="2:7" ht="15" customHeight="1" x14ac:dyDescent="0.15">
      <c r="B24" s="3" t="s">
        <v>58</v>
      </c>
      <c r="C24" s="53" t="s">
        <v>59</v>
      </c>
      <c r="D24" s="27">
        <v>6176</v>
      </c>
      <c r="E24" s="21">
        <v>3116</v>
      </c>
      <c r="F24" s="13">
        <v>2383</v>
      </c>
      <c r="G24" s="13">
        <v>677</v>
      </c>
    </row>
    <row r="25" spans="2:7" ht="15" customHeight="1" x14ac:dyDescent="0.15">
      <c r="B25" s="4"/>
      <c r="C25" s="51"/>
      <c r="D25" s="30">
        <v>100</v>
      </c>
      <c r="E25" s="31">
        <v>50.5</v>
      </c>
      <c r="F25" s="32">
        <v>38.6</v>
      </c>
      <c r="G25" s="32">
        <v>11</v>
      </c>
    </row>
    <row r="26" spans="2:7" ht="15" customHeight="1" x14ac:dyDescent="0.15">
      <c r="B26" s="4"/>
      <c r="C26" s="58" t="s">
        <v>60</v>
      </c>
      <c r="D26" s="25">
        <v>12578</v>
      </c>
      <c r="E26" s="18">
        <v>7481</v>
      </c>
      <c r="F26" s="11">
        <v>4014</v>
      </c>
      <c r="G26" s="11">
        <v>1083</v>
      </c>
    </row>
    <row r="27" spans="2:7" ht="15" customHeight="1" x14ac:dyDescent="0.15">
      <c r="B27" s="4"/>
      <c r="C27" s="56"/>
      <c r="D27" s="30">
        <v>100</v>
      </c>
      <c r="E27" s="31">
        <v>59.5</v>
      </c>
      <c r="F27" s="32">
        <v>31.9</v>
      </c>
      <c r="G27" s="32">
        <v>8.6</v>
      </c>
    </row>
    <row r="28" spans="2:7" ht="15" customHeight="1" x14ac:dyDescent="0.15">
      <c r="B28" s="4"/>
      <c r="C28" s="55" t="s">
        <v>61</v>
      </c>
      <c r="D28" s="25">
        <v>1614</v>
      </c>
      <c r="E28" s="18">
        <v>876</v>
      </c>
      <c r="F28" s="11">
        <v>615</v>
      </c>
      <c r="G28" s="11">
        <v>123</v>
      </c>
    </row>
    <row r="29" spans="2:7" ht="15" customHeight="1" x14ac:dyDescent="0.15">
      <c r="B29" s="4"/>
      <c r="C29" s="56"/>
      <c r="D29" s="30">
        <v>100</v>
      </c>
      <c r="E29" s="31">
        <v>54.3</v>
      </c>
      <c r="F29" s="32">
        <v>38.1</v>
      </c>
      <c r="G29" s="32">
        <v>7.6</v>
      </c>
    </row>
    <row r="30" spans="2:7" ht="15" customHeight="1" x14ac:dyDescent="0.15">
      <c r="B30" s="4"/>
      <c r="C30" s="51" t="s">
        <v>62</v>
      </c>
      <c r="D30" s="25">
        <v>2525</v>
      </c>
      <c r="E30" s="18">
        <v>1279</v>
      </c>
      <c r="F30" s="11">
        <v>997</v>
      </c>
      <c r="G30" s="11">
        <v>249</v>
      </c>
    </row>
    <row r="31" spans="2:7" ht="15" customHeight="1" x14ac:dyDescent="0.15">
      <c r="B31" s="4"/>
      <c r="C31" s="51"/>
      <c r="D31" s="30">
        <v>100</v>
      </c>
      <c r="E31" s="31">
        <v>50.7</v>
      </c>
      <c r="F31" s="32">
        <v>39.5</v>
      </c>
      <c r="G31" s="32">
        <v>9.9</v>
      </c>
    </row>
    <row r="32" spans="2:7" ht="15" customHeight="1" x14ac:dyDescent="0.15">
      <c r="B32" s="6"/>
      <c r="C32" s="58" t="s">
        <v>63</v>
      </c>
      <c r="D32" s="25">
        <v>3276</v>
      </c>
      <c r="E32" s="18">
        <v>1756</v>
      </c>
      <c r="F32" s="11">
        <v>1272</v>
      </c>
      <c r="G32" s="11">
        <v>248</v>
      </c>
    </row>
    <row r="33" spans="2:7" ht="15" customHeight="1" x14ac:dyDescent="0.15">
      <c r="B33" s="7"/>
      <c r="C33" s="59"/>
      <c r="D33" s="28">
        <v>100</v>
      </c>
      <c r="E33" s="20">
        <v>53.6</v>
      </c>
      <c r="F33" s="15">
        <v>38.799999999999997</v>
      </c>
      <c r="G33" s="15">
        <v>7.6</v>
      </c>
    </row>
    <row r="34" spans="2:7" ht="15" customHeight="1" x14ac:dyDescent="0.15">
      <c r="B34" s="3" t="s">
        <v>64</v>
      </c>
      <c r="C34" s="53" t="s">
        <v>65</v>
      </c>
      <c r="D34" s="27">
        <v>22228</v>
      </c>
      <c r="E34" s="21">
        <v>12781</v>
      </c>
      <c r="F34" s="13">
        <v>7698</v>
      </c>
      <c r="G34" s="13">
        <v>1749</v>
      </c>
    </row>
    <row r="35" spans="2:7" ht="15" customHeight="1" x14ac:dyDescent="0.15">
      <c r="B35" s="4"/>
      <c r="C35" s="54"/>
      <c r="D35" s="30">
        <v>100</v>
      </c>
      <c r="E35" s="31">
        <v>57.5</v>
      </c>
      <c r="F35" s="32">
        <v>34.6</v>
      </c>
      <c r="G35" s="32">
        <v>7.9</v>
      </c>
    </row>
    <row r="36" spans="2:7" ht="15" customHeight="1" x14ac:dyDescent="0.15">
      <c r="B36" s="4"/>
      <c r="C36" s="60" t="s">
        <v>66</v>
      </c>
      <c r="D36" s="25">
        <v>2573</v>
      </c>
      <c r="E36" s="18">
        <v>1137</v>
      </c>
      <c r="F36" s="11">
        <v>1065</v>
      </c>
      <c r="G36" s="11">
        <v>371</v>
      </c>
    </row>
    <row r="37" spans="2:7" ht="15" customHeight="1" x14ac:dyDescent="0.15">
      <c r="B37" s="4"/>
      <c r="C37" s="56"/>
      <c r="D37" s="30">
        <v>100</v>
      </c>
      <c r="E37" s="31">
        <v>44.2</v>
      </c>
      <c r="F37" s="32">
        <v>41.4</v>
      </c>
      <c r="G37" s="32">
        <v>14.4</v>
      </c>
    </row>
    <row r="38" spans="2:7" ht="15" customHeight="1" x14ac:dyDescent="0.15">
      <c r="B38" s="4"/>
      <c r="C38" s="55" t="s">
        <v>67</v>
      </c>
      <c r="D38" s="25">
        <v>1235</v>
      </c>
      <c r="E38" s="18">
        <v>559</v>
      </c>
      <c r="F38" s="11">
        <v>504</v>
      </c>
      <c r="G38" s="11">
        <v>172</v>
      </c>
    </row>
    <row r="39" spans="2:7" ht="15" customHeight="1" x14ac:dyDescent="0.15">
      <c r="B39" s="5"/>
      <c r="C39" s="59"/>
      <c r="D39" s="28">
        <v>100</v>
      </c>
      <c r="E39" s="20">
        <v>45.3</v>
      </c>
      <c r="F39" s="15">
        <v>40.799999999999997</v>
      </c>
      <c r="G39" s="15">
        <v>13.9</v>
      </c>
    </row>
    <row r="40" spans="2:7" ht="15" customHeight="1" x14ac:dyDescent="0.15">
      <c r="B40" s="3" t="s">
        <v>83</v>
      </c>
      <c r="C40" s="53" t="s">
        <v>102</v>
      </c>
      <c r="D40" s="27">
        <v>3459</v>
      </c>
      <c r="E40" s="21">
        <v>2028</v>
      </c>
      <c r="F40" s="13">
        <v>1121</v>
      </c>
      <c r="G40" s="13">
        <v>310</v>
      </c>
    </row>
    <row r="41" spans="2:7" ht="15" customHeight="1" x14ac:dyDescent="0.15">
      <c r="B41" s="4"/>
      <c r="C41" s="54"/>
      <c r="D41" s="30">
        <v>100</v>
      </c>
      <c r="E41" s="31">
        <v>58.6</v>
      </c>
      <c r="F41" s="32">
        <v>32.4</v>
      </c>
      <c r="G41" s="32">
        <v>9</v>
      </c>
    </row>
    <row r="42" spans="2:7" ht="15" customHeight="1" x14ac:dyDescent="0.15">
      <c r="B42" s="4"/>
      <c r="C42" s="55" t="s">
        <v>92</v>
      </c>
      <c r="D42" s="25">
        <v>18074</v>
      </c>
      <c r="E42" s="18">
        <v>10433</v>
      </c>
      <c r="F42" s="11">
        <v>6227</v>
      </c>
      <c r="G42" s="11">
        <v>1414</v>
      </c>
    </row>
    <row r="43" spans="2:7" ht="15" customHeight="1" x14ac:dyDescent="0.15">
      <c r="B43" s="4"/>
      <c r="C43" s="56"/>
      <c r="D43" s="30">
        <v>100</v>
      </c>
      <c r="E43" s="31">
        <v>57.7</v>
      </c>
      <c r="F43" s="32">
        <v>34.5</v>
      </c>
      <c r="G43" s="32">
        <v>7.8</v>
      </c>
    </row>
    <row r="44" spans="2:7" ht="15" customHeight="1" x14ac:dyDescent="0.15">
      <c r="B44" s="4"/>
      <c r="C44" s="51" t="s">
        <v>93</v>
      </c>
      <c r="D44" s="25">
        <v>4115</v>
      </c>
      <c r="E44" s="18">
        <v>1914</v>
      </c>
      <c r="F44" s="11">
        <v>1768</v>
      </c>
      <c r="G44" s="11">
        <v>433</v>
      </c>
    </row>
    <row r="45" spans="2:7" ht="15" customHeight="1" x14ac:dyDescent="0.15">
      <c r="B45" s="4"/>
      <c r="C45" s="54"/>
      <c r="D45" s="30">
        <v>100</v>
      </c>
      <c r="E45" s="31">
        <v>46.5</v>
      </c>
      <c r="F45" s="32">
        <v>43</v>
      </c>
      <c r="G45" s="32">
        <v>10.5</v>
      </c>
    </row>
    <row r="46" spans="2:7" ht="15" customHeight="1" x14ac:dyDescent="0.15">
      <c r="B46" s="4"/>
      <c r="C46" s="51" t="s">
        <v>411</v>
      </c>
      <c r="D46" s="25">
        <v>659</v>
      </c>
      <c r="E46" s="18">
        <v>277</v>
      </c>
      <c r="F46" s="11">
        <v>293</v>
      </c>
      <c r="G46" s="11">
        <v>89</v>
      </c>
    </row>
    <row r="47" spans="2:7" ht="15" customHeight="1" x14ac:dyDescent="0.15">
      <c r="B47" s="5"/>
      <c r="C47" s="52"/>
      <c r="D47" s="28">
        <v>100</v>
      </c>
      <c r="E47" s="20">
        <v>42</v>
      </c>
      <c r="F47" s="15">
        <v>44.5</v>
      </c>
      <c r="G47" s="15">
        <v>13.5</v>
      </c>
    </row>
    <row r="48" spans="2:7" ht="15" customHeight="1" x14ac:dyDescent="0.15">
      <c r="B48" s="3" t="s">
        <v>68</v>
      </c>
      <c r="C48" s="53" t="s">
        <v>69</v>
      </c>
      <c r="D48" s="27">
        <v>3572</v>
      </c>
      <c r="E48" s="21">
        <v>2076</v>
      </c>
      <c r="F48" s="13">
        <v>1290</v>
      </c>
      <c r="G48" s="13">
        <v>206</v>
      </c>
    </row>
    <row r="49" spans="2:7" ht="15" customHeight="1" x14ac:dyDescent="0.15">
      <c r="B49" s="4"/>
      <c r="C49" s="54"/>
      <c r="D49" s="30">
        <v>100</v>
      </c>
      <c r="E49" s="31">
        <v>58.1</v>
      </c>
      <c r="F49" s="32">
        <v>36.1</v>
      </c>
      <c r="G49" s="32">
        <v>5.8</v>
      </c>
    </row>
    <row r="50" spans="2:7" ht="15" customHeight="1" x14ac:dyDescent="0.15">
      <c r="B50" s="4"/>
      <c r="C50" s="57" t="s">
        <v>70</v>
      </c>
      <c r="D50" s="33">
        <v>2055</v>
      </c>
      <c r="E50" s="34">
        <v>1217</v>
      </c>
      <c r="F50" s="35">
        <v>703</v>
      </c>
      <c r="G50" s="35">
        <v>135</v>
      </c>
    </row>
    <row r="51" spans="2:7" ht="15" customHeight="1" x14ac:dyDescent="0.15">
      <c r="B51" s="4"/>
      <c r="C51" s="54"/>
      <c r="D51" s="30">
        <v>100</v>
      </c>
      <c r="E51" s="31">
        <v>59.2</v>
      </c>
      <c r="F51" s="32">
        <v>34.200000000000003</v>
      </c>
      <c r="G51" s="32">
        <v>6.6</v>
      </c>
    </row>
    <row r="52" spans="2:7" ht="15" customHeight="1" x14ac:dyDescent="0.15">
      <c r="B52" s="4"/>
      <c r="C52" s="51" t="s">
        <v>71</v>
      </c>
      <c r="D52" s="25">
        <v>1640</v>
      </c>
      <c r="E52" s="18">
        <v>1052</v>
      </c>
      <c r="F52" s="11">
        <v>412</v>
      </c>
      <c r="G52" s="11">
        <v>176</v>
      </c>
    </row>
    <row r="53" spans="2:7" ht="15" customHeight="1" x14ac:dyDescent="0.15">
      <c r="B53" s="4"/>
      <c r="C53" s="54"/>
      <c r="D53" s="30">
        <v>100</v>
      </c>
      <c r="E53" s="31">
        <v>64.099999999999994</v>
      </c>
      <c r="F53" s="32">
        <v>25.1</v>
      </c>
      <c r="G53" s="32">
        <v>10.7</v>
      </c>
    </row>
    <row r="54" spans="2:7" ht="15" customHeight="1" x14ac:dyDescent="0.15">
      <c r="B54" s="4"/>
      <c r="C54" s="51" t="s">
        <v>72</v>
      </c>
      <c r="D54" s="25">
        <v>1560</v>
      </c>
      <c r="E54" s="18">
        <v>791</v>
      </c>
      <c r="F54" s="11">
        <v>637</v>
      </c>
      <c r="G54" s="11">
        <v>132</v>
      </c>
    </row>
    <row r="55" spans="2:7" ht="15" customHeight="1" x14ac:dyDescent="0.15">
      <c r="B55" s="4"/>
      <c r="C55" s="54"/>
      <c r="D55" s="30">
        <v>100</v>
      </c>
      <c r="E55" s="31">
        <v>50.7</v>
      </c>
      <c r="F55" s="32">
        <v>40.799999999999997</v>
      </c>
      <c r="G55" s="32">
        <v>8.5</v>
      </c>
    </row>
    <row r="56" spans="2:7" ht="15" customHeight="1" x14ac:dyDescent="0.15">
      <c r="B56" s="4"/>
      <c r="C56" s="51" t="s">
        <v>73</v>
      </c>
      <c r="D56" s="25">
        <v>2382</v>
      </c>
      <c r="E56" s="18">
        <v>1319</v>
      </c>
      <c r="F56" s="11">
        <v>844</v>
      </c>
      <c r="G56" s="11">
        <v>219</v>
      </c>
    </row>
    <row r="57" spans="2:7" ht="15" customHeight="1" x14ac:dyDescent="0.15">
      <c r="B57" s="4"/>
      <c r="C57" s="54"/>
      <c r="D57" s="30">
        <v>100</v>
      </c>
      <c r="E57" s="31">
        <v>55.4</v>
      </c>
      <c r="F57" s="32">
        <v>35.4</v>
      </c>
      <c r="G57" s="32">
        <v>9.1999999999999993</v>
      </c>
    </row>
    <row r="58" spans="2:7" ht="15" customHeight="1" x14ac:dyDescent="0.15">
      <c r="B58" s="4"/>
      <c r="C58" s="51" t="s">
        <v>74</v>
      </c>
      <c r="D58" s="25">
        <v>1538</v>
      </c>
      <c r="E58" s="18">
        <v>980</v>
      </c>
      <c r="F58" s="11">
        <v>443</v>
      </c>
      <c r="G58" s="11">
        <v>115</v>
      </c>
    </row>
    <row r="59" spans="2:7" ht="15" customHeight="1" x14ac:dyDescent="0.15">
      <c r="B59" s="4"/>
      <c r="C59" s="54"/>
      <c r="D59" s="30">
        <v>100</v>
      </c>
      <c r="E59" s="31">
        <v>63.7</v>
      </c>
      <c r="F59" s="32">
        <v>28.8</v>
      </c>
      <c r="G59" s="32">
        <v>7.5</v>
      </c>
    </row>
    <row r="60" spans="2:7" ht="15" customHeight="1" x14ac:dyDescent="0.15">
      <c r="B60" s="4"/>
      <c r="C60" s="51" t="s">
        <v>75</v>
      </c>
      <c r="D60" s="25">
        <v>5096</v>
      </c>
      <c r="E60" s="18">
        <v>2386</v>
      </c>
      <c r="F60" s="11">
        <v>2090</v>
      </c>
      <c r="G60" s="11">
        <v>620</v>
      </c>
    </row>
    <row r="61" spans="2:7" ht="15" customHeight="1" x14ac:dyDescent="0.15">
      <c r="B61" s="4"/>
      <c r="C61" s="54"/>
      <c r="D61" s="30">
        <v>100</v>
      </c>
      <c r="E61" s="31">
        <v>46.8</v>
      </c>
      <c r="F61" s="32">
        <v>41</v>
      </c>
      <c r="G61" s="32">
        <v>12.2</v>
      </c>
    </row>
    <row r="62" spans="2:7" ht="15" customHeight="1" x14ac:dyDescent="0.15">
      <c r="B62" s="4"/>
      <c r="C62" s="51" t="s">
        <v>76</v>
      </c>
      <c r="D62" s="25">
        <v>2807</v>
      </c>
      <c r="E62" s="18">
        <v>1556</v>
      </c>
      <c r="F62" s="11">
        <v>941</v>
      </c>
      <c r="G62" s="11">
        <v>310</v>
      </c>
    </row>
    <row r="63" spans="2:7" ht="15" customHeight="1" x14ac:dyDescent="0.15">
      <c r="B63" s="4"/>
      <c r="C63" s="54"/>
      <c r="D63" s="30">
        <v>100</v>
      </c>
      <c r="E63" s="31">
        <v>55.4</v>
      </c>
      <c r="F63" s="32">
        <v>33.5</v>
      </c>
      <c r="G63" s="32">
        <v>11</v>
      </c>
    </row>
    <row r="64" spans="2:7" ht="15" customHeight="1" x14ac:dyDescent="0.15">
      <c r="B64" s="4"/>
      <c r="C64" s="51" t="s">
        <v>77</v>
      </c>
      <c r="D64" s="25">
        <v>6516</v>
      </c>
      <c r="E64" s="18">
        <v>3574</v>
      </c>
      <c r="F64" s="11">
        <v>2280</v>
      </c>
      <c r="G64" s="11">
        <v>662</v>
      </c>
    </row>
    <row r="65" spans="2:7" ht="15" customHeight="1" x14ac:dyDescent="0.15">
      <c r="B65" s="5"/>
      <c r="C65" s="52"/>
      <c r="D65" s="28">
        <v>100</v>
      </c>
      <c r="E65" s="20">
        <v>54.8</v>
      </c>
      <c r="F65" s="15">
        <v>35</v>
      </c>
      <c r="G65" s="15">
        <v>10.199999999999999</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G9">
    <cfRule type="top10" dxfId="289" priority="2462" rank="1"/>
  </conditionalFormatting>
  <conditionalFormatting sqref="E11:G11">
    <cfRule type="top10" dxfId="288" priority="2463" rank="1"/>
  </conditionalFormatting>
  <conditionalFormatting sqref="E13:G13">
    <cfRule type="top10" dxfId="287" priority="2464" rank="1"/>
  </conditionalFormatting>
  <conditionalFormatting sqref="E15:G15">
    <cfRule type="top10" dxfId="286" priority="2465" rank="1"/>
  </conditionalFormatting>
  <conditionalFormatting sqref="E17:G17">
    <cfRule type="top10" dxfId="285" priority="2466" rank="1"/>
  </conditionalFormatting>
  <conditionalFormatting sqref="E19:G19">
    <cfRule type="top10" dxfId="284" priority="2467" rank="1"/>
  </conditionalFormatting>
  <conditionalFormatting sqref="E21:G21">
    <cfRule type="top10" dxfId="283" priority="2468" rank="1"/>
  </conditionalFormatting>
  <conditionalFormatting sqref="E23:G23">
    <cfRule type="top10" dxfId="282" priority="2469" rank="1"/>
  </conditionalFormatting>
  <conditionalFormatting sqref="E25:G25">
    <cfRule type="top10" dxfId="281" priority="2470" rank="1"/>
  </conditionalFormatting>
  <conditionalFormatting sqref="E27:G27">
    <cfRule type="top10" dxfId="280" priority="2471" rank="1"/>
  </conditionalFormatting>
  <conditionalFormatting sqref="E29:G29">
    <cfRule type="top10" dxfId="279" priority="2472" rank="1"/>
  </conditionalFormatting>
  <conditionalFormatting sqref="E31:G31">
    <cfRule type="top10" dxfId="278" priority="2473" rank="1"/>
  </conditionalFormatting>
  <conditionalFormatting sqref="E33:G33">
    <cfRule type="top10" dxfId="277" priority="2474" rank="1"/>
  </conditionalFormatting>
  <conditionalFormatting sqref="E35:G35">
    <cfRule type="top10" dxfId="276" priority="2475" rank="1"/>
  </conditionalFormatting>
  <conditionalFormatting sqref="E37:G37">
    <cfRule type="top10" dxfId="275" priority="2476" rank="1"/>
  </conditionalFormatting>
  <conditionalFormatting sqref="E39:G39">
    <cfRule type="top10" dxfId="274" priority="2477" rank="1"/>
  </conditionalFormatting>
  <conditionalFormatting sqref="E41:G41">
    <cfRule type="top10" dxfId="273" priority="2478" rank="1"/>
  </conditionalFormatting>
  <conditionalFormatting sqref="E43:G43">
    <cfRule type="top10" dxfId="272" priority="2479" rank="1"/>
  </conditionalFormatting>
  <conditionalFormatting sqref="E45:G45">
    <cfRule type="top10" dxfId="271" priority="2480" rank="1"/>
  </conditionalFormatting>
  <conditionalFormatting sqref="E47:G47">
    <cfRule type="top10" dxfId="270" priority="2481" rank="1"/>
  </conditionalFormatting>
  <conditionalFormatting sqref="E49:G49">
    <cfRule type="top10" dxfId="269" priority="2482" rank="1"/>
  </conditionalFormatting>
  <conditionalFormatting sqref="E51:G51">
    <cfRule type="top10" dxfId="268" priority="2483" rank="1"/>
  </conditionalFormatting>
  <conditionalFormatting sqref="E53:G53">
    <cfRule type="top10" dxfId="267" priority="2484" rank="1"/>
  </conditionalFormatting>
  <conditionalFormatting sqref="E55:G55">
    <cfRule type="top10" dxfId="266" priority="2485" rank="1"/>
  </conditionalFormatting>
  <conditionalFormatting sqref="E57:G57">
    <cfRule type="top10" dxfId="265" priority="2486" rank="1"/>
  </conditionalFormatting>
  <conditionalFormatting sqref="E59:G59">
    <cfRule type="top10" dxfId="264" priority="2487" rank="1"/>
  </conditionalFormatting>
  <conditionalFormatting sqref="E61:G61">
    <cfRule type="top10" dxfId="263" priority="2488" rank="1"/>
  </conditionalFormatting>
  <conditionalFormatting sqref="E63:G63">
    <cfRule type="top10" dxfId="262" priority="2489" rank="1"/>
  </conditionalFormatting>
  <conditionalFormatting sqref="E65:G65">
    <cfRule type="top10" dxfId="261" priority="2490" rank="1"/>
  </conditionalFormatting>
  <pageMargins left="0.7" right="0.7" top="0.75" bottom="0.75" header="0.3" footer="0.3"/>
  <pageSetup paperSize="9" scale="76" orientation="portrait" r:id="rId1"/>
  <headerFooter>
    <oddFooter>&amp;C&amp;P</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3" width="8.625" style="9" customWidth="1"/>
    <col min="94" max="16384" width="6.125" style="9"/>
  </cols>
  <sheetData>
    <row r="2" spans="2:43" x14ac:dyDescent="0.15">
      <c r="B2" s="9" t="s">
        <v>512</v>
      </c>
    </row>
    <row r="3" spans="2:43" x14ac:dyDescent="0.15">
      <c r="B3" s="9" t="s">
        <v>624</v>
      </c>
    </row>
    <row r="4" spans="2:43" x14ac:dyDescent="0.15">
      <c r="B4" s="9" t="s">
        <v>524</v>
      </c>
    </row>
    <row r="6" spans="2:43" ht="3" customHeight="1" x14ac:dyDescent="0.15">
      <c r="B6" s="16"/>
      <c r="C6" s="23"/>
      <c r="D6" s="24"/>
      <c r="E6" s="22"/>
      <c r="F6" s="17"/>
      <c r="G6" s="17"/>
      <c r="H6" s="17"/>
      <c r="I6" s="17"/>
      <c r="J6" s="17"/>
      <c r="K6" s="17"/>
    </row>
    <row r="7" spans="2:43" s="10" customFormat="1" ht="122.25" customHeight="1" thickBot="1" x14ac:dyDescent="0.2">
      <c r="B7" s="1"/>
      <c r="C7" s="2" t="s">
        <v>52</v>
      </c>
      <c r="D7" s="29" t="s">
        <v>103</v>
      </c>
      <c r="E7" s="46" t="s">
        <v>143</v>
      </c>
      <c r="F7" s="47" t="s">
        <v>45</v>
      </c>
      <c r="G7" s="47" t="s">
        <v>144</v>
      </c>
      <c r="H7" s="47" t="s">
        <v>145</v>
      </c>
      <c r="I7" s="47" t="s">
        <v>146</v>
      </c>
      <c r="J7" s="47" t="s">
        <v>147</v>
      </c>
      <c r="K7" s="47" t="s">
        <v>104</v>
      </c>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14138</v>
      </c>
      <c r="F8" s="11">
        <v>8310</v>
      </c>
      <c r="G8" s="11">
        <v>4063</v>
      </c>
      <c r="H8" s="11">
        <v>7354</v>
      </c>
      <c r="I8" s="11">
        <v>12722</v>
      </c>
      <c r="J8" s="11">
        <v>4369</v>
      </c>
      <c r="K8" s="11">
        <v>5154</v>
      </c>
    </row>
    <row r="9" spans="2:43" ht="15" customHeight="1" x14ac:dyDescent="0.15">
      <c r="B9" s="62"/>
      <c r="C9" s="52"/>
      <c r="D9" s="26">
        <v>100</v>
      </c>
      <c r="E9" s="19">
        <v>52</v>
      </c>
      <c r="F9" s="12">
        <v>30.6</v>
      </c>
      <c r="G9" s="12">
        <v>15</v>
      </c>
      <c r="H9" s="12">
        <v>27.1</v>
      </c>
      <c r="I9" s="12">
        <v>46.8</v>
      </c>
      <c r="J9" s="12">
        <v>16.100000000000001</v>
      </c>
      <c r="K9" s="12">
        <v>19</v>
      </c>
    </row>
    <row r="10" spans="2:43" ht="15" customHeight="1" x14ac:dyDescent="0.15">
      <c r="B10" s="3" t="s">
        <v>54</v>
      </c>
      <c r="C10" s="63" t="s">
        <v>55</v>
      </c>
      <c r="D10" s="27">
        <v>12478</v>
      </c>
      <c r="E10" s="21">
        <v>6408</v>
      </c>
      <c r="F10" s="13">
        <v>3636</v>
      </c>
      <c r="G10" s="13">
        <v>1674</v>
      </c>
      <c r="H10" s="13">
        <v>3175</v>
      </c>
      <c r="I10" s="13">
        <v>5901</v>
      </c>
      <c r="J10" s="13">
        <v>1913</v>
      </c>
      <c r="K10" s="13">
        <v>2227</v>
      </c>
    </row>
    <row r="11" spans="2:43" ht="15" customHeight="1" x14ac:dyDescent="0.15">
      <c r="B11" s="4"/>
      <c r="C11" s="56"/>
      <c r="D11" s="30">
        <v>100</v>
      </c>
      <c r="E11" s="31">
        <v>51.4</v>
      </c>
      <c r="F11" s="32">
        <v>29.1</v>
      </c>
      <c r="G11" s="32">
        <v>13.4</v>
      </c>
      <c r="H11" s="32">
        <v>25.4</v>
      </c>
      <c r="I11" s="32">
        <v>47.3</v>
      </c>
      <c r="J11" s="32">
        <v>15.3</v>
      </c>
      <c r="K11" s="32">
        <v>17.8</v>
      </c>
    </row>
    <row r="12" spans="2:43" ht="15" customHeight="1" x14ac:dyDescent="0.15">
      <c r="B12" s="4"/>
      <c r="C12" s="55" t="s">
        <v>56</v>
      </c>
      <c r="D12" s="25">
        <v>14458</v>
      </c>
      <c r="E12" s="18">
        <v>7634</v>
      </c>
      <c r="F12" s="11">
        <v>4625</v>
      </c>
      <c r="G12" s="11">
        <v>2361</v>
      </c>
      <c r="H12" s="11">
        <v>4132</v>
      </c>
      <c r="I12" s="11">
        <v>6727</v>
      </c>
      <c r="J12" s="11">
        <v>2429</v>
      </c>
      <c r="K12" s="11">
        <v>2857</v>
      </c>
    </row>
    <row r="13" spans="2:43" ht="15" customHeight="1" x14ac:dyDescent="0.15">
      <c r="B13" s="4"/>
      <c r="C13" s="59"/>
      <c r="D13" s="26">
        <v>100</v>
      </c>
      <c r="E13" s="19">
        <v>52.8</v>
      </c>
      <c r="F13" s="12">
        <v>32</v>
      </c>
      <c r="G13" s="12">
        <v>16.3</v>
      </c>
      <c r="H13" s="12">
        <v>28.6</v>
      </c>
      <c r="I13" s="12">
        <v>46.5</v>
      </c>
      <c r="J13" s="12">
        <v>16.8</v>
      </c>
      <c r="K13" s="12">
        <v>19.8</v>
      </c>
    </row>
    <row r="14" spans="2:43" ht="15" customHeight="1" x14ac:dyDescent="0.15">
      <c r="B14" s="3" t="s">
        <v>57</v>
      </c>
      <c r="C14" s="63" t="s">
        <v>78</v>
      </c>
      <c r="D14" s="27">
        <v>7667</v>
      </c>
      <c r="E14" s="21">
        <v>4258</v>
      </c>
      <c r="F14" s="13">
        <v>2491</v>
      </c>
      <c r="G14" s="13">
        <v>1163</v>
      </c>
      <c r="H14" s="13">
        <v>2475</v>
      </c>
      <c r="I14" s="13">
        <v>3906</v>
      </c>
      <c r="J14" s="13">
        <v>1440</v>
      </c>
      <c r="K14" s="13">
        <v>1018</v>
      </c>
    </row>
    <row r="15" spans="2:43" ht="15" customHeight="1" x14ac:dyDescent="0.15">
      <c r="B15" s="4"/>
      <c r="C15" s="56"/>
      <c r="D15" s="30">
        <v>100</v>
      </c>
      <c r="E15" s="31">
        <v>55.5</v>
      </c>
      <c r="F15" s="32">
        <v>32.5</v>
      </c>
      <c r="G15" s="32">
        <v>15.2</v>
      </c>
      <c r="H15" s="32">
        <v>32.299999999999997</v>
      </c>
      <c r="I15" s="32">
        <v>50.9</v>
      </c>
      <c r="J15" s="32">
        <v>18.8</v>
      </c>
      <c r="K15" s="32">
        <v>13.3</v>
      </c>
    </row>
    <row r="16" spans="2:43" ht="15" customHeight="1" x14ac:dyDescent="0.15">
      <c r="B16" s="4"/>
      <c r="C16" s="51" t="s">
        <v>79</v>
      </c>
      <c r="D16" s="25">
        <v>6710</v>
      </c>
      <c r="E16" s="18">
        <v>3637</v>
      </c>
      <c r="F16" s="11">
        <v>2055</v>
      </c>
      <c r="G16" s="11">
        <v>1024</v>
      </c>
      <c r="H16" s="11">
        <v>2001</v>
      </c>
      <c r="I16" s="11">
        <v>3320</v>
      </c>
      <c r="J16" s="11">
        <v>1095</v>
      </c>
      <c r="K16" s="11">
        <v>1068</v>
      </c>
    </row>
    <row r="17" spans="2:11" ht="15" customHeight="1" x14ac:dyDescent="0.15">
      <c r="B17" s="4"/>
      <c r="C17" s="51"/>
      <c r="D17" s="30">
        <v>100</v>
      </c>
      <c r="E17" s="31">
        <v>54.2</v>
      </c>
      <c r="F17" s="32">
        <v>30.6</v>
      </c>
      <c r="G17" s="32">
        <v>15.3</v>
      </c>
      <c r="H17" s="32">
        <v>29.8</v>
      </c>
      <c r="I17" s="32">
        <v>49.5</v>
      </c>
      <c r="J17" s="32">
        <v>16.3</v>
      </c>
      <c r="K17" s="32">
        <v>15.9</v>
      </c>
    </row>
    <row r="18" spans="2:11" ht="15" customHeight="1" x14ac:dyDescent="0.15">
      <c r="B18" s="4"/>
      <c r="C18" s="58" t="s">
        <v>80</v>
      </c>
      <c r="D18" s="25">
        <v>5148</v>
      </c>
      <c r="E18" s="18">
        <v>2668</v>
      </c>
      <c r="F18" s="11">
        <v>1581</v>
      </c>
      <c r="G18" s="11">
        <v>804</v>
      </c>
      <c r="H18" s="11">
        <v>1272</v>
      </c>
      <c r="I18" s="11">
        <v>2376</v>
      </c>
      <c r="J18" s="11">
        <v>797</v>
      </c>
      <c r="K18" s="11">
        <v>1054</v>
      </c>
    </row>
    <row r="19" spans="2:11" ht="15" customHeight="1" x14ac:dyDescent="0.15">
      <c r="B19" s="4"/>
      <c r="C19" s="56"/>
      <c r="D19" s="30">
        <v>100</v>
      </c>
      <c r="E19" s="31">
        <v>51.8</v>
      </c>
      <c r="F19" s="32">
        <v>30.7</v>
      </c>
      <c r="G19" s="32">
        <v>15.6</v>
      </c>
      <c r="H19" s="32">
        <v>24.7</v>
      </c>
      <c r="I19" s="32">
        <v>46.2</v>
      </c>
      <c r="J19" s="32">
        <v>15.5</v>
      </c>
      <c r="K19" s="32">
        <v>20.5</v>
      </c>
    </row>
    <row r="20" spans="2:11" ht="15" customHeight="1" x14ac:dyDescent="0.15">
      <c r="B20" s="4"/>
      <c r="C20" s="55" t="s">
        <v>81</v>
      </c>
      <c r="D20" s="25">
        <v>4095</v>
      </c>
      <c r="E20" s="18">
        <v>1998</v>
      </c>
      <c r="F20" s="11">
        <v>1228</v>
      </c>
      <c r="G20" s="11">
        <v>604</v>
      </c>
      <c r="H20" s="11">
        <v>890</v>
      </c>
      <c r="I20" s="11">
        <v>1749</v>
      </c>
      <c r="J20" s="11">
        <v>579</v>
      </c>
      <c r="K20" s="11">
        <v>981</v>
      </c>
    </row>
    <row r="21" spans="2:11" ht="15" customHeight="1" x14ac:dyDescent="0.15">
      <c r="B21" s="4"/>
      <c r="C21" s="56"/>
      <c r="D21" s="30">
        <v>100</v>
      </c>
      <c r="E21" s="31">
        <v>48.8</v>
      </c>
      <c r="F21" s="32">
        <v>30</v>
      </c>
      <c r="G21" s="32">
        <v>14.7</v>
      </c>
      <c r="H21" s="32">
        <v>21.7</v>
      </c>
      <c r="I21" s="32">
        <v>42.7</v>
      </c>
      <c r="J21" s="32">
        <v>14.1</v>
      </c>
      <c r="K21" s="32">
        <v>24</v>
      </c>
    </row>
    <row r="22" spans="2:11" ht="15" customHeight="1" x14ac:dyDescent="0.15">
      <c r="B22" s="4"/>
      <c r="C22" s="51" t="s">
        <v>82</v>
      </c>
      <c r="D22" s="25">
        <v>3242</v>
      </c>
      <c r="E22" s="18">
        <v>1453</v>
      </c>
      <c r="F22" s="11">
        <v>880</v>
      </c>
      <c r="G22" s="11">
        <v>433</v>
      </c>
      <c r="H22" s="11">
        <v>647</v>
      </c>
      <c r="I22" s="11">
        <v>1238</v>
      </c>
      <c r="J22" s="11">
        <v>417</v>
      </c>
      <c r="K22" s="11">
        <v>942</v>
      </c>
    </row>
    <row r="23" spans="2:11" ht="15" customHeight="1" x14ac:dyDescent="0.15">
      <c r="B23" s="5"/>
      <c r="C23" s="52"/>
      <c r="D23" s="28">
        <v>100</v>
      </c>
      <c r="E23" s="20">
        <v>44.8</v>
      </c>
      <c r="F23" s="15">
        <v>27.1</v>
      </c>
      <c r="G23" s="15">
        <v>13.4</v>
      </c>
      <c r="H23" s="15">
        <v>20</v>
      </c>
      <c r="I23" s="15">
        <v>38.200000000000003</v>
      </c>
      <c r="J23" s="15">
        <v>12.9</v>
      </c>
      <c r="K23" s="15">
        <v>29.1</v>
      </c>
    </row>
    <row r="24" spans="2:11" ht="15" customHeight="1" x14ac:dyDescent="0.15">
      <c r="B24" s="3" t="s">
        <v>58</v>
      </c>
      <c r="C24" s="53" t="s">
        <v>59</v>
      </c>
      <c r="D24" s="27">
        <v>6176</v>
      </c>
      <c r="E24" s="21">
        <v>2971</v>
      </c>
      <c r="F24" s="13">
        <v>1889</v>
      </c>
      <c r="G24" s="13">
        <v>867</v>
      </c>
      <c r="H24" s="13">
        <v>1668</v>
      </c>
      <c r="I24" s="13">
        <v>2552</v>
      </c>
      <c r="J24" s="13">
        <v>958</v>
      </c>
      <c r="K24" s="13">
        <v>1433</v>
      </c>
    </row>
    <row r="25" spans="2:11" ht="15" customHeight="1" x14ac:dyDescent="0.15">
      <c r="B25" s="4"/>
      <c r="C25" s="51"/>
      <c r="D25" s="30">
        <v>100</v>
      </c>
      <c r="E25" s="31">
        <v>48.1</v>
      </c>
      <c r="F25" s="32">
        <v>30.6</v>
      </c>
      <c r="G25" s="32">
        <v>14</v>
      </c>
      <c r="H25" s="32">
        <v>27</v>
      </c>
      <c r="I25" s="32">
        <v>41.3</v>
      </c>
      <c r="J25" s="32">
        <v>15.5</v>
      </c>
      <c r="K25" s="32">
        <v>23.2</v>
      </c>
    </row>
    <row r="26" spans="2:11" ht="15" customHeight="1" x14ac:dyDescent="0.15">
      <c r="B26" s="4"/>
      <c r="C26" s="58" t="s">
        <v>60</v>
      </c>
      <c r="D26" s="25">
        <v>12578</v>
      </c>
      <c r="E26" s="18">
        <v>6963</v>
      </c>
      <c r="F26" s="11">
        <v>3942</v>
      </c>
      <c r="G26" s="11">
        <v>1980</v>
      </c>
      <c r="H26" s="11">
        <v>3516</v>
      </c>
      <c r="I26" s="11">
        <v>6268</v>
      </c>
      <c r="J26" s="11">
        <v>2066</v>
      </c>
      <c r="K26" s="11">
        <v>2069</v>
      </c>
    </row>
    <row r="27" spans="2:11" ht="15" customHeight="1" x14ac:dyDescent="0.15">
      <c r="B27" s="4"/>
      <c r="C27" s="56"/>
      <c r="D27" s="30">
        <v>100</v>
      </c>
      <c r="E27" s="31">
        <v>55.4</v>
      </c>
      <c r="F27" s="32">
        <v>31.3</v>
      </c>
      <c r="G27" s="32">
        <v>15.7</v>
      </c>
      <c r="H27" s="32">
        <v>28</v>
      </c>
      <c r="I27" s="32">
        <v>49.8</v>
      </c>
      <c r="J27" s="32">
        <v>16.399999999999999</v>
      </c>
      <c r="K27" s="32">
        <v>16.399999999999999</v>
      </c>
    </row>
    <row r="28" spans="2:11" ht="15" customHeight="1" x14ac:dyDescent="0.15">
      <c r="B28" s="4"/>
      <c r="C28" s="55" t="s">
        <v>61</v>
      </c>
      <c r="D28" s="25">
        <v>1614</v>
      </c>
      <c r="E28" s="18">
        <v>841</v>
      </c>
      <c r="F28" s="11">
        <v>498</v>
      </c>
      <c r="G28" s="11">
        <v>230</v>
      </c>
      <c r="H28" s="11">
        <v>427</v>
      </c>
      <c r="I28" s="11">
        <v>769</v>
      </c>
      <c r="J28" s="11">
        <v>269</v>
      </c>
      <c r="K28" s="11">
        <v>250</v>
      </c>
    </row>
    <row r="29" spans="2:11" ht="15" customHeight="1" x14ac:dyDescent="0.15">
      <c r="B29" s="4"/>
      <c r="C29" s="56"/>
      <c r="D29" s="30">
        <v>100</v>
      </c>
      <c r="E29" s="31">
        <v>52.1</v>
      </c>
      <c r="F29" s="32">
        <v>30.9</v>
      </c>
      <c r="G29" s="32">
        <v>14.3</v>
      </c>
      <c r="H29" s="32">
        <v>26.5</v>
      </c>
      <c r="I29" s="32">
        <v>47.6</v>
      </c>
      <c r="J29" s="32">
        <v>16.7</v>
      </c>
      <c r="K29" s="32">
        <v>15.5</v>
      </c>
    </row>
    <row r="30" spans="2:11" ht="15" customHeight="1" x14ac:dyDescent="0.15">
      <c r="B30" s="4"/>
      <c r="C30" s="51" t="s">
        <v>62</v>
      </c>
      <c r="D30" s="25">
        <v>2525</v>
      </c>
      <c r="E30" s="18">
        <v>1252</v>
      </c>
      <c r="F30" s="11">
        <v>748</v>
      </c>
      <c r="G30" s="11">
        <v>351</v>
      </c>
      <c r="H30" s="11">
        <v>675</v>
      </c>
      <c r="I30" s="11">
        <v>1179</v>
      </c>
      <c r="J30" s="11">
        <v>398</v>
      </c>
      <c r="K30" s="11">
        <v>488</v>
      </c>
    </row>
    <row r="31" spans="2:11" ht="15" customHeight="1" x14ac:dyDescent="0.15">
      <c r="B31" s="4"/>
      <c r="C31" s="51"/>
      <c r="D31" s="30">
        <v>100</v>
      </c>
      <c r="E31" s="31">
        <v>49.6</v>
      </c>
      <c r="F31" s="32">
        <v>29.6</v>
      </c>
      <c r="G31" s="32">
        <v>13.9</v>
      </c>
      <c r="H31" s="32">
        <v>26.7</v>
      </c>
      <c r="I31" s="32">
        <v>46.7</v>
      </c>
      <c r="J31" s="32">
        <v>15.8</v>
      </c>
      <c r="K31" s="32">
        <v>19.3</v>
      </c>
    </row>
    <row r="32" spans="2:11" ht="15" customHeight="1" x14ac:dyDescent="0.15">
      <c r="B32" s="6"/>
      <c r="C32" s="58" t="s">
        <v>63</v>
      </c>
      <c r="D32" s="25">
        <v>3276</v>
      </c>
      <c r="E32" s="18">
        <v>1698</v>
      </c>
      <c r="F32" s="11">
        <v>986</v>
      </c>
      <c r="G32" s="11">
        <v>538</v>
      </c>
      <c r="H32" s="11">
        <v>870</v>
      </c>
      <c r="I32" s="11">
        <v>1580</v>
      </c>
      <c r="J32" s="11">
        <v>548</v>
      </c>
      <c r="K32" s="11">
        <v>602</v>
      </c>
    </row>
    <row r="33" spans="2:11" ht="15" customHeight="1" x14ac:dyDescent="0.15">
      <c r="B33" s="7"/>
      <c r="C33" s="59"/>
      <c r="D33" s="28">
        <v>100</v>
      </c>
      <c r="E33" s="20">
        <v>51.8</v>
      </c>
      <c r="F33" s="15">
        <v>30.1</v>
      </c>
      <c r="G33" s="15">
        <v>16.399999999999999</v>
      </c>
      <c r="H33" s="15">
        <v>26.6</v>
      </c>
      <c r="I33" s="15">
        <v>48.2</v>
      </c>
      <c r="J33" s="15">
        <v>16.7</v>
      </c>
      <c r="K33" s="15">
        <v>18.399999999999999</v>
      </c>
    </row>
    <row r="34" spans="2:11" ht="15" customHeight="1" x14ac:dyDescent="0.15">
      <c r="B34" s="3" t="s">
        <v>64</v>
      </c>
      <c r="C34" s="53" t="s">
        <v>65</v>
      </c>
      <c r="D34" s="27">
        <v>22228</v>
      </c>
      <c r="E34" s="21">
        <v>12097</v>
      </c>
      <c r="F34" s="13">
        <v>7017</v>
      </c>
      <c r="G34" s="13">
        <v>3426</v>
      </c>
      <c r="H34" s="13">
        <v>6335</v>
      </c>
      <c r="I34" s="13">
        <v>10834</v>
      </c>
      <c r="J34" s="13">
        <v>3562</v>
      </c>
      <c r="K34" s="13">
        <v>3663</v>
      </c>
    </row>
    <row r="35" spans="2:11" ht="15" customHeight="1" x14ac:dyDescent="0.15">
      <c r="B35" s="4"/>
      <c r="C35" s="54"/>
      <c r="D35" s="30">
        <v>100</v>
      </c>
      <c r="E35" s="31">
        <v>54.4</v>
      </c>
      <c r="F35" s="32">
        <v>31.6</v>
      </c>
      <c r="G35" s="32">
        <v>15.4</v>
      </c>
      <c r="H35" s="32">
        <v>28.5</v>
      </c>
      <c r="I35" s="32">
        <v>48.7</v>
      </c>
      <c r="J35" s="32">
        <v>16</v>
      </c>
      <c r="K35" s="32">
        <v>16.5</v>
      </c>
    </row>
    <row r="36" spans="2:11" ht="15" customHeight="1" x14ac:dyDescent="0.15">
      <c r="B36" s="4"/>
      <c r="C36" s="60" t="s">
        <v>66</v>
      </c>
      <c r="D36" s="25">
        <v>2573</v>
      </c>
      <c r="E36" s="18">
        <v>1126</v>
      </c>
      <c r="F36" s="11">
        <v>719</v>
      </c>
      <c r="G36" s="11">
        <v>345</v>
      </c>
      <c r="H36" s="11">
        <v>574</v>
      </c>
      <c r="I36" s="11">
        <v>1018</v>
      </c>
      <c r="J36" s="11">
        <v>462</v>
      </c>
      <c r="K36" s="11">
        <v>699</v>
      </c>
    </row>
    <row r="37" spans="2:11" ht="15" customHeight="1" x14ac:dyDescent="0.15">
      <c r="B37" s="4"/>
      <c r="C37" s="56"/>
      <c r="D37" s="30">
        <v>100</v>
      </c>
      <c r="E37" s="31">
        <v>43.8</v>
      </c>
      <c r="F37" s="32">
        <v>27.9</v>
      </c>
      <c r="G37" s="32">
        <v>13.4</v>
      </c>
      <c r="H37" s="32">
        <v>22.3</v>
      </c>
      <c r="I37" s="32">
        <v>39.6</v>
      </c>
      <c r="J37" s="32">
        <v>18</v>
      </c>
      <c r="K37" s="32">
        <v>27.2</v>
      </c>
    </row>
    <row r="38" spans="2:11" ht="15" customHeight="1" x14ac:dyDescent="0.15">
      <c r="B38" s="4"/>
      <c r="C38" s="55" t="s">
        <v>67</v>
      </c>
      <c r="D38" s="25">
        <v>1235</v>
      </c>
      <c r="E38" s="18">
        <v>540</v>
      </c>
      <c r="F38" s="11">
        <v>350</v>
      </c>
      <c r="G38" s="11">
        <v>198</v>
      </c>
      <c r="H38" s="11">
        <v>277</v>
      </c>
      <c r="I38" s="11">
        <v>507</v>
      </c>
      <c r="J38" s="11">
        <v>212</v>
      </c>
      <c r="K38" s="11">
        <v>335</v>
      </c>
    </row>
    <row r="39" spans="2:11" ht="15" customHeight="1" x14ac:dyDescent="0.15">
      <c r="B39" s="5"/>
      <c r="C39" s="59"/>
      <c r="D39" s="28">
        <v>100</v>
      </c>
      <c r="E39" s="20">
        <v>43.7</v>
      </c>
      <c r="F39" s="15">
        <v>28.3</v>
      </c>
      <c r="G39" s="15">
        <v>16</v>
      </c>
      <c r="H39" s="15">
        <v>22.4</v>
      </c>
      <c r="I39" s="15">
        <v>41.1</v>
      </c>
      <c r="J39" s="15">
        <v>17.2</v>
      </c>
      <c r="K39" s="15">
        <v>27.1</v>
      </c>
    </row>
    <row r="40" spans="2:11" ht="15" customHeight="1" x14ac:dyDescent="0.15">
      <c r="B40" s="3" t="s">
        <v>83</v>
      </c>
      <c r="C40" s="53" t="s">
        <v>400</v>
      </c>
      <c r="D40" s="27">
        <v>3459</v>
      </c>
      <c r="E40" s="21">
        <v>1894</v>
      </c>
      <c r="F40" s="13">
        <v>1118</v>
      </c>
      <c r="G40" s="13">
        <v>525</v>
      </c>
      <c r="H40" s="13">
        <v>996</v>
      </c>
      <c r="I40" s="13">
        <v>1575</v>
      </c>
      <c r="J40" s="13">
        <v>495</v>
      </c>
      <c r="K40" s="13">
        <v>592</v>
      </c>
    </row>
    <row r="41" spans="2:11" ht="15" customHeight="1" x14ac:dyDescent="0.15">
      <c r="B41" s="4"/>
      <c r="C41" s="54"/>
      <c r="D41" s="30">
        <v>100</v>
      </c>
      <c r="E41" s="31">
        <v>54.8</v>
      </c>
      <c r="F41" s="32">
        <v>32.299999999999997</v>
      </c>
      <c r="G41" s="32">
        <v>15.2</v>
      </c>
      <c r="H41" s="32">
        <v>28.8</v>
      </c>
      <c r="I41" s="32">
        <v>45.5</v>
      </c>
      <c r="J41" s="32">
        <v>14.3</v>
      </c>
      <c r="K41" s="32">
        <v>17.100000000000001</v>
      </c>
    </row>
    <row r="42" spans="2:11" ht="15" customHeight="1" x14ac:dyDescent="0.15">
      <c r="B42" s="4"/>
      <c r="C42" s="55" t="s">
        <v>408</v>
      </c>
      <c r="D42" s="25">
        <v>18074</v>
      </c>
      <c r="E42" s="18">
        <v>9772</v>
      </c>
      <c r="F42" s="11">
        <v>5665</v>
      </c>
      <c r="G42" s="11">
        <v>2774</v>
      </c>
      <c r="H42" s="11">
        <v>5078</v>
      </c>
      <c r="I42" s="11">
        <v>8781</v>
      </c>
      <c r="J42" s="11">
        <v>2876</v>
      </c>
      <c r="K42" s="11">
        <v>3092</v>
      </c>
    </row>
    <row r="43" spans="2:11" ht="15" customHeight="1" x14ac:dyDescent="0.15">
      <c r="B43" s="4"/>
      <c r="C43" s="56"/>
      <c r="D43" s="30">
        <v>100</v>
      </c>
      <c r="E43" s="31">
        <v>54.1</v>
      </c>
      <c r="F43" s="32">
        <v>31.3</v>
      </c>
      <c r="G43" s="32">
        <v>15.3</v>
      </c>
      <c r="H43" s="32">
        <v>28.1</v>
      </c>
      <c r="I43" s="32">
        <v>48.6</v>
      </c>
      <c r="J43" s="32">
        <v>15.9</v>
      </c>
      <c r="K43" s="32">
        <v>17.100000000000001</v>
      </c>
    </row>
    <row r="44" spans="2:11" ht="15" customHeight="1" x14ac:dyDescent="0.15">
      <c r="B44" s="4"/>
      <c r="C44" s="51" t="s">
        <v>402</v>
      </c>
      <c r="D44" s="25">
        <v>4115</v>
      </c>
      <c r="E44" s="18">
        <v>1927</v>
      </c>
      <c r="F44" s="11">
        <v>1173</v>
      </c>
      <c r="G44" s="11">
        <v>602</v>
      </c>
      <c r="H44" s="11">
        <v>1004</v>
      </c>
      <c r="I44" s="11">
        <v>1863</v>
      </c>
      <c r="J44" s="11">
        <v>765</v>
      </c>
      <c r="K44" s="11">
        <v>880</v>
      </c>
    </row>
    <row r="45" spans="2:11" ht="15" customHeight="1" x14ac:dyDescent="0.15">
      <c r="B45" s="4"/>
      <c r="C45" s="54"/>
      <c r="D45" s="30">
        <v>100</v>
      </c>
      <c r="E45" s="31">
        <v>46.8</v>
      </c>
      <c r="F45" s="32">
        <v>28.5</v>
      </c>
      <c r="G45" s="32">
        <v>14.6</v>
      </c>
      <c r="H45" s="32">
        <v>24.4</v>
      </c>
      <c r="I45" s="32">
        <v>45.3</v>
      </c>
      <c r="J45" s="32">
        <v>18.600000000000001</v>
      </c>
      <c r="K45" s="32">
        <v>21.4</v>
      </c>
    </row>
    <row r="46" spans="2:11" ht="15" customHeight="1" x14ac:dyDescent="0.15">
      <c r="B46" s="4"/>
      <c r="C46" s="51" t="s">
        <v>411</v>
      </c>
      <c r="D46" s="25">
        <v>659</v>
      </c>
      <c r="E46" s="18">
        <v>280</v>
      </c>
      <c r="F46" s="11">
        <v>183</v>
      </c>
      <c r="G46" s="11">
        <v>72</v>
      </c>
      <c r="H46" s="11">
        <v>139</v>
      </c>
      <c r="I46" s="11">
        <v>262</v>
      </c>
      <c r="J46" s="11">
        <v>129</v>
      </c>
      <c r="K46" s="11">
        <v>172</v>
      </c>
    </row>
    <row r="47" spans="2:11" ht="15" customHeight="1" x14ac:dyDescent="0.15">
      <c r="B47" s="5"/>
      <c r="C47" s="52"/>
      <c r="D47" s="28">
        <v>100</v>
      </c>
      <c r="E47" s="20">
        <v>42.5</v>
      </c>
      <c r="F47" s="15">
        <v>27.8</v>
      </c>
      <c r="G47" s="15">
        <v>10.9</v>
      </c>
      <c r="H47" s="15">
        <v>21.1</v>
      </c>
      <c r="I47" s="15">
        <v>39.799999999999997</v>
      </c>
      <c r="J47" s="15">
        <v>19.600000000000001</v>
      </c>
      <c r="K47" s="15">
        <v>26.1</v>
      </c>
    </row>
    <row r="48" spans="2:11" ht="15" customHeight="1" x14ac:dyDescent="0.15">
      <c r="B48" s="3" t="s">
        <v>68</v>
      </c>
      <c r="C48" s="53" t="s">
        <v>69</v>
      </c>
      <c r="D48" s="27">
        <v>3572</v>
      </c>
      <c r="E48" s="21">
        <v>1919</v>
      </c>
      <c r="F48" s="13">
        <v>1114</v>
      </c>
      <c r="G48" s="13">
        <v>583</v>
      </c>
      <c r="H48" s="13">
        <v>936</v>
      </c>
      <c r="I48" s="13">
        <v>1741</v>
      </c>
      <c r="J48" s="13">
        <v>563</v>
      </c>
      <c r="K48" s="13">
        <v>541</v>
      </c>
    </row>
    <row r="49" spans="2:11" ht="15" customHeight="1" x14ac:dyDescent="0.15">
      <c r="B49" s="4"/>
      <c r="C49" s="54"/>
      <c r="D49" s="30">
        <v>100</v>
      </c>
      <c r="E49" s="31">
        <v>53.7</v>
      </c>
      <c r="F49" s="32">
        <v>31.2</v>
      </c>
      <c r="G49" s="32">
        <v>16.3</v>
      </c>
      <c r="H49" s="32">
        <v>26.2</v>
      </c>
      <c r="I49" s="32">
        <v>48.7</v>
      </c>
      <c r="J49" s="32">
        <v>15.8</v>
      </c>
      <c r="K49" s="32">
        <v>15.1</v>
      </c>
    </row>
    <row r="50" spans="2:11" ht="15" customHeight="1" x14ac:dyDescent="0.15">
      <c r="B50" s="4"/>
      <c r="C50" s="57" t="s">
        <v>70</v>
      </c>
      <c r="D50" s="33">
        <v>2055</v>
      </c>
      <c r="E50" s="34">
        <v>1292</v>
      </c>
      <c r="F50" s="35">
        <v>746</v>
      </c>
      <c r="G50" s="35">
        <v>354</v>
      </c>
      <c r="H50" s="35">
        <v>627</v>
      </c>
      <c r="I50" s="35">
        <v>1079</v>
      </c>
      <c r="J50" s="35">
        <v>313</v>
      </c>
      <c r="K50" s="35">
        <v>222</v>
      </c>
    </row>
    <row r="51" spans="2:11" ht="15" customHeight="1" x14ac:dyDescent="0.15">
      <c r="B51" s="4"/>
      <c r="C51" s="54"/>
      <c r="D51" s="30">
        <v>100</v>
      </c>
      <c r="E51" s="31">
        <v>62.9</v>
      </c>
      <c r="F51" s="32">
        <v>36.299999999999997</v>
      </c>
      <c r="G51" s="32">
        <v>17.2</v>
      </c>
      <c r="H51" s="32">
        <v>30.5</v>
      </c>
      <c r="I51" s="32">
        <v>52.5</v>
      </c>
      <c r="J51" s="32">
        <v>15.2</v>
      </c>
      <c r="K51" s="32">
        <v>10.8</v>
      </c>
    </row>
    <row r="52" spans="2:11" ht="15" customHeight="1" x14ac:dyDescent="0.15">
      <c r="B52" s="4"/>
      <c r="C52" s="51" t="s">
        <v>71</v>
      </c>
      <c r="D52" s="25">
        <v>1640</v>
      </c>
      <c r="E52" s="18">
        <v>843</v>
      </c>
      <c r="F52" s="11">
        <v>488</v>
      </c>
      <c r="G52" s="11">
        <v>273</v>
      </c>
      <c r="H52" s="11">
        <v>446</v>
      </c>
      <c r="I52" s="11">
        <v>715</v>
      </c>
      <c r="J52" s="11">
        <v>258</v>
      </c>
      <c r="K52" s="11">
        <v>332</v>
      </c>
    </row>
    <row r="53" spans="2:11" ht="15" customHeight="1" x14ac:dyDescent="0.15">
      <c r="B53" s="4"/>
      <c r="C53" s="54"/>
      <c r="D53" s="30">
        <v>100</v>
      </c>
      <c r="E53" s="31">
        <v>51.4</v>
      </c>
      <c r="F53" s="32">
        <v>29.8</v>
      </c>
      <c r="G53" s="32">
        <v>16.600000000000001</v>
      </c>
      <c r="H53" s="32">
        <v>27.2</v>
      </c>
      <c r="I53" s="32">
        <v>43.6</v>
      </c>
      <c r="J53" s="32">
        <v>15.7</v>
      </c>
      <c r="K53" s="32">
        <v>20.2</v>
      </c>
    </row>
    <row r="54" spans="2:11" ht="15" customHeight="1" x14ac:dyDescent="0.15">
      <c r="B54" s="4"/>
      <c r="C54" s="51" t="s">
        <v>72</v>
      </c>
      <c r="D54" s="25">
        <v>1560</v>
      </c>
      <c r="E54" s="18">
        <v>765</v>
      </c>
      <c r="F54" s="11">
        <v>476</v>
      </c>
      <c r="G54" s="11">
        <v>219</v>
      </c>
      <c r="H54" s="11">
        <v>385</v>
      </c>
      <c r="I54" s="11">
        <v>682</v>
      </c>
      <c r="J54" s="11">
        <v>239</v>
      </c>
      <c r="K54" s="11">
        <v>323</v>
      </c>
    </row>
    <row r="55" spans="2:11" ht="15" customHeight="1" x14ac:dyDescent="0.15">
      <c r="B55" s="4"/>
      <c r="C55" s="54"/>
      <c r="D55" s="30">
        <v>100</v>
      </c>
      <c r="E55" s="31">
        <v>49</v>
      </c>
      <c r="F55" s="32">
        <v>30.5</v>
      </c>
      <c r="G55" s="32">
        <v>14</v>
      </c>
      <c r="H55" s="32">
        <v>24.7</v>
      </c>
      <c r="I55" s="32">
        <v>43.7</v>
      </c>
      <c r="J55" s="32">
        <v>15.3</v>
      </c>
      <c r="K55" s="32">
        <v>20.7</v>
      </c>
    </row>
    <row r="56" spans="2:11" ht="15" customHeight="1" x14ac:dyDescent="0.15">
      <c r="B56" s="4"/>
      <c r="C56" s="51" t="s">
        <v>73</v>
      </c>
      <c r="D56" s="25">
        <v>2382</v>
      </c>
      <c r="E56" s="18">
        <v>1185</v>
      </c>
      <c r="F56" s="11">
        <v>677</v>
      </c>
      <c r="G56" s="11">
        <v>354</v>
      </c>
      <c r="H56" s="11">
        <v>628</v>
      </c>
      <c r="I56" s="11">
        <v>1117</v>
      </c>
      <c r="J56" s="11">
        <v>380</v>
      </c>
      <c r="K56" s="11">
        <v>466</v>
      </c>
    </row>
    <row r="57" spans="2:11" ht="15" customHeight="1" x14ac:dyDescent="0.15">
      <c r="B57" s="4"/>
      <c r="C57" s="54"/>
      <c r="D57" s="30">
        <v>100</v>
      </c>
      <c r="E57" s="31">
        <v>49.7</v>
      </c>
      <c r="F57" s="32">
        <v>28.4</v>
      </c>
      <c r="G57" s="32">
        <v>14.9</v>
      </c>
      <c r="H57" s="32">
        <v>26.4</v>
      </c>
      <c r="I57" s="32">
        <v>46.9</v>
      </c>
      <c r="J57" s="32">
        <v>16</v>
      </c>
      <c r="K57" s="32">
        <v>19.600000000000001</v>
      </c>
    </row>
    <row r="58" spans="2:11" ht="15" customHeight="1" x14ac:dyDescent="0.15">
      <c r="B58" s="4"/>
      <c r="C58" s="51" t="s">
        <v>74</v>
      </c>
      <c r="D58" s="25">
        <v>1538</v>
      </c>
      <c r="E58" s="18">
        <v>882</v>
      </c>
      <c r="F58" s="11">
        <v>488</v>
      </c>
      <c r="G58" s="11">
        <v>225</v>
      </c>
      <c r="H58" s="11">
        <v>464</v>
      </c>
      <c r="I58" s="11">
        <v>764</v>
      </c>
      <c r="J58" s="11">
        <v>227</v>
      </c>
      <c r="K58" s="11">
        <v>199</v>
      </c>
    </row>
    <row r="59" spans="2:11" ht="15" customHeight="1" x14ac:dyDescent="0.15">
      <c r="B59" s="4"/>
      <c r="C59" s="54"/>
      <c r="D59" s="30">
        <v>100</v>
      </c>
      <c r="E59" s="31">
        <v>57.3</v>
      </c>
      <c r="F59" s="32">
        <v>31.7</v>
      </c>
      <c r="G59" s="32">
        <v>14.6</v>
      </c>
      <c r="H59" s="32">
        <v>30.2</v>
      </c>
      <c r="I59" s="32">
        <v>49.7</v>
      </c>
      <c r="J59" s="32">
        <v>14.8</v>
      </c>
      <c r="K59" s="32">
        <v>12.9</v>
      </c>
    </row>
    <row r="60" spans="2:11" ht="15" customHeight="1" x14ac:dyDescent="0.15">
      <c r="B60" s="4"/>
      <c r="C60" s="51" t="s">
        <v>75</v>
      </c>
      <c r="D60" s="25">
        <v>5096</v>
      </c>
      <c r="E60" s="18">
        <v>2310</v>
      </c>
      <c r="F60" s="11">
        <v>1400</v>
      </c>
      <c r="G60" s="11">
        <v>589</v>
      </c>
      <c r="H60" s="11">
        <v>1283</v>
      </c>
      <c r="I60" s="11">
        <v>2252</v>
      </c>
      <c r="J60" s="11">
        <v>778</v>
      </c>
      <c r="K60" s="11">
        <v>1183</v>
      </c>
    </row>
    <row r="61" spans="2:11" ht="15" customHeight="1" x14ac:dyDescent="0.15">
      <c r="B61" s="4"/>
      <c r="C61" s="54"/>
      <c r="D61" s="30">
        <v>100</v>
      </c>
      <c r="E61" s="31">
        <v>45.3</v>
      </c>
      <c r="F61" s="32">
        <v>27.5</v>
      </c>
      <c r="G61" s="32">
        <v>11.6</v>
      </c>
      <c r="H61" s="32">
        <v>25.2</v>
      </c>
      <c r="I61" s="32">
        <v>44.2</v>
      </c>
      <c r="J61" s="32">
        <v>15.3</v>
      </c>
      <c r="K61" s="32">
        <v>23.2</v>
      </c>
    </row>
    <row r="62" spans="2:11" ht="15" customHeight="1" x14ac:dyDescent="0.15">
      <c r="B62" s="4"/>
      <c r="C62" s="51" t="s">
        <v>76</v>
      </c>
      <c r="D62" s="25">
        <v>2807</v>
      </c>
      <c r="E62" s="18">
        <v>1353</v>
      </c>
      <c r="F62" s="11">
        <v>769</v>
      </c>
      <c r="G62" s="11">
        <v>358</v>
      </c>
      <c r="H62" s="11">
        <v>735</v>
      </c>
      <c r="I62" s="11">
        <v>1289</v>
      </c>
      <c r="J62" s="11">
        <v>455</v>
      </c>
      <c r="K62" s="11">
        <v>600</v>
      </c>
    </row>
    <row r="63" spans="2:11" ht="15" customHeight="1" x14ac:dyDescent="0.15">
      <c r="B63" s="4"/>
      <c r="C63" s="54"/>
      <c r="D63" s="30">
        <v>100</v>
      </c>
      <c r="E63" s="31">
        <v>48.2</v>
      </c>
      <c r="F63" s="32">
        <v>27.4</v>
      </c>
      <c r="G63" s="32">
        <v>12.8</v>
      </c>
      <c r="H63" s="32">
        <v>26.2</v>
      </c>
      <c r="I63" s="32">
        <v>45.9</v>
      </c>
      <c r="J63" s="32">
        <v>16.2</v>
      </c>
      <c r="K63" s="32">
        <v>21.4</v>
      </c>
    </row>
    <row r="64" spans="2:11" ht="15" customHeight="1" x14ac:dyDescent="0.15">
      <c r="B64" s="4"/>
      <c r="C64" s="51" t="s">
        <v>77</v>
      </c>
      <c r="D64" s="25">
        <v>6516</v>
      </c>
      <c r="E64" s="18">
        <v>3589</v>
      </c>
      <c r="F64" s="11">
        <v>2152</v>
      </c>
      <c r="G64" s="11">
        <v>1108</v>
      </c>
      <c r="H64" s="11">
        <v>1850</v>
      </c>
      <c r="I64" s="11">
        <v>3083</v>
      </c>
      <c r="J64" s="11">
        <v>1156</v>
      </c>
      <c r="K64" s="11">
        <v>1288</v>
      </c>
    </row>
    <row r="65" spans="2:11" ht="15" customHeight="1" x14ac:dyDescent="0.15">
      <c r="B65" s="5"/>
      <c r="C65" s="52"/>
      <c r="D65" s="28">
        <v>100</v>
      </c>
      <c r="E65" s="20">
        <v>55.1</v>
      </c>
      <c r="F65" s="15">
        <v>33</v>
      </c>
      <c r="G65" s="15">
        <v>17</v>
      </c>
      <c r="H65" s="15">
        <v>28.4</v>
      </c>
      <c r="I65" s="15">
        <v>47.3</v>
      </c>
      <c r="J65" s="15">
        <v>17.7</v>
      </c>
      <c r="K65" s="15">
        <v>19.8</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K9">
    <cfRule type="top10" dxfId="260" priority="2491" rank="1"/>
  </conditionalFormatting>
  <conditionalFormatting sqref="E11:K11">
    <cfRule type="top10" dxfId="259" priority="2492" rank="1"/>
  </conditionalFormatting>
  <conditionalFormatting sqref="E13:K13">
    <cfRule type="top10" dxfId="258" priority="2493" rank="1"/>
  </conditionalFormatting>
  <conditionalFormatting sqref="E15:K15">
    <cfRule type="top10" dxfId="257" priority="2494" rank="1"/>
  </conditionalFormatting>
  <conditionalFormatting sqref="E17:K17">
    <cfRule type="top10" dxfId="256" priority="2495" rank="1"/>
  </conditionalFormatting>
  <conditionalFormatting sqref="E19:K19">
    <cfRule type="top10" dxfId="255" priority="2496" rank="1"/>
  </conditionalFormatting>
  <conditionalFormatting sqref="E21:K21">
    <cfRule type="top10" dxfId="254" priority="2497" rank="1"/>
  </conditionalFormatting>
  <conditionalFormatting sqref="E23:K23">
    <cfRule type="top10" dxfId="253" priority="2498" rank="1"/>
  </conditionalFormatting>
  <conditionalFormatting sqref="E25:K25">
    <cfRule type="top10" dxfId="252" priority="2499" rank="1"/>
  </conditionalFormatting>
  <conditionalFormatting sqref="E27:K27">
    <cfRule type="top10" dxfId="251" priority="2500" rank="1"/>
  </conditionalFormatting>
  <conditionalFormatting sqref="E29:K29">
    <cfRule type="top10" dxfId="250" priority="2501" rank="1"/>
  </conditionalFormatting>
  <conditionalFormatting sqref="E31:K31">
    <cfRule type="top10" dxfId="249" priority="2502" rank="1"/>
  </conditionalFormatting>
  <conditionalFormatting sqref="E33:K33">
    <cfRule type="top10" dxfId="248" priority="2503" rank="1"/>
  </conditionalFormatting>
  <conditionalFormatting sqref="E35:K35">
    <cfRule type="top10" dxfId="247" priority="2504" rank="1"/>
  </conditionalFormatting>
  <conditionalFormatting sqref="E37:K37">
    <cfRule type="top10" dxfId="246" priority="2505" rank="1"/>
  </conditionalFormatting>
  <conditionalFormatting sqref="E39:K39">
    <cfRule type="top10" dxfId="245" priority="2506" rank="1"/>
  </conditionalFormatting>
  <conditionalFormatting sqref="E41:K41">
    <cfRule type="top10" dxfId="244" priority="2507" rank="1"/>
  </conditionalFormatting>
  <conditionalFormatting sqref="E43:K43">
    <cfRule type="top10" dxfId="243" priority="2508" rank="1"/>
  </conditionalFormatting>
  <conditionalFormatting sqref="E45:K45">
    <cfRule type="top10" dxfId="242" priority="2509" rank="1"/>
  </conditionalFormatting>
  <conditionalFormatting sqref="E47:K47">
    <cfRule type="top10" dxfId="241" priority="2510" rank="1"/>
  </conditionalFormatting>
  <conditionalFormatting sqref="E49:K49">
    <cfRule type="top10" dxfId="240" priority="2511" rank="1"/>
  </conditionalFormatting>
  <conditionalFormatting sqref="E51:K51">
    <cfRule type="top10" dxfId="239" priority="2512" rank="1"/>
  </conditionalFormatting>
  <conditionalFormatting sqref="E53:K53">
    <cfRule type="top10" dxfId="238" priority="2513" rank="1"/>
  </conditionalFormatting>
  <conditionalFormatting sqref="E55:K55">
    <cfRule type="top10" dxfId="237" priority="2514" rank="1"/>
  </conditionalFormatting>
  <conditionalFormatting sqref="E57:K57">
    <cfRule type="top10" dxfId="236" priority="2515" rank="1"/>
  </conditionalFormatting>
  <conditionalFormatting sqref="E59:K59">
    <cfRule type="top10" dxfId="235" priority="2516" rank="1"/>
  </conditionalFormatting>
  <conditionalFormatting sqref="E61:K61">
    <cfRule type="top10" dxfId="234" priority="2517" rank="1"/>
  </conditionalFormatting>
  <conditionalFormatting sqref="E63:K63">
    <cfRule type="top10" dxfId="233" priority="2518" rank="1"/>
  </conditionalFormatting>
  <conditionalFormatting sqref="E65:K65">
    <cfRule type="top10" dxfId="232" priority="2519" rank="1"/>
  </conditionalFormatting>
  <pageMargins left="0.7" right="0.7" top="0.75" bottom="0.75" header="0.3" footer="0.3"/>
  <pageSetup paperSize="9" scale="76" orientation="portrait" r:id="rId1"/>
  <headerFooter>
    <oddFooter>&amp;C&amp;P</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7" width="8.625" style="9" customWidth="1"/>
    <col min="98" max="16384" width="6.125" style="9"/>
  </cols>
  <sheetData>
    <row r="2" spans="2:43" x14ac:dyDescent="0.15">
      <c r="B2" s="9" t="s">
        <v>512</v>
      </c>
    </row>
    <row r="3" spans="2:43" x14ac:dyDescent="0.15">
      <c r="B3" s="9" t="s">
        <v>625</v>
      </c>
    </row>
    <row r="4" spans="2:43" x14ac:dyDescent="0.15">
      <c r="B4" s="9" t="s">
        <v>522</v>
      </c>
    </row>
    <row r="6" spans="2:43" ht="3" customHeight="1" x14ac:dyDescent="0.15">
      <c r="B6" s="16"/>
      <c r="C6" s="23"/>
      <c r="D6" s="24"/>
      <c r="E6" s="22"/>
      <c r="F6" s="17"/>
      <c r="G6" s="17"/>
      <c r="H6" s="17"/>
      <c r="I6" s="17"/>
      <c r="J6" s="17"/>
      <c r="K6" s="17"/>
      <c r="L6" s="17"/>
      <c r="M6" s="17"/>
      <c r="N6" s="17"/>
      <c r="O6" s="17"/>
    </row>
    <row r="7" spans="2:43" s="10" customFormat="1" ht="122.25" customHeight="1" thickBot="1" x14ac:dyDescent="0.2">
      <c r="B7" s="1"/>
      <c r="C7" s="2" t="s">
        <v>52</v>
      </c>
      <c r="D7" s="29" t="s">
        <v>103</v>
      </c>
      <c r="E7" s="46" t="s">
        <v>135</v>
      </c>
      <c r="F7" s="47" t="s">
        <v>136</v>
      </c>
      <c r="G7" s="47" t="s">
        <v>137</v>
      </c>
      <c r="H7" s="47" t="s">
        <v>138</v>
      </c>
      <c r="I7" s="47" t="s">
        <v>139</v>
      </c>
      <c r="J7" s="47" t="s">
        <v>140</v>
      </c>
      <c r="K7" s="47" t="s">
        <v>141</v>
      </c>
      <c r="L7" s="47" t="s">
        <v>142</v>
      </c>
      <c r="M7" s="47" t="s">
        <v>4</v>
      </c>
      <c r="N7" s="47" t="s">
        <v>46</v>
      </c>
      <c r="O7" s="47" t="s">
        <v>104</v>
      </c>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18641</v>
      </c>
      <c r="F8" s="11">
        <v>14214</v>
      </c>
      <c r="G8" s="11">
        <v>11690</v>
      </c>
      <c r="H8" s="11">
        <v>2845</v>
      </c>
      <c r="I8" s="11">
        <v>12003</v>
      </c>
      <c r="J8" s="11">
        <v>10301</v>
      </c>
      <c r="K8" s="11">
        <v>8508</v>
      </c>
      <c r="L8" s="11">
        <v>10712</v>
      </c>
      <c r="M8" s="11">
        <v>402</v>
      </c>
      <c r="N8" s="11">
        <v>1078</v>
      </c>
      <c r="O8" s="11">
        <v>1928</v>
      </c>
    </row>
    <row r="9" spans="2:43" ht="15" customHeight="1" x14ac:dyDescent="0.15">
      <c r="B9" s="62"/>
      <c r="C9" s="52"/>
      <c r="D9" s="26">
        <v>100</v>
      </c>
      <c r="E9" s="19">
        <v>68.599999999999994</v>
      </c>
      <c r="F9" s="12">
        <v>52.3</v>
      </c>
      <c r="G9" s="12">
        <v>43</v>
      </c>
      <c r="H9" s="12">
        <v>10.5</v>
      </c>
      <c r="I9" s="12">
        <v>44.2</v>
      </c>
      <c r="J9" s="12">
        <v>37.9</v>
      </c>
      <c r="K9" s="12">
        <v>31.3</v>
      </c>
      <c r="L9" s="12">
        <v>39.4</v>
      </c>
      <c r="M9" s="12">
        <v>1.5</v>
      </c>
      <c r="N9" s="12">
        <v>4</v>
      </c>
      <c r="O9" s="12">
        <v>7.1</v>
      </c>
    </row>
    <row r="10" spans="2:43" ht="15" customHeight="1" x14ac:dyDescent="0.15">
      <c r="B10" s="3" t="s">
        <v>54</v>
      </c>
      <c r="C10" s="63" t="s">
        <v>55</v>
      </c>
      <c r="D10" s="27">
        <v>12478</v>
      </c>
      <c r="E10" s="21">
        <v>7663</v>
      </c>
      <c r="F10" s="13">
        <v>5078</v>
      </c>
      <c r="G10" s="13">
        <v>5557</v>
      </c>
      <c r="H10" s="13">
        <v>774</v>
      </c>
      <c r="I10" s="13">
        <v>5134</v>
      </c>
      <c r="J10" s="13">
        <v>4187</v>
      </c>
      <c r="K10" s="13">
        <v>2977</v>
      </c>
      <c r="L10" s="13">
        <v>4295</v>
      </c>
      <c r="M10" s="13">
        <v>204</v>
      </c>
      <c r="N10" s="13">
        <v>752</v>
      </c>
      <c r="O10" s="13">
        <v>875</v>
      </c>
    </row>
    <row r="11" spans="2:43" ht="15" customHeight="1" x14ac:dyDescent="0.15">
      <c r="B11" s="4"/>
      <c r="C11" s="56"/>
      <c r="D11" s="30">
        <v>100</v>
      </c>
      <c r="E11" s="31">
        <v>61.4</v>
      </c>
      <c r="F11" s="32">
        <v>40.700000000000003</v>
      </c>
      <c r="G11" s="32">
        <v>44.5</v>
      </c>
      <c r="H11" s="32">
        <v>6.2</v>
      </c>
      <c r="I11" s="32">
        <v>41.1</v>
      </c>
      <c r="J11" s="32">
        <v>33.6</v>
      </c>
      <c r="K11" s="32">
        <v>23.9</v>
      </c>
      <c r="L11" s="32">
        <v>34.4</v>
      </c>
      <c r="M11" s="32">
        <v>1.6</v>
      </c>
      <c r="N11" s="32">
        <v>6</v>
      </c>
      <c r="O11" s="32">
        <v>7</v>
      </c>
    </row>
    <row r="12" spans="2:43" ht="15" customHeight="1" x14ac:dyDescent="0.15">
      <c r="B12" s="4"/>
      <c r="C12" s="55" t="s">
        <v>56</v>
      </c>
      <c r="D12" s="25">
        <v>14458</v>
      </c>
      <c r="E12" s="18">
        <v>10830</v>
      </c>
      <c r="F12" s="11">
        <v>9022</v>
      </c>
      <c r="G12" s="11">
        <v>6044</v>
      </c>
      <c r="H12" s="11">
        <v>2047</v>
      </c>
      <c r="I12" s="11">
        <v>6776</v>
      </c>
      <c r="J12" s="11">
        <v>6039</v>
      </c>
      <c r="K12" s="11">
        <v>5464</v>
      </c>
      <c r="L12" s="11">
        <v>6336</v>
      </c>
      <c r="M12" s="11">
        <v>195</v>
      </c>
      <c r="N12" s="11">
        <v>314</v>
      </c>
      <c r="O12" s="11">
        <v>1025</v>
      </c>
    </row>
    <row r="13" spans="2:43" ht="15" customHeight="1" x14ac:dyDescent="0.15">
      <c r="B13" s="4"/>
      <c r="C13" s="59"/>
      <c r="D13" s="26">
        <v>100</v>
      </c>
      <c r="E13" s="19">
        <v>74.900000000000006</v>
      </c>
      <c r="F13" s="12">
        <v>62.4</v>
      </c>
      <c r="G13" s="12">
        <v>41.8</v>
      </c>
      <c r="H13" s="12">
        <v>14.2</v>
      </c>
      <c r="I13" s="12">
        <v>46.9</v>
      </c>
      <c r="J13" s="12">
        <v>41.8</v>
      </c>
      <c r="K13" s="12">
        <v>37.799999999999997</v>
      </c>
      <c r="L13" s="12">
        <v>43.8</v>
      </c>
      <c r="M13" s="12">
        <v>1.3</v>
      </c>
      <c r="N13" s="12">
        <v>2.2000000000000002</v>
      </c>
      <c r="O13" s="12">
        <v>7.1</v>
      </c>
    </row>
    <row r="14" spans="2:43" ht="15" customHeight="1" x14ac:dyDescent="0.15">
      <c r="B14" s="3" t="s">
        <v>57</v>
      </c>
      <c r="C14" s="63" t="s">
        <v>78</v>
      </c>
      <c r="D14" s="27">
        <v>7667</v>
      </c>
      <c r="E14" s="21">
        <v>4571</v>
      </c>
      <c r="F14" s="13">
        <v>4125</v>
      </c>
      <c r="G14" s="13">
        <v>3429</v>
      </c>
      <c r="H14" s="13">
        <v>547</v>
      </c>
      <c r="I14" s="13">
        <v>3442</v>
      </c>
      <c r="J14" s="13">
        <v>2864</v>
      </c>
      <c r="K14" s="13">
        <v>2210</v>
      </c>
      <c r="L14" s="13">
        <v>2975</v>
      </c>
      <c r="M14" s="13">
        <v>103</v>
      </c>
      <c r="N14" s="13">
        <v>446</v>
      </c>
      <c r="O14" s="13">
        <v>338</v>
      </c>
    </row>
    <row r="15" spans="2:43" ht="15" customHeight="1" x14ac:dyDescent="0.15">
      <c r="B15" s="4"/>
      <c r="C15" s="56"/>
      <c r="D15" s="30">
        <v>100</v>
      </c>
      <c r="E15" s="31">
        <v>59.6</v>
      </c>
      <c r="F15" s="32">
        <v>53.8</v>
      </c>
      <c r="G15" s="32">
        <v>44.7</v>
      </c>
      <c r="H15" s="32">
        <v>7.1</v>
      </c>
      <c r="I15" s="32">
        <v>44.9</v>
      </c>
      <c r="J15" s="32">
        <v>37.4</v>
      </c>
      <c r="K15" s="32">
        <v>28.8</v>
      </c>
      <c r="L15" s="32">
        <v>38.799999999999997</v>
      </c>
      <c r="M15" s="32">
        <v>1.3</v>
      </c>
      <c r="N15" s="32">
        <v>5.8</v>
      </c>
      <c r="O15" s="32">
        <v>4.4000000000000004</v>
      </c>
    </row>
    <row r="16" spans="2:43" ht="15" customHeight="1" x14ac:dyDescent="0.15">
      <c r="B16" s="4"/>
      <c r="C16" s="51" t="s">
        <v>79</v>
      </c>
      <c r="D16" s="25">
        <v>6710</v>
      </c>
      <c r="E16" s="18">
        <v>4597</v>
      </c>
      <c r="F16" s="11">
        <v>3680</v>
      </c>
      <c r="G16" s="11">
        <v>3254</v>
      </c>
      <c r="H16" s="11">
        <v>701</v>
      </c>
      <c r="I16" s="11">
        <v>3145</v>
      </c>
      <c r="J16" s="11">
        <v>2665</v>
      </c>
      <c r="K16" s="11">
        <v>2179</v>
      </c>
      <c r="L16" s="11">
        <v>2826</v>
      </c>
      <c r="M16" s="11">
        <v>111</v>
      </c>
      <c r="N16" s="11">
        <v>253</v>
      </c>
      <c r="O16" s="11">
        <v>332</v>
      </c>
    </row>
    <row r="17" spans="2:15" ht="15" customHeight="1" x14ac:dyDescent="0.15">
      <c r="B17" s="4"/>
      <c r="C17" s="51"/>
      <c r="D17" s="30">
        <v>100</v>
      </c>
      <c r="E17" s="31">
        <v>68.5</v>
      </c>
      <c r="F17" s="32">
        <v>54.8</v>
      </c>
      <c r="G17" s="32">
        <v>48.5</v>
      </c>
      <c r="H17" s="32">
        <v>10.4</v>
      </c>
      <c r="I17" s="32">
        <v>46.9</v>
      </c>
      <c r="J17" s="32">
        <v>39.700000000000003</v>
      </c>
      <c r="K17" s="32">
        <v>32.5</v>
      </c>
      <c r="L17" s="32">
        <v>42.1</v>
      </c>
      <c r="M17" s="32">
        <v>1.7</v>
      </c>
      <c r="N17" s="32">
        <v>3.8</v>
      </c>
      <c r="O17" s="32">
        <v>4.9000000000000004</v>
      </c>
    </row>
    <row r="18" spans="2:15" ht="15" customHeight="1" x14ac:dyDescent="0.15">
      <c r="B18" s="4"/>
      <c r="C18" s="58" t="s">
        <v>80</v>
      </c>
      <c r="D18" s="25">
        <v>5148</v>
      </c>
      <c r="E18" s="18">
        <v>3825</v>
      </c>
      <c r="F18" s="11">
        <v>2807</v>
      </c>
      <c r="G18" s="11">
        <v>2337</v>
      </c>
      <c r="H18" s="11">
        <v>683</v>
      </c>
      <c r="I18" s="11">
        <v>2360</v>
      </c>
      <c r="J18" s="11">
        <v>2062</v>
      </c>
      <c r="K18" s="11">
        <v>1773</v>
      </c>
      <c r="L18" s="11">
        <v>2186</v>
      </c>
      <c r="M18" s="11">
        <v>87</v>
      </c>
      <c r="N18" s="11">
        <v>133</v>
      </c>
      <c r="O18" s="11">
        <v>410</v>
      </c>
    </row>
    <row r="19" spans="2:15" ht="15" customHeight="1" x14ac:dyDescent="0.15">
      <c r="B19" s="4"/>
      <c r="C19" s="56"/>
      <c r="D19" s="30">
        <v>100</v>
      </c>
      <c r="E19" s="31">
        <v>74.3</v>
      </c>
      <c r="F19" s="32">
        <v>54.5</v>
      </c>
      <c r="G19" s="32">
        <v>45.4</v>
      </c>
      <c r="H19" s="32">
        <v>13.3</v>
      </c>
      <c r="I19" s="32">
        <v>45.8</v>
      </c>
      <c r="J19" s="32">
        <v>40.1</v>
      </c>
      <c r="K19" s="32">
        <v>34.4</v>
      </c>
      <c r="L19" s="32">
        <v>42.5</v>
      </c>
      <c r="M19" s="32">
        <v>1.7</v>
      </c>
      <c r="N19" s="32">
        <v>2.6</v>
      </c>
      <c r="O19" s="32">
        <v>8</v>
      </c>
    </row>
    <row r="20" spans="2:15" ht="15" customHeight="1" x14ac:dyDescent="0.15">
      <c r="B20" s="4"/>
      <c r="C20" s="55" t="s">
        <v>81</v>
      </c>
      <c r="D20" s="25">
        <v>4095</v>
      </c>
      <c r="E20" s="18">
        <v>3051</v>
      </c>
      <c r="F20" s="11">
        <v>1990</v>
      </c>
      <c r="G20" s="11">
        <v>1543</v>
      </c>
      <c r="H20" s="11">
        <v>527</v>
      </c>
      <c r="I20" s="11">
        <v>1718</v>
      </c>
      <c r="J20" s="11">
        <v>1491</v>
      </c>
      <c r="K20" s="11">
        <v>1336</v>
      </c>
      <c r="L20" s="11">
        <v>1588</v>
      </c>
      <c r="M20" s="11">
        <v>51</v>
      </c>
      <c r="N20" s="11">
        <v>113</v>
      </c>
      <c r="O20" s="11">
        <v>431</v>
      </c>
    </row>
    <row r="21" spans="2:15" ht="15" customHeight="1" x14ac:dyDescent="0.15">
      <c r="B21" s="4"/>
      <c r="C21" s="56"/>
      <c r="D21" s="30">
        <v>100</v>
      </c>
      <c r="E21" s="31">
        <v>74.5</v>
      </c>
      <c r="F21" s="32">
        <v>48.6</v>
      </c>
      <c r="G21" s="32">
        <v>37.700000000000003</v>
      </c>
      <c r="H21" s="32">
        <v>12.9</v>
      </c>
      <c r="I21" s="32">
        <v>42</v>
      </c>
      <c r="J21" s="32">
        <v>36.4</v>
      </c>
      <c r="K21" s="32">
        <v>32.6</v>
      </c>
      <c r="L21" s="32">
        <v>38.799999999999997</v>
      </c>
      <c r="M21" s="32">
        <v>1.2</v>
      </c>
      <c r="N21" s="32">
        <v>2.8</v>
      </c>
      <c r="O21" s="32">
        <v>10.5</v>
      </c>
    </row>
    <row r="22" spans="2:15" ht="15" customHeight="1" x14ac:dyDescent="0.15">
      <c r="B22" s="4"/>
      <c r="C22" s="51" t="s">
        <v>82</v>
      </c>
      <c r="D22" s="25">
        <v>3242</v>
      </c>
      <c r="E22" s="18">
        <v>2416</v>
      </c>
      <c r="F22" s="11">
        <v>1460</v>
      </c>
      <c r="G22" s="11">
        <v>1022</v>
      </c>
      <c r="H22" s="11">
        <v>358</v>
      </c>
      <c r="I22" s="11">
        <v>1219</v>
      </c>
      <c r="J22" s="11">
        <v>1125</v>
      </c>
      <c r="K22" s="11">
        <v>929</v>
      </c>
      <c r="L22" s="11">
        <v>1036</v>
      </c>
      <c r="M22" s="11">
        <v>46</v>
      </c>
      <c r="N22" s="11">
        <v>116</v>
      </c>
      <c r="O22" s="11">
        <v>373</v>
      </c>
    </row>
    <row r="23" spans="2:15" ht="15" customHeight="1" x14ac:dyDescent="0.15">
      <c r="B23" s="5"/>
      <c r="C23" s="52"/>
      <c r="D23" s="28">
        <v>100</v>
      </c>
      <c r="E23" s="20">
        <v>74.5</v>
      </c>
      <c r="F23" s="15">
        <v>45</v>
      </c>
      <c r="G23" s="15">
        <v>31.5</v>
      </c>
      <c r="H23" s="15">
        <v>11</v>
      </c>
      <c r="I23" s="15">
        <v>37.6</v>
      </c>
      <c r="J23" s="15">
        <v>34.700000000000003</v>
      </c>
      <c r="K23" s="15">
        <v>28.7</v>
      </c>
      <c r="L23" s="15">
        <v>32</v>
      </c>
      <c r="M23" s="15">
        <v>1.4</v>
      </c>
      <c r="N23" s="15">
        <v>3.6</v>
      </c>
      <c r="O23" s="15">
        <v>11.5</v>
      </c>
    </row>
    <row r="24" spans="2:15" ht="15" customHeight="1" x14ac:dyDescent="0.15">
      <c r="B24" s="3" t="s">
        <v>58</v>
      </c>
      <c r="C24" s="53" t="s">
        <v>59</v>
      </c>
      <c r="D24" s="27">
        <v>6176</v>
      </c>
      <c r="E24" s="21">
        <v>4261</v>
      </c>
      <c r="F24" s="13">
        <v>3376</v>
      </c>
      <c r="G24" s="13">
        <v>2438</v>
      </c>
      <c r="H24" s="13">
        <v>782</v>
      </c>
      <c r="I24" s="13">
        <v>2561</v>
      </c>
      <c r="J24" s="13">
        <v>2431</v>
      </c>
      <c r="K24" s="13">
        <v>2010</v>
      </c>
      <c r="L24" s="13">
        <v>2628</v>
      </c>
      <c r="M24" s="13">
        <v>94</v>
      </c>
      <c r="N24" s="13">
        <v>259</v>
      </c>
      <c r="O24" s="13">
        <v>525</v>
      </c>
    </row>
    <row r="25" spans="2:15" ht="15" customHeight="1" x14ac:dyDescent="0.15">
      <c r="B25" s="4"/>
      <c r="C25" s="51"/>
      <c r="D25" s="30">
        <v>100</v>
      </c>
      <c r="E25" s="31">
        <v>69</v>
      </c>
      <c r="F25" s="32">
        <v>54.7</v>
      </c>
      <c r="G25" s="32">
        <v>39.5</v>
      </c>
      <c r="H25" s="32">
        <v>12.7</v>
      </c>
      <c r="I25" s="32">
        <v>41.5</v>
      </c>
      <c r="J25" s="32">
        <v>39.4</v>
      </c>
      <c r="K25" s="32">
        <v>32.5</v>
      </c>
      <c r="L25" s="32">
        <v>42.6</v>
      </c>
      <c r="M25" s="32">
        <v>1.5</v>
      </c>
      <c r="N25" s="32">
        <v>4.2</v>
      </c>
      <c r="O25" s="32">
        <v>8.5</v>
      </c>
    </row>
    <row r="26" spans="2:15" ht="15" customHeight="1" x14ac:dyDescent="0.15">
      <c r="B26" s="4"/>
      <c r="C26" s="58" t="s">
        <v>60</v>
      </c>
      <c r="D26" s="25">
        <v>12578</v>
      </c>
      <c r="E26" s="18">
        <v>8900</v>
      </c>
      <c r="F26" s="11">
        <v>6607</v>
      </c>
      <c r="G26" s="11">
        <v>5965</v>
      </c>
      <c r="H26" s="11">
        <v>1352</v>
      </c>
      <c r="I26" s="11">
        <v>6023</v>
      </c>
      <c r="J26" s="11">
        <v>4842</v>
      </c>
      <c r="K26" s="11">
        <v>4208</v>
      </c>
      <c r="L26" s="11">
        <v>5153</v>
      </c>
      <c r="M26" s="11">
        <v>160</v>
      </c>
      <c r="N26" s="11">
        <v>411</v>
      </c>
      <c r="O26" s="11">
        <v>778</v>
      </c>
    </row>
    <row r="27" spans="2:15" ht="15" customHeight="1" x14ac:dyDescent="0.15">
      <c r="B27" s="4"/>
      <c r="C27" s="56"/>
      <c r="D27" s="30">
        <v>100</v>
      </c>
      <c r="E27" s="31">
        <v>70.8</v>
      </c>
      <c r="F27" s="32">
        <v>52.5</v>
      </c>
      <c r="G27" s="32">
        <v>47.4</v>
      </c>
      <c r="H27" s="32">
        <v>10.7</v>
      </c>
      <c r="I27" s="32">
        <v>47.9</v>
      </c>
      <c r="J27" s="32">
        <v>38.5</v>
      </c>
      <c r="K27" s="32">
        <v>33.5</v>
      </c>
      <c r="L27" s="32">
        <v>41</v>
      </c>
      <c r="M27" s="32">
        <v>1.3</v>
      </c>
      <c r="N27" s="32">
        <v>3.3</v>
      </c>
      <c r="O27" s="32">
        <v>6.2</v>
      </c>
    </row>
    <row r="28" spans="2:15" ht="15" customHeight="1" x14ac:dyDescent="0.15">
      <c r="B28" s="4"/>
      <c r="C28" s="55" t="s">
        <v>61</v>
      </c>
      <c r="D28" s="25">
        <v>1614</v>
      </c>
      <c r="E28" s="18">
        <v>920</v>
      </c>
      <c r="F28" s="11">
        <v>723</v>
      </c>
      <c r="G28" s="11">
        <v>681</v>
      </c>
      <c r="H28" s="11">
        <v>94</v>
      </c>
      <c r="I28" s="11">
        <v>643</v>
      </c>
      <c r="J28" s="11">
        <v>539</v>
      </c>
      <c r="K28" s="11">
        <v>390</v>
      </c>
      <c r="L28" s="11">
        <v>522</v>
      </c>
      <c r="M28" s="11">
        <v>27</v>
      </c>
      <c r="N28" s="11">
        <v>100</v>
      </c>
      <c r="O28" s="11">
        <v>94</v>
      </c>
    </row>
    <row r="29" spans="2:15" ht="15" customHeight="1" x14ac:dyDescent="0.15">
      <c r="B29" s="4"/>
      <c r="C29" s="56"/>
      <c r="D29" s="30">
        <v>100</v>
      </c>
      <c r="E29" s="31">
        <v>57</v>
      </c>
      <c r="F29" s="32">
        <v>44.8</v>
      </c>
      <c r="G29" s="32">
        <v>42.2</v>
      </c>
      <c r="H29" s="32">
        <v>5.8</v>
      </c>
      <c r="I29" s="32">
        <v>39.799999999999997</v>
      </c>
      <c r="J29" s="32">
        <v>33.4</v>
      </c>
      <c r="K29" s="32">
        <v>24.2</v>
      </c>
      <c r="L29" s="32">
        <v>32.299999999999997</v>
      </c>
      <c r="M29" s="32">
        <v>1.7</v>
      </c>
      <c r="N29" s="32">
        <v>6.2</v>
      </c>
      <c r="O29" s="32">
        <v>5.8</v>
      </c>
    </row>
    <row r="30" spans="2:15" ht="15" customHeight="1" x14ac:dyDescent="0.15">
      <c r="B30" s="4"/>
      <c r="C30" s="51" t="s">
        <v>62</v>
      </c>
      <c r="D30" s="25">
        <v>2525</v>
      </c>
      <c r="E30" s="18">
        <v>1809</v>
      </c>
      <c r="F30" s="11">
        <v>1376</v>
      </c>
      <c r="G30" s="11">
        <v>975</v>
      </c>
      <c r="H30" s="11">
        <v>239</v>
      </c>
      <c r="I30" s="11">
        <v>1050</v>
      </c>
      <c r="J30" s="11">
        <v>924</v>
      </c>
      <c r="K30" s="11">
        <v>677</v>
      </c>
      <c r="L30" s="11">
        <v>908</v>
      </c>
      <c r="M30" s="11">
        <v>39</v>
      </c>
      <c r="N30" s="11">
        <v>102</v>
      </c>
      <c r="O30" s="11">
        <v>175</v>
      </c>
    </row>
    <row r="31" spans="2:15" ht="15" customHeight="1" x14ac:dyDescent="0.15">
      <c r="B31" s="4"/>
      <c r="C31" s="51"/>
      <c r="D31" s="30">
        <v>100</v>
      </c>
      <c r="E31" s="31">
        <v>71.599999999999994</v>
      </c>
      <c r="F31" s="32">
        <v>54.5</v>
      </c>
      <c r="G31" s="32">
        <v>38.6</v>
      </c>
      <c r="H31" s="32">
        <v>9.5</v>
      </c>
      <c r="I31" s="32">
        <v>41.6</v>
      </c>
      <c r="J31" s="32">
        <v>36.6</v>
      </c>
      <c r="K31" s="32">
        <v>26.8</v>
      </c>
      <c r="L31" s="32">
        <v>36</v>
      </c>
      <c r="M31" s="32">
        <v>1.5</v>
      </c>
      <c r="N31" s="32">
        <v>4</v>
      </c>
      <c r="O31" s="32">
        <v>6.9</v>
      </c>
    </row>
    <row r="32" spans="2:15" ht="15" customHeight="1" x14ac:dyDescent="0.15">
      <c r="B32" s="6"/>
      <c r="C32" s="58" t="s">
        <v>63</v>
      </c>
      <c r="D32" s="25">
        <v>3276</v>
      </c>
      <c r="E32" s="18">
        <v>2110</v>
      </c>
      <c r="F32" s="11">
        <v>1689</v>
      </c>
      <c r="G32" s="11">
        <v>1298</v>
      </c>
      <c r="H32" s="11">
        <v>282</v>
      </c>
      <c r="I32" s="11">
        <v>1380</v>
      </c>
      <c r="J32" s="11">
        <v>1234</v>
      </c>
      <c r="K32" s="11">
        <v>951</v>
      </c>
      <c r="L32" s="11">
        <v>1180</v>
      </c>
      <c r="M32" s="11">
        <v>68</v>
      </c>
      <c r="N32" s="11">
        <v>172</v>
      </c>
      <c r="O32" s="11">
        <v>202</v>
      </c>
    </row>
    <row r="33" spans="2:15" ht="15" customHeight="1" x14ac:dyDescent="0.15">
      <c r="B33" s="7"/>
      <c r="C33" s="59"/>
      <c r="D33" s="28">
        <v>100</v>
      </c>
      <c r="E33" s="20">
        <v>64.400000000000006</v>
      </c>
      <c r="F33" s="15">
        <v>51.6</v>
      </c>
      <c r="G33" s="15">
        <v>39.6</v>
      </c>
      <c r="H33" s="15">
        <v>8.6</v>
      </c>
      <c r="I33" s="15">
        <v>42.1</v>
      </c>
      <c r="J33" s="15">
        <v>37.700000000000003</v>
      </c>
      <c r="K33" s="15">
        <v>29</v>
      </c>
      <c r="L33" s="15">
        <v>36</v>
      </c>
      <c r="M33" s="15">
        <v>2.1</v>
      </c>
      <c r="N33" s="15">
        <v>5.3</v>
      </c>
      <c r="O33" s="15">
        <v>6.2</v>
      </c>
    </row>
    <row r="34" spans="2:15" ht="15" customHeight="1" x14ac:dyDescent="0.15">
      <c r="B34" s="3" t="s">
        <v>64</v>
      </c>
      <c r="C34" s="53" t="s">
        <v>65</v>
      </c>
      <c r="D34" s="27">
        <v>22228</v>
      </c>
      <c r="E34" s="21">
        <v>15203</v>
      </c>
      <c r="F34" s="13">
        <v>12290</v>
      </c>
      <c r="G34" s="13">
        <v>10415</v>
      </c>
      <c r="H34" s="13">
        <v>2417</v>
      </c>
      <c r="I34" s="13">
        <v>10434</v>
      </c>
      <c r="J34" s="13">
        <v>8834</v>
      </c>
      <c r="K34" s="13">
        <v>7231</v>
      </c>
      <c r="L34" s="13">
        <v>9360</v>
      </c>
      <c r="M34" s="13">
        <v>308</v>
      </c>
      <c r="N34" s="13">
        <v>869</v>
      </c>
      <c r="O34" s="13">
        <v>1230</v>
      </c>
    </row>
    <row r="35" spans="2:15" ht="15" customHeight="1" x14ac:dyDescent="0.15">
      <c r="B35" s="4"/>
      <c r="C35" s="54"/>
      <c r="D35" s="30">
        <v>100</v>
      </c>
      <c r="E35" s="31">
        <v>68.400000000000006</v>
      </c>
      <c r="F35" s="32">
        <v>55.3</v>
      </c>
      <c r="G35" s="32">
        <v>46.9</v>
      </c>
      <c r="H35" s="32">
        <v>10.9</v>
      </c>
      <c r="I35" s="32">
        <v>46.9</v>
      </c>
      <c r="J35" s="32">
        <v>39.700000000000003</v>
      </c>
      <c r="K35" s="32">
        <v>32.5</v>
      </c>
      <c r="L35" s="32">
        <v>42.1</v>
      </c>
      <c r="M35" s="32">
        <v>1.4</v>
      </c>
      <c r="N35" s="32">
        <v>3.9</v>
      </c>
      <c r="O35" s="32">
        <v>5.5</v>
      </c>
    </row>
    <row r="36" spans="2:15" ht="15" customHeight="1" x14ac:dyDescent="0.15">
      <c r="B36" s="4"/>
      <c r="C36" s="60" t="s">
        <v>66</v>
      </c>
      <c r="D36" s="25">
        <v>2573</v>
      </c>
      <c r="E36" s="18">
        <v>1892</v>
      </c>
      <c r="F36" s="11">
        <v>1073</v>
      </c>
      <c r="G36" s="11">
        <v>678</v>
      </c>
      <c r="H36" s="11">
        <v>237</v>
      </c>
      <c r="I36" s="11">
        <v>838</v>
      </c>
      <c r="J36" s="11">
        <v>804</v>
      </c>
      <c r="K36" s="11">
        <v>699</v>
      </c>
      <c r="L36" s="11">
        <v>730</v>
      </c>
      <c r="M36" s="11">
        <v>43</v>
      </c>
      <c r="N36" s="11">
        <v>94</v>
      </c>
      <c r="O36" s="11">
        <v>309</v>
      </c>
    </row>
    <row r="37" spans="2:15" ht="15" customHeight="1" x14ac:dyDescent="0.15">
      <c r="B37" s="4"/>
      <c r="C37" s="56"/>
      <c r="D37" s="30">
        <v>100</v>
      </c>
      <c r="E37" s="31">
        <v>73.5</v>
      </c>
      <c r="F37" s="32">
        <v>41.7</v>
      </c>
      <c r="G37" s="32">
        <v>26.4</v>
      </c>
      <c r="H37" s="32">
        <v>9.1999999999999993</v>
      </c>
      <c r="I37" s="32">
        <v>32.6</v>
      </c>
      <c r="J37" s="32">
        <v>31.2</v>
      </c>
      <c r="K37" s="32">
        <v>27.2</v>
      </c>
      <c r="L37" s="32">
        <v>28.4</v>
      </c>
      <c r="M37" s="32">
        <v>1.7</v>
      </c>
      <c r="N37" s="32">
        <v>3.7</v>
      </c>
      <c r="O37" s="32">
        <v>12</v>
      </c>
    </row>
    <row r="38" spans="2:15" ht="15" customHeight="1" x14ac:dyDescent="0.15">
      <c r="B38" s="4"/>
      <c r="C38" s="55" t="s">
        <v>67</v>
      </c>
      <c r="D38" s="25">
        <v>1235</v>
      </c>
      <c r="E38" s="18">
        <v>878</v>
      </c>
      <c r="F38" s="11">
        <v>413</v>
      </c>
      <c r="G38" s="11">
        <v>296</v>
      </c>
      <c r="H38" s="11">
        <v>89</v>
      </c>
      <c r="I38" s="11">
        <v>390</v>
      </c>
      <c r="J38" s="11">
        <v>336</v>
      </c>
      <c r="K38" s="11">
        <v>298</v>
      </c>
      <c r="L38" s="11">
        <v>286</v>
      </c>
      <c r="M38" s="11">
        <v>29</v>
      </c>
      <c r="N38" s="11">
        <v>76</v>
      </c>
      <c r="O38" s="11">
        <v>155</v>
      </c>
    </row>
    <row r="39" spans="2:15" ht="15" customHeight="1" x14ac:dyDescent="0.15">
      <c r="B39" s="5"/>
      <c r="C39" s="59"/>
      <c r="D39" s="28">
        <v>100</v>
      </c>
      <c r="E39" s="20">
        <v>71.099999999999994</v>
      </c>
      <c r="F39" s="15">
        <v>33.4</v>
      </c>
      <c r="G39" s="15">
        <v>24</v>
      </c>
      <c r="H39" s="15">
        <v>7.2</v>
      </c>
      <c r="I39" s="15">
        <v>31.6</v>
      </c>
      <c r="J39" s="15">
        <v>27.2</v>
      </c>
      <c r="K39" s="15">
        <v>24.1</v>
      </c>
      <c r="L39" s="15">
        <v>23.2</v>
      </c>
      <c r="M39" s="15">
        <v>2.2999999999999998</v>
      </c>
      <c r="N39" s="15">
        <v>6.2</v>
      </c>
      <c r="O39" s="15">
        <v>12.6</v>
      </c>
    </row>
    <row r="40" spans="2:15" ht="15" customHeight="1" x14ac:dyDescent="0.15">
      <c r="B40" s="3" t="s">
        <v>83</v>
      </c>
      <c r="C40" s="53" t="s">
        <v>400</v>
      </c>
      <c r="D40" s="27">
        <v>3459</v>
      </c>
      <c r="E40" s="21">
        <v>2043</v>
      </c>
      <c r="F40" s="13">
        <v>1951</v>
      </c>
      <c r="G40" s="13">
        <v>1846</v>
      </c>
      <c r="H40" s="13">
        <v>460</v>
      </c>
      <c r="I40" s="13">
        <v>1842</v>
      </c>
      <c r="J40" s="13">
        <v>1617</v>
      </c>
      <c r="K40" s="13">
        <v>1277</v>
      </c>
      <c r="L40" s="13">
        <v>1698</v>
      </c>
      <c r="M40" s="13">
        <v>43</v>
      </c>
      <c r="N40" s="13">
        <v>138</v>
      </c>
      <c r="O40" s="13">
        <v>230</v>
      </c>
    </row>
    <row r="41" spans="2:15" ht="15" customHeight="1" x14ac:dyDescent="0.15">
      <c r="B41" s="4"/>
      <c r="C41" s="54"/>
      <c r="D41" s="30">
        <v>100</v>
      </c>
      <c r="E41" s="31">
        <v>59.1</v>
      </c>
      <c r="F41" s="32">
        <v>56.4</v>
      </c>
      <c r="G41" s="32">
        <v>53.4</v>
      </c>
      <c r="H41" s="32">
        <v>13.3</v>
      </c>
      <c r="I41" s="32">
        <v>53.3</v>
      </c>
      <c r="J41" s="32">
        <v>46.7</v>
      </c>
      <c r="K41" s="32">
        <v>36.9</v>
      </c>
      <c r="L41" s="32">
        <v>49.1</v>
      </c>
      <c r="M41" s="32">
        <v>1.2</v>
      </c>
      <c r="N41" s="32">
        <v>4</v>
      </c>
      <c r="O41" s="32">
        <v>6.6</v>
      </c>
    </row>
    <row r="42" spans="2:15" ht="15" customHeight="1" x14ac:dyDescent="0.15">
      <c r="B42" s="4"/>
      <c r="C42" s="55" t="s">
        <v>409</v>
      </c>
      <c r="D42" s="25">
        <v>18074</v>
      </c>
      <c r="E42" s="18">
        <v>12635</v>
      </c>
      <c r="F42" s="11">
        <v>9924</v>
      </c>
      <c r="G42" s="11">
        <v>8260</v>
      </c>
      <c r="H42" s="11">
        <v>1978</v>
      </c>
      <c r="I42" s="11">
        <v>8400</v>
      </c>
      <c r="J42" s="11">
        <v>7181</v>
      </c>
      <c r="K42" s="11">
        <v>5831</v>
      </c>
      <c r="L42" s="11">
        <v>7570</v>
      </c>
      <c r="M42" s="11">
        <v>250</v>
      </c>
      <c r="N42" s="11">
        <v>643</v>
      </c>
      <c r="O42" s="11">
        <v>1001</v>
      </c>
    </row>
    <row r="43" spans="2:15" ht="15" customHeight="1" x14ac:dyDescent="0.15">
      <c r="B43" s="4"/>
      <c r="C43" s="56"/>
      <c r="D43" s="30">
        <v>100</v>
      </c>
      <c r="E43" s="31">
        <v>69.900000000000006</v>
      </c>
      <c r="F43" s="32">
        <v>54.9</v>
      </c>
      <c r="G43" s="32">
        <v>45.7</v>
      </c>
      <c r="H43" s="32">
        <v>10.9</v>
      </c>
      <c r="I43" s="32">
        <v>46.5</v>
      </c>
      <c r="J43" s="32">
        <v>39.700000000000003</v>
      </c>
      <c r="K43" s="32">
        <v>32.299999999999997</v>
      </c>
      <c r="L43" s="32">
        <v>41.9</v>
      </c>
      <c r="M43" s="32">
        <v>1.4</v>
      </c>
      <c r="N43" s="32">
        <v>3.6</v>
      </c>
      <c r="O43" s="32">
        <v>5.5</v>
      </c>
    </row>
    <row r="44" spans="2:15" ht="15" customHeight="1" x14ac:dyDescent="0.15">
      <c r="B44" s="4"/>
      <c r="C44" s="51" t="s">
        <v>418</v>
      </c>
      <c r="D44" s="25">
        <v>4115</v>
      </c>
      <c r="E44" s="18">
        <v>3090</v>
      </c>
      <c r="F44" s="11">
        <v>1839</v>
      </c>
      <c r="G44" s="11">
        <v>1228</v>
      </c>
      <c r="H44" s="11">
        <v>307</v>
      </c>
      <c r="I44" s="11">
        <v>1378</v>
      </c>
      <c r="J44" s="11">
        <v>1160</v>
      </c>
      <c r="K44" s="11">
        <v>1072</v>
      </c>
      <c r="L44" s="11">
        <v>1095</v>
      </c>
      <c r="M44" s="11">
        <v>79</v>
      </c>
      <c r="N44" s="11">
        <v>214</v>
      </c>
      <c r="O44" s="11">
        <v>334</v>
      </c>
    </row>
    <row r="45" spans="2:15" ht="15" customHeight="1" x14ac:dyDescent="0.15">
      <c r="B45" s="4"/>
      <c r="C45" s="54"/>
      <c r="D45" s="30">
        <v>100</v>
      </c>
      <c r="E45" s="31">
        <v>75.099999999999994</v>
      </c>
      <c r="F45" s="32">
        <v>44.7</v>
      </c>
      <c r="G45" s="32">
        <v>29.8</v>
      </c>
      <c r="H45" s="32">
        <v>7.5</v>
      </c>
      <c r="I45" s="32">
        <v>33.5</v>
      </c>
      <c r="J45" s="32">
        <v>28.2</v>
      </c>
      <c r="K45" s="32">
        <v>26.1</v>
      </c>
      <c r="L45" s="32">
        <v>26.6</v>
      </c>
      <c r="M45" s="32">
        <v>1.9</v>
      </c>
      <c r="N45" s="32">
        <v>5.2</v>
      </c>
      <c r="O45" s="32">
        <v>8.1</v>
      </c>
    </row>
    <row r="46" spans="2:15" ht="15" customHeight="1" x14ac:dyDescent="0.15">
      <c r="B46" s="4"/>
      <c r="C46" s="51" t="s">
        <v>410</v>
      </c>
      <c r="D46" s="25">
        <v>659</v>
      </c>
      <c r="E46" s="18">
        <v>445</v>
      </c>
      <c r="F46" s="11">
        <v>218</v>
      </c>
      <c r="G46" s="11">
        <v>138</v>
      </c>
      <c r="H46" s="11">
        <v>36</v>
      </c>
      <c r="I46" s="11">
        <v>160</v>
      </c>
      <c r="J46" s="11">
        <v>143</v>
      </c>
      <c r="K46" s="11">
        <v>142</v>
      </c>
      <c r="L46" s="11">
        <v>133</v>
      </c>
      <c r="M46" s="11">
        <v>21</v>
      </c>
      <c r="N46" s="11">
        <v>59</v>
      </c>
      <c r="O46" s="11">
        <v>71</v>
      </c>
    </row>
    <row r="47" spans="2:15" ht="15" customHeight="1" x14ac:dyDescent="0.15">
      <c r="B47" s="5"/>
      <c r="C47" s="52"/>
      <c r="D47" s="28">
        <v>100</v>
      </c>
      <c r="E47" s="20">
        <v>67.5</v>
      </c>
      <c r="F47" s="15">
        <v>33.1</v>
      </c>
      <c r="G47" s="15">
        <v>20.9</v>
      </c>
      <c r="H47" s="15">
        <v>5.5</v>
      </c>
      <c r="I47" s="15">
        <v>24.3</v>
      </c>
      <c r="J47" s="15">
        <v>21.7</v>
      </c>
      <c r="K47" s="15">
        <v>21.5</v>
      </c>
      <c r="L47" s="15">
        <v>20.2</v>
      </c>
      <c r="M47" s="15">
        <v>3.2</v>
      </c>
      <c r="N47" s="15">
        <v>9</v>
      </c>
      <c r="O47" s="15">
        <v>10.8</v>
      </c>
    </row>
    <row r="48" spans="2:15" ht="15" customHeight="1" x14ac:dyDescent="0.15">
      <c r="B48" s="3" t="s">
        <v>68</v>
      </c>
      <c r="C48" s="53" t="s">
        <v>69</v>
      </c>
      <c r="D48" s="27">
        <v>3572</v>
      </c>
      <c r="E48" s="21">
        <v>2559</v>
      </c>
      <c r="F48" s="13">
        <v>1960</v>
      </c>
      <c r="G48" s="13">
        <v>1733</v>
      </c>
      <c r="H48" s="13">
        <v>401</v>
      </c>
      <c r="I48" s="13">
        <v>1765</v>
      </c>
      <c r="J48" s="13">
        <v>1445</v>
      </c>
      <c r="K48" s="13">
        <v>1243</v>
      </c>
      <c r="L48" s="13">
        <v>1512</v>
      </c>
      <c r="M48" s="13">
        <v>41</v>
      </c>
      <c r="N48" s="13">
        <v>132</v>
      </c>
      <c r="O48" s="13">
        <v>146</v>
      </c>
    </row>
    <row r="49" spans="2:15" ht="15" customHeight="1" x14ac:dyDescent="0.15">
      <c r="B49" s="4"/>
      <c r="C49" s="54"/>
      <c r="D49" s="30">
        <v>100</v>
      </c>
      <c r="E49" s="31">
        <v>71.599999999999994</v>
      </c>
      <c r="F49" s="32">
        <v>54.9</v>
      </c>
      <c r="G49" s="32">
        <v>48.5</v>
      </c>
      <c r="H49" s="32">
        <v>11.2</v>
      </c>
      <c r="I49" s="32">
        <v>49.4</v>
      </c>
      <c r="J49" s="32">
        <v>40.5</v>
      </c>
      <c r="K49" s="32">
        <v>34.799999999999997</v>
      </c>
      <c r="L49" s="32">
        <v>42.3</v>
      </c>
      <c r="M49" s="32">
        <v>1.1000000000000001</v>
      </c>
      <c r="N49" s="32">
        <v>3.7</v>
      </c>
      <c r="O49" s="32">
        <v>4.0999999999999996</v>
      </c>
    </row>
    <row r="50" spans="2:15" ht="15" customHeight="1" x14ac:dyDescent="0.15">
      <c r="B50" s="4"/>
      <c r="C50" s="57" t="s">
        <v>70</v>
      </c>
      <c r="D50" s="33">
        <v>2055</v>
      </c>
      <c r="E50" s="34">
        <v>1524</v>
      </c>
      <c r="F50" s="35">
        <v>1204</v>
      </c>
      <c r="G50" s="35">
        <v>1078</v>
      </c>
      <c r="H50" s="35">
        <v>282</v>
      </c>
      <c r="I50" s="35">
        <v>1119</v>
      </c>
      <c r="J50" s="35">
        <v>875</v>
      </c>
      <c r="K50" s="35">
        <v>732</v>
      </c>
      <c r="L50" s="35">
        <v>925</v>
      </c>
      <c r="M50" s="35">
        <v>29</v>
      </c>
      <c r="N50" s="35">
        <v>46</v>
      </c>
      <c r="O50" s="35">
        <v>81</v>
      </c>
    </row>
    <row r="51" spans="2:15" ht="15" customHeight="1" x14ac:dyDescent="0.15">
      <c r="B51" s="4"/>
      <c r="C51" s="54"/>
      <c r="D51" s="30">
        <v>100</v>
      </c>
      <c r="E51" s="31">
        <v>74.2</v>
      </c>
      <c r="F51" s="32">
        <v>58.6</v>
      </c>
      <c r="G51" s="32">
        <v>52.5</v>
      </c>
      <c r="H51" s="32">
        <v>13.7</v>
      </c>
      <c r="I51" s="32">
        <v>54.5</v>
      </c>
      <c r="J51" s="32">
        <v>42.6</v>
      </c>
      <c r="K51" s="32">
        <v>35.6</v>
      </c>
      <c r="L51" s="32">
        <v>45</v>
      </c>
      <c r="M51" s="32">
        <v>1.4</v>
      </c>
      <c r="N51" s="32">
        <v>2.2000000000000002</v>
      </c>
      <c r="O51" s="32">
        <v>3.9</v>
      </c>
    </row>
    <row r="52" spans="2:15" ht="15" customHeight="1" x14ac:dyDescent="0.15">
      <c r="B52" s="4"/>
      <c r="C52" s="51" t="s">
        <v>71</v>
      </c>
      <c r="D52" s="25">
        <v>1640</v>
      </c>
      <c r="E52" s="18">
        <v>1131</v>
      </c>
      <c r="F52" s="11">
        <v>898</v>
      </c>
      <c r="G52" s="11">
        <v>761</v>
      </c>
      <c r="H52" s="11">
        <v>188</v>
      </c>
      <c r="I52" s="11">
        <v>777</v>
      </c>
      <c r="J52" s="11">
        <v>645</v>
      </c>
      <c r="K52" s="11">
        <v>526</v>
      </c>
      <c r="L52" s="11">
        <v>652</v>
      </c>
      <c r="M52" s="11">
        <v>24</v>
      </c>
      <c r="N52" s="11">
        <v>59</v>
      </c>
      <c r="O52" s="11">
        <v>128</v>
      </c>
    </row>
    <row r="53" spans="2:15" ht="15" customHeight="1" x14ac:dyDescent="0.15">
      <c r="B53" s="4"/>
      <c r="C53" s="54"/>
      <c r="D53" s="30">
        <v>100</v>
      </c>
      <c r="E53" s="31">
        <v>69</v>
      </c>
      <c r="F53" s="32">
        <v>54.8</v>
      </c>
      <c r="G53" s="32">
        <v>46.4</v>
      </c>
      <c r="H53" s="32">
        <v>11.5</v>
      </c>
      <c r="I53" s="32">
        <v>47.4</v>
      </c>
      <c r="J53" s="32">
        <v>39.299999999999997</v>
      </c>
      <c r="K53" s="32">
        <v>32.1</v>
      </c>
      <c r="L53" s="32">
        <v>39.799999999999997</v>
      </c>
      <c r="M53" s="32">
        <v>1.5</v>
      </c>
      <c r="N53" s="32">
        <v>3.6</v>
      </c>
      <c r="O53" s="32">
        <v>7.8</v>
      </c>
    </row>
    <row r="54" spans="2:15" ht="15" customHeight="1" x14ac:dyDescent="0.15">
      <c r="B54" s="4"/>
      <c r="C54" s="51" t="s">
        <v>72</v>
      </c>
      <c r="D54" s="25">
        <v>1560</v>
      </c>
      <c r="E54" s="18">
        <v>1079</v>
      </c>
      <c r="F54" s="11">
        <v>870</v>
      </c>
      <c r="G54" s="11">
        <v>666</v>
      </c>
      <c r="H54" s="11">
        <v>149</v>
      </c>
      <c r="I54" s="11">
        <v>704</v>
      </c>
      <c r="J54" s="11">
        <v>613</v>
      </c>
      <c r="K54" s="11">
        <v>482</v>
      </c>
      <c r="L54" s="11">
        <v>620</v>
      </c>
      <c r="M54" s="11">
        <v>30</v>
      </c>
      <c r="N54" s="11">
        <v>61</v>
      </c>
      <c r="O54" s="11">
        <v>90</v>
      </c>
    </row>
    <row r="55" spans="2:15" ht="15" customHeight="1" x14ac:dyDescent="0.15">
      <c r="B55" s="4"/>
      <c r="C55" s="54"/>
      <c r="D55" s="30">
        <v>100</v>
      </c>
      <c r="E55" s="31">
        <v>69.2</v>
      </c>
      <c r="F55" s="32">
        <v>55.8</v>
      </c>
      <c r="G55" s="32">
        <v>42.7</v>
      </c>
      <c r="H55" s="32">
        <v>9.6</v>
      </c>
      <c r="I55" s="32">
        <v>45.1</v>
      </c>
      <c r="J55" s="32">
        <v>39.299999999999997</v>
      </c>
      <c r="K55" s="32">
        <v>30.9</v>
      </c>
      <c r="L55" s="32">
        <v>39.700000000000003</v>
      </c>
      <c r="M55" s="32">
        <v>1.9</v>
      </c>
      <c r="N55" s="32">
        <v>3.9</v>
      </c>
      <c r="O55" s="32">
        <v>5.8</v>
      </c>
    </row>
    <row r="56" spans="2:15" ht="15" customHeight="1" x14ac:dyDescent="0.15">
      <c r="B56" s="4"/>
      <c r="C56" s="51" t="s">
        <v>73</v>
      </c>
      <c r="D56" s="25">
        <v>2382</v>
      </c>
      <c r="E56" s="18">
        <v>1669</v>
      </c>
      <c r="F56" s="11">
        <v>1303</v>
      </c>
      <c r="G56" s="11">
        <v>1112</v>
      </c>
      <c r="H56" s="11">
        <v>217</v>
      </c>
      <c r="I56" s="11">
        <v>1164</v>
      </c>
      <c r="J56" s="11">
        <v>954</v>
      </c>
      <c r="K56" s="11">
        <v>779</v>
      </c>
      <c r="L56" s="11">
        <v>933</v>
      </c>
      <c r="M56" s="11">
        <v>28</v>
      </c>
      <c r="N56" s="11">
        <v>54</v>
      </c>
      <c r="O56" s="11">
        <v>180</v>
      </c>
    </row>
    <row r="57" spans="2:15" ht="15" customHeight="1" x14ac:dyDescent="0.15">
      <c r="B57" s="4"/>
      <c r="C57" s="54"/>
      <c r="D57" s="30">
        <v>100</v>
      </c>
      <c r="E57" s="31">
        <v>70.099999999999994</v>
      </c>
      <c r="F57" s="32">
        <v>54.7</v>
      </c>
      <c r="G57" s="32">
        <v>46.7</v>
      </c>
      <c r="H57" s="32">
        <v>9.1</v>
      </c>
      <c r="I57" s="32">
        <v>48.9</v>
      </c>
      <c r="J57" s="32">
        <v>40.1</v>
      </c>
      <c r="K57" s="32">
        <v>32.700000000000003</v>
      </c>
      <c r="L57" s="32">
        <v>39.200000000000003</v>
      </c>
      <c r="M57" s="32">
        <v>1.2</v>
      </c>
      <c r="N57" s="32">
        <v>2.2999999999999998</v>
      </c>
      <c r="O57" s="32">
        <v>7.6</v>
      </c>
    </row>
    <row r="58" spans="2:15" ht="15" customHeight="1" x14ac:dyDescent="0.15">
      <c r="B58" s="4"/>
      <c r="C58" s="51" t="s">
        <v>74</v>
      </c>
      <c r="D58" s="25">
        <v>1538</v>
      </c>
      <c r="E58" s="18">
        <v>1078</v>
      </c>
      <c r="F58" s="11">
        <v>891</v>
      </c>
      <c r="G58" s="11">
        <v>805</v>
      </c>
      <c r="H58" s="11">
        <v>175</v>
      </c>
      <c r="I58" s="11">
        <v>726</v>
      </c>
      <c r="J58" s="11">
        <v>614</v>
      </c>
      <c r="K58" s="11">
        <v>474</v>
      </c>
      <c r="L58" s="11">
        <v>768</v>
      </c>
      <c r="M58" s="11">
        <v>20</v>
      </c>
      <c r="N58" s="11">
        <v>38</v>
      </c>
      <c r="O58" s="11">
        <v>60</v>
      </c>
    </row>
    <row r="59" spans="2:15" ht="15" customHeight="1" x14ac:dyDescent="0.15">
      <c r="B59" s="4"/>
      <c r="C59" s="54"/>
      <c r="D59" s="30">
        <v>100</v>
      </c>
      <c r="E59" s="31">
        <v>70.099999999999994</v>
      </c>
      <c r="F59" s="32">
        <v>57.9</v>
      </c>
      <c r="G59" s="32">
        <v>52.3</v>
      </c>
      <c r="H59" s="32">
        <v>11.4</v>
      </c>
      <c r="I59" s="32">
        <v>47.2</v>
      </c>
      <c r="J59" s="32">
        <v>39.9</v>
      </c>
      <c r="K59" s="32">
        <v>30.8</v>
      </c>
      <c r="L59" s="32">
        <v>49.9</v>
      </c>
      <c r="M59" s="32">
        <v>1.3</v>
      </c>
      <c r="N59" s="32">
        <v>2.5</v>
      </c>
      <c r="O59" s="32">
        <v>3.9</v>
      </c>
    </row>
    <row r="60" spans="2:15" ht="15" customHeight="1" x14ac:dyDescent="0.15">
      <c r="B60" s="4"/>
      <c r="C60" s="51" t="s">
        <v>75</v>
      </c>
      <c r="D60" s="25">
        <v>5096</v>
      </c>
      <c r="E60" s="18">
        <v>3429</v>
      </c>
      <c r="F60" s="11">
        <v>2536</v>
      </c>
      <c r="G60" s="11">
        <v>1856</v>
      </c>
      <c r="H60" s="11">
        <v>440</v>
      </c>
      <c r="I60" s="11">
        <v>2033</v>
      </c>
      <c r="J60" s="11">
        <v>1789</v>
      </c>
      <c r="K60" s="11">
        <v>1442</v>
      </c>
      <c r="L60" s="11">
        <v>1901</v>
      </c>
      <c r="M60" s="11">
        <v>69</v>
      </c>
      <c r="N60" s="11">
        <v>198</v>
      </c>
      <c r="O60" s="11">
        <v>477</v>
      </c>
    </row>
    <row r="61" spans="2:15" ht="15" customHeight="1" x14ac:dyDescent="0.15">
      <c r="B61" s="4"/>
      <c r="C61" s="54"/>
      <c r="D61" s="30">
        <v>100</v>
      </c>
      <c r="E61" s="31">
        <v>67.3</v>
      </c>
      <c r="F61" s="32">
        <v>49.8</v>
      </c>
      <c r="G61" s="32">
        <v>36.4</v>
      </c>
      <c r="H61" s="32">
        <v>8.6</v>
      </c>
      <c r="I61" s="32">
        <v>39.9</v>
      </c>
      <c r="J61" s="32">
        <v>35.1</v>
      </c>
      <c r="K61" s="32">
        <v>28.3</v>
      </c>
      <c r="L61" s="32">
        <v>37.299999999999997</v>
      </c>
      <c r="M61" s="32">
        <v>1.4</v>
      </c>
      <c r="N61" s="32">
        <v>3.9</v>
      </c>
      <c r="O61" s="32">
        <v>9.4</v>
      </c>
    </row>
    <row r="62" spans="2:15" ht="15" customHeight="1" x14ac:dyDescent="0.15">
      <c r="B62" s="4"/>
      <c r="C62" s="51" t="s">
        <v>76</v>
      </c>
      <c r="D62" s="25">
        <v>2807</v>
      </c>
      <c r="E62" s="18">
        <v>1869</v>
      </c>
      <c r="F62" s="11">
        <v>1371</v>
      </c>
      <c r="G62" s="11">
        <v>1021</v>
      </c>
      <c r="H62" s="11">
        <v>228</v>
      </c>
      <c r="I62" s="11">
        <v>1055</v>
      </c>
      <c r="J62" s="11">
        <v>917</v>
      </c>
      <c r="K62" s="11">
        <v>828</v>
      </c>
      <c r="L62" s="11">
        <v>968</v>
      </c>
      <c r="M62" s="11">
        <v>36</v>
      </c>
      <c r="N62" s="11">
        <v>139</v>
      </c>
      <c r="O62" s="11">
        <v>251</v>
      </c>
    </row>
    <row r="63" spans="2:15" ht="15" customHeight="1" x14ac:dyDescent="0.15">
      <c r="B63" s="4"/>
      <c r="C63" s="54"/>
      <c r="D63" s="30">
        <v>100</v>
      </c>
      <c r="E63" s="31">
        <v>66.599999999999994</v>
      </c>
      <c r="F63" s="32">
        <v>48.8</v>
      </c>
      <c r="G63" s="32">
        <v>36.4</v>
      </c>
      <c r="H63" s="32">
        <v>8.1</v>
      </c>
      <c r="I63" s="32">
        <v>37.6</v>
      </c>
      <c r="J63" s="32">
        <v>32.700000000000003</v>
      </c>
      <c r="K63" s="32">
        <v>29.5</v>
      </c>
      <c r="L63" s="32">
        <v>34.5</v>
      </c>
      <c r="M63" s="32">
        <v>1.3</v>
      </c>
      <c r="N63" s="32">
        <v>5</v>
      </c>
      <c r="O63" s="32">
        <v>8.9</v>
      </c>
    </row>
    <row r="64" spans="2:15" ht="15" customHeight="1" x14ac:dyDescent="0.15">
      <c r="B64" s="4"/>
      <c r="C64" s="51" t="s">
        <v>77</v>
      </c>
      <c r="D64" s="25">
        <v>6516</v>
      </c>
      <c r="E64" s="18">
        <v>4303</v>
      </c>
      <c r="F64" s="11">
        <v>3181</v>
      </c>
      <c r="G64" s="11">
        <v>2658</v>
      </c>
      <c r="H64" s="11">
        <v>765</v>
      </c>
      <c r="I64" s="11">
        <v>2660</v>
      </c>
      <c r="J64" s="11">
        <v>2449</v>
      </c>
      <c r="K64" s="11">
        <v>2002</v>
      </c>
      <c r="L64" s="11">
        <v>2433</v>
      </c>
      <c r="M64" s="11">
        <v>125</v>
      </c>
      <c r="N64" s="11">
        <v>351</v>
      </c>
      <c r="O64" s="11">
        <v>515</v>
      </c>
    </row>
    <row r="65" spans="2:15" ht="15" customHeight="1" x14ac:dyDescent="0.15">
      <c r="B65" s="5"/>
      <c r="C65" s="52"/>
      <c r="D65" s="28">
        <v>100</v>
      </c>
      <c r="E65" s="20">
        <v>66</v>
      </c>
      <c r="F65" s="15">
        <v>48.8</v>
      </c>
      <c r="G65" s="15">
        <v>40.799999999999997</v>
      </c>
      <c r="H65" s="15">
        <v>11.7</v>
      </c>
      <c r="I65" s="15">
        <v>40.799999999999997</v>
      </c>
      <c r="J65" s="15">
        <v>37.6</v>
      </c>
      <c r="K65" s="15">
        <v>30.7</v>
      </c>
      <c r="L65" s="15">
        <v>37.299999999999997</v>
      </c>
      <c r="M65" s="15">
        <v>1.9</v>
      </c>
      <c r="N65" s="15">
        <v>5.4</v>
      </c>
      <c r="O65" s="15">
        <v>7.9</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O9">
    <cfRule type="top10" dxfId="231" priority="2520" rank="1"/>
  </conditionalFormatting>
  <conditionalFormatting sqref="E11:O11">
    <cfRule type="top10" dxfId="230" priority="2521" rank="1"/>
  </conditionalFormatting>
  <conditionalFormatting sqref="E13:O13">
    <cfRule type="top10" dxfId="229" priority="2522" rank="1"/>
  </conditionalFormatting>
  <conditionalFormatting sqref="E15:O15">
    <cfRule type="top10" dxfId="228" priority="2523" rank="1"/>
  </conditionalFormatting>
  <conditionalFormatting sqref="E17:O17">
    <cfRule type="top10" dxfId="227" priority="2524" rank="1"/>
  </conditionalFormatting>
  <conditionalFormatting sqref="E19:O19">
    <cfRule type="top10" dxfId="226" priority="2525" rank="1"/>
  </conditionalFormatting>
  <conditionalFormatting sqref="E21:O21">
    <cfRule type="top10" dxfId="225" priority="2526" rank="1"/>
  </conditionalFormatting>
  <conditionalFormatting sqref="E23:O23">
    <cfRule type="top10" dxfId="224" priority="2527" rank="1"/>
  </conditionalFormatting>
  <conditionalFormatting sqref="E25:O25">
    <cfRule type="top10" dxfId="223" priority="2528" rank="1"/>
  </conditionalFormatting>
  <conditionalFormatting sqref="E27:O27">
    <cfRule type="top10" dxfId="222" priority="2529" rank="1"/>
  </conditionalFormatting>
  <conditionalFormatting sqref="E29:O29">
    <cfRule type="top10" dxfId="221" priority="2530" rank="1"/>
  </conditionalFormatting>
  <conditionalFormatting sqref="E31:O31">
    <cfRule type="top10" dxfId="220" priority="2531" rank="1"/>
  </conditionalFormatting>
  <conditionalFormatting sqref="E33:O33">
    <cfRule type="top10" dxfId="219" priority="2532" rank="1"/>
  </conditionalFormatting>
  <conditionalFormatting sqref="E35:O35">
    <cfRule type="top10" dxfId="218" priority="2533" rank="1"/>
  </conditionalFormatting>
  <conditionalFormatting sqref="E37:O37">
    <cfRule type="top10" dxfId="217" priority="2534" rank="1"/>
  </conditionalFormatting>
  <conditionalFormatting sqref="E39:O39">
    <cfRule type="top10" dxfId="216" priority="2535" rank="1"/>
  </conditionalFormatting>
  <conditionalFormatting sqref="E41:O41">
    <cfRule type="top10" dxfId="215" priority="2536" rank="1"/>
  </conditionalFormatting>
  <conditionalFormatting sqref="E43:O43">
    <cfRule type="top10" dxfId="214" priority="2537" rank="1"/>
  </conditionalFormatting>
  <conditionalFormatting sqref="E45:O45">
    <cfRule type="top10" dxfId="213" priority="2538" rank="1"/>
  </conditionalFormatting>
  <conditionalFormatting sqref="E47:O47">
    <cfRule type="top10" dxfId="212" priority="2539" rank="1"/>
  </conditionalFormatting>
  <conditionalFormatting sqref="E49:O49">
    <cfRule type="top10" dxfId="211" priority="2540" rank="1"/>
  </conditionalFormatting>
  <conditionalFormatting sqref="E51:O51">
    <cfRule type="top10" dxfId="210" priority="2541" rank="1"/>
  </conditionalFormatting>
  <conditionalFormatting sqref="E53:O53">
    <cfRule type="top10" dxfId="209" priority="2542" rank="1"/>
  </conditionalFormatting>
  <conditionalFormatting sqref="E55:O55">
    <cfRule type="top10" dxfId="208" priority="2543" rank="1"/>
  </conditionalFormatting>
  <conditionalFormatting sqref="E57:O57">
    <cfRule type="top10" dxfId="207" priority="2544" rank="1"/>
  </conditionalFormatting>
  <conditionalFormatting sqref="E59:O59">
    <cfRule type="top10" dxfId="206" priority="2545" rank="1"/>
  </conditionalFormatting>
  <conditionalFormatting sqref="E61:O61">
    <cfRule type="top10" dxfId="205" priority="2546" rank="1"/>
  </conditionalFormatting>
  <conditionalFormatting sqref="E63:O63">
    <cfRule type="top10" dxfId="204" priority="2547" rank="1"/>
  </conditionalFormatting>
  <conditionalFormatting sqref="E65:O65">
    <cfRule type="top10" dxfId="203" priority="2548" rank="1"/>
  </conditionalFormatting>
  <pageMargins left="0.7" right="0.7" top="0.75" bottom="0.75" header="0.3" footer="0.3"/>
  <pageSetup paperSize="9" scale="70" orientation="portrait" r:id="rId1"/>
  <headerFooter>
    <oddFooter>&amp;C&amp;P</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89" width="8.625" style="9" customWidth="1"/>
    <col min="90" max="16384" width="6.125" style="9"/>
  </cols>
  <sheetData>
    <row r="2" spans="2:43" x14ac:dyDescent="0.15">
      <c r="B2" s="9" t="s">
        <v>512</v>
      </c>
    </row>
    <row r="3" spans="2:43" x14ac:dyDescent="0.15">
      <c r="B3" s="9" t="s">
        <v>550</v>
      </c>
    </row>
    <row r="4" spans="2:43" x14ac:dyDescent="0.15">
      <c r="B4" s="36"/>
    </row>
    <row r="6" spans="2:43" ht="3" customHeight="1" x14ac:dyDescent="0.15">
      <c r="B6" s="16"/>
      <c r="C6" s="23"/>
      <c r="D6" s="24"/>
      <c r="E6" s="22"/>
      <c r="F6" s="17"/>
      <c r="G6" s="17"/>
    </row>
    <row r="7" spans="2:43" s="10" customFormat="1" ht="122.25" customHeight="1" thickBot="1" x14ac:dyDescent="0.2">
      <c r="B7" s="1"/>
      <c r="C7" s="2" t="s">
        <v>52</v>
      </c>
      <c r="D7" s="29" t="s">
        <v>103</v>
      </c>
      <c r="E7" s="46" t="s">
        <v>133</v>
      </c>
      <c r="F7" s="47" t="s">
        <v>134</v>
      </c>
      <c r="G7" s="47" t="s">
        <v>104</v>
      </c>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2651</v>
      </c>
      <c r="F8" s="11">
        <v>22442</v>
      </c>
      <c r="G8" s="11">
        <v>2073</v>
      </c>
    </row>
    <row r="9" spans="2:43" ht="15" customHeight="1" x14ac:dyDescent="0.15">
      <c r="B9" s="62"/>
      <c r="C9" s="52"/>
      <c r="D9" s="26">
        <v>100</v>
      </c>
      <c r="E9" s="19">
        <v>9.8000000000000007</v>
      </c>
      <c r="F9" s="12">
        <v>82.6</v>
      </c>
      <c r="G9" s="12">
        <v>7.6</v>
      </c>
    </row>
    <row r="10" spans="2:43" ht="15" customHeight="1" x14ac:dyDescent="0.15">
      <c r="B10" s="3" t="s">
        <v>54</v>
      </c>
      <c r="C10" s="63" t="s">
        <v>55</v>
      </c>
      <c r="D10" s="27">
        <v>12478</v>
      </c>
      <c r="E10" s="21">
        <v>1260</v>
      </c>
      <c r="F10" s="13">
        <v>10345</v>
      </c>
      <c r="G10" s="13">
        <v>873</v>
      </c>
    </row>
    <row r="11" spans="2:43" ht="15" customHeight="1" x14ac:dyDescent="0.15">
      <c r="B11" s="4"/>
      <c r="C11" s="56"/>
      <c r="D11" s="30">
        <v>100</v>
      </c>
      <c r="E11" s="31">
        <v>10.1</v>
      </c>
      <c r="F11" s="32">
        <v>82.9</v>
      </c>
      <c r="G11" s="32">
        <v>7</v>
      </c>
    </row>
    <row r="12" spans="2:43" ht="15" customHeight="1" x14ac:dyDescent="0.15">
      <c r="B12" s="4"/>
      <c r="C12" s="55" t="s">
        <v>56</v>
      </c>
      <c r="D12" s="25">
        <v>14458</v>
      </c>
      <c r="E12" s="18">
        <v>1369</v>
      </c>
      <c r="F12" s="11">
        <v>11918</v>
      </c>
      <c r="G12" s="11">
        <v>1171</v>
      </c>
    </row>
    <row r="13" spans="2:43" ht="15" customHeight="1" x14ac:dyDescent="0.15">
      <c r="B13" s="4"/>
      <c r="C13" s="59"/>
      <c r="D13" s="26">
        <v>100</v>
      </c>
      <c r="E13" s="19">
        <v>9.5</v>
      </c>
      <c r="F13" s="12">
        <v>82.4</v>
      </c>
      <c r="G13" s="12">
        <v>8.1</v>
      </c>
    </row>
    <row r="14" spans="2:43" ht="15" customHeight="1" x14ac:dyDescent="0.15">
      <c r="B14" s="3" t="s">
        <v>57</v>
      </c>
      <c r="C14" s="63" t="s">
        <v>78</v>
      </c>
      <c r="D14" s="27">
        <v>7667</v>
      </c>
      <c r="E14" s="21">
        <v>897</v>
      </c>
      <c r="F14" s="13">
        <v>6417</v>
      </c>
      <c r="G14" s="13">
        <v>353</v>
      </c>
    </row>
    <row r="15" spans="2:43" ht="15" customHeight="1" x14ac:dyDescent="0.15">
      <c r="B15" s="4"/>
      <c r="C15" s="56"/>
      <c r="D15" s="30">
        <v>100</v>
      </c>
      <c r="E15" s="31">
        <v>11.7</v>
      </c>
      <c r="F15" s="32">
        <v>83.7</v>
      </c>
      <c r="G15" s="32">
        <v>4.5999999999999996</v>
      </c>
    </row>
    <row r="16" spans="2:43" ht="15" customHeight="1" x14ac:dyDescent="0.15">
      <c r="B16" s="4"/>
      <c r="C16" s="51" t="s">
        <v>79</v>
      </c>
      <c r="D16" s="25">
        <v>6710</v>
      </c>
      <c r="E16" s="18">
        <v>524</v>
      </c>
      <c r="F16" s="11">
        <v>5818</v>
      </c>
      <c r="G16" s="11">
        <v>368</v>
      </c>
    </row>
    <row r="17" spans="2:7" ht="15" customHeight="1" x14ac:dyDescent="0.15">
      <c r="B17" s="4"/>
      <c r="C17" s="51"/>
      <c r="D17" s="30">
        <v>100</v>
      </c>
      <c r="E17" s="31">
        <v>7.8</v>
      </c>
      <c r="F17" s="32">
        <v>86.7</v>
      </c>
      <c r="G17" s="32">
        <v>5.5</v>
      </c>
    </row>
    <row r="18" spans="2:7" ht="15" customHeight="1" x14ac:dyDescent="0.15">
      <c r="B18" s="4"/>
      <c r="C18" s="58" t="s">
        <v>80</v>
      </c>
      <c r="D18" s="25">
        <v>5148</v>
      </c>
      <c r="E18" s="18">
        <v>408</v>
      </c>
      <c r="F18" s="11">
        <v>4308</v>
      </c>
      <c r="G18" s="11">
        <v>432</v>
      </c>
    </row>
    <row r="19" spans="2:7" ht="15" customHeight="1" x14ac:dyDescent="0.15">
      <c r="B19" s="4"/>
      <c r="C19" s="56"/>
      <c r="D19" s="30">
        <v>100</v>
      </c>
      <c r="E19" s="31">
        <v>7.9</v>
      </c>
      <c r="F19" s="32">
        <v>83.7</v>
      </c>
      <c r="G19" s="32">
        <v>8.4</v>
      </c>
    </row>
    <row r="20" spans="2:7" ht="15" customHeight="1" x14ac:dyDescent="0.15">
      <c r="B20" s="4"/>
      <c r="C20" s="55" t="s">
        <v>81</v>
      </c>
      <c r="D20" s="25">
        <v>4095</v>
      </c>
      <c r="E20" s="18">
        <v>392</v>
      </c>
      <c r="F20" s="11">
        <v>3239</v>
      </c>
      <c r="G20" s="11">
        <v>464</v>
      </c>
    </row>
    <row r="21" spans="2:7" ht="15" customHeight="1" x14ac:dyDescent="0.15">
      <c r="B21" s="4"/>
      <c r="C21" s="56"/>
      <c r="D21" s="30">
        <v>100</v>
      </c>
      <c r="E21" s="31">
        <v>9.6</v>
      </c>
      <c r="F21" s="32">
        <v>79.099999999999994</v>
      </c>
      <c r="G21" s="32">
        <v>11.3</v>
      </c>
    </row>
    <row r="22" spans="2:7" ht="15" customHeight="1" x14ac:dyDescent="0.15">
      <c r="B22" s="4"/>
      <c r="C22" s="51" t="s">
        <v>82</v>
      </c>
      <c r="D22" s="25">
        <v>3242</v>
      </c>
      <c r="E22" s="18">
        <v>395</v>
      </c>
      <c r="F22" s="11">
        <v>2439</v>
      </c>
      <c r="G22" s="11">
        <v>408</v>
      </c>
    </row>
    <row r="23" spans="2:7" ht="15" customHeight="1" x14ac:dyDescent="0.15">
      <c r="B23" s="5"/>
      <c r="C23" s="52"/>
      <c r="D23" s="28">
        <v>100</v>
      </c>
      <c r="E23" s="20">
        <v>12.2</v>
      </c>
      <c r="F23" s="15">
        <v>75.2</v>
      </c>
      <c r="G23" s="15">
        <v>12.6</v>
      </c>
    </row>
    <row r="24" spans="2:7" ht="15" customHeight="1" x14ac:dyDescent="0.15">
      <c r="B24" s="3" t="s">
        <v>58</v>
      </c>
      <c r="C24" s="53" t="s">
        <v>59</v>
      </c>
      <c r="D24" s="27">
        <v>6176</v>
      </c>
      <c r="E24" s="21">
        <v>440</v>
      </c>
      <c r="F24" s="13">
        <v>5132</v>
      </c>
      <c r="G24" s="13">
        <v>604</v>
      </c>
    </row>
    <row r="25" spans="2:7" ht="15" customHeight="1" x14ac:dyDescent="0.15">
      <c r="B25" s="4"/>
      <c r="C25" s="51"/>
      <c r="D25" s="30">
        <v>100</v>
      </c>
      <c r="E25" s="31">
        <v>7.1</v>
      </c>
      <c r="F25" s="32">
        <v>83.1</v>
      </c>
      <c r="G25" s="32">
        <v>9.8000000000000007</v>
      </c>
    </row>
    <row r="26" spans="2:7" ht="15" customHeight="1" x14ac:dyDescent="0.15">
      <c r="B26" s="4"/>
      <c r="C26" s="58" t="s">
        <v>60</v>
      </c>
      <c r="D26" s="25">
        <v>12578</v>
      </c>
      <c r="E26" s="18">
        <v>1181</v>
      </c>
      <c r="F26" s="11">
        <v>10578</v>
      </c>
      <c r="G26" s="11">
        <v>819</v>
      </c>
    </row>
    <row r="27" spans="2:7" ht="15" customHeight="1" x14ac:dyDescent="0.15">
      <c r="B27" s="4"/>
      <c r="C27" s="56"/>
      <c r="D27" s="30">
        <v>100</v>
      </c>
      <c r="E27" s="31">
        <v>9.4</v>
      </c>
      <c r="F27" s="32">
        <v>84.1</v>
      </c>
      <c r="G27" s="32">
        <v>6.5</v>
      </c>
    </row>
    <row r="28" spans="2:7" ht="15" customHeight="1" x14ac:dyDescent="0.15">
      <c r="B28" s="4"/>
      <c r="C28" s="55" t="s">
        <v>61</v>
      </c>
      <c r="D28" s="25">
        <v>1614</v>
      </c>
      <c r="E28" s="18">
        <v>177</v>
      </c>
      <c r="F28" s="11">
        <v>1345</v>
      </c>
      <c r="G28" s="11">
        <v>92</v>
      </c>
    </row>
    <row r="29" spans="2:7" ht="15" customHeight="1" x14ac:dyDescent="0.15">
      <c r="B29" s="4"/>
      <c r="C29" s="56"/>
      <c r="D29" s="30">
        <v>100</v>
      </c>
      <c r="E29" s="31">
        <v>11</v>
      </c>
      <c r="F29" s="32">
        <v>83.3</v>
      </c>
      <c r="G29" s="32">
        <v>5.7</v>
      </c>
    </row>
    <row r="30" spans="2:7" ht="15" customHeight="1" x14ac:dyDescent="0.15">
      <c r="B30" s="4"/>
      <c r="C30" s="51" t="s">
        <v>62</v>
      </c>
      <c r="D30" s="25">
        <v>2525</v>
      </c>
      <c r="E30" s="18">
        <v>285</v>
      </c>
      <c r="F30" s="11">
        <v>2072</v>
      </c>
      <c r="G30" s="11">
        <v>168</v>
      </c>
    </row>
    <row r="31" spans="2:7" ht="15" customHeight="1" x14ac:dyDescent="0.15">
      <c r="B31" s="4"/>
      <c r="C31" s="51"/>
      <c r="D31" s="30">
        <v>100</v>
      </c>
      <c r="E31" s="31">
        <v>11.3</v>
      </c>
      <c r="F31" s="32">
        <v>82.1</v>
      </c>
      <c r="G31" s="32">
        <v>6.7</v>
      </c>
    </row>
    <row r="32" spans="2:7" ht="15" customHeight="1" x14ac:dyDescent="0.15">
      <c r="B32" s="6"/>
      <c r="C32" s="58" t="s">
        <v>63</v>
      </c>
      <c r="D32" s="25">
        <v>3276</v>
      </c>
      <c r="E32" s="18">
        <v>479</v>
      </c>
      <c r="F32" s="11">
        <v>2582</v>
      </c>
      <c r="G32" s="11">
        <v>215</v>
      </c>
    </row>
    <row r="33" spans="2:7" ht="15" customHeight="1" x14ac:dyDescent="0.15">
      <c r="B33" s="7"/>
      <c r="C33" s="59"/>
      <c r="D33" s="28">
        <v>100</v>
      </c>
      <c r="E33" s="20">
        <v>14.6</v>
      </c>
      <c r="F33" s="15">
        <v>78.8</v>
      </c>
      <c r="G33" s="15">
        <v>6.6</v>
      </c>
    </row>
    <row r="34" spans="2:7" ht="15" customHeight="1" x14ac:dyDescent="0.15">
      <c r="B34" s="3" t="s">
        <v>64</v>
      </c>
      <c r="C34" s="53" t="s">
        <v>65</v>
      </c>
      <c r="D34" s="27">
        <v>22228</v>
      </c>
      <c r="E34" s="21">
        <v>1894</v>
      </c>
      <c r="F34" s="13">
        <v>19011</v>
      </c>
      <c r="G34" s="13">
        <v>1323</v>
      </c>
    </row>
    <row r="35" spans="2:7" ht="15" customHeight="1" x14ac:dyDescent="0.15">
      <c r="B35" s="4"/>
      <c r="C35" s="54"/>
      <c r="D35" s="30">
        <v>100</v>
      </c>
      <c r="E35" s="31">
        <v>8.5</v>
      </c>
      <c r="F35" s="32">
        <v>85.5</v>
      </c>
      <c r="G35" s="32">
        <v>6</v>
      </c>
    </row>
    <row r="36" spans="2:7" ht="15" customHeight="1" x14ac:dyDescent="0.15">
      <c r="B36" s="4"/>
      <c r="C36" s="60" t="s">
        <v>66</v>
      </c>
      <c r="D36" s="25">
        <v>2573</v>
      </c>
      <c r="E36" s="18">
        <v>359</v>
      </c>
      <c r="F36" s="11">
        <v>1869</v>
      </c>
      <c r="G36" s="11">
        <v>345</v>
      </c>
    </row>
    <row r="37" spans="2:7" ht="15" customHeight="1" x14ac:dyDescent="0.15">
      <c r="B37" s="4"/>
      <c r="C37" s="56"/>
      <c r="D37" s="30">
        <v>100</v>
      </c>
      <c r="E37" s="31">
        <v>14</v>
      </c>
      <c r="F37" s="32">
        <v>72.599999999999994</v>
      </c>
      <c r="G37" s="32">
        <v>13.4</v>
      </c>
    </row>
    <row r="38" spans="2:7" ht="15" customHeight="1" x14ac:dyDescent="0.15">
      <c r="B38" s="4"/>
      <c r="C38" s="55" t="s">
        <v>67</v>
      </c>
      <c r="D38" s="25">
        <v>1235</v>
      </c>
      <c r="E38" s="18">
        <v>299</v>
      </c>
      <c r="F38" s="11">
        <v>786</v>
      </c>
      <c r="G38" s="11">
        <v>150</v>
      </c>
    </row>
    <row r="39" spans="2:7" ht="15" customHeight="1" x14ac:dyDescent="0.15">
      <c r="B39" s="5"/>
      <c r="C39" s="59"/>
      <c r="D39" s="28">
        <v>100</v>
      </c>
      <c r="E39" s="20">
        <v>24.2</v>
      </c>
      <c r="F39" s="15">
        <v>63.6</v>
      </c>
      <c r="G39" s="15">
        <v>12.1</v>
      </c>
    </row>
    <row r="40" spans="2:7" ht="15" customHeight="1" x14ac:dyDescent="0.15">
      <c r="B40" s="3" t="s">
        <v>83</v>
      </c>
      <c r="C40" s="53" t="s">
        <v>400</v>
      </c>
      <c r="D40" s="27">
        <v>3459</v>
      </c>
      <c r="E40" s="21">
        <v>273</v>
      </c>
      <c r="F40" s="13">
        <v>2966</v>
      </c>
      <c r="G40" s="13">
        <v>220</v>
      </c>
    </row>
    <row r="41" spans="2:7" ht="15" customHeight="1" x14ac:dyDescent="0.15">
      <c r="B41" s="4"/>
      <c r="C41" s="54"/>
      <c r="D41" s="30">
        <v>100</v>
      </c>
      <c r="E41" s="31">
        <v>7.9</v>
      </c>
      <c r="F41" s="32">
        <v>85.7</v>
      </c>
      <c r="G41" s="32">
        <v>6.4</v>
      </c>
    </row>
    <row r="42" spans="2:7" ht="15" customHeight="1" x14ac:dyDescent="0.15">
      <c r="B42" s="4"/>
      <c r="C42" s="55" t="s">
        <v>408</v>
      </c>
      <c r="D42" s="25">
        <v>18074</v>
      </c>
      <c r="E42" s="18">
        <v>1671</v>
      </c>
      <c r="F42" s="11">
        <v>15324</v>
      </c>
      <c r="G42" s="11">
        <v>1079</v>
      </c>
    </row>
    <row r="43" spans="2:7" ht="15" customHeight="1" x14ac:dyDescent="0.15">
      <c r="B43" s="4"/>
      <c r="C43" s="56"/>
      <c r="D43" s="30">
        <v>100</v>
      </c>
      <c r="E43" s="31">
        <v>9.1999999999999993</v>
      </c>
      <c r="F43" s="32">
        <v>84.8</v>
      </c>
      <c r="G43" s="32">
        <v>6</v>
      </c>
    </row>
    <row r="44" spans="2:7" ht="15" customHeight="1" x14ac:dyDescent="0.15">
      <c r="B44" s="4"/>
      <c r="C44" s="51" t="s">
        <v>418</v>
      </c>
      <c r="D44" s="25">
        <v>4115</v>
      </c>
      <c r="E44" s="18">
        <v>561</v>
      </c>
      <c r="F44" s="11">
        <v>3180</v>
      </c>
      <c r="G44" s="11">
        <v>374</v>
      </c>
    </row>
    <row r="45" spans="2:7" ht="15" customHeight="1" x14ac:dyDescent="0.15">
      <c r="B45" s="4"/>
      <c r="C45" s="54"/>
      <c r="D45" s="30">
        <v>100</v>
      </c>
      <c r="E45" s="31">
        <v>13.6</v>
      </c>
      <c r="F45" s="32">
        <v>77.3</v>
      </c>
      <c r="G45" s="32">
        <v>9.1</v>
      </c>
    </row>
    <row r="46" spans="2:7" ht="15" customHeight="1" x14ac:dyDescent="0.15">
      <c r="B46" s="4"/>
      <c r="C46" s="51" t="s">
        <v>94</v>
      </c>
      <c r="D46" s="25">
        <v>659</v>
      </c>
      <c r="E46" s="18">
        <v>91</v>
      </c>
      <c r="F46" s="11">
        <v>498</v>
      </c>
      <c r="G46" s="11">
        <v>70</v>
      </c>
    </row>
    <row r="47" spans="2:7" ht="15" customHeight="1" x14ac:dyDescent="0.15">
      <c r="B47" s="5"/>
      <c r="C47" s="52"/>
      <c r="D47" s="28">
        <v>100</v>
      </c>
      <c r="E47" s="20">
        <v>13.8</v>
      </c>
      <c r="F47" s="15">
        <v>75.599999999999994</v>
      </c>
      <c r="G47" s="15">
        <v>10.6</v>
      </c>
    </row>
    <row r="48" spans="2:7" ht="15" customHeight="1" x14ac:dyDescent="0.15">
      <c r="B48" s="3" t="s">
        <v>68</v>
      </c>
      <c r="C48" s="53" t="s">
        <v>69</v>
      </c>
      <c r="D48" s="27">
        <v>3572</v>
      </c>
      <c r="E48" s="21">
        <v>309</v>
      </c>
      <c r="F48" s="13">
        <v>3113</v>
      </c>
      <c r="G48" s="13">
        <v>150</v>
      </c>
    </row>
    <row r="49" spans="2:7" ht="15" customHeight="1" x14ac:dyDescent="0.15">
      <c r="B49" s="4"/>
      <c r="C49" s="54"/>
      <c r="D49" s="30">
        <v>100</v>
      </c>
      <c r="E49" s="31">
        <v>8.6999999999999993</v>
      </c>
      <c r="F49" s="32">
        <v>87.2</v>
      </c>
      <c r="G49" s="32">
        <v>4.2</v>
      </c>
    </row>
    <row r="50" spans="2:7" ht="15" customHeight="1" x14ac:dyDescent="0.15">
      <c r="B50" s="4"/>
      <c r="C50" s="57" t="s">
        <v>70</v>
      </c>
      <c r="D50" s="33">
        <v>2055</v>
      </c>
      <c r="E50" s="34">
        <v>172</v>
      </c>
      <c r="F50" s="35">
        <v>1804</v>
      </c>
      <c r="G50" s="35">
        <v>79</v>
      </c>
    </row>
    <row r="51" spans="2:7" ht="15" customHeight="1" x14ac:dyDescent="0.15">
      <c r="B51" s="4"/>
      <c r="C51" s="54"/>
      <c r="D51" s="30">
        <v>100</v>
      </c>
      <c r="E51" s="31">
        <v>8.4</v>
      </c>
      <c r="F51" s="32">
        <v>87.8</v>
      </c>
      <c r="G51" s="32">
        <v>3.8</v>
      </c>
    </row>
    <row r="52" spans="2:7" ht="15" customHeight="1" x14ac:dyDescent="0.15">
      <c r="B52" s="4"/>
      <c r="C52" s="51" t="s">
        <v>71</v>
      </c>
      <c r="D52" s="25">
        <v>1640</v>
      </c>
      <c r="E52" s="18">
        <v>156</v>
      </c>
      <c r="F52" s="11">
        <v>1387</v>
      </c>
      <c r="G52" s="11">
        <v>97</v>
      </c>
    </row>
    <row r="53" spans="2:7" ht="15" customHeight="1" x14ac:dyDescent="0.15">
      <c r="B53" s="4"/>
      <c r="C53" s="54"/>
      <c r="D53" s="30">
        <v>100</v>
      </c>
      <c r="E53" s="31">
        <v>9.5</v>
      </c>
      <c r="F53" s="32">
        <v>84.6</v>
      </c>
      <c r="G53" s="32">
        <v>5.9</v>
      </c>
    </row>
    <row r="54" spans="2:7" ht="15" customHeight="1" x14ac:dyDescent="0.15">
      <c r="B54" s="4"/>
      <c r="C54" s="51" t="s">
        <v>72</v>
      </c>
      <c r="D54" s="25">
        <v>1560</v>
      </c>
      <c r="E54" s="18">
        <v>159</v>
      </c>
      <c r="F54" s="11">
        <v>1277</v>
      </c>
      <c r="G54" s="11">
        <v>124</v>
      </c>
    </row>
    <row r="55" spans="2:7" ht="15" customHeight="1" x14ac:dyDescent="0.15">
      <c r="B55" s="4"/>
      <c r="C55" s="54"/>
      <c r="D55" s="30">
        <v>100</v>
      </c>
      <c r="E55" s="31">
        <v>10.199999999999999</v>
      </c>
      <c r="F55" s="32">
        <v>81.900000000000006</v>
      </c>
      <c r="G55" s="32">
        <v>7.9</v>
      </c>
    </row>
    <row r="56" spans="2:7" ht="15" customHeight="1" x14ac:dyDescent="0.15">
      <c r="B56" s="4"/>
      <c r="C56" s="51" t="s">
        <v>73</v>
      </c>
      <c r="D56" s="25">
        <v>2382</v>
      </c>
      <c r="E56" s="18">
        <v>228</v>
      </c>
      <c r="F56" s="11">
        <v>1958</v>
      </c>
      <c r="G56" s="11">
        <v>196</v>
      </c>
    </row>
    <row r="57" spans="2:7" ht="15" customHeight="1" x14ac:dyDescent="0.15">
      <c r="B57" s="4"/>
      <c r="C57" s="54"/>
      <c r="D57" s="30">
        <v>100</v>
      </c>
      <c r="E57" s="31">
        <v>9.6</v>
      </c>
      <c r="F57" s="32">
        <v>82.2</v>
      </c>
      <c r="G57" s="32">
        <v>8.1999999999999993</v>
      </c>
    </row>
    <row r="58" spans="2:7" ht="15" customHeight="1" x14ac:dyDescent="0.15">
      <c r="B58" s="4"/>
      <c r="C58" s="51" t="s">
        <v>74</v>
      </c>
      <c r="D58" s="25">
        <v>1538</v>
      </c>
      <c r="E58" s="18">
        <v>130</v>
      </c>
      <c r="F58" s="11">
        <v>1330</v>
      </c>
      <c r="G58" s="11">
        <v>78</v>
      </c>
    </row>
    <row r="59" spans="2:7" ht="15" customHeight="1" x14ac:dyDescent="0.15">
      <c r="B59" s="4"/>
      <c r="C59" s="54"/>
      <c r="D59" s="30">
        <v>100</v>
      </c>
      <c r="E59" s="31">
        <v>8.5</v>
      </c>
      <c r="F59" s="32">
        <v>86.5</v>
      </c>
      <c r="G59" s="32">
        <v>5.0999999999999996</v>
      </c>
    </row>
    <row r="60" spans="2:7" ht="15" customHeight="1" x14ac:dyDescent="0.15">
      <c r="B60" s="4"/>
      <c r="C60" s="51" t="s">
        <v>75</v>
      </c>
      <c r="D60" s="25">
        <v>5096</v>
      </c>
      <c r="E60" s="18">
        <v>494</v>
      </c>
      <c r="F60" s="11">
        <v>4131</v>
      </c>
      <c r="G60" s="11">
        <v>471</v>
      </c>
    </row>
    <row r="61" spans="2:7" ht="15" customHeight="1" x14ac:dyDescent="0.15">
      <c r="B61" s="4"/>
      <c r="C61" s="54"/>
      <c r="D61" s="30">
        <v>100</v>
      </c>
      <c r="E61" s="31">
        <v>9.6999999999999993</v>
      </c>
      <c r="F61" s="32">
        <v>81.099999999999994</v>
      </c>
      <c r="G61" s="32">
        <v>9.1999999999999993</v>
      </c>
    </row>
    <row r="62" spans="2:7" ht="15" customHeight="1" x14ac:dyDescent="0.15">
      <c r="B62" s="4"/>
      <c r="C62" s="51" t="s">
        <v>76</v>
      </c>
      <c r="D62" s="25">
        <v>2807</v>
      </c>
      <c r="E62" s="18">
        <v>294</v>
      </c>
      <c r="F62" s="11">
        <v>2229</v>
      </c>
      <c r="G62" s="11">
        <v>284</v>
      </c>
    </row>
    <row r="63" spans="2:7" ht="15" customHeight="1" x14ac:dyDescent="0.15">
      <c r="B63" s="4"/>
      <c r="C63" s="54"/>
      <c r="D63" s="30">
        <v>100</v>
      </c>
      <c r="E63" s="31">
        <v>10.5</v>
      </c>
      <c r="F63" s="32">
        <v>79.400000000000006</v>
      </c>
      <c r="G63" s="32">
        <v>10.1</v>
      </c>
    </row>
    <row r="64" spans="2:7" ht="15" customHeight="1" x14ac:dyDescent="0.15">
      <c r="B64" s="4"/>
      <c r="C64" s="51" t="s">
        <v>77</v>
      </c>
      <c r="D64" s="25">
        <v>6516</v>
      </c>
      <c r="E64" s="18">
        <v>709</v>
      </c>
      <c r="F64" s="11">
        <v>5213</v>
      </c>
      <c r="G64" s="11">
        <v>594</v>
      </c>
    </row>
    <row r="65" spans="2:7" ht="15" customHeight="1" x14ac:dyDescent="0.15">
      <c r="B65" s="5"/>
      <c r="C65" s="52"/>
      <c r="D65" s="28">
        <v>100</v>
      </c>
      <c r="E65" s="20">
        <v>10.9</v>
      </c>
      <c r="F65" s="15">
        <v>80</v>
      </c>
      <c r="G65" s="15">
        <v>9.1</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G9">
    <cfRule type="top10" dxfId="202" priority="2549" rank="1"/>
  </conditionalFormatting>
  <conditionalFormatting sqref="E11:G11">
    <cfRule type="top10" dxfId="201" priority="2550" rank="1"/>
  </conditionalFormatting>
  <conditionalFormatting sqref="E13:G13">
    <cfRule type="top10" dxfId="200" priority="2551" rank="1"/>
  </conditionalFormatting>
  <conditionalFormatting sqref="E15:G15">
    <cfRule type="top10" dxfId="199" priority="2552" rank="1"/>
  </conditionalFormatting>
  <conditionalFormatting sqref="E17:G17">
    <cfRule type="top10" dxfId="198" priority="2553" rank="1"/>
  </conditionalFormatting>
  <conditionalFormatting sqref="E19:G19">
    <cfRule type="top10" dxfId="197" priority="2554" rank="1"/>
  </conditionalFormatting>
  <conditionalFormatting sqref="E21:G21">
    <cfRule type="top10" dxfId="196" priority="2555" rank="1"/>
  </conditionalFormatting>
  <conditionalFormatting sqref="E23:G23">
    <cfRule type="top10" dxfId="195" priority="2556" rank="1"/>
  </conditionalFormatting>
  <conditionalFormatting sqref="E25:G25">
    <cfRule type="top10" dxfId="194" priority="2557" rank="1"/>
  </conditionalFormatting>
  <conditionalFormatting sqref="E27:G27">
    <cfRule type="top10" dxfId="193" priority="2558" rank="1"/>
  </conditionalFormatting>
  <conditionalFormatting sqref="E29:G29">
    <cfRule type="top10" dxfId="192" priority="2559" rank="1"/>
  </conditionalFormatting>
  <conditionalFormatting sqref="E31:G31">
    <cfRule type="top10" dxfId="191" priority="2560" rank="1"/>
  </conditionalFormatting>
  <conditionalFormatting sqref="E33:G33">
    <cfRule type="top10" dxfId="190" priority="2561" rank="1"/>
  </conditionalFormatting>
  <conditionalFormatting sqref="E35:G35">
    <cfRule type="top10" dxfId="189" priority="2562" rank="1"/>
  </conditionalFormatting>
  <conditionalFormatting sqref="E37:G37">
    <cfRule type="top10" dxfId="188" priority="2563" rank="1"/>
  </conditionalFormatting>
  <conditionalFormatting sqref="E39:G39">
    <cfRule type="top10" dxfId="187" priority="2564" rank="1"/>
  </conditionalFormatting>
  <conditionalFormatting sqref="E41:G41">
    <cfRule type="top10" dxfId="186" priority="2565" rank="1"/>
  </conditionalFormatting>
  <conditionalFormatting sqref="E43:G43">
    <cfRule type="top10" dxfId="185" priority="2566" rank="1"/>
  </conditionalFormatting>
  <conditionalFormatting sqref="E45:G45">
    <cfRule type="top10" dxfId="184" priority="2567" rank="1"/>
  </conditionalFormatting>
  <conditionalFormatting sqref="E47:G47">
    <cfRule type="top10" dxfId="183" priority="2568" rank="1"/>
  </conditionalFormatting>
  <conditionalFormatting sqref="E49:G49">
    <cfRule type="top10" dxfId="182" priority="2569" rank="1"/>
  </conditionalFormatting>
  <conditionalFormatting sqref="E51:G51">
    <cfRule type="top10" dxfId="181" priority="2570" rank="1"/>
  </conditionalFormatting>
  <conditionalFormatting sqref="E53:G53">
    <cfRule type="top10" dxfId="180" priority="2571" rank="1"/>
  </conditionalFormatting>
  <conditionalFormatting sqref="E55:G55">
    <cfRule type="top10" dxfId="179" priority="2572" rank="1"/>
  </conditionalFormatting>
  <conditionalFormatting sqref="E57:G57">
    <cfRule type="top10" dxfId="178" priority="2573" rank="1"/>
  </conditionalFormatting>
  <conditionalFormatting sqref="E59:G59">
    <cfRule type="top10" dxfId="177" priority="2574" rank="1"/>
  </conditionalFormatting>
  <conditionalFormatting sqref="E61:G61">
    <cfRule type="top10" dxfId="176" priority="2575" rank="1"/>
  </conditionalFormatting>
  <conditionalFormatting sqref="E63:G63">
    <cfRule type="top10" dxfId="175" priority="2576" rank="1"/>
  </conditionalFormatting>
  <conditionalFormatting sqref="E65:G65">
    <cfRule type="top10" dxfId="174" priority="2577" rank="1"/>
  </conditionalFormatting>
  <pageMargins left="0.7" right="0.7" top="0.75" bottom="0.75" header="0.3" footer="0.3"/>
  <pageSetup paperSize="9" scale="76" orientation="portrait"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2" width="8.625" style="9" customWidth="1"/>
    <col min="93" max="16384" width="6.125" style="9"/>
  </cols>
  <sheetData>
    <row r="2" spans="2:43" x14ac:dyDescent="0.15">
      <c r="B2" s="9" t="s">
        <v>600</v>
      </c>
    </row>
    <row r="3" spans="2:43" x14ac:dyDescent="0.15">
      <c r="B3" s="9" t="s">
        <v>420</v>
      </c>
    </row>
    <row r="4" spans="2:43" x14ac:dyDescent="0.15">
      <c r="B4" s="9" t="s">
        <v>429</v>
      </c>
    </row>
    <row r="6" spans="2:43" ht="3" customHeight="1" x14ac:dyDescent="0.15">
      <c r="B6" s="16"/>
      <c r="C6" s="23"/>
      <c r="D6" s="24"/>
      <c r="E6" s="22"/>
      <c r="F6" s="17"/>
      <c r="G6" s="17"/>
      <c r="H6" s="17"/>
      <c r="I6" s="17"/>
      <c r="J6" s="17"/>
    </row>
    <row r="7" spans="2:43" s="10" customFormat="1" ht="122.25" customHeight="1" thickBot="1" x14ac:dyDescent="0.2">
      <c r="B7" s="1"/>
      <c r="C7" s="2" t="s">
        <v>52</v>
      </c>
      <c r="D7" s="29" t="s">
        <v>103</v>
      </c>
      <c r="E7" s="46" t="s">
        <v>376</v>
      </c>
      <c r="F7" s="47" t="s">
        <v>377</v>
      </c>
      <c r="G7" s="47" t="s">
        <v>378</v>
      </c>
      <c r="H7" s="47" t="s">
        <v>379</v>
      </c>
      <c r="I7" s="47" t="s">
        <v>380</v>
      </c>
      <c r="J7" s="47" t="s">
        <v>104</v>
      </c>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1455</v>
      </c>
      <c r="F8" s="11">
        <v>5098</v>
      </c>
      <c r="G8" s="11">
        <v>18308</v>
      </c>
      <c r="H8" s="11">
        <v>1233</v>
      </c>
      <c r="I8" s="11">
        <v>173</v>
      </c>
      <c r="J8" s="11">
        <v>899</v>
      </c>
    </row>
    <row r="9" spans="2:43" ht="15" customHeight="1" x14ac:dyDescent="0.15">
      <c r="B9" s="62"/>
      <c r="C9" s="52"/>
      <c r="D9" s="26">
        <v>100</v>
      </c>
      <c r="E9" s="19">
        <v>5.4</v>
      </c>
      <c r="F9" s="12">
        <v>18.8</v>
      </c>
      <c r="G9" s="12">
        <v>67.400000000000006</v>
      </c>
      <c r="H9" s="12">
        <v>4.5</v>
      </c>
      <c r="I9" s="12">
        <v>0.6</v>
      </c>
      <c r="J9" s="12">
        <v>3.3</v>
      </c>
    </row>
    <row r="10" spans="2:43" ht="15" customHeight="1" x14ac:dyDescent="0.15">
      <c r="B10" s="3" t="s">
        <v>54</v>
      </c>
      <c r="C10" s="63" t="s">
        <v>55</v>
      </c>
      <c r="D10" s="27">
        <v>12478</v>
      </c>
      <c r="E10" s="21">
        <v>721</v>
      </c>
      <c r="F10" s="13">
        <v>2434</v>
      </c>
      <c r="G10" s="13">
        <v>8306</v>
      </c>
      <c r="H10" s="13">
        <v>577</v>
      </c>
      <c r="I10" s="13">
        <v>79</v>
      </c>
      <c r="J10" s="13">
        <v>361</v>
      </c>
    </row>
    <row r="11" spans="2:43" ht="15" customHeight="1" x14ac:dyDescent="0.15">
      <c r="B11" s="4"/>
      <c r="C11" s="56"/>
      <c r="D11" s="30">
        <v>100</v>
      </c>
      <c r="E11" s="31">
        <v>5.8</v>
      </c>
      <c r="F11" s="32">
        <v>19.5</v>
      </c>
      <c r="G11" s="32">
        <v>66.599999999999994</v>
      </c>
      <c r="H11" s="32">
        <v>4.5999999999999996</v>
      </c>
      <c r="I11" s="32">
        <v>0.6</v>
      </c>
      <c r="J11" s="32">
        <v>2.9</v>
      </c>
    </row>
    <row r="12" spans="2:43" ht="15" customHeight="1" x14ac:dyDescent="0.15">
      <c r="B12" s="4"/>
      <c r="C12" s="55" t="s">
        <v>56</v>
      </c>
      <c r="D12" s="25">
        <v>14458</v>
      </c>
      <c r="E12" s="18">
        <v>717</v>
      </c>
      <c r="F12" s="11">
        <v>2626</v>
      </c>
      <c r="G12" s="11">
        <v>9850</v>
      </c>
      <c r="H12" s="11">
        <v>651</v>
      </c>
      <c r="I12" s="11">
        <v>94</v>
      </c>
      <c r="J12" s="11">
        <v>520</v>
      </c>
    </row>
    <row r="13" spans="2:43" ht="15" customHeight="1" x14ac:dyDescent="0.15">
      <c r="B13" s="4"/>
      <c r="C13" s="59"/>
      <c r="D13" s="26">
        <v>100</v>
      </c>
      <c r="E13" s="19">
        <v>5</v>
      </c>
      <c r="F13" s="12">
        <v>18.2</v>
      </c>
      <c r="G13" s="12">
        <v>68.099999999999994</v>
      </c>
      <c r="H13" s="12">
        <v>4.5</v>
      </c>
      <c r="I13" s="12">
        <v>0.7</v>
      </c>
      <c r="J13" s="12">
        <v>3.6</v>
      </c>
    </row>
    <row r="14" spans="2:43" ht="15" customHeight="1" x14ac:dyDescent="0.15">
      <c r="B14" s="3" t="s">
        <v>57</v>
      </c>
      <c r="C14" s="63" t="s">
        <v>78</v>
      </c>
      <c r="D14" s="27">
        <v>7667</v>
      </c>
      <c r="E14" s="21">
        <v>436</v>
      </c>
      <c r="F14" s="13">
        <v>1492</v>
      </c>
      <c r="G14" s="13">
        <v>5099</v>
      </c>
      <c r="H14" s="13">
        <v>395</v>
      </c>
      <c r="I14" s="13">
        <v>48</v>
      </c>
      <c r="J14" s="13">
        <v>197</v>
      </c>
    </row>
    <row r="15" spans="2:43" ht="15" customHeight="1" x14ac:dyDescent="0.15">
      <c r="B15" s="4"/>
      <c r="C15" s="56"/>
      <c r="D15" s="30">
        <v>100</v>
      </c>
      <c r="E15" s="31">
        <v>5.7</v>
      </c>
      <c r="F15" s="32">
        <v>19.5</v>
      </c>
      <c r="G15" s="32">
        <v>66.5</v>
      </c>
      <c r="H15" s="32">
        <v>5.2</v>
      </c>
      <c r="I15" s="32">
        <v>0.6</v>
      </c>
      <c r="J15" s="32">
        <v>2.6</v>
      </c>
    </row>
    <row r="16" spans="2:43" ht="15" customHeight="1" x14ac:dyDescent="0.15">
      <c r="B16" s="4"/>
      <c r="C16" s="51" t="s">
        <v>79</v>
      </c>
      <c r="D16" s="25">
        <v>6710</v>
      </c>
      <c r="E16" s="18">
        <v>347</v>
      </c>
      <c r="F16" s="11">
        <v>1257</v>
      </c>
      <c r="G16" s="11">
        <v>4576</v>
      </c>
      <c r="H16" s="11">
        <v>289</v>
      </c>
      <c r="I16" s="11">
        <v>42</v>
      </c>
      <c r="J16" s="11">
        <v>199</v>
      </c>
    </row>
    <row r="17" spans="2:10" ht="15" customHeight="1" x14ac:dyDescent="0.15">
      <c r="B17" s="4"/>
      <c r="C17" s="51"/>
      <c r="D17" s="30">
        <v>100</v>
      </c>
      <c r="E17" s="31">
        <v>5.2</v>
      </c>
      <c r="F17" s="32">
        <v>18.7</v>
      </c>
      <c r="G17" s="32">
        <v>68.2</v>
      </c>
      <c r="H17" s="32">
        <v>4.3</v>
      </c>
      <c r="I17" s="32">
        <v>0.6</v>
      </c>
      <c r="J17" s="32">
        <v>3</v>
      </c>
    </row>
    <row r="18" spans="2:10" ht="15" customHeight="1" x14ac:dyDescent="0.15">
      <c r="B18" s="4"/>
      <c r="C18" s="58" t="s">
        <v>80</v>
      </c>
      <c r="D18" s="25">
        <v>5148</v>
      </c>
      <c r="E18" s="18">
        <v>286</v>
      </c>
      <c r="F18" s="11">
        <v>979</v>
      </c>
      <c r="G18" s="11">
        <v>3474</v>
      </c>
      <c r="H18" s="11">
        <v>199</v>
      </c>
      <c r="I18" s="11">
        <v>26</v>
      </c>
      <c r="J18" s="11">
        <v>184</v>
      </c>
    </row>
    <row r="19" spans="2:10" ht="15" customHeight="1" x14ac:dyDescent="0.15">
      <c r="B19" s="4"/>
      <c r="C19" s="56"/>
      <c r="D19" s="30">
        <v>100</v>
      </c>
      <c r="E19" s="31">
        <v>5.6</v>
      </c>
      <c r="F19" s="32">
        <v>19</v>
      </c>
      <c r="G19" s="32">
        <v>67.5</v>
      </c>
      <c r="H19" s="32">
        <v>3.9</v>
      </c>
      <c r="I19" s="32">
        <v>0.5</v>
      </c>
      <c r="J19" s="32">
        <v>3.6</v>
      </c>
    </row>
    <row r="20" spans="2:10" ht="15" customHeight="1" x14ac:dyDescent="0.15">
      <c r="B20" s="4"/>
      <c r="C20" s="55" t="s">
        <v>81</v>
      </c>
      <c r="D20" s="25">
        <v>4095</v>
      </c>
      <c r="E20" s="18">
        <v>219</v>
      </c>
      <c r="F20" s="11">
        <v>733</v>
      </c>
      <c r="G20" s="11">
        <v>2767</v>
      </c>
      <c r="H20" s="11">
        <v>191</v>
      </c>
      <c r="I20" s="11">
        <v>23</v>
      </c>
      <c r="J20" s="11">
        <v>162</v>
      </c>
    </row>
    <row r="21" spans="2:10" ht="15" customHeight="1" x14ac:dyDescent="0.15">
      <c r="B21" s="4"/>
      <c r="C21" s="56"/>
      <c r="D21" s="30">
        <v>100</v>
      </c>
      <c r="E21" s="31">
        <v>5.3</v>
      </c>
      <c r="F21" s="32">
        <v>17.899999999999999</v>
      </c>
      <c r="G21" s="32">
        <v>67.599999999999994</v>
      </c>
      <c r="H21" s="32">
        <v>4.7</v>
      </c>
      <c r="I21" s="32">
        <v>0.6</v>
      </c>
      <c r="J21" s="32">
        <v>4</v>
      </c>
    </row>
    <row r="22" spans="2:10" ht="15" customHeight="1" x14ac:dyDescent="0.15">
      <c r="B22" s="4"/>
      <c r="C22" s="51" t="s">
        <v>82</v>
      </c>
      <c r="D22" s="25">
        <v>3242</v>
      </c>
      <c r="E22" s="18">
        <v>146</v>
      </c>
      <c r="F22" s="11">
        <v>567</v>
      </c>
      <c r="G22" s="11">
        <v>2205</v>
      </c>
      <c r="H22" s="11">
        <v>154</v>
      </c>
      <c r="I22" s="11">
        <v>33</v>
      </c>
      <c r="J22" s="11">
        <v>137</v>
      </c>
    </row>
    <row r="23" spans="2:10" ht="15" customHeight="1" x14ac:dyDescent="0.15">
      <c r="B23" s="5"/>
      <c r="C23" s="52"/>
      <c r="D23" s="28">
        <v>100</v>
      </c>
      <c r="E23" s="20">
        <v>4.5</v>
      </c>
      <c r="F23" s="15">
        <v>17.5</v>
      </c>
      <c r="G23" s="15">
        <v>68</v>
      </c>
      <c r="H23" s="15">
        <v>4.8</v>
      </c>
      <c r="I23" s="15">
        <v>1</v>
      </c>
      <c r="J23" s="15">
        <v>4.2</v>
      </c>
    </row>
    <row r="24" spans="2:10" ht="15" customHeight="1" x14ac:dyDescent="0.15">
      <c r="B24" s="3" t="s">
        <v>58</v>
      </c>
      <c r="C24" s="53" t="s">
        <v>59</v>
      </c>
      <c r="D24" s="27">
        <v>6176</v>
      </c>
      <c r="E24" s="21">
        <v>432</v>
      </c>
      <c r="F24" s="13">
        <v>1317</v>
      </c>
      <c r="G24" s="13">
        <v>3893</v>
      </c>
      <c r="H24" s="13">
        <v>278</v>
      </c>
      <c r="I24" s="13">
        <v>45</v>
      </c>
      <c r="J24" s="13">
        <v>211</v>
      </c>
    </row>
    <row r="25" spans="2:10" ht="15" customHeight="1" x14ac:dyDescent="0.15">
      <c r="B25" s="4"/>
      <c r="C25" s="51"/>
      <c r="D25" s="30">
        <v>100</v>
      </c>
      <c r="E25" s="31">
        <v>7</v>
      </c>
      <c r="F25" s="32">
        <v>21.3</v>
      </c>
      <c r="G25" s="32">
        <v>63</v>
      </c>
      <c r="H25" s="32">
        <v>4.5</v>
      </c>
      <c r="I25" s="32">
        <v>0.7</v>
      </c>
      <c r="J25" s="32">
        <v>3.4</v>
      </c>
    </row>
    <row r="26" spans="2:10" ht="15" customHeight="1" x14ac:dyDescent="0.15">
      <c r="B26" s="4"/>
      <c r="C26" s="58" t="s">
        <v>60</v>
      </c>
      <c r="D26" s="25">
        <v>12578</v>
      </c>
      <c r="E26" s="18">
        <v>509</v>
      </c>
      <c r="F26" s="11">
        <v>2067</v>
      </c>
      <c r="G26" s="11">
        <v>8944</v>
      </c>
      <c r="H26" s="11">
        <v>632</v>
      </c>
      <c r="I26" s="11">
        <v>83</v>
      </c>
      <c r="J26" s="11">
        <v>343</v>
      </c>
    </row>
    <row r="27" spans="2:10" ht="15" customHeight="1" x14ac:dyDescent="0.15">
      <c r="B27" s="4"/>
      <c r="C27" s="56"/>
      <c r="D27" s="30">
        <v>100</v>
      </c>
      <c r="E27" s="31">
        <v>4</v>
      </c>
      <c r="F27" s="32">
        <v>16.399999999999999</v>
      </c>
      <c r="G27" s="32">
        <v>71.099999999999994</v>
      </c>
      <c r="H27" s="32">
        <v>5</v>
      </c>
      <c r="I27" s="32">
        <v>0.7</v>
      </c>
      <c r="J27" s="32">
        <v>2.7</v>
      </c>
    </row>
    <row r="28" spans="2:10" ht="15" customHeight="1" x14ac:dyDescent="0.15">
      <c r="B28" s="4"/>
      <c r="C28" s="55" t="s">
        <v>61</v>
      </c>
      <c r="D28" s="25">
        <v>1614</v>
      </c>
      <c r="E28" s="18">
        <v>94</v>
      </c>
      <c r="F28" s="11">
        <v>280</v>
      </c>
      <c r="G28" s="11">
        <v>1103</v>
      </c>
      <c r="H28" s="11">
        <v>70</v>
      </c>
      <c r="I28" s="11">
        <v>13</v>
      </c>
      <c r="J28" s="11">
        <v>54</v>
      </c>
    </row>
    <row r="29" spans="2:10" ht="15" customHeight="1" x14ac:dyDescent="0.15">
      <c r="B29" s="4"/>
      <c r="C29" s="56"/>
      <c r="D29" s="30">
        <v>100</v>
      </c>
      <c r="E29" s="31">
        <v>5.8</v>
      </c>
      <c r="F29" s="32">
        <v>17.3</v>
      </c>
      <c r="G29" s="32">
        <v>68.3</v>
      </c>
      <c r="H29" s="32">
        <v>4.3</v>
      </c>
      <c r="I29" s="32">
        <v>0.8</v>
      </c>
      <c r="J29" s="32">
        <v>3.3</v>
      </c>
    </row>
    <row r="30" spans="2:10" ht="15" customHeight="1" x14ac:dyDescent="0.15">
      <c r="B30" s="4"/>
      <c r="C30" s="51" t="s">
        <v>62</v>
      </c>
      <c r="D30" s="25">
        <v>2525</v>
      </c>
      <c r="E30" s="18">
        <v>145</v>
      </c>
      <c r="F30" s="11">
        <v>508</v>
      </c>
      <c r="G30" s="11">
        <v>1687</v>
      </c>
      <c r="H30" s="11">
        <v>95</v>
      </c>
      <c r="I30" s="11">
        <v>12</v>
      </c>
      <c r="J30" s="11">
        <v>78</v>
      </c>
    </row>
    <row r="31" spans="2:10" ht="15" customHeight="1" x14ac:dyDescent="0.15">
      <c r="B31" s="4"/>
      <c r="C31" s="51"/>
      <c r="D31" s="30">
        <v>100</v>
      </c>
      <c r="E31" s="31">
        <v>5.7</v>
      </c>
      <c r="F31" s="32">
        <v>20.100000000000001</v>
      </c>
      <c r="G31" s="32">
        <v>66.8</v>
      </c>
      <c r="H31" s="32">
        <v>3.8</v>
      </c>
      <c r="I31" s="32">
        <v>0.5</v>
      </c>
      <c r="J31" s="32">
        <v>3.1</v>
      </c>
    </row>
    <row r="32" spans="2:10" ht="15" customHeight="1" x14ac:dyDescent="0.15">
      <c r="B32" s="6"/>
      <c r="C32" s="58" t="s">
        <v>63</v>
      </c>
      <c r="D32" s="25">
        <v>3276</v>
      </c>
      <c r="E32" s="18">
        <v>213</v>
      </c>
      <c r="F32" s="11">
        <v>725</v>
      </c>
      <c r="G32" s="11">
        <v>2107</v>
      </c>
      <c r="H32" s="11">
        <v>130</v>
      </c>
      <c r="I32" s="11">
        <v>17</v>
      </c>
      <c r="J32" s="11">
        <v>84</v>
      </c>
    </row>
    <row r="33" spans="2:10" ht="15" customHeight="1" x14ac:dyDescent="0.15">
      <c r="B33" s="7"/>
      <c r="C33" s="59"/>
      <c r="D33" s="28">
        <v>100</v>
      </c>
      <c r="E33" s="20">
        <v>6.5</v>
      </c>
      <c r="F33" s="15">
        <v>22.1</v>
      </c>
      <c r="G33" s="15">
        <v>64.3</v>
      </c>
      <c r="H33" s="15">
        <v>4</v>
      </c>
      <c r="I33" s="15">
        <v>0.5</v>
      </c>
      <c r="J33" s="15">
        <v>2.6</v>
      </c>
    </row>
    <row r="34" spans="2:10" ht="15" customHeight="1" x14ac:dyDescent="0.15">
      <c r="B34" s="3" t="s">
        <v>64</v>
      </c>
      <c r="C34" s="53" t="s">
        <v>65</v>
      </c>
      <c r="D34" s="27">
        <v>22228</v>
      </c>
      <c r="E34" s="21">
        <v>1036</v>
      </c>
      <c r="F34" s="13">
        <v>3897</v>
      </c>
      <c r="G34" s="13">
        <v>15450</v>
      </c>
      <c r="H34" s="13">
        <v>1099</v>
      </c>
      <c r="I34" s="13">
        <v>154</v>
      </c>
      <c r="J34" s="13">
        <v>592</v>
      </c>
    </row>
    <row r="35" spans="2:10" ht="15" customHeight="1" x14ac:dyDescent="0.15">
      <c r="B35" s="4"/>
      <c r="C35" s="54"/>
      <c r="D35" s="30">
        <v>100</v>
      </c>
      <c r="E35" s="31">
        <v>4.7</v>
      </c>
      <c r="F35" s="32">
        <v>17.5</v>
      </c>
      <c r="G35" s="32">
        <v>69.5</v>
      </c>
      <c r="H35" s="32">
        <v>4.9000000000000004</v>
      </c>
      <c r="I35" s="32">
        <v>0.7</v>
      </c>
      <c r="J35" s="32">
        <v>2.7</v>
      </c>
    </row>
    <row r="36" spans="2:10" ht="15" customHeight="1" x14ac:dyDescent="0.15">
      <c r="B36" s="4"/>
      <c r="C36" s="60" t="s">
        <v>66</v>
      </c>
      <c r="D36" s="25">
        <v>2573</v>
      </c>
      <c r="E36" s="18">
        <v>237</v>
      </c>
      <c r="F36" s="11">
        <v>653</v>
      </c>
      <c r="G36" s="11">
        <v>1525</v>
      </c>
      <c r="H36" s="11">
        <v>69</v>
      </c>
      <c r="I36" s="11">
        <v>4</v>
      </c>
      <c r="J36" s="11">
        <v>85</v>
      </c>
    </row>
    <row r="37" spans="2:10" ht="15" customHeight="1" x14ac:dyDescent="0.15">
      <c r="B37" s="4"/>
      <c r="C37" s="56"/>
      <c r="D37" s="30">
        <v>100</v>
      </c>
      <c r="E37" s="31">
        <v>9.1999999999999993</v>
      </c>
      <c r="F37" s="32">
        <v>25.4</v>
      </c>
      <c r="G37" s="32">
        <v>59.3</v>
      </c>
      <c r="H37" s="32">
        <v>2.7</v>
      </c>
      <c r="I37" s="32">
        <v>0.2</v>
      </c>
      <c r="J37" s="32">
        <v>3.3</v>
      </c>
    </row>
    <row r="38" spans="2:10" ht="15" customHeight="1" x14ac:dyDescent="0.15">
      <c r="B38" s="4"/>
      <c r="C38" s="55" t="s">
        <v>67</v>
      </c>
      <c r="D38" s="25">
        <v>1235</v>
      </c>
      <c r="E38" s="18">
        <v>117</v>
      </c>
      <c r="F38" s="11">
        <v>327</v>
      </c>
      <c r="G38" s="11">
        <v>703</v>
      </c>
      <c r="H38" s="11">
        <v>34</v>
      </c>
      <c r="I38" s="11">
        <v>14</v>
      </c>
      <c r="J38" s="11">
        <v>40</v>
      </c>
    </row>
    <row r="39" spans="2:10" ht="15" customHeight="1" x14ac:dyDescent="0.15">
      <c r="B39" s="5"/>
      <c r="C39" s="59"/>
      <c r="D39" s="28">
        <v>100</v>
      </c>
      <c r="E39" s="20">
        <v>9.5</v>
      </c>
      <c r="F39" s="15">
        <v>26.5</v>
      </c>
      <c r="G39" s="15">
        <v>56.9</v>
      </c>
      <c r="H39" s="15">
        <v>2.8</v>
      </c>
      <c r="I39" s="15">
        <v>1.1000000000000001</v>
      </c>
      <c r="J39" s="15">
        <v>3.2</v>
      </c>
    </row>
    <row r="40" spans="2:10" ht="15" customHeight="1" x14ac:dyDescent="0.15">
      <c r="B40" s="3" t="s">
        <v>83</v>
      </c>
      <c r="C40" s="53" t="s">
        <v>102</v>
      </c>
      <c r="D40" s="27">
        <v>3459</v>
      </c>
      <c r="E40" s="21">
        <v>119</v>
      </c>
      <c r="F40" s="13">
        <v>403</v>
      </c>
      <c r="G40" s="13">
        <v>2453</v>
      </c>
      <c r="H40" s="13">
        <v>306</v>
      </c>
      <c r="I40" s="13">
        <v>68</v>
      </c>
      <c r="J40" s="13">
        <v>110</v>
      </c>
    </row>
    <row r="41" spans="2:10" ht="15" customHeight="1" x14ac:dyDescent="0.15">
      <c r="B41" s="4"/>
      <c r="C41" s="54"/>
      <c r="D41" s="30">
        <v>100</v>
      </c>
      <c r="E41" s="31">
        <v>3.4</v>
      </c>
      <c r="F41" s="32">
        <v>11.7</v>
      </c>
      <c r="G41" s="32">
        <v>70.900000000000006</v>
      </c>
      <c r="H41" s="32">
        <v>8.8000000000000007</v>
      </c>
      <c r="I41" s="32">
        <v>2</v>
      </c>
      <c r="J41" s="32">
        <v>3.2</v>
      </c>
    </row>
    <row r="42" spans="2:10" ht="15" customHeight="1" x14ac:dyDescent="0.15">
      <c r="B42" s="4"/>
      <c r="C42" s="55" t="s">
        <v>92</v>
      </c>
      <c r="D42" s="25">
        <v>18074</v>
      </c>
      <c r="E42" s="18">
        <v>725</v>
      </c>
      <c r="F42" s="11">
        <v>3162</v>
      </c>
      <c r="G42" s="11">
        <v>12820</v>
      </c>
      <c r="H42" s="11">
        <v>781</v>
      </c>
      <c r="I42" s="11">
        <v>84</v>
      </c>
      <c r="J42" s="11">
        <v>502</v>
      </c>
    </row>
    <row r="43" spans="2:10" ht="15" customHeight="1" x14ac:dyDescent="0.15">
      <c r="B43" s="4"/>
      <c r="C43" s="56"/>
      <c r="D43" s="30">
        <v>100</v>
      </c>
      <c r="E43" s="31">
        <v>4</v>
      </c>
      <c r="F43" s="32">
        <v>17.5</v>
      </c>
      <c r="G43" s="32">
        <v>70.900000000000006</v>
      </c>
      <c r="H43" s="32">
        <v>4.3</v>
      </c>
      <c r="I43" s="32">
        <v>0.5</v>
      </c>
      <c r="J43" s="32">
        <v>2.8</v>
      </c>
    </row>
    <row r="44" spans="2:10" ht="15" customHeight="1" x14ac:dyDescent="0.15">
      <c r="B44" s="4"/>
      <c r="C44" s="51" t="s">
        <v>93</v>
      </c>
      <c r="D44" s="25">
        <v>4115</v>
      </c>
      <c r="E44" s="18">
        <v>422</v>
      </c>
      <c r="F44" s="11">
        <v>1187</v>
      </c>
      <c r="G44" s="11">
        <v>2267</v>
      </c>
      <c r="H44" s="11">
        <v>107</v>
      </c>
      <c r="I44" s="11">
        <v>10</v>
      </c>
      <c r="J44" s="11">
        <v>122</v>
      </c>
    </row>
    <row r="45" spans="2:10" ht="15" customHeight="1" x14ac:dyDescent="0.15">
      <c r="B45" s="4"/>
      <c r="C45" s="54"/>
      <c r="D45" s="30">
        <v>100</v>
      </c>
      <c r="E45" s="31">
        <v>10.3</v>
      </c>
      <c r="F45" s="32">
        <v>28.8</v>
      </c>
      <c r="G45" s="32">
        <v>55.1</v>
      </c>
      <c r="H45" s="32">
        <v>2.6</v>
      </c>
      <c r="I45" s="32">
        <v>0.2</v>
      </c>
      <c r="J45" s="32">
        <v>3</v>
      </c>
    </row>
    <row r="46" spans="2:10" ht="15" customHeight="1" x14ac:dyDescent="0.15">
      <c r="B46" s="4"/>
      <c r="C46" s="51" t="s">
        <v>94</v>
      </c>
      <c r="D46" s="25">
        <v>659</v>
      </c>
      <c r="E46" s="18">
        <v>132</v>
      </c>
      <c r="F46" s="11">
        <v>193</v>
      </c>
      <c r="G46" s="11">
        <v>285</v>
      </c>
      <c r="H46" s="11">
        <v>18</v>
      </c>
      <c r="I46" s="11">
        <v>6</v>
      </c>
      <c r="J46" s="11">
        <v>25</v>
      </c>
    </row>
    <row r="47" spans="2:10" ht="15" customHeight="1" x14ac:dyDescent="0.15">
      <c r="B47" s="5"/>
      <c r="C47" s="52"/>
      <c r="D47" s="28">
        <v>100</v>
      </c>
      <c r="E47" s="20">
        <v>20</v>
      </c>
      <c r="F47" s="15">
        <v>29.3</v>
      </c>
      <c r="G47" s="15">
        <v>43.2</v>
      </c>
      <c r="H47" s="15">
        <v>2.7</v>
      </c>
      <c r="I47" s="15">
        <v>0.9</v>
      </c>
      <c r="J47" s="15">
        <v>3.8</v>
      </c>
    </row>
    <row r="48" spans="2:10" ht="15" customHeight="1" x14ac:dyDescent="0.15">
      <c r="B48" s="3" t="s">
        <v>68</v>
      </c>
      <c r="C48" s="53" t="s">
        <v>69</v>
      </c>
      <c r="D48" s="27">
        <v>3572</v>
      </c>
      <c r="E48" s="21">
        <v>173</v>
      </c>
      <c r="F48" s="13">
        <v>710</v>
      </c>
      <c r="G48" s="13">
        <v>2415</v>
      </c>
      <c r="H48" s="13">
        <v>173</v>
      </c>
      <c r="I48" s="13">
        <v>25</v>
      </c>
      <c r="J48" s="13">
        <v>76</v>
      </c>
    </row>
    <row r="49" spans="2:10" ht="15" customHeight="1" x14ac:dyDescent="0.15">
      <c r="B49" s="4"/>
      <c r="C49" s="54"/>
      <c r="D49" s="30">
        <v>100</v>
      </c>
      <c r="E49" s="31">
        <v>4.8</v>
      </c>
      <c r="F49" s="32">
        <v>19.899999999999999</v>
      </c>
      <c r="G49" s="32">
        <v>67.599999999999994</v>
      </c>
      <c r="H49" s="32">
        <v>4.8</v>
      </c>
      <c r="I49" s="32">
        <v>0.7</v>
      </c>
      <c r="J49" s="32">
        <v>2.1</v>
      </c>
    </row>
    <row r="50" spans="2:10" ht="15" customHeight="1" x14ac:dyDescent="0.15">
      <c r="B50" s="4"/>
      <c r="C50" s="57" t="s">
        <v>70</v>
      </c>
      <c r="D50" s="33">
        <v>2055</v>
      </c>
      <c r="E50" s="34">
        <v>79</v>
      </c>
      <c r="F50" s="35">
        <v>323</v>
      </c>
      <c r="G50" s="35">
        <v>1504</v>
      </c>
      <c r="H50" s="35">
        <v>82</v>
      </c>
      <c r="I50" s="35">
        <v>11</v>
      </c>
      <c r="J50" s="35">
        <v>56</v>
      </c>
    </row>
    <row r="51" spans="2:10" ht="15" customHeight="1" x14ac:dyDescent="0.15">
      <c r="B51" s="4"/>
      <c r="C51" s="54"/>
      <c r="D51" s="30">
        <v>100</v>
      </c>
      <c r="E51" s="31">
        <v>3.8</v>
      </c>
      <c r="F51" s="32">
        <v>15.7</v>
      </c>
      <c r="G51" s="32">
        <v>73.2</v>
      </c>
      <c r="H51" s="32">
        <v>4</v>
      </c>
      <c r="I51" s="32">
        <v>0.5</v>
      </c>
      <c r="J51" s="32">
        <v>2.7</v>
      </c>
    </row>
    <row r="52" spans="2:10" ht="15" customHeight="1" x14ac:dyDescent="0.15">
      <c r="B52" s="4"/>
      <c r="C52" s="51" t="s">
        <v>71</v>
      </c>
      <c r="D52" s="25">
        <v>1640</v>
      </c>
      <c r="E52" s="18">
        <v>97</v>
      </c>
      <c r="F52" s="11">
        <v>331</v>
      </c>
      <c r="G52" s="11">
        <v>1076</v>
      </c>
      <c r="H52" s="11">
        <v>65</v>
      </c>
      <c r="I52" s="11">
        <v>15</v>
      </c>
      <c r="J52" s="11">
        <v>56</v>
      </c>
    </row>
    <row r="53" spans="2:10" ht="15" customHeight="1" x14ac:dyDescent="0.15">
      <c r="B53" s="4"/>
      <c r="C53" s="54"/>
      <c r="D53" s="30">
        <v>100</v>
      </c>
      <c r="E53" s="31">
        <v>5.9</v>
      </c>
      <c r="F53" s="32">
        <v>20.2</v>
      </c>
      <c r="G53" s="32">
        <v>65.599999999999994</v>
      </c>
      <c r="H53" s="32">
        <v>4</v>
      </c>
      <c r="I53" s="32">
        <v>0.9</v>
      </c>
      <c r="J53" s="32">
        <v>3.4</v>
      </c>
    </row>
    <row r="54" spans="2:10" ht="15" customHeight="1" x14ac:dyDescent="0.15">
      <c r="B54" s="4"/>
      <c r="C54" s="51" t="s">
        <v>72</v>
      </c>
      <c r="D54" s="25">
        <v>1560</v>
      </c>
      <c r="E54" s="18">
        <v>102</v>
      </c>
      <c r="F54" s="11">
        <v>304</v>
      </c>
      <c r="G54" s="11">
        <v>981</v>
      </c>
      <c r="H54" s="11">
        <v>69</v>
      </c>
      <c r="I54" s="11">
        <v>6</v>
      </c>
      <c r="J54" s="11">
        <v>98</v>
      </c>
    </row>
    <row r="55" spans="2:10" ht="15" customHeight="1" x14ac:dyDescent="0.15">
      <c r="B55" s="4"/>
      <c r="C55" s="54"/>
      <c r="D55" s="30">
        <v>100</v>
      </c>
      <c r="E55" s="31">
        <v>6.5</v>
      </c>
      <c r="F55" s="32">
        <v>19.5</v>
      </c>
      <c r="G55" s="32">
        <v>62.9</v>
      </c>
      <c r="H55" s="32">
        <v>4.4000000000000004</v>
      </c>
      <c r="I55" s="32">
        <v>0.4</v>
      </c>
      <c r="J55" s="32">
        <v>6.3</v>
      </c>
    </row>
    <row r="56" spans="2:10" ht="15" customHeight="1" x14ac:dyDescent="0.15">
      <c r="B56" s="4"/>
      <c r="C56" s="51" t="s">
        <v>73</v>
      </c>
      <c r="D56" s="25">
        <v>2382</v>
      </c>
      <c r="E56" s="18">
        <v>129</v>
      </c>
      <c r="F56" s="11">
        <v>488</v>
      </c>
      <c r="G56" s="11">
        <v>1563</v>
      </c>
      <c r="H56" s="11">
        <v>108</v>
      </c>
      <c r="I56" s="11">
        <v>17</v>
      </c>
      <c r="J56" s="11">
        <v>77</v>
      </c>
    </row>
    <row r="57" spans="2:10" ht="15" customHeight="1" x14ac:dyDescent="0.15">
      <c r="B57" s="4"/>
      <c r="C57" s="54"/>
      <c r="D57" s="30">
        <v>100</v>
      </c>
      <c r="E57" s="31">
        <v>5.4</v>
      </c>
      <c r="F57" s="32">
        <v>20.5</v>
      </c>
      <c r="G57" s="32">
        <v>65.599999999999994</v>
      </c>
      <c r="H57" s="32">
        <v>4.5</v>
      </c>
      <c r="I57" s="32">
        <v>0.7</v>
      </c>
      <c r="J57" s="32">
        <v>3.2</v>
      </c>
    </row>
    <row r="58" spans="2:10" ht="15" customHeight="1" x14ac:dyDescent="0.15">
      <c r="B58" s="4"/>
      <c r="C58" s="51" t="s">
        <v>74</v>
      </c>
      <c r="D58" s="25">
        <v>1538</v>
      </c>
      <c r="E58" s="18">
        <v>47</v>
      </c>
      <c r="F58" s="11">
        <v>202</v>
      </c>
      <c r="G58" s="11">
        <v>1161</v>
      </c>
      <c r="H58" s="11">
        <v>89</v>
      </c>
      <c r="I58" s="11">
        <v>6</v>
      </c>
      <c r="J58" s="11">
        <v>33</v>
      </c>
    </row>
    <row r="59" spans="2:10" ht="15" customHeight="1" x14ac:dyDescent="0.15">
      <c r="B59" s="4"/>
      <c r="C59" s="54"/>
      <c r="D59" s="30">
        <v>100</v>
      </c>
      <c r="E59" s="31">
        <v>3.1</v>
      </c>
      <c r="F59" s="32">
        <v>13.1</v>
      </c>
      <c r="G59" s="32">
        <v>75.5</v>
      </c>
      <c r="H59" s="32">
        <v>5.8</v>
      </c>
      <c r="I59" s="32">
        <v>0.4</v>
      </c>
      <c r="J59" s="32">
        <v>2.1</v>
      </c>
    </row>
    <row r="60" spans="2:10" ht="15" customHeight="1" x14ac:dyDescent="0.15">
      <c r="B60" s="4"/>
      <c r="C60" s="51" t="s">
        <v>75</v>
      </c>
      <c r="D60" s="25">
        <v>5096</v>
      </c>
      <c r="E60" s="18">
        <v>268</v>
      </c>
      <c r="F60" s="11">
        <v>943</v>
      </c>
      <c r="G60" s="11">
        <v>3511</v>
      </c>
      <c r="H60" s="11">
        <v>200</v>
      </c>
      <c r="I60" s="11">
        <v>21</v>
      </c>
      <c r="J60" s="11">
        <v>153</v>
      </c>
    </row>
    <row r="61" spans="2:10" ht="15" customHeight="1" x14ac:dyDescent="0.15">
      <c r="B61" s="4"/>
      <c r="C61" s="54"/>
      <c r="D61" s="30">
        <v>100</v>
      </c>
      <c r="E61" s="31">
        <v>5.3</v>
      </c>
      <c r="F61" s="32">
        <v>18.5</v>
      </c>
      <c r="G61" s="32">
        <v>68.900000000000006</v>
      </c>
      <c r="H61" s="32">
        <v>3.9</v>
      </c>
      <c r="I61" s="32">
        <v>0.4</v>
      </c>
      <c r="J61" s="32">
        <v>3</v>
      </c>
    </row>
    <row r="62" spans="2:10" ht="15" customHeight="1" x14ac:dyDescent="0.15">
      <c r="B62" s="4"/>
      <c r="C62" s="51" t="s">
        <v>76</v>
      </c>
      <c r="D62" s="25">
        <v>2807</v>
      </c>
      <c r="E62" s="18">
        <v>172</v>
      </c>
      <c r="F62" s="11">
        <v>535</v>
      </c>
      <c r="G62" s="11">
        <v>1873</v>
      </c>
      <c r="H62" s="11">
        <v>120</v>
      </c>
      <c r="I62" s="11">
        <v>12</v>
      </c>
      <c r="J62" s="11">
        <v>95</v>
      </c>
    </row>
    <row r="63" spans="2:10" ht="15" customHeight="1" x14ac:dyDescent="0.15">
      <c r="B63" s="4"/>
      <c r="C63" s="54"/>
      <c r="D63" s="30">
        <v>100</v>
      </c>
      <c r="E63" s="31">
        <v>6.1</v>
      </c>
      <c r="F63" s="32">
        <v>19.100000000000001</v>
      </c>
      <c r="G63" s="32">
        <v>66.7</v>
      </c>
      <c r="H63" s="32">
        <v>4.3</v>
      </c>
      <c r="I63" s="32">
        <v>0.4</v>
      </c>
      <c r="J63" s="32">
        <v>3.4</v>
      </c>
    </row>
    <row r="64" spans="2:10" ht="15" customHeight="1" x14ac:dyDescent="0.15">
      <c r="B64" s="4"/>
      <c r="C64" s="51" t="s">
        <v>77</v>
      </c>
      <c r="D64" s="25">
        <v>6516</v>
      </c>
      <c r="E64" s="18">
        <v>388</v>
      </c>
      <c r="F64" s="11">
        <v>1262</v>
      </c>
      <c r="G64" s="11">
        <v>4224</v>
      </c>
      <c r="H64" s="11">
        <v>327</v>
      </c>
      <c r="I64" s="11">
        <v>60</v>
      </c>
      <c r="J64" s="11">
        <v>255</v>
      </c>
    </row>
    <row r="65" spans="2:10" ht="15" customHeight="1" x14ac:dyDescent="0.15">
      <c r="B65" s="5"/>
      <c r="C65" s="52"/>
      <c r="D65" s="28">
        <v>100</v>
      </c>
      <c r="E65" s="20">
        <v>6</v>
      </c>
      <c r="F65" s="15">
        <v>19.399999999999999</v>
      </c>
      <c r="G65" s="15">
        <v>64.8</v>
      </c>
      <c r="H65" s="15">
        <v>5</v>
      </c>
      <c r="I65" s="15">
        <v>0.9</v>
      </c>
      <c r="J65" s="15">
        <v>3.9</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J9">
    <cfRule type="top10" dxfId="2522" priority="258" rank="1"/>
  </conditionalFormatting>
  <conditionalFormatting sqref="E11:J11">
    <cfRule type="top10" dxfId="2521" priority="259" rank="1"/>
  </conditionalFormatting>
  <conditionalFormatting sqref="E13:J13">
    <cfRule type="top10" dxfId="2520" priority="260" rank="1"/>
  </conditionalFormatting>
  <conditionalFormatting sqref="E15:J15">
    <cfRule type="top10" dxfId="2519" priority="261" rank="1"/>
  </conditionalFormatting>
  <conditionalFormatting sqref="E17:J17">
    <cfRule type="top10" dxfId="2518" priority="262" rank="1"/>
  </conditionalFormatting>
  <conditionalFormatting sqref="E19:J19">
    <cfRule type="top10" dxfId="2517" priority="263" rank="1"/>
  </conditionalFormatting>
  <conditionalFormatting sqref="E21:J21">
    <cfRule type="top10" dxfId="2516" priority="264" rank="1"/>
  </conditionalFormatting>
  <conditionalFormatting sqref="E23:J23">
    <cfRule type="top10" dxfId="2515" priority="265" rank="1"/>
  </conditionalFormatting>
  <conditionalFormatting sqref="E25:J25">
    <cfRule type="top10" dxfId="2514" priority="266" rank="1"/>
  </conditionalFormatting>
  <conditionalFormatting sqref="E27:J27">
    <cfRule type="top10" dxfId="2513" priority="267" rank="1"/>
  </conditionalFormatting>
  <conditionalFormatting sqref="E29:J29">
    <cfRule type="top10" dxfId="2512" priority="268" rank="1"/>
  </conditionalFormatting>
  <conditionalFormatting sqref="E31:J31">
    <cfRule type="top10" dxfId="2511" priority="269" rank="1"/>
  </conditionalFormatting>
  <conditionalFormatting sqref="E33:J33">
    <cfRule type="top10" dxfId="2510" priority="270" rank="1"/>
  </conditionalFormatting>
  <conditionalFormatting sqref="E35:J35">
    <cfRule type="top10" dxfId="2509" priority="271" rank="1"/>
  </conditionalFormatting>
  <conditionalFormatting sqref="E37:J37">
    <cfRule type="top10" dxfId="2508" priority="272" rank="1"/>
  </conditionalFormatting>
  <conditionalFormatting sqref="E39:J39">
    <cfRule type="top10" dxfId="2507" priority="273" rank="1"/>
  </conditionalFormatting>
  <conditionalFormatting sqref="E41:J41">
    <cfRule type="top10" dxfId="2506" priority="274" rank="1"/>
  </conditionalFormatting>
  <conditionalFormatting sqref="E43:J43">
    <cfRule type="top10" dxfId="2505" priority="275" rank="1"/>
  </conditionalFormatting>
  <conditionalFormatting sqref="E45:J45">
    <cfRule type="top10" dxfId="2504" priority="276" rank="1"/>
  </conditionalFormatting>
  <conditionalFormatting sqref="E47:J47">
    <cfRule type="top10" dxfId="2503" priority="277" rank="1"/>
  </conditionalFormatting>
  <conditionalFormatting sqref="E49:J49">
    <cfRule type="top10" dxfId="2502" priority="278" rank="1"/>
  </conditionalFormatting>
  <conditionalFormatting sqref="E51:J51">
    <cfRule type="top10" dxfId="2501" priority="279" rank="1"/>
  </conditionalFormatting>
  <conditionalFormatting sqref="E53:J53">
    <cfRule type="top10" dxfId="2500" priority="280" rank="1"/>
  </conditionalFormatting>
  <conditionalFormatting sqref="E55:J55">
    <cfRule type="top10" dxfId="2499" priority="281" rank="1"/>
  </conditionalFormatting>
  <conditionalFormatting sqref="E57:J57">
    <cfRule type="top10" dxfId="2498" priority="282" rank="1"/>
  </conditionalFormatting>
  <conditionalFormatting sqref="E59:J59">
    <cfRule type="top10" dxfId="2497" priority="283" rank="1"/>
  </conditionalFormatting>
  <conditionalFormatting sqref="E61:J61">
    <cfRule type="top10" dxfId="2496" priority="284" rank="1"/>
  </conditionalFormatting>
  <conditionalFormatting sqref="E63:J63">
    <cfRule type="top10" dxfId="2495" priority="285" rank="1"/>
  </conditionalFormatting>
  <conditionalFormatting sqref="E65:J65">
    <cfRule type="top10" dxfId="2494" priority="286" rank="1"/>
  </conditionalFormatting>
  <pageMargins left="0.7" right="0.7" top="0.75" bottom="0.75" header="0.3" footer="0.3"/>
  <pageSetup paperSize="9" scale="76" orientation="portrait" r:id="rId1"/>
  <headerFooter>
    <oddFooter>&amp;C&amp;P</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4" width="8.625" style="9" customWidth="1"/>
    <col min="5" max="12" width="10.625" style="9" customWidth="1"/>
    <col min="13" max="94" width="8.625" style="9" customWidth="1"/>
    <col min="95" max="16384" width="6.125" style="9"/>
  </cols>
  <sheetData>
    <row r="2" spans="2:43" x14ac:dyDescent="0.15">
      <c r="B2" s="8" t="s">
        <v>512</v>
      </c>
    </row>
    <row r="3" spans="2:43" x14ac:dyDescent="0.15">
      <c r="B3" s="9" t="s">
        <v>551</v>
      </c>
    </row>
    <row r="4" spans="2:43" x14ac:dyDescent="0.15">
      <c r="B4" s="36" t="s">
        <v>498</v>
      </c>
    </row>
    <row r="6" spans="2:43" ht="3" customHeight="1" x14ac:dyDescent="0.15">
      <c r="B6" s="16"/>
      <c r="C6" s="23"/>
      <c r="D6" s="24"/>
      <c r="E6" s="22"/>
      <c r="F6" s="17"/>
      <c r="G6" s="17"/>
      <c r="H6" s="17"/>
      <c r="I6" s="17"/>
      <c r="J6" s="17"/>
      <c r="K6" s="17"/>
      <c r="L6" s="17"/>
    </row>
    <row r="7" spans="2:43" s="10" customFormat="1" ht="122.25" customHeight="1" thickBot="1" x14ac:dyDescent="0.2">
      <c r="B7" s="1"/>
      <c r="C7" s="2" t="s">
        <v>52</v>
      </c>
      <c r="D7" s="29" t="s">
        <v>103</v>
      </c>
      <c r="E7" s="46" t="s">
        <v>626</v>
      </c>
      <c r="F7" s="64" t="s">
        <v>627</v>
      </c>
      <c r="G7" s="47" t="s">
        <v>47</v>
      </c>
      <c r="H7" s="47" t="s">
        <v>130</v>
      </c>
      <c r="I7" s="47" t="s">
        <v>131</v>
      </c>
      <c r="J7" s="47" t="s">
        <v>4</v>
      </c>
      <c r="K7" s="47" t="s">
        <v>132</v>
      </c>
      <c r="L7" s="47" t="s">
        <v>104</v>
      </c>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5550</v>
      </c>
      <c r="F8" s="11">
        <v>3387</v>
      </c>
      <c r="G8" s="11">
        <v>12594</v>
      </c>
      <c r="H8" s="11">
        <v>1762</v>
      </c>
      <c r="I8" s="11">
        <v>6008</v>
      </c>
      <c r="J8" s="11">
        <v>1085</v>
      </c>
      <c r="K8" s="11">
        <v>4675</v>
      </c>
      <c r="L8" s="11">
        <v>3508</v>
      </c>
    </row>
    <row r="9" spans="2:43" ht="15" customHeight="1" x14ac:dyDescent="0.15">
      <c r="B9" s="62"/>
      <c r="C9" s="52"/>
      <c r="D9" s="26">
        <v>100</v>
      </c>
      <c r="E9" s="19">
        <v>20.399999999999999</v>
      </c>
      <c r="F9" s="12">
        <v>12.5</v>
      </c>
      <c r="G9" s="12">
        <v>46.4</v>
      </c>
      <c r="H9" s="12">
        <v>6.5</v>
      </c>
      <c r="I9" s="12">
        <v>22.1</v>
      </c>
      <c r="J9" s="12">
        <v>4</v>
      </c>
      <c r="K9" s="12">
        <v>17.2</v>
      </c>
      <c r="L9" s="12">
        <v>12.9</v>
      </c>
    </row>
    <row r="10" spans="2:43" ht="15" customHeight="1" x14ac:dyDescent="0.15">
      <c r="B10" s="3" t="s">
        <v>54</v>
      </c>
      <c r="C10" s="63" t="s">
        <v>55</v>
      </c>
      <c r="D10" s="27">
        <v>12478</v>
      </c>
      <c r="E10" s="21">
        <v>2371</v>
      </c>
      <c r="F10" s="13">
        <v>1673</v>
      </c>
      <c r="G10" s="13">
        <v>5583</v>
      </c>
      <c r="H10" s="13">
        <v>772</v>
      </c>
      <c r="I10" s="13">
        <v>2990</v>
      </c>
      <c r="J10" s="13">
        <v>474</v>
      </c>
      <c r="K10" s="13">
        <v>2521</v>
      </c>
      <c r="L10" s="13">
        <v>1407</v>
      </c>
    </row>
    <row r="11" spans="2:43" ht="15" customHeight="1" x14ac:dyDescent="0.15">
      <c r="B11" s="4"/>
      <c r="C11" s="56"/>
      <c r="D11" s="30">
        <v>100</v>
      </c>
      <c r="E11" s="31">
        <v>19</v>
      </c>
      <c r="F11" s="32">
        <v>13.4</v>
      </c>
      <c r="G11" s="32">
        <v>44.7</v>
      </c>
      <c r="H11" s="32">
        <v>6.2</v>
      </c>
      <c r="I11" s="32">
        <v>24</v>
      </c>
      <c r="J11" s="32">
        <v>3.8</v>
      </c>
      <c r="K11" s="32">
        <v>20.2</v>
      </c>
      <c r="L11" s="32">
        <v>11.3</v>
      </c>
    </row>
    <row r="12" spans="2:43" ht="15" customHeight="1" x14ac:dyDescent="0.15">
      <c r="B12" s="4"/>
      <c r="C12" s="55" t="s">
        <v>56</v>
      </c>
      <c r="D12" s="25">
        <v>14458</v>
      </c>
      <c r="E12" s="18">
        <v>3140</v>
      </c>
      <c r="F12" s="11">
        <v>1692</v>
      </c>
      <c r="G12" s="11">
        <v>6919</v>
      </c>
      <c r="H12" s="11">
        <v>974</v>
      </c>
      <c r="I12" s="11">
        <v>2979</v>
      </c>
      <c r="J12" s="11">
        <v>597</v>
      </c>
      <c r="K12" s="11">
        <v>2113</v>
      </c>
      <c r="L12" s="11">
        <v>2057</v>
      </c>
    </row>
    <row r="13" spans="2:43" ht="15" customHeight="1" x14ac:dyDescent="0.15">
      <c r="B13" s="4"/>
      <c r="C13" s="59"/>
      <c r="D13" s="26">
        <v>100</v>
      </c>
      <c r="E13" s="19">
        <v>21.7</v>
      </c>
      <c r="F13" s="12">
        <v>11.7</v>
      </c>
      <c r="G13" s="12">
        <v>47.9</v>
      </c>
      <c r="H13" s="12">
        <v>6.7</v>
      </c>
      <c r="I13" s="12">
        <v>20.6</v>
      </c>
      <c r="J13" s="12">
        <v>4.0999999999999996</v>
      </c>
      <c r="K13" s="12">
        <v>14.6</v>
      </c>
      <c r="L13" s="12">
        <v>14.2</v>
      </c>
    </row>
    <row r="14" spans="2:43" ht="15" customHeight="1" x14ac:dyDescent="0.15">
      <c r="B14" s="3" t="s">
        <v>57</v>
      </c>
      <c r="C14" s="63" t="s">
        <v>78</v>
      </c>
      <c r="D14" s="27">
        <v>7667</v>
      </c>
      <c r="E14" s="21">
        <v>1090</v>
      </c>
      <c r="F14" s="13">
        <v>810</v>
      </c>
      <c r="G14" s="13">
        <v>3878</v>
      </c>
      <c r="H14" s="13">
        <v>444</v>
      </c>
      <c r="I14" s="13">
        <v>1638</v>
      </c>
      <c r="J14" s="13">
        <v>385</v>
      </c>
      <c r="K14" s="13">
        <v>1490</v>
      </c>
      <c r="L14" s="13">
        <v>669</v>
      </c>
    </row>
    <row r="15" spans="2:43" ht="15" customHeight="1" x14ac:dyDescent="0.15">
      <c r="B15" s="4"/>
      <c r="C15" s="56"/>
      <c r="D15" s="30">
        <v>100</v>
      </c>
      <c r="E15" s="31">
        <v>14.2</v>
      </c>
      <c r="F15" s="32">
        <v>10.6</v>
      </c>
      <c r="G15" s="32">
        <v>50.6</v>
      </c>
      <c r="H15" s="32">
        <v>5.8</v>
      </c>
      <c r="I15" s="32">
        <v>21.4</v>
      </c>
      <c r="J15" s="32">
        <v>5</v>
      </c>
      <c r="K15" s="32">
        <v>19.399999999999999</v>
      </c>
      <c r="L15" s="32">
        <v>8.6999999999999993</v>
      </c>
    </row>
    <row r="16" spans="2:43" ht="15" customHeight="1" x14ac:dyDescent="0.15">
      <c r="B16" s="4"/>
      <c r="C16" s="51" t="s">
        <v>79</v>
      </c>
      <c r="D16" s="25">
        <v>6710</v>
      </c>
      <c r="E16" s="18">
        <v>1165</v>
      </c>
      <c r="F16" s="11">
        <v>766</v>
      </c>
      <c r="G16" s="11">
        <v>3393</v>
      </c>
      <c r="H16" s="11">
        <v>429</v>
      </c>
      <c r="I16" s="11">
        <v>1541</v>
      </c>
      <c r="J16" s="11">
        <v>287</v>
      </c>
      <c r="K16" s="11">
        <v>1202</v>
      </c>
      <c r="L16" s="11">
        <v>693</v>
      </c>
    </row>
    <row r="17" spans="2:12" ht="15" customHeight="1" x14ac:dyDescent="0.15">
      <c r="B17" s="4"/>
      <c r="C17" s="51"/>
      <c r="D17" s="30">
        <v>100</v>
      </c>
      <c r="E17" s="31">
        <v>17.399999999999999</v>
      </c>
      <c r="F17" s="32">
        <v>11.4</v>
      </c>
      <c r="G17" s="32">
        <v>50.6</v>
      </c>
      <c r="H17" s="32">
        <v>6.4</v>
      </c>
      <c r="I17" s="32">
        <v>23</v>
      </c>
      <c r="J17" s="32">
        <v>4.3</v>
      </c>
      <c r="K17" s="32">
        <v>17.899999999999999</v>
      </c>
      <c r="L17" s="32">
        <v>10.3</v>
      </c>
    </row>
    <row r="18" spans="2:12" ht="15" customHeight="1" x14ac:dyDescent="0.15">
      <c r="B18" s="4"/>
      <c r="C18" s="58" t="s">
        <v>80</v>
      </c>
      <c r="D18" s="25">
        <v>5148</v>
      </c>
      <c r="E18" s="18">
        <v>1210</v>
      </c>
      <c r="F18" s="11">
        <v>689</v>
      </c>
      <c r="G18" s="11">
        <v>2397</v>
      </c>
      <c r="H18" s="11">
        <v>373</v>
      </c>
      <c r="I18" s="11">
        <v>1248</v>
      </c>
      <c r="J18" s="11">
        <v>158</v>
      </c>
      <c r="K18" s="11">
        <v>796</v>
      </c>
      <c r="L18" s="11">
        <v>746</v>
      </c>
    </row>
    <row r="19" spans="2:12" ht="15" customHeight="1" x14ac:dyDescent="0.15">
      <c r="B19" s="4"/>
      <c r="C19" s="56"/>
      <c r="D19" s="30">
        <v>100</v>
      </c>
      <c r="E19" s="31">
        <v>23.5</v>
      </c>
      <c r="F19" s="32">
        <v>13.4</v>
      </c>
      <c r="G19" s="32">
        <v>46.6</v>
      </c>
      <c r="H19" s="32">
        <v>7.2</v>
      </c>
      <c r="I19" s="32">
        <v>24.2</v>
      </c>
      <c r="J19" s="32">
        <v>3.1</v>
      </c>
      <c r="K19" s="32">
        <v>15.5</v>
      </c>
      <c r="L19" s="32">
        <v>14.5</v>
      </c>
    </row>
    <row r="20" spans="2:12" ht="15" customHeight="1" x14ac:dyDescent="0.15">
      <c r="B20" s="4"/>
      <c r="C20" s="55" t="s">
        <v>81</v>
      </c>
      <c r="D20" s="25">
        <v>4095</v>
      </c>
      <c r="E20" s="18">
        <v>1150</v>
      </c>
      <c r="F20" s="11">
        <v>618</v>
      </c>
      <c r="G20" s="11">
        <v>1714</v>
      </c>
      <c r="H20" s="11">
        <v>301</v>
      </c>
      <c r="I20" s="11">
        <v>931</v>
      </c>
      <c r="J20" s="11">
        <v>129</v>
      </c>
      <c r="K20" s="11">
        <v>584</v>
      </c>
      <c r="L20" s="11">
        <v>700</v>
      </c>
    </row>
    <row r="21" spans="2:12" ht="15" customHeight="1" x14ac:dyDescent="0.15">
      <c r="B21" s="4"/>
      <c r="C21" s="56"/>
      <c r="D21" s="30">
        <v>100</v>
      </c>
      <c r="E21" s="31">
        <v>28.1</v>
      </c>
      <c r="F21" s="32">
        <v>15.1</v>
      </c>
      <c r="G21" s="32">
        <v>41.9</v>
      </c>
      <c r="H21" s="32">
        <v>7.4</v>
      </c>
      <c r="I21" s="32">
        <v>22.7</v>
      </c>
      <c r="J21" s="32">
        <v>3.2</v>
      </c>
      <c r="K21" s="32">
        <v>14.3</v>
      </c>
      <c r="L21" s="32">
        <v>17.100000000000001</v>
      </c>
    </row>
    <row r="22" spans="2:12" ht="15" customHeight="1" x14ac:dyDescent="0.15">
      <c r="B22" s="4"/>
      <c r="C22" s="51" t="s">
        <v>82</v>
      </c>
      <c r="D22" s="25">
        <v>3242</v>
      </c>
      <c r="E22" s="18">
        <v>883</v>
      </c>
      <c r="F22" s="11">
        <v>480</v>
      </c>
      <c r="G22" s="11">
        <v>1091</v>
      </c>
      <c r="H22" s="11">
        <v>195</v>
      </c>
      <c r="I22" s="11">
        <v>592</v>
      </c>
      <c r="J22" s="11">
        <v>111</v>
      </c>
      <c r="K22" s="11">
        <v>554</v>
      </c>
      <c r="L22" s="11">
        <v>637</v>
      </c>
    </row>
    <row r="23" spans="2:12" ht="15" customHeight="1" x14ac:dyDescent="0.15">
      <c r="B23" s="5"/>
      <c r="C23" s="52"/>
      <c r="D23" s="28">
        <v>100</v>
      </c>
      <c r="E23" s="20">
        <v>27.2</v>
      </c>
      <c r="F23" s="15">
        <v>14.8</v>
      </c>
      <c r="G23" s="15">
        <v>33.700000000000003</v>
      </c>
      <c r="H23" s="15">
        <v>6</v>
      </c>
      <c r="I23" s="15">
        <v>18.3</v>
      </c>
      <c r="J23" s="15">
        <v>3.4</v>
      </c>
      <c r="K23" s="15">
        <v>17.100000000000001</v>
      </c>
      <c r="L23" s="15">
        <v>19.600000000000001</v>
      </c>
    </row>
    <row r="24" spans="2:12" ht="15" customHeight="1" x14ac:dyDescent="0.15">
      <c r="B24" s="3" t="s">
        <v>58</v>
      </c>
      <c r="C24" s="53" t="s">
        <v>59</v>
      </c>
      <c r="D24" s="27">
        <v>6176</v>
      </c>
      <c r="E24" s="21">
        <v>1446</v>
      </c>
      <c r="F24" s="13">
        <v>458</v>
      </c>
      <c r="G24" s="13">
        <v>2040</v>
      </c>
      <c r="H24" s="13">
        <v>506</v>
      </c>
      <c r="I24" s="13">
        <v>1159</v>
      </c>
      <c r="J24" s="13">
        <v>326</v>
      </c>
      <c r="K24" s="13">
        <v>1206</v>
      </c>
      <c r="L24" s="13">
        <v>997</v>
      </c>
    </row>
    <row r="25" spans="2:12" ht="15" customHeight="1" x14ac:dyDescent="0.15">
      <c r="B25" s="4"/>
      <c r="C25" s="51"/>
      <c r="D25" s="30">
        <v>100</v>
      </c>
      <c r="E25" s="31">
        <v>23.4</v>
      </c>
      <c r="F25" s="32">
        <v>7.4</v>
      </c>
      <c r="G25" s="32">
        <v>33</v>
      </c>
      <c r="H25" s="32">
        <v>8.1999999999999993</v>
      </c>
      <c r="I25" s="32">
        <v>18.8</v>
      </c>
      <c r="J25" s="32">
        <v>5.3</v>
      </c>
      <c r="K25" s="32">
        <v>19.5</v>
      </c>
      <c r="L25" s="32">
        <v>16.100000000000001</v>
      </c>
    </row>
    <row r="26" spans="2:12" ht="15" customHeight="1" x14ac:dyDescent="0.15">
      <c r="B26" s="4"/>
      <c r="C26" s="58" t="s">
        <v>60</v>
      </c>
      <c r="D26" s="25">
        <v>12578</v>
      </c>
      <c r="E26" s="18">
        <v>2475</v>
      </c>
      <c r="F26" s="11">
        <v>1860</v>
      </c>
      <c r="G26" s="11">
        <v>6878</v>
      </c>
      <c r="H26" s="11">
        <v>727</v>
      </c>
      <c r="I26" s="11">
        <v>3109</v>
      </c>
      <c r="J26" s="11">
        <v>374</v>
      </c>
      <c r="K26" s="11">
        <v>1909</v>
      </c>
      <c r="L26" s="11">
        <v>1395</v>
      </c>
    </row>
    <row r="27" spans="2:12" ht="15" customHeight="1" x14ac:dyDescent="0.15">
      <c r="B27" s="4"/>
      <c r="C27" s="56"/>
      <c r="D27" s="30">
        <v>100</v>
      </c>
      <c r="E27" s="31">
        <v>19.7</v>
      </c>
      <c r="F27" s="32">
        <v>14.8</v>
      </c>
      <c r="G27" s="32">
        <v>54.7</v>
      </c>
      <c r="H27" s="32">
        <v>5.8</v>
      </c>
      <c r="I27" s="32">
        <v>24.7</v>
      </c>
      <c r="J27" s="32">
        <v>3</v>
      </c>
      <c r="K27" s="32">
        <v>15.2</v>
      </c>
      <c r="L27" s="32">
        <v>11.1</v>
      </c>
    </row>
    <row r="28" spans="2:12" ht="15" customHeight="1" x14ac:dyDescent="0.15">
      <c r="B28" s="4"/>
      <c r="C28" s="55" t="s">
        <v>61</v>
      </c>
      <c r="D28" s="25">
        <v>1614</v>
      </c>
      <c r="E28" s="18">
        <v>257</v>
      </c>
      <c r="F28" s="11">
        <v>208</v>
      </c>
      <c r="G28" s="11">
        <v>747</v>
      </c>
      <c r="H28" s="11">
        <v>110</v>
      </c>
      <c r="I28" s="11">
        <v>369</v>
      </c>
      <c r="J28" s="11">
        <v>71</v>
      </c>
      <c r="K28" s="11">
        <v>336</v>
      </c>
      <c r="L28" s="11">
        <v>160</v>
      </c>
    </row>
    <row r="29" spans="2:12" ht="15" customHeight="1" x14ac:dyDescent="0.15">
      <c r="B29" s="4"/>
      <c r="C29" s="56"/>
      <c r="D29" s="30">
        <v>100</v>
      </c>
      <c r="E29" s="31">
        <v>15.9</v>
      </c>
      <c r="F29" s="32">
        <v>12.9</v>
      </c>
      <c r="G29" s="32">
        <v>46.3</v>
      </c>
      <c r="H29" s="32">
        <v>6.8</v>
      </c>
      <c r="I29" s="32">
        <v>22.9</v>
      </c>
      <c r="J29" s="32">
        <v>4.4000000000000004</v>
      </c>
      <c r="K29" s="32">
        <v>20.8</v>
      </c>
      <c r="L29" s="32">
        <v>9.9</v>
      </c>
    </row>
    <row r="30" spans="2:12" ht="15" customHeight="1" x14ac:dyDescent="0.15">
      <c r="B30" s="4"/>
      <c r="C30" s="51" t="s">
        <v>62</v>
      </c>
      <c r="D30" s="25">
        <v>2525</v>
      </c>
      <c r="E30" s="18">
        <v>580</v>
      </c>
      <c r="F30" s="11">
        <v>316</v>
      </c>
      <c r="G30" s="11">
        <v>1087</v>
      </c>
      <c r="H30" s="11">
        <v>156</v>
      </c>
      <c r="I30" s="11">
        <v>499</v>
      </c>
      <c r="J30" s="11">
        <v>90</v>
      </c>
      <c r="K30" s="11">
        <v>490</v>
      </c>
      <c r="L30" s="11">
        <v>328</v>
      </c>
    </row>
    <row r="31" spans="2:12" ht="15" customHeight="1" x14ac:dyDescent="0.15">
      <c r="B31" s="4"/>
      <c r="C31" s="51"/>
      <c r="D31" s="30">
        <v>100</v>
      </c>
      <c r="E31" s="31">
        <v>23</v>
      </c>
      <c r="F31" s="32">
        <v>12.5</v>
      </c>
      <c r="G31" s="32">
        <v>43</v>
      </c>
      <c r="H31" s="32">
        <v>6.2</v>
      </c>
      <c r="I31" s="32">
        <v>19.8</v>
      </c>
      <c r="J31" s="32">
        <v>3.6</v>
      </c>
      <c r="K31" s="32">
        <v>19.399999999999999</v>
      </c>
      <c r="L31" s="32">
        <v>13</v>
      </c>
    </row>
    <row r="32" spans="2:12" ht="15" customHeight="1" x14ac:dyDescent="0.15">
      <c r="B32" s="6"/>
      <c r="C32" s="58" t="s">
        <v>63</v>
      </c>
      <c r="D32" s="25">
        <v>3276</v>
      </c>
      <c r="E32" s="18">
        <v>566</v>
      </c>
      <c r="F32" s="11">
        <v>400</v>
      </c>
      <c r="G32" s="11">
        <v>1462</v>
      </c>
      <c r="H32" s="11">
        <v>197</v>
      </c>
      <c r="I32" s="11">
        <v>688</v>
      </c>
      <c r="J32" s="11">
        <v>187</v>
      </c>
      <c r="K32" s="11">
        <v>611</v>
      </c>
      <c r="L32" s="11">
        <v>400</v>
      </c>
    </row>
    <row r="33" spans="2:12" ht="15" customHeight="1" x14ac:dyDescent="0.15">
      <c r="B33" s="7"/>
      <c r="C33" s="59"/>
      <c r="D33" s="28">
        <v>100</v>
      </c>
      <c r="E33" s="20">
        <v>17.3</v>
      </c>
      <c r="F33" s="15">
        <v>12.2</v>
      </c>
      <c r="G33" s="15">
        <v>44.6</v>
      </c>
      <c r="H33" s="15">
        <v>6</v>
      </c>
      <c r="I33" s="15">
        <v>21</v>
      </c>
      <c r="J33" s="15">
        <v>5.7</v>
      </c>
      <c r="K33" s="15">
        <v>18.7</v>
      </c>
      <c r="L33" s="15">
        <v>12.2</v>
      </c>
    </row>
    <row r="34" spans="2:12" ht="15" customHeight="1" x14ac:dyDescent="0.15">
      <c r="B34" s="3" t="s">
        <v>64</v>
      </c>
      <c r="C34" s="53" t="s">
        <v>65</v>
      </c>
      <c r="D34" s="27">
        <v>22228</v>
      </c>
      <c r="E34" s="21">
        <v>4104</v>
      </c>
      <c r="F34" s="13">
        <v>2571</v>
      </c>
      <c r="G34" s="13">
        <v>10730</v>
      </c>
      <c r="H34" s="13">
        <v>1313</v>
      </c>
      <c r="I34" s="13">
        <v>4931</v>
      </c>
      <c r="J34" s="13">
        <v>868</v>
      </c>
      <c r="K34" s="13">
        <v>4173</v>
      </c>
      <c r="L34" s="13">
        <v>2472</v>
      </c>
    </row>
    <row r="35" spans="2:12" ht="15" customHeight="1" x14ac:dyDescent="0.15">
      <c r="B35" s="4"/>
      <c r="C35" s="54"/>
      <c r="D35" s="30">
        <v>100</v>
      </c>
      <c r="E35" s="31">
        <v>18.5</v>
      </c>
      <c r="F35" s="32">
        <v>11.6</v>
      </c>
      <c r="G35" s="32">
        <v>48.3</v>
      </c>
      <c r="H35" s="32">
        <v>5.9</v>
      </c>
      <c r="I35" s="32">
        <v>22.2</v>
      </c>
      <c r="J35" s="32">
        <v>3.9</v>
      </c>
      <c r="K35" s="32">
        <v>18.8</v>
      </c>
      <c r="L35" s="32">
        <v>11.1</v>
      </c>
    </row>
    <row r="36" spans="2:12" ht="15" customHeight="1" x14ac:dyDescent="0.15">
      <c r="B36" s="4"/>
      <c r="C36" s="60" t="s">
        <v>66</v>
      </c>
      <c r="D36" s="25">
        <v>2573</v>
      </c>
      <c r="E36" s="18">
        <v>833</v>
      </c>
      <c r="F36" s="11">
        <v>477</v>
      </c>
      <c r="G36" s="11">
        <v>1028</v>
      </c>
      <c r="H36" s="11">
        <v>283</v>
      </c>
      <c r="I36" s="11">
        <v>664</v>
      </c>
      <c r="J36" s="11">
        <v>99</v>
      </c>
      <c r="K36" s="11">
        <v>232</v>
      </c>
      <c r="L36" s="11">
        <v>462</v>
      </c>
    </row>
    <row r="37" spans="2:12" ht="15" customHeight="1" x14ac:dyDescent="0.15">
      <c r="B37" s="4"/>
      <c r="C37" s="56"/>
      <c r="D37" s="30">
        <v>100</v>
      </c>
      <c r="E37" s="31">
        <v>32.4</v>
      </c>
      <c r="F37" s="32">
        <v>18.5</v>
      </c>
      <c r="G37" s="32">
        <v>40</v>
      </c>
      <c r="H37" s="32">
        <v>11</v>
      </c>
      <c r="I37" s="32">
        <v>25.8</v>
      </c>
      <c r="J37" s="32">
        <v>3.8</v>
      </c>
      <c r="K37" s="32">
        <v>9</v>
      </c>
      <c r="L37" s="32">
        <v>18</v>
      </c>
    </row>
    <row r="38" spans="2:12" ht="15" customHeight="1" x14ac:dyDescent="0.15">
      <c r="B38" s="4"/>
      <c r="C38" s="55" t="s">
        <v>67</v>
      </c>
      <c r="D38" s="25">
        <v>1235</v>
      </c>
      <c r="E38" s="18">
        <v>369</v>
      </c>
      <c r="F38" s="11">
        <v>195</v>
      </c>
      <c r="G38" s="11">
        <v>446</v>
      </c>
      <c r="H38" s="11">
        <v>94</v>
      </c>
      <c r="I38" s="11">
        <v>227</v>
      </c>
      <c r="J38" s="11">
        <v>72</v>
      </c>
      <c r="K38" s="11">
        <v>159</v>
      </c>
      <c r="L38" s="11">
        <v>223</v>
      </c>
    </row>
    <row r="39" spans="2:12" ht="15" customHeight="1" x14ac:dyDescent="0.15">
      <c r="B39" s="5"/>
      <c r="C39" s="59"/>
      <c r="D39" s="28">
        <v>100</v>
      </c>
      <c r="E39" s="20">
        <v>29.9</v>
      </c>
      <c r="F39" s="15">
        <v>15.8</v>
      </c>
      <c r="G39" s="15">
        <v>36.1</v>
      </c>
      <c r="H39" s="15">
        <v>7.6</v>
      </c>
      <c r="I39" s="15">
        <v>18.399999999999999</v>
      </c>
      <c r="J39" s="15">
        <v>5.8</v>
      </c>
      <c r="K39" s="15">
        <v>12.9</v>
      </c>
      <c r="L39" s="15">
        <v>18.100000000000001</v>
      </c>
    </row>
    <row r="40" spans="2:12" ht="15" customHeight="1" x14ac:dyDescent="0.15">
      <c r="B40" s="3" t="s">
        <v>83</v>
      </c>
      <c r="C40" s="53" t="s">
        <v>400</v>
      </c>
      <c r="D40" s="27">
        <v>3459</v>
      </c>
      <c r="E40" s="21">
        <v>424</v>
      </c>
      <c r="F40" s="13">
        <v>275</v>
      </c>
      <c r="G40" s="13">
        <v>1352</v>
      </c>
      <c r="H40" s="13">
        <v>137</v>
      </c>
      <c r="I40" s="13">
        <v>590</v>
      </c>
      <c r="J40" s="13">
        <v>105</v>
      </c>
      <c r="K40" s="13">
        <v>1054</v>
      </c>
      <c r="L40" s="13">
        <v>429</v>
      </c>
    </row>
    <row r="41" spans="2:12" ht="15" customHeight="1" x14ac:dyDescent="0.15">
      <c r="B41" s="4"/>
      <c r="C41" s="54"/>
      <c r="D41" s="30">
        <v>100</v>
      </c>
      <c r="E41" s="31">
        <v>12.3</v>
      </c>
      <c r="F41" s="32">
        <v>8</v>
      </c>
      <c r="G41" s="32">
        <v>39.1</v>
      </c>
      <c r="H41" s="32">
        <v>4</v>
      </c>
      <c r="I41" s="32">
        <v>17.100000000000001</v>
      </c>
      <c r="J41" s="32">
        <v>3</v>
      </c>
      <c r="K41" s="32">
        <v>30.5</v>
      </c>
      <c r="L41" s="32">
        <v>12.4</v>
      </c>
    </row>
    <row r="42" spans="2:12" ht="15" customHeight="1" x14ac:dyDescent="0.15">
      <c r="B42" s="4"/>
      <c r="C42" s="55" t="s">
        <v>408</v>
      </c>
      <c r="D42" s="25">
        <v>18074</v>
      </c>
      <c r="E42" s="18">
        <v>3483</v>
      </c>
      <c r="F42" s="11">
        <v>2159</v>
      </c>
      <c r="G42" s="11">
        <v>8856</v>
      </c>
      <c r="H42" s="11">
        <v>1063</v>
      </c>
      <c r="I42" s="11">
        <v>4035</v>
      </c>
      <c r="J42" s="11">
        <v>753</v>
      </c>
      <c r="K42" s="11">
        <v>3037</v>
      </c>
      <c r="L42" s="11">
        <v>2114</v>
      </c>
    </row>
    <row r="43" spans="2:12" ht="15" customHeight="1" x14ac:dyDescent="0.15">
      <c r="B43" s="4"/>
      <c r="C43" s="56"/>
      <c r="D43" s="30">
        <v>100</v>
      </c>
      <c r="E43" s="31">
        <v>19.3</v>
      </c>
      <c r="F43" s="32">
        <v>11.9</v>
      </c>
      <c r="G43" s="32">
        <v>49</v>
      </c>
      <c r="H43" s="32">
        <v>5.9</v>
      </c>
      <c r="I43" s="32">
        <v>22.3</v>
      </c>
      <c r="J43" s="32">
        <v>4.2</v>
      </c>
      <c r="K43" s="32">
        <v>16.8</v>
      </c>
      <c r="L43" s="32">
        <v>11.7</v>
      </c>
    </row>
    <row r="44" spans="2:12" ht="15" customHeight="1" x14ac:dyDescent="0.15">
      <c r="B44" s="4"/>
      <c r="C44" s="51" t="s">
        <v>415</v>
      </c>
      <c r="D44" s="25">
        <v>4115</v>
      </c>
      <c r="E44" s="18">
        <v>1285</v>
      </c>
      <c r="F44" s="11">
        <v>744</v>
      </c>
      <c r="G44" s="11">
        <v>1865</v>
      </c>
      <c r="H44" s="11">
        <v>430</v>
      </c>
      <c r="I44" s="11">
        <v>1074</v>
      </c>
      <c r="J44" s="11">
        <v>176</v>
      </c>
      <c r="K44" s="11">
        <v>440</v>
      </c>
      <c r="L44" s="11">
        <v>507</v>
      </c>
    </row>
    <row r="45" spans="2:12" ht="15" customHeight="1" x14ac:dyDescent="0.15">
      <c r="B45" s="4"/>
      <c r="C45" s="54"/>
      <c r="D45" s="30">
        <v>100</v>
      </c>
      <c r="E45" s="31">
        <v>31.2</v>
      </c>
      <c r="F45" s="32">
        <v>18.100000000000001</v>
      </c>
      <c r="G45" s="32">
        <v>45.3</v>
      </c>
      <c r="H45" s="32">
        <v>10.4</v>
      </c>
      <c r="I45" s="32">
        <v>26.1</v>
      </c>
      <c r="J45" s="32">
        <v>4.3</v>
      </c>
      <c r="K45" s="32">
        <v>10.7</v>
      </c>
      <c r="L45" s="32">
        <v>12.3</v>
      </c>
    </row>
    <row r="46" spans="2:12" ht="15" customHeight="1" x14ac:dyDescent="0.15">
      <c r="B46" s="4"/>
      <c r="C46" s="51" t="s">
        <v>403</v>
      </c>
      <c r="D46" s="25">
        <v>659</v>
      </c>
      <c r="E46" s="18">
        <v>206</v>
      </c>
      <c r="F46" s="11">
        <v>136</v>
      </c>
      <c r="G46" s="11">
        <v>282</v>
      </c>
      <c r="H46" s="11">
        <v>93</v>
      </c>
      <c r="I46" s="11">
        <v>177</v>
      </c>
      <c r="J46" s="11">
        <v>25</v>
      </c>
      <c r="K46" s="11">
        <v>65</v>
      </c>
      <c r="L46" s="11">
        <v>90</v>
      </c>
    </row>
    <row r="47" spans="2:12" ht="15" customHeight="1" x14ac:dyDescent="0.15">
      <c r="B47" s="5"/>
      <c r="C47" s="52"/>
      <c r="D47" s="28">
        <v>100</v>
      </c>
      <c r="E47" s="20">
        <v>31.3</v>
      </c>
      <c r="F47" s="15">
        <v>20.6</v>
      </c>
      <c r="G47" s="15">
        <v>42.8</v>
      </c>
      <c r="H47" s="15">
        <v>14.1</v>
      </c>
      <c r="I47" s="15">
        <v>26.9</v>
      </c>
      <c r="J47" s="15">
        <v>3.8</v>
      </c>
      <c r="K47" s="15">
        <v>9.9</v>
      </c>
      <c r="L47" s="15">
        <v>13.7</v>
      </c>
    </row>
    <row r="48" spans="2:12" ht="15" customHeight="1" x14ac:dyDescent="0.15">
      <c r="B48" s="3" t="s">
        <v>68</v>
      </c>
      <c r="C48" s="53" t="s">
        <v>69</v>
      </c>
      <c r="D48" s="27">
        <v>3572</v>
      </c>
      <c r="E48" s="21">
        <v>594</v>
      </c>
      <c r="F48" s="13">
        <v>383</v>
      </c>
      <c r="G48" s="13">
        <v>1645</v>
      </c>
      <c r="H48" s="13">
        <v>220</v>
      </c>
      <c r="I48" s="13">
        <v>833</v>
      </c>
      <c r="J48" s="13">
        <v>142</v>
      </c>
      <c r="K48" s="13">
        <v>735</v>
      </c>
      <c r="L48" s="13">
        <v>356</v>
      </c>
    </row>
    <row r="49" spans="2:12" ht="15" customHeight="1" x14ac:dyDescent="0.15">
      <c r="B49" s="4"/>
      <c r="C49" s="54"/>
      <c r="D49" s="30">
        <v>100</v>
      </c>
      <c r="E49" s="31">
        <v>16.600000000000001</v>
      </c>
      <c r="F49" s="32">
        <v>10.7</v>
      </c>
      <c r="G49" s="32">
        <v>46.1</v>
      </c>
      <c r="H49" s="32">
        <v>6.2</v>
      </c>
      <c r="I49" s="32">
        <v>23.3</v>
      </c>
      <c r="J49" s="32">
        <v>4</v>
      </c>
      <c r="K49" s="32">
        <v>20.6</v>
      </c>
      <c r="L49" s="32">
        <v>10</v>
      </c>
    </row>
    <row r="50" spans="2:12" ht="15" customHeight="1" x14ac:dyDescent="0.15">
      <c r="B50" s="4"/>
      <c r="C50" s="57" t="s">
        <v>70</v>
      </c>
      <c r="D50" s="33">
        <v>2055</v>
      </c>
      <c r="E50" s="34">
        <v>413</v>
      </c>
      <c r="F50" s="35">
        <v>256</v>
      </c>
      <c r="G50" s="35">
        <v>1076</v>
      </c>
      <c r="H50" s="35">
        <v>143</v>
      </c>
      <c r="I50" s="35">
        <v>486</v>
      </c>
      <c r="J50" s="35">
        <v>82</v>
      </c>
      <c r="K50" s="35">
        <v>334</v>
      </c>
      <c r="L50" s="35">
        <v>152</v>
      </c>
    </row>
    <row r="51" spans="2:12" ht="15" customHeight="1" x14ac:dyDescent="0.15">
      <c r="B51" s="4"/>
      <c r="C51" s="54"/>
      <c r="D51" s="30">
        <v>100</v>
      </c>
      <c r="E51" s="31">
        <v>20.100000000000001</v>
      </c>
      <c r="F51" s="32">
        <v>12.5</v>
      </c>
      <c r="G51" s="32">
        <v>52.4</v>
      </c>
      <c r="H51" s="32">
        <v>7</v>
      </c>
      <c r="I51" s="32">
        <v>23.6</v>
      </c>
      <c r="J51" s="32">
        <v>4</v>
      </c>
      <c r="K51" s="32">
        <v>16.3</v>
      </c>
      <c r="L51" s="32">
        <v>7.4</v>
      </c>
    </row>
    <row r="52" spans="2:12" ht="15" customHeight="1" x14ac:dyDescent="0.15">
      <c r="B52" s="4"/>
      <c r="C52" s="51" t="s">
        <v>71</v>
      </c>
      <c r="D52" s="25">
        <v>1640</v>
      </c>
      <c r="E52" s="18">
        <v>285</v>
      </c>
      <c r="F52" s="11">
        <v>212</v>
      </c>
      <c r="G52" s="11">
        <v>779</v>
      </c>
      <c r="H52" s="11">
        <v>118</v>
      </c>
      <c r="I52" s="11">
        <v>392</v>
      </c>
      <c r="J52" s="11">
        <v>67</v>
      </c>
      <c r="K52" s="11">
        <v>235</v>
      </c>
      <c r="L52" s="11">
        <v>246</v>
      </c>
    </row>
    <row r="53" spans="2:12" ht="15" customHeight="1" x14ac:dyDescent="0.15">
      <c r="B53" s="4"/>
      <c r="C53" s="54"/>
      <c r="D53" s="30">
        <v>100</v>
      </c>
      <c r="E53" s="31">
        <v>17.399999999999999</v>
      </c>
      <c r="F53" s="32">
        <v>12.9</v>
      </c>
      <c r="G53" s="32">
        <v>47.5</v>
      </c>
      <c r="H53" s="32">
        <v>7.2</v>
      </c>
      <c r="I53" s="32">
        <v>23.9</v>
      </c>
      <c r="J53" s="32">
        <v>4.0999999999999996</v>
      </c>
      <c r="K53" s="32">
        <v>14.3</v>
      </c>
      <c r="L53" s="32">
        <v>15</v>
      </c>
    </row>
    <row r="54" spans="2:12" ht="15" customHeight="1" x14ac:dyDescent="0.15">
      <c r="B54" s="4"/>
      <c r="C54" s="51" t="s">
        <v>72</v>
      </c>
      <c r="D54" s="25">
        <v>1560</v>
      </c>
      <c r="E54" s="18">
        <v>320</v>
      </c>
      <c r="F54" s="11">
        <v>222</v>
      </c>
      <c r="G54" s="11">
        <v>760</v>
      </c>
      <c r="H54" s="11">
        <v>102</v>
      </c>
      <c r="I54" s="11">
        <v>353</v>
      </c>
      <c r="J54" s="11">
        <v>49</v>
      </c>
      <c r="K54" s="11">
        <v>231</v>
      </c>
      <c r="L54" s="11">
        <v>221</v>
      </c>
    </row>
    <row r="55" spans="2:12" ht="15" customHeight="1" x14ac:dyDescent="0.15">
      <c r="B55" s="4"/>
      <c r="C55" s="54"/>
      <c r="D55" s="30">
        <v>100</v>
      </c>
      <c r="E55" s="31">
        <v>20.5</v>
      </c>
      <c r="F55" s="32">
        <v>14.2</v>
      </c>
      <c r="G55" s="32">
        <v>48.7</v>
      </c>
      <c r="H55" s="32">
        <v>6.5</v>
      </c>
      <c r="I55" s="32">
        <v>22.6</v>
      </c>
      <c r="J55" s="32">
        <v>3.1</v>
      </c>
      <c r="K55" s="32">
        <v>14.8</v>
      </c>
      <c r="L55" s="32">
        <v>14.2</v>
      </c>
    </row>
    <row r="56" spans="2:12" ht="15" customHeight="1" x14ac:dyDescent="0.15">
      <c r="B56" s="4"/>
      <c r="C56" s="51" t="s">
        <v>73</v>
      </c>
      <c r="D56" s="25">
        <v>2382</v>
      </c>
      <c r="E56" s="18">
        <v>425</v>
      </c>
      <c r="F56" s="11">
        <v>273</v>
      </c>
      <c r="G56" s="11">
        <v>1106</v>
      </c>
      <c r="H56" s="11">
        <v>170</v>
      </c>
      <c r="I56" s="11">
        <v>569</v>
      </c>
      <c r="J56" s="11">
        <v>100</v>
      </c>
      <c r="K56" s="11">
        <v>385</v>
      </c>
      <c r="L56" s="11">
        <v>322</v>
      </c>
    </row>
    <row r="57" spans="2:12" ht="15" customHeight="1" x14ac:dyDescent="0.15">
      <c r="B57" s="4"/>
      <c r="C57" s="54"/>
      <c r="D57" s="30">
        <v>100</v>
      </c>
      <c r="E57" s="31">
        <v>17.8</v>
      </c>
      <c r="F57" s="32">
        <v>11.5</v>
      </c>
      <c r="G57" s="32">
        <v>46.4</v>
      </c>
      <c r="H57" s="32">
        <v>7.1</v>
      </c>
      <c r="I57" s="32">
        <v>23.9</v>
      </c>
      <c r="J57" s="32">
        <v>4.2</v>
      </c>
      <c r="K57" s="32">
        <v>16.2</v>
      </c>
      <c r="L57" s="32">
        <v>13.5</v>
      </c>
    </row>
    <row r="58" spans="2:12" ht="15" customHeight="1" x14ac:dyDescent="0.15">
      <c r="B58" s="4"/>
      <c r="C58" s="51" t="s">
        <v>74</v>
      </c>
      <c r="D58" s="25">
        <v>1538</v>
      </c>
      <c r="E58" s="18">
        <v>288</v>
      </c>
      <c r="F58" s="11">
        <v>192</v>
      </c>
      <c r="G58" s="11">
        <v>808</v>
      </c>
      <c r="H58" s="11">
        <v>75</v>
      </c>
      <c r="I58" s="11">
        <v>323</v>
      </c>
      <c r="J58" s="11">
        <v>41</v>
      </c>
      <c r="K58" s="11">
        <v>259</v>
      </c>
      <c r="L58" s="11">
        <v>159</v>
      </c>
    </row>
    <row r="59" spans="2:12" ht="15" customHeight="1" x14ac:dyDescent="0.15">
      <c r="B59" s="4"/>
      <c r="C59" s="54"/>
      <c r="D59" s="30">
        <v>100</v>
      </c>
      <c r="E59" s="31">
        <v>18.7</v>
      </c>
      <c r="F59" s="32">
        <v>12.5</v>
      </c>
      <c r="G59" s="32">
        <v>52.5</v>
      </c>
      <c r="H59" s="32">
        <v>4.9000000000000004</v>
      </c>
      <c r="I59" s="32">
        <v>21</v>
      </c>
      <c r="J59" s="32">
        <v>2.7</v>
      </c>
      <c r="K59" s="32">
        <v>16.8</v>
      </c>
      <c r="L59" s="32">
        <v>10.3</v>
      </c>
    </row>
    <row r="60" spans="2:12" ht="15" customHeight="1" x14ac:dyDescent="0.15">
      <c r="B60" s="4"/>
      <c r="C60" s="51" t="s">
        <v>75</v>
      </c>
      <c r="D60" s="25">
        <v>5096</v>
      </c>
      <c r="E60" s="18">
        <v>915</v>
      </c>
      <c r="F60" s="11">
        <v>591</v>
      </c>
      <c r="G60" s="11">
        <v>2260</v>
      </c>
      <c r="H60" s="11">
        <v>316</v>
      </c>
      <c r="I60" s="11">
        <v>1086</v>
      </c>
      <c r="J60" s="11">
        <v>241</v>
      </c>
      <c r="K60" s="11">
        <v>828</v>
      </c>
      <c r="L60" s="11">
        <v>785</v>
      </c>
    </row>
    <row r="61" spans="2:12" ht="15" customHeight="1" x14ac:dyDescent="0.15">
      <c r="B61" s="4"/>
      <c r="C61" s="54"/>
      <c r="D61" s="30">
        <v>100</v>
      </c>
      <c r="E61" s="31">
        <v>18</v>
      </c>
      <c r="F61" s="32">
        <v>11.6</v>
      </c>
      <c r="G61" s="32">
        <v>44.3</v>
      </c>
      <c r="H61" s="32">
        <v>6.2</v>
      </c>
      <c r="I61" s="32">
        <v>21.3</v>
      </c>
      <c r="J61" s="32">
        <v>4.7</v>
      </c>
      <c r="K61" s="32">
        <v>16.2</v>
      </c>
      <c r="L61" s="32">
        <v>15.4</v>
      </c>
    </row>
    <row r="62" spans="2:12" ht="15" customHeight="1" x14ac:dyDescent="0.15">
      <c r="B62" s="4"/>
      <c r="C62" s="51" t="s">
        <v>76</v>
      </c>
      <c r="D62" s="25">
        <v>2807</v>
      </c>
      <c r="E62" s="18">
        <v>668</v>
      </c>
      <c r="F62" s="11">
        <v>400</v>
      </c>
      <c r="G62" s="11">
        <v>1200</v>
      </c>
      <c r="H62" s="11">
        <v>161</v>
      </c>
      <c r="I62" s="11">
        <v>597</v>
      </c>
      <c r="J62" s="11">
        <v>94</v>
      </c>
      <c r="K62" s="11">
        <v>486</v>
      </c>
      <c r="L62" s="11">
        <v>409</v>
      </c>
    </row>
    <row r="63" spans="2:12" ht="15" customHeight="1" x14ac:dyDescent="0.15">
      <c r="B63" s="4"/>
      <c r="C63" s="54"/>
      <c r="D63" s="30">
        <v>100</v>
      </c>
      <c r="E63" s="31">
        <v>23.8</v>
      </c>
      <c r="F63" s="32">
        <v>14.3</v>
      </c>
      <c r="G63" s="32">
        <v>42.8</v>
      </c>
      <c r="H63" s="32">
        <v>5.7</v>
      </c>
      <c r="I63" s="32">
        <v>21.3</v>
      </c>
      <c r="J63" s="32">
        <v>3.3</v>
      </c>
      <c r="K63" s="32">
        <v>17.3</v>
      </c>
      <c r="L63" s="32">
        <v>14.6</v>
      </c>
    </row>
    <row r="64" spans="2:12" ht="15" customHeight="1" x14ac:dyDescent="0.15">
      <c r="B64" s="4"/>
      <c r="C64" s="51" t="s">
        <v>77</v>
      </c>
      <c r="D64" s="25">
        <v>6516</v>
      </c>
      <c r="E64" s="18">
        <v>1642</v>
      </c>
      <c r="F64" s="11">
        <v>858</v>
      </c>
      <c r="G64" s="11">
        <v>2960</v>
      </c>
      <c r="H64" s="11">
        <v>457</v>
      </c>
      <c r="I64" s="11">
        <v>1369</v>
      </c>
      <c r="J64" s="11">
        <v>269</v>
      </c>
      <c r="K64" s="11">
        <v>1182</v>
      </c>
      <c r="L64" s="11">
        <v>858</v>
      </c>
    </row>
    <row r="65" spans="2:12" ht="15" customHeight="1" x14ac:dyDescent="0.15">
      <c r="B65" s="5"/>
      <c r="C65" s="52"/>
      <c r="D65" s="28">
        <v>100</v>
      </c>
      <c r="E65" s="20">
        <v>25.2</v>
      </c>
      <c r="F65" s="15">
        <v>13.2</v>
      </c>
      <c r="G65" s="15">
        <v>45.4</v>
      </c>
      <c r="H65" s="15">
        <v>7</v>
      </c>
      <c r="I65" s="15">
        <v>21</v>
      </c>
      <c r="J65" s="15">
        <v>4.0999999999999996</v>
      </c>
      <c r="K65" s="15">
        <v>18.100000000000001</v>
      </c>
      <c r="L65" s="15">
        <v>13.2</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L9">
    <cfRule type="top10" dxfId="173" priority="2578" rank="1"/>
  </conditionalFormatting>
  <conditionalFormatting sqref="E11:L11">
    <cfRule type="top10" dxfId="172" priority="2579" rank="1"/>
  </conditionalFormatting>
  <conditionalFormatting sqref="E13:L13">
    <cfRule type="top10" dxfId="171" priority="2580" rank="1"/>
  </conditionalFormatting>
  <conditionalFormatting sqref="E15:L15">
    <cfRule type="top10" dxfId="170" priority="2581" rank="1"/>
  </conditionalFormatting>
  <conditionalFormatting sqref="E17:L17">
    <cfRule type="top10" dxfId="169" priority="2582" rank="1"/>
  </conditionalFormatting>
  <conditionalFormatting sqref="E19:L19">
    <cfRule type="top10" dxfId="168" priority="2583" rank="1"/>
  </conditionalFormatting>
  <conditionalFormatting sqref="E21:L21">
    <cfRule type="top10" dxfId="167" priority="2584" rank="1"/>
  </conditionalFormatting>
  <conditionalFormatting sqref="E23:L23">
    <cfRule type="top10" dxfId="166" priority="2585" rank="1"/>
  </conditionalFormatting>
  <conditionalFormatting sqref="E25:L25">
    <cfRule type="top10" dxfId="165" priority="2586" rank="1"/>
  </conditionalFormatting>
  <conditionalFormatting sqref="E27:L27">
    <cfRule type="top10" dxfId="164" priority="2587" rank="1"/>
  </conditionalFormatting>
  <conditionalFormatting sqref="E29:L29">
    <cfRule type="top10" dxfId="163" priority="2588" rank="1"/>
  </conditionalFormatting>
  <conditionalFormatting sqref="E31:L31">
    <cfRule type="top10" dxfId="162" priority="2589" rank="1"/>
  </conditionalFormatting>
  <conditionalFormatting sqref="E33:L33">
    <cfRule type="top10" dxfId="161" priority="2590" rank="1"/>
  </conditionalFormatting>
  <conditionalFormatting sqref="E35:L35">
    <cfRule type="top10" dxfId="160" priority="2591" rank="1"/>
  </conditionalFormatting>
  <conditionalFormatting sqref="E37:L37">
    <cfRule type="top10" dxfId="159" priority="2592" rank="1"/>
  </conditionalFormatting>
  <conditionalFormatting sqref="E39:L39">
    <cfRule type="top10" dxfId="158" priority="2593" rank="1"/>
  </conditionalFormatting>
  <conditionalFormatting sqref="E41:L41">
    <cfRule type="top10" dxfId="157" priority="2594" rank="1"/>
  </conditionalFormatting>
  <conditionalFormatting sqref="E43:L43">
    <cfRule type="top10" dxfId="156" priority="2595" rank="1"/>
  </conditionalFormatting>
  <conditionalFormatting sqref="E45:L45">
    <cfRule type="top10" dxfId="155" priority="2596" rank="1"/>
  </conditionalFormatting>
  <conditionalFormatting sqref="E47:L47">
    <cfRule type="top10" dxfId="154" priority="2597" rank="1"/>
  </conditionalFormatting>
  <conditionalFormatting sqref="E49:L49">
    <cfRule type="top10" dxfId="153" priority="2598" rank="1"/>
  </conditionalFormatting>
  <conditionalFormatting sqref="E51:L51">
    <cfRule type="top10" dxfId="152" priority="2599" rank="1"/>
  </conditionalFormatting>
  <conditionalFormatting sqref="E53:L53">
    <cfRule type="top10" dxfId="151" priority="2600" rank="1"/>
  </conditionalFormatting>
  <conditionalFormatting sqref="E55:L55">
    <cfRule type="top10" dxfId="150" priority="2601" rank="1"/>
  </conditionalFormatting>
  <conditionalFormatting sqref="E57:L57">
    <cfRule type="top10" dxfId="149" priority="2602" rank="1"/>
  </conditionalFormatting>
  <conditionalFormatting sqref="E59:L59">
    <cfRule type="top10" dxfId="148" priority="2603" rank="1"/>
  </conditionalFormatting>
  <conditionalFormatting sqref="E61:L61">
    <cfRule type="top10" dxfId="147" priority="2604" rank="1"/>
  </conditionalFormatting>
  <conditionalFormatting sqref="E63:L63">
    <cfRule type="top10" dxfId="146" priority="2605" rank="1"/>
  </conditionalFormatting>
  <conditionalFormatting sqref="E65:L65">
    <cfRule type="top10" dxfId="145" priority="2606" rank="1"/>
  </conditionalFormatting>
  <pageMargins left="0.7" right="0.7" top="0.75" bottom="0.75" header="0.3" footer="0.3"/>
  <pageSetup paperSize="9" scale="76" orientation="portrait" r:id="rId1"/>
  <headerFooter>
    <oddFooter>&amp;C&amp;P</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5" width="8.625" style="9" customWidth="1"/>
    <col min="96" max="16384" width="6.125" style="9"/>
  </cols>
  <sheetData>
    <row r="2" spans="2:43" x14ac:dyDescent="0.15">
      <c r="B2" s="9" t="s">
        <v>512</v>
      </c>
    </row>
    <row r="3" spans="2:43" x14ac:dyDescent="0.15">
      <c r="B3" s="9" t="s">
        <v>586</v>
      </c>
    </row>
    <row r="4" spans="2:43" x14ac:dyDescent="0.15">
      <c r="B4" s="9" t="s">
        <v>514</v>
      </c>
    </row>
    <row r="6" spans="2:43" ht="3" customHeight="1" x14ac:dyDescent="0.15">
      <c r="B6" s="16"/>
      <c r="C6" s="23"/>
      <c r="D6" s="24"/>
      <c r="E6" s="22"/>
      <c r="F6" s="17"/>
      <c r="G6" s="17"/>
      <c r="H6" s="17"/>
      <c r="I6" s="17"/>
      <c r="J6" s="17"/>
      <c r="K6" s="17"/>
      <c r="L6" s="17"/>
      <c r="M6" s="17"/>
    </row>
    <row r="7" spans="2:43" s="10" customFormat="1" ht="122.25" customHeight="1" thickBot="1" x14ac:dyDescent="0.2">
      <c r="B7" s="1"/>
      <c r="C7" s="2" t="s">
        <v>52</v>
      </c>
      <c r="D7" s="29" t="s">
        <v>103</v>
      </c>
      <c r="E7" s="46" t="s">
        <v>48</v>
      </c>
      <c r="F7" s="47" t="s">
        <v>125</v>
      </c>
      <c r="G7" s="47" t="s">
        <v>126</v>
      </c>
      <c r="H7" s="47" t="s">
        <v>127</v>
      </c>
      <c r="I7" s="47" t="s">
        <v>128</v>
      </c>
      <c r="J7" s="47" t="s">
        <v>49</v>
      </c>
      <c r="K7" s="47" t="s">
        <v>4</v>
      </c>
      <c r="L7" s="47" t="s">
        <v>129</v>
      </c>
      <c r="M7" s="47" t="s">
        <v>104</v>
      </c>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9176</v>
      </c>
      <c r="F8" s="11">
        <v>6153</v>
      </c>
      <c r="G8" s="11">
        <v>1627</v>
      </c>
      <c r="H8" s="11">
        <v>6993</v>
      </c>
      <c r="I8" s="11">
        <v>2125</v>
      </c>
      <c r="J8" s="11">
        <v>820</v>
      </c>
      <c r="K8" s="11">
        <v>306</v>
      </c>
      <c r="L8" s="11">
        <v>9333</v>
      </c>
      <c r="M8" s="11">
        <v>3076</v>
      </c>
    </row>
    <row r="9" spans="2:43" ht="15" customHeight="1" x14ac:dyDescent="0.15">
      <c r="B9" s="62"/>
      <c r="C9" s="52"/>
      <c r="D9" s="26">
        <v>100</v>
      </c>
      <c r="E9" s="19">
        <v>33.799999999999997</v>
      </c>
      <c r="F9" s="12">
        <v>22.6</v>
      </c>
      <c r="G9" s="12">
        <v>6</v>
      </c>
      <c r="H9" s="12">
        <v>25.7</v>
      </c>
      <c r="I9" s="12">
        <v>7.8</v>
      </c>
      <c r="J9" s="12">
        <v>3</v>
      </c>
      <c r="K9" s="12">
        <v>1.1000000000000001</v>
      </c>
      <c r="L9" s="12">
        <v>34.4</v>
      </c>
      <c r="M9" s="12">
        <v>11.3</v>
      </c>
    </row>
    <row r="10" spans="2:43" ht="15" customHeight="1" x14ac:dyDescent="0.15">
      <c r="B10" s="3" t="s">
        <v>54</v>
      </c>
      <c r="C10" s="63" t="s">
        <v>55</v>
      </c>
      <c r="D10" s="27">
        <v>12478</v>
      </c>
      <c r="E10" s="21">
        <v>3647</v>
      </c>
      <c r="F10" s="13">
        <v>2892</v>
      </c>
      <c r="G10" s="13">
        <v>720</v>
      </c>
      <c r="H10" s="13">
        <v>3005</v>
      </c>
      <c r="I10" s="13">
        <v>733</v>
      </c>
      <c r="J10" s="13">
        <v>203</v>
      </c>
      <c r="K10" s="13">
        <v>153</v>
      </c>
      <c r="L10" s="13">
        <v>4819</v>
      </c>
      <c r="M10" s="13">
        <v>1282</v>
      </c>
    </row>
    <row r="11" spans="2:43" ht="15" customHeight="1" x14ac:dyDescent="0.15">
      <c r="B11" s="4"/>
      <c r="C11" s="56"/>
      <c r="D11" s="30">
        <v>100</v>
      </c>
      <c r="E11" s="31">
        <v>29.2</v>
      </c>
      <c r="F11" s="32">
        <v>23.2</v>
      </c>
      <c r="G11" s="32">
        <v>5.8</v>
      </c>
      <c r="H11" s="32">
        <v>24.1</v>
      </c>
      <c r="I11" s="32">
        <v>5.9</v>
      </c>
      <c r="J11" s="32">
        <v>1.6</v>
      </c>
      <c r="K11" s="32">
        <v>1.2</v>
      </c>
      <c r="L11" s="32">
        <v>38.6</v>
      </c>
      <c r="M11" s="32">
        <v>10.3</v>
      </c>
    </row>
    <row r="12" spans="2:43" ht="15" customHeight="1" x14ac:dyDescent="0.15">
      <c r="B12" s="4"/>
      <c r="C12" s="55" t="s">
        <v>56</v>
      </c>
      <c r="D12" s="25">
        <v>14458</v>
      </c>
      <c r="E12" s="18">
        <v>5455</v>
      </c>
      <c r="F12" s="11">
        <v>3224</v>
      </c>
      <c r="G12" s="11">
        <v>898</v>
      </c>
      <c r="H12" s="11">
        <v>3933</v>
      </c>
      <c r="I12" s="11">
        <v>1368</v>
      </c>
      <c r="J12" s="11">
        <v>614</v>
      </c>
      <c r="K12" s="11">
        <v>152</v>
      </c>
      <c r="L12" s="11">
        <v>4440</v>
      </c>
      <c r="M12" s="11">
        <v>1756</v>
      </c>
    </row>
    <row r="13" spans="2:43" ht="15" customHeight="1" x14ac:dyDescent="0.15">
      <c r="B13" s="4"/>
      <c r="C13" s="59"/>
      <c r="D13" s="26">
        <v>100</v>
      </c>
      <c r="E13" s="19">
        <v>37.700000000000003</v>
      </c>
      <c r="F13" s="12">
        <v>22.3</v>
      </c>
      <c r="G13" s="12">
        <v>6.2</v>
      </c>
      <c r="H13" s="12">
        <v>27.2</v>
      </c>
      <c r="I13" s="12">
        <v>9.5</v>
      </c>
      <c r="J13" s="12">
        <v>4.2</v>
      </c>
      <c r="K13" s="12">
        <v>1.1000000000000001</v>
      </c>
      <c r="L13" s="12">
        <v>30.7</v>
      </c>
      <c r="M13" s="12">
        <v>12.1</v>
      </c>
    </row>
    <row r="14" spans="2:43" ht="15" customHeight="1" x14ac:dyDescent="0.15">
      <c r="B14" s="3" t="s">
        <v>57</v>
      </c>
      <c r="C14" s="63" t="s">
        <v>78</v>
      </c>
      <c r="D14" s="27">
        <v>7667</v>
      </c>
      <c r="E14" s="21">
        <v>2889</v>
      </c>
      <c r="F14" s="13">
        <v>2012</v>
      </c>
      <c r="G14" s="13">
        <v>500</v>
      </c>
      <c r="H14" s="13">
        <v>2106</v>
      </c>
      <c r="I14" s="13">
        <v>577</v>
      </c>
      <c r="J14" s="13">
        <v>226</v>
      </c>
      <c r="K14" s="13">
        <v>83</v>
      </c>
      <c r="L14" s="13">
        <v>2714</v>
      </c>
      <c r="M14" s="13">
        <v>518</v>
      </c>
    </row>
    <row r="15" spans="2:43" ht="15" customHeight="1" x14ac:dyDescent="0.15">
      <c r="B15" s="4"/>
      <c r="C15" s="56"/>
      <c r="D15" s="30">
        <v>100</v>
      </c>
      <c r="E15" s="31">
        <v>37.700000000000003</v>
      </c>
      <c r="F15" s="32">
        <v>26.2</v>
      </c>
      <c r="G15" s="32">
        <v>6.5</v>
      </c>
      <c r="H15" s="32">
        <v>27.5</v>
      </c>
      <c r="I15" s="32">
        <v>7.5</v>
      </c>
      <c r="J15" s="32">
        <v>2.9</v>
      </c>
      <c r="K15" s="32">
        <v>1.1000000000000001</v>
      </c>
      <c r="L15" s="32">
        <v>35.4</v>
      </c>
      <c r="M15" s="32">
        <v>6.8</v>
      </c>
    </row>
    <row r="16" spans="2:43" ht="15" customHeight="1" x14ac:dyDescent="0.15">
      <c r="B16" s="4"/>
      <c r="C16" s="51" t="s">
        <v>79</v>
      </c>
      <c r="D16" s="25">
        <v>6710</v>
      </c>
      <c r="E16" s="18">
        <v>2527</v>
      </c>
      <c r="F16" s="11">
        <v>1633</v>
      </c>
      <c r="G16" s="11">
        <v>399</v>
      </c>
      <c r="H16" s="11">
        <v>1866</v>
      </c>
      <c r="I16" s="11">
        <v>532</v>
      </c>
      <c r="J16" s="11">
        <v>227</v>
      </c>
      <c r="K16" s="11">
        <v>76</v>
      </c>
      <c r="L16" s="11">
        <v>2272</v>
      </c>
      <c r="M16" s="11">
        <v>564</v>
      </c>
    </row>
    <row r="17" spans="2:13" ht="15" customHeight="1" x14ac:dyDescent="0.15">
      <c r="B17" s="4"/>
      <c r="C17" s="51"/>
      <c r="D17" s="30">
        <v>100</v>
      </c>
      <c r="E17" s="31">
        <v>37.700000000000003</v>
      </c>
      <c r="F17" s="32">
        <v>24.3</v>
      </c>
      <c r="G17" s="32">
        <v>5.9</v>
      </c>
      <c r="H17" s="32">
        <v>27.8</v>
      </c>
      <c r="I17" s="32">
        <v>7.9</v>
      </c>
      <c r="J17" s="32">
        <v>3.4</v>
      </c>
      <c r="K17" s="32">
        <v>1.1000000000000001</v>
      </c>
      <c r="L17" s="32">
        <v>33.9</v>
      </c>
      <c r="M17" s="32">
        <v>8.4</v>
      </c>
    </row>
    <row r="18" spans="2:13" ht="15" customHeight="1" x14ac:dyDescent="0.15">
      <c r="B18" s="4"/>
      <c r="C18" s="58" t="s">
        <v>80</v>
      </c>
      <c r="D18" s="25">
        <v>5148</v>
      </c>
      <c r="E18" s="18">
        <v>1736</v>
      </c>
      <c r="F18" s="11">
        <v>1120</v>
      </c>
      <c r="G18" s="11">
        <v>319</v>
      </c>
      <c r="H18" s="11">
        <v>1299</v>
      </c>
      <c r="I18" s="11">
        <v>439</v>
      </c>
      <c r="J18" s="11">
        <v>168</v>
      </c>
      <c r="K18" s="11">
        <v>50</v>
      </c>
      <c r="L18" s="11">
        <v>1692</v>
      </c>
      <c r="M18" s="11">
        <v>691</v>
      </c>
    </row>
    <row r="19" spans="2:13" ht="15" customHeight="1" x14ac:dyDescent="0.15">
      <c r="B19" s="4"/>
      <c r="C19" s="56"/>
      <c r="D19" s="30">
        <v>100</v>
      </c>
      <c r="E19" s="31">
        <v>33.700000000000003</v>
      </c>
      <c r="F19" s="32">
        <v>21.8</v>
      </c>
      <c r="G19" s="32">
        <v>6.2</v>
      </c>
      <c r="H19" s="32">
        <v>25.2</v>
      </c>
      <c r="I19" s="32">
        <v>8.5</v>
      </c>
      <c r="J19" s="32">
        <v>3.3</v>
      </c>
      <c r="K19" s="32">
        <v>1</v>
      </c>
      <c r="L19" s="32">
        <v>32.9</v>
      </c>
      <c r="M19" s="32">
        <v>13.4</v>
      </c>
    </row>
    <row r="20" spans="2:13" ht="15" customHeight="1" x14ac:dyDescent="0.15">
      <c r="B20" s="4"/>
      <c r="C20" s="55" t="s">
        <v>81</v>
      </c>
      <c r="D20" s="25">
        <v>4095</v>
      </c>
      <c r="E20" s="18">
        <v>1156</v>
      </c>
      <c r="F20" s="11">
        <v>761</v>
      </c>
      <c r="G20" s="11">
        <v>236</v>
      </c>
      <c r="H20" s="11">
        <v>953</v>
      </c>
      <c r="I20" s="11">
        <v>339</v>
      </c>
      <c r="J20" s="11">
        <v>119</v>
      </c>
      <c r="K20" s="11">
        <v>45</v>
      </c>
      <c r="L20" s="11">
        <v>1385</v>
      </c>
      <c r="M20" s="11">
        <v>673</v>
      </c>
    </row>
    <row r="21" spans="2:13" ht="15" customHeight="1" x14ac:dyDescent="0.15">
      <c r="B21" s="4"/>
      <c r="C21" s="56"/>
      <c r="D21" s="30">
        <v>100</v>
      </c>
      <c r="E21" s="31">
        <v>28.2</v>
      </c>
      <c r="F21" s="32">
        <v>18.600000000000001</v>
      </c>
      <c r="G21" s="32">
        <v>5.8</v>
      </c>
      <c r="H21" s="32">
        <v>23.3</v>
      </c>
      <c r="I21" s="32">
        <v>8.3000000000000007</v>
      </c>
      <c r="J21" s="32">
        <v>2.9</v>
      </c>
      <c r="K21" s="32">
        <v>1.1000000000000001</v>
      </c>
      <c r="L21" s="32">
        <v>33.799999999999997</v>
      </c>
      <c r="M21" s="32">
        <v>16.399999999999999</v>
      </c>
    </row>
    <row r="22" spans="2:13" ht="15" customHeight="1" x14ac:dyDescent="0.15">
      <c r="B22" s="4"/>
      <c r="C22" s="51" t="s">
        <v>82</v>
      </c>
      <c r="D22" s="25">
        <v>3242</v>
      </c>
      <c r="E22" s="18">
        <v>775</v>
      </c>
      <c r="F22" s="11">
        <v>565</v>
      </c>
      <c r="G22" s="11">
        <v>157</v>
      </c>
      <c r="H22" s="11">
        <v>702</v>
      </c>
      <c r="I22" s="11">
        <v>211</v>
      </c>
      <c r="J22" s="11">
        <v>77</v>
      </c>
      <c r="K22" s="11">
        <v>49</v>
      </c>
      <c r="L22" s="11">
        <v>1179</v>
      </c>
      <c r="M22" s="11">
        <v>569</v>
      </c>
    </row>
    <row r="23" spans="2:13" ht="15" customHeight="1" x14ac:dyDescent="0.15">
      <c r="B23" s="5"/>
      <c r="C23" s="52"/>
      <c r="D23" s="28">
        <v>100</v>
      </c>
      <c r="E23" s="20">
        <v>23.9</v>
      </c>
      <c r="F23" s="15">
        <v>17.399999999999999</v>
      </c>
      <c r="G23" s="15">
        <v>4.8</v>
      </c>
      <c r="H23" s="15">
        <v>21.7</v>
      </c>
      <c r="I23" s="15">
        <v>6.5</v>
      </c>
      <c r="J23" s="15">
        <v>2.4</v>
      </c>
      <c r="K23" s="15">
        <v>1.5</v>
      </c>
      <c r="L23" s="15">
        <v>36.4</v>
      </c>
      <c r="M23" s="15">
        <v>17.600000000000001</v>
      </c>
    </row>
    <row r="24" spans="2:13" ht="15" customHeight="1" x14ac:dyDescent="0.15">
      <c r="B24" s="3" t="s">
        <v>58</v>
      </c>
      <c r="C24" s="53" t="s">
        <v>59</v>
      </c>
      <c r="D24" s="27">
        <v>6176</v>
      </c>
      <c r="E24" s="21">
        <v>1895</v>
      </c>
      <c r="F24" s="13">
        <v>1247</v>
      </c>
      <c r="G24" s="13">
        <v>343</v>
      </c>
      <c r="H24" s="13">
        <v>1410</v>
      </c>
      <c r="I24" s="13">
        <v>519</v>
      </c>
      <c r="J24" s="13">
        <v>185</v>
      </c>
      <c r="K24" s="13">
        <v>89</v>
      </c>
      <c r="L24" s="13">
        <v>2288</v>
      </c>
      <c r="M24" s="13">
        <v>834</v>
      </c>
    </row>
    <row r="25" spans="2:13" ht="15" customHeight="1" x14ac:dyDescent="0.15">
      <c r="B25" s="4"/>
      <c r="C25" s="51"/>
      <c r="D25" s="30">
        <v>100</v>
      </c>
      <c r="E25" s="31">
        <v>30.7</v>
      </c>
      <c r="F25" s="32">
        <v>20.2</v>
      </c>
      <c r="G25" s="32">
        <v>5.6</v>
      </c>
      <c r="H25" s="32">
        <v>22.8</v>
      </c>
      <c r="I25" s="32">
        <v>8.4</v>
      </c>
      <c r="J25" s="32">
        <v>3</v>
      </c>
      <c r="K25" s="32">
        <v>1.4</v>
      </c>
      <c r="L25" s="32">
        <v>37</v>
      </c>
      <c r="M25" s="32">
        <v>13.5</v>
      </c>
    </row>
    <row r="26" spans="2:13" ht="15" customHeight="1" x14ac:dyDescent="0.15">
      <c r="B26" s="4"/>
      <c r="C26" s="58" t="s">
        <v>60</v>
      </c>
      <c r="D26" s="25">
        <v>12578</v>
      </c>
      <c r="E26" s="18">
        <v>4681</v>
      </c>
      <c r="F26" s="11">
        <v>3061</v>
      </c>
      <c r="G26" s="11">
        <v>799</v>
      </c>
      <c r="H26" s="11">
        <v>3479</v>
      </c>
      <c r="I26" s="11">
        <v>1033</v>
      </c>
      <c r="J26" s="11">
        <v>394</v>
      </c>
      <c r="K26" s="11">
        <v>124</v>
      </c>
      <c r="L26" s="11">
        <v>4005</v>
      </c>
      <c r="M26" s="11">
        <v>1283</v>
      </c>
    </row>
    <row r="27" spans="2:13" ht="15" customHeight="1" x14ac:dyDescent="0.15">
      <c r="B27" s="4"/>
      <c r="C27" s="56"/>
      <c r="D27" s="30">
        <v>100</v>
      </c>
      <c r="E27" s="31">
        <v>37.200000000000003</v>
      </c>
      <c r="F27" s="32">
        <v>24.3</v>
      </c>
      <c r="G27" s="32">
        <v>6.4</v>
      </c>
      <c r="H27" s="32">
        <v>27.7</v>
      </c>
      <c r="I27" s="32">
        <v>8.1999999999999993</v>
      </c>
      <c r="J27" s="32">
        <v>3.1</v>
      </c>
      <c r="K27" s="32">
        <v>1</v>
      </c>
      <c r="L27" s="32">
        <v>31.8</v>
      </c>
      <c r="M27" s="32">
        <v>10.199999999999999</v>
      </c>
    </row>
    <row r="28" spans="2:13" ht="15" customHeight="1" x14ac:dyDescent="0.15">
      <c r="B28" s="4"/>
      <c r="C28" s="55" t="s">
        <v>61</v>
      </c>
      <c r="D28" s="25">
        <v>1614</v>
      </c>
      <c r="E28" s="18">
        <v>476</v>
      </c>
      <c r="F28" s="11">
        <v>393</v>
      </c>
      <c r="G28" s="11">
        <v>96</v>
      </c>
      <c r="H28" s="11">
        <v>411</v>
      </c>
      <c r="I28" s="11">
        <v>93</v>
      </c>
      <c r="J28" s="11">
        <v>29</v>
      </c>
      <c r="K28" s="11">
        <v>21</v>
      </c>
      <c r="L28" s="11">
        <v>611</v>
      </c>
      <c r="M28" s="11">
        <v>147</v>
      </c>
    </row>
    <row r="29" spans="2:13" ht="15" customHeight="1" x14ac:dyDescent="0.15">
      <c r="B29" s="4"/>
      <c r="C29" s="56"/>
      <c r="D29" s="30">
        <v>100</v>
      </c>
      <c r="E29" s="31">
        <v>29.5</v>
      </c>
      <c r="F29" s="32">
        <v>24.3</v>
      </c>
      <c r="G29" s="32">
        <v>5.9</v>
      </c>
      <c r="H29" s="32">
        <v>25.5</v>
      </c>
      <c r="I29" s="32">
        <v>5.8</v>
      </c>
      <c r="J29" s="32">
        <v>1.8</v>
      </c>
      <c r="K29" s="32">
        <v>1.3</v>
      </c>
      <c r="L29" s="32">
        <v>37.9</v>
      </c>
      <c r="M29" s="32">
        <v>9.1</v>
      </c>
    </row>
    <row r="30" spans="2:13" ht="15" customHeight="1" x14ac:dyDescent="0.15">
      <c r="B30" s="4"/>
      <c r="C30" s="51" t="s">
        <v>62</v>
      </c>
      <c r="D30" s="25">
        <v>2525</v>
      </c>
      <c r="E30" s="18">
        <v>759</v>
      </c>
      <c r="F30" s="11">
        <v>511</v>
      </c>
      <c r="G30" s="11">
        <v>130</v>
      </c>
      <c r="H30" s="11">
        <v>629</v>
      </c>
      <c r="I30" s="11">
        <v>153</v>
      </c>
      <c r="J30" s="11">
        <v>67</v>
      </c>
      <c r="K30" s="11">
        <v>24</v>
      </c>
      <c r="L30" s="11">
        <v>938</v>
      </c>
      <c r="M30" s="11">
        <v>279</v>
      </c>
    </row>
    <row r="31" spans="2:13" ht="15" customHeight="1" x14ac:dyDescent="0.15">
      <c r="B31" s="4"/>
      <c r="C31" s="51"/>
      <c r="D31" s="30">
        <v>100</v>
      </c>
      <c r="E31" s="31">
        <v>30.1</v>
      </c>
      <c r="F31" s="32">
        <v>20.2</v>
      </c>
      <c r="G31" s="32">
        <v>5.0999999999999996</v>
      </c>
      <c r="H31" s="32">
        <v>24.9</v>
      </c>
      <c r="I31" s="32">
        <v>6.1</v>
      </c>
      <c r="J31" s="32">
        <v>2.7</v>
      </c>
      <c r="K31" s="32">
        <v>1</v>
      </c>
      <c r="L31" s="32">
        <v>37.1</v>
      </c>
      <c r="M31" s="32">
        <v>11</v>
      </c>
    </row>
    <row r="32" spans="2:13" ht="15" customHeight="1" x14ac:dyDescent="0.15">
      <c r="B32" s="6"/>
      <c r="C32" s="58" t="s">
        <v>63</v>
      </c>
      <c r="D32" s="25">
        <v>3276</v>
      </c>
      <c r="E32" s="18">
        <v>1125</v>
      </c>
      <c r="F32" s="11">
        <v>759</v>
      </c>
      <c r="G32" s="11">
        <v>197</v>
      </c>
      <c r="H32" s="11">
        <v>864</v>
      </c>
      <c r="I32" s="11">
        <v>250</v>
      </c>
      <c r="J32" s="11">
        <v>117</v>
      </c>
      <c r="K32" s="11">
        <v>42</v>
      </c>
      <c r="L32" s="11">
        <v>1165</v>
      </c>
      <c r="M32" s="11">
        <v>313</v>
      </c>
    </row>
    <row r="33" spans="2:13" ht="15" customHeight="1" x14ac:dyDescent="0.15">
      <c r="B33" s="7"/>
      <c r="C33" s="59"/>
      <c r="D33" s="28">
        <v>100</v>
      </c>
      <c r="E33" s="20">
        <v>34.299999999999997</v>
      </c>
      <c r="F33" s="15">
        <v>23.2</v>
      </c>
      <c r="G33" s="15">
        <v>6</v>
      </c>
      <c r="H33" s="15">
        <v>26.4</v>
      </c>
      <c r="I33" s="15">
        <v>7.6</v>
      </c>
      <c r="J33" s="15">
        <v>3.6</v>
      </c>
      <c r="K33" s="15">
        <v>1.3</v>
      </c>
      <c r="L33" s="15">
        <v>35.6</v>
      </c>
      <c r="M33" s="15">
        <v>9.6</v>
      </c>
    </row>
    <row r="34" spans="2:13" ht="15" customHeight="1" x14ac:dyDescent="0.15">
      <c r="B34" s="3" t="s">
        <v>64</v>
      </c>
      <c r="C34" s="53" t="s">
        <v>65</v>
      </c>
      <c r="D34" s="27">
        <v>22228</v>
      </c>
      <c r="E34" s="21">
        <v>7949</v>
      </c>
      <c r="F34" s="13">
        <v>5297</v>
      </c>
      <c r="G34" s="13">
        <v>1368</v>
      </c>
      <c r="H34" s="13">
        <v>5965</v>
      </c>
      <c r="I34" s="13">
        <v>1725</v>
      </c>
      <c r="J34" s="13">
        <v>690</v>
      </c>
      <c r="K34" s="13">
        <v>228</v>
      </c>
      <c r="L34" s="13">
        <v>7708</v>
      </c>
      <c r="M34" s="13">
        <v>2078</v>
      </c>
    </row>
    <row r="35" spans="2:13" ht="15" customHeight="1" x14ac:dyDescent="0.15">
      <c r="B35" s="4"/>
      <c r="C35" s="54"/>
      <c r="D35" s="30">
        <v>100</v>
      </c>
      <c r="E35" s="31">
        <v>35.799999999999997</v>
      </c>
      <c r="F35" s="32">
        <v>23.8</v>
      </c>
      <c r="G35" s="32">
        <v>6.2</v>
      </c>
      <c r="H35" s="32">
        <v>26.8</v>
      </c>
      <c r="I35" s="32">
        <v>7.8</v>
      </c>
      <c r="J35" s="32">
        <v>3.1</v>
      </c>
      <c r="K35" s="32">
        <v>1</v>
      </c>
      <c r="L35" s="32">
        <v>34.700000000000003</v>
      </c>
      <c r="M35" s="32">
        <v>9.3000000000000007</v>
      </c>
    </row>
    <row r="36" spans="2:13" ht="15" customHeight="1" x14ac:dyDescent="0.15">
      <c r="B36" s="4"/>
      <c r="C36" s="60" t="s">
        <v>66</v>
      </c>
      <c r="D36" s="25">
        <v>2573</v>
      </c>
      <c r="E36" s="18">
        <v>662</v>
      </c>
      <c r="F36" s="11">
        <v>459</v>
      </c>
      <c r="G36" s="11">
        <v>141</v>
      </c>
      <c r="H36" s="11">
        <v>548</v>
      </c>
      <c r="I36" s="11">
        <v>225</v>
      </c>
      <c r="J36" s="11">
        <v>71</v>
      </c>
      <c r="K36" s="11">
        <v>38</v>
      </c>
      <c r="L36" s="11">
        <v>885</v>
      </c>
      <c r="M36" s="11">
        <v>451</v>
      </c>
    </row>
    <row r="37" spans="2:13" ht="15" customHeight="1" x14ac:dyDescent="0.15">
      <c r="B37" s="4"/>
      <c r="C37" s="56"/>
      <c r="D37" s="30">
        <v>100</v>
      </c>
      <c r="E37" s="31">
        <v>25.7</v>
      </c>
      <c r="F37" s="32">
        <v>17.8</v>
      </c>
      <c r="G37" s="32">
        <v>5.5</v>
      </c>
      <c r="H37" s="32">
        <v>21.3</v>
      </c>
      <c r="I37" s="32">
        <v>8.6999999999999993</v>
      </c>
      <c r="J37" s="32">
        <v>2.8</v>
      </c>
      <c r="K37" s="32">
        <v>1.5</v>
      </c>
      <c r="L37" s="32">
        <v>34.4</v>
      </c>
      <c r="M37" s="32">
        <v>17.5</v>
      </c>
    </row>
    <row r="38" spans="2:13" ht="15" customHeight="1" x14ac:dyDescent="0.15">
      <c r="B38" s="4"/>
      <c r="C38" s="55" t="s">
        <v>67</v>
      </c>
      <c r="D38" s="25">
        <v>1235</v>
      </c>
      <c r="E38" s="18">
        <v>338</v>
      </c>
      <c r="F38" s="11">
        <v>225</v>
      </c>
      <c r="G38" s="11">
        <v>62</v>
      </c>
      <c r="H38" s="11">
        <v>280</v>
      </c>
      <c r="I38" s="11">
        <v>88</v>
      </c>
      <c r="J38" s="11">
        <v>31</v>
      </c>
      <c r="K38" s="11">
        <v>23</v>
      </c>
      <c r="L38" s="11">
        <v>423</v>
      </c>
      <c r="M38" s="11">
        <v>200</v>
      </c>
    </row>
    <row r="39" spans="2:13" ht="15" customHeight="1" x14ac:dyDescent="0.15">
      <c r="B39" s="5"/>
      <c r="C39" s="59"/>
      <c r="D39" s="28">
        <v>100</v>
      </c>
      <c r="E39" s="20">
        <v>27.4</v>
      </c>
      <c r="F39" s="15">
        <v>18.2</v>
      </c>
      <c r="G39" s="15">
        <v>5</v>
      </c>
      <c r="H39" s="15">
        <v>22.7</v>
      </c>
      <c r="I39" s="15">
        <v>7.1</v>
      </c>
      <c r="J39" s="15">
        <v>2.5</v>
      </c>
      <c r="K39" s="15">
        <v>1.9</v>
      </c>
      <c r="L39" s="15">
        <v>34.299999999999997</v>
      </c>
      <c r="M39" s="15">
        <v>16.2</v>
      </c>
    </row>
    <row r="40" spans="2:13" ht="15" customHeight="1" x14ac:dyDescent="0.15">
      <c r="B40" s="3" t="s">
        <v>83</v>
      </c>
      <c r="C40" s="53" t="s">
        <v>404</v>
      </c>
      <c r="D40" s="27">
        <v>3459</v>
      </c>
      <c r="E40" s="21">
        <v>1306</v>
      </c>
      <c r="F40" s="13">
        <v>889</v>
      </c>
      <c r="G40" s="13">
        <v>231</v>
      </c>
      <c r="H40" s="13">
        <v>897</v>
      </c>
      <c r="I40" s="13">
        <v>292</v>
      </c>
      <c r="J40" s="13">
        <v>126</v>
      </c>
      <c r="K40" s="13">
        <v>46</v>
      </c>
      <c r="L40" s="13">
        <v>1108</v>
      </c>
      <c r="M40" s="13">
        <v>357</v>
      </c>
    </row>
    <row r="41" spans="2:13" ht="15" customHeight="1" x14ac:dyDescent="0.15">
      <c r="B41" s="4"/>
      <c r="C41" s="54"/>
      <c r="D41" s="30">
        <v>100</v>
      </c>
      <c r="E41" s="31">
        <v>37.799999999999997</v>
      </c>
      <c r="F41" s="32">
        <v>25.7</v>
      </c>
      <c r="G41" s="32">
        <v>6.7</v>
      </c>
      <c r="H41" s="32">
        <v>25.9</v>
      </c>
      <c r="I41" s="32">
        <v>8.4</v>
      </c>
      <c r="J41" s="32">
        <v>3.6</v>
      </c>
      <c r="K41" s="32">
        <v>1.3</v>
      </c>
      <c r="L41" s="32">
        <v>32</v>
      </c>
      <c r="M41" s="32">
        <v>10.3</v>
      </c>
    </row>
    <row r="42" spans="2:13" ht="15" customHeight="1" x14ac:dyDescent="0.15">
      <c r="B42" s="4"/>
      <c r="C42" s="55" t="s">
        <v>89</v>
      </c>
      <c r="D42" s="25">
        <v>18074</v>
      </c>
      <c r="E42" s="18">
        <v>6400</v>
      </c>
      <c r="F42" s="11">
        <v>4337</v>
      </c>
      <c r="G42" s="11">
        <v>1110</v>
      </c>
      <c r="H42" s="11">
        <v>4917</v>
      </c>
      <c r="I42" s="11">
        <v>1487</v>
      </c>
      <c r="J42" s="11">
        <v>564</v>
      </c>
      <c r="K42" s="11">
        <v>196</v>
      </c>
      <c r="L42" s="11">
        <v>6066</v>
      </c>
      <c r="M42" s="11">
        <v>1766</v>
      </c>
    </row>
    <row r="43" spans="2:13" ht="15" customHeight="1" x14ac:dyDescent="0.15">
      <c r="B43" s="4"/>
      <c r="C43" s="56"/>
      <c r="D43" s="30">
        <v>100</v>
      </c>
      <c r="E43" s="31">
        <v>35.4</v>
      </c>
      <c r="F43" s="32">
        <v>24</v>
      </c>
      <c r="G43" s="32">
        <v>6.1</v>
      </c>
      <c r="H43" s="32">
        <v>27.2</v>
      </c>
      <c r="I43" s="32">
        <v>8.1999999999999993</v>
      </c>
      <c r="J43" s="32">
        <v>3.1</v>
      </c>
      <c r="K43" s="32">
        <v>1.1000000000000001</v>
      </c>
      <c r="L43" s="32">
        <v>33.6</v>
      </c>
      <c r="M43" s="32">
        <v>9.8000000000000007</v>
      </c>
    </row>
    <row r="44" spans="2:13" ht="15" customHeight="1" x14ac:dyDescent="0.15">
      <c r="B44" s="4"/>
      <c r="C44" s="51" t="s">
        <v>90</v>
      </c>
      <c r="D44" s="25">
        <v>4115</v>
      </c>
      <c r="E44" s="18">
        <v>1132</v>
      </c>
      <c r="F44" s="11">
        <v>710</v>
      </c>
      <c r="G44" s="11">
        <v>225</v>
      </c>
      <c r="H44" s="11">
        <v>913</v>
      </c>
      <c r="I44" s="11">
        <v>267</v>
      </c>
      <c r="J44" s="11">
        <v>96</v>
      </c>
      <c r="K44" s="11">
        <v>44</v>
      </c>
      <c r="L44" s="11">
        <v>1678</v>
      </c>
      <c r="M44" s="11">
        <v>496</v>
      </c>
    </row>
    <row r="45" spans="2:13" ht="15" customHeight="1" x14ac:dyDescent="0.15">
      <c r="B45" s="4"/>
      <c r="C45" s="54"/>
      <c r="D45" s="30">
        <v>100</v>
      </c>
      <c r="E45" s="31">
        <v>27.5</v>
      </c>
      <c r="F45" s="32">
        <v>17.3</v>
      </c>
      <c r="G45" s="32">
        <v>5.5</v>
      </c>
      <c r="H45" s="32">
        <v>22.2</v>
      </c>
      <c r="I45" s="32">
        <v>6.5</v>
      </c>
      <c r="J45" s="32">
        <v>2.2999999999999998</v>
      </c>
      <c r="K45" s="32">
        <v>1.1000000000000001</v>
      </c>
      <c r="L45" s="32">
        <v>40.799999999999997</v>
      </c>
      <c r="M45" s="32">
        <v>12.1</v>
      </c>
    </row>
    <row r="46" spans="2:13" ht="15" customHeight="1" x14ac:dyDescent="0.15">
      <c r="B46" s="4"/>
      <c r="C46" s="51" t="s">
        <v>91</v>
      </c>
      <c r="D46" s="25">
        <v>659</v>
      </c>
      <c r="E46" s="18">
        <v>163</v>
      </c>
      <c r="F46" s="11">
        <v>107</v>
      </c>
      <c r="G46" s="11">
        <v>31</v>
      </c>
      <c r="H46" s="11">
        <v>142</v>
      </c>
      <c r="I46" s="11">
        <v>32</v>
      </c>
      <c r="J46" s="11">
        <v>14</v>
      </c>
      <c r="K46" s="11">
        <v>11</v>
      </c>
      <c r="L46" s="11">
        <v>280</v>
      </c>
      <c r="M46" s="11">
        <v>93</v>
      </c>
    </row>
    <row r="47" spans="2:13" ht="15" customHeight="1" x14ac:dyDescent="0.15">
      <c r="B47" s="5"/>
      <c r="C47" s="52"/>
      <c r="D47" s="28">
        <v>100</v>
      </c>
      <c r="E47" s="20">
        <v>24.7</v>
      </c>
      <c r="F47" s="15">
        <v>16.2</v>
      </c>
      <c r="G47" s="15">
        <v>4.7</v>
      </c>
      <c r="H47" s="15">
        <v>21.5</v>
      </c>
      <c r="I47" s="15">
        <v>4.9000000000000004</v>
      </c>
      <c r="J47" s="15">
        <v>2.1</v>
      </c>
      <c r="K47" s="15">
        <v>1.7</v>
      </c>
      <c r="L47" s="15">
        <v>42.5</v>
      </c>
      <c r="M47" s="15">
        <v>14.1</v>
      </c>
    </row>
    <row r="48" spans="2:13" ht="15" customHeight="1" x14ac:dyDescent="0.15">
      <c r="B48" s="3" t="s">
        <v>68</v>
      </c>
      <c r="C48" s="53" t="s">
        <v>69</v>
      </c>
      <c r="D48" s="27">
        <v>3572</v>
      </c>
      <c r="E48" s="21">
        <v>1184</v>
      </c>
      <c r="F48" s="13">
        <v>719</v>
      </c>
      <c r="G48" s="13">
        <v>295</v>
      </c>
      <c r="H48" s="13">
        <v>849</v>
      </c>
      <c r="I48" s="13">
        <v>272</v>
      </c>
      <c r="J48" s="13">
        <v>146</v>
      </c>
      <c r="K48" s="13">
        <v>31</v>
      </c>
      <c r="L48" s="13">
        <v>1401</v>
      </c>
      <c r="M48" s="13">
        <v>271</v>
      </c>
    </row>
    <row r="49" spans="2:13" ht="15" customHeight="1" x14ac:dyDescent="0.15">
      <c r="B49" s="4"/>
      <c r="C49" s="54"/>
      <c r="D49" s="30">
        <v>100</v>
      </c>
      <c r="E49" s="31">
        <v>33.1</v>
      </c>
      <c r="F49" s="32">
        <v>20.100000000000001</v>
      </c>
      <c r="G49" s="32">
        <v>8.3000000000000007</v>
      </c>
      <c r="H49" s="32">
        <v>23.8</v>
      </c>
      <c r="I49" s="32">
        <v>7.6</v>
      </c>
      <c r="J49" s="32">
        <v>4.0999999999999996</v>
      </c>
      <c r="K49" s="32">
        <v>0.9</v>
      </c>
      <c r="L49" s="32">
        <v>39.200000000000003</v>
      </c>
      <c r="M49" s="32">
        <v>7.6</v>
      </c>
    </row>
    <row r="50" spans="2:13" ht="15" customHeight="1" x14ac:dyDescent="0.15">
      <c r="B50" s="4"/>
      <c r="C50" s="57" t="s">
        <v>70</v>
      </c>
      <c r="D50" s="33">
        <v>2055</v>
      </c>
      <c r="E50" s="34">
        <v>804</v>
      </c>
      <c r="F50" s="35">
        <v>526</v>
      </c>
      <c r="G50" s="35">
        <v>166</v>
      </c>
      <c r="H50" s="35">
        <v>689</v>
      </c>
      <c r="I50" s="35">
        <v>163</v>
      </c>
      <c r="J50" s="35">
        <v>68</v>
      </c>
      <c r="K50" s="35">
        <v>12</v>
      </c>
      <c r="L50" s="35">
        <v>635</v>
      </c>
      <c r="M50" s="35">
        <v>146</v>
      </c>
    </row>
    <row r="51" spans="2:13" ht="15" customHeight="1" x14ac:dyDescent="0.15">
      <c r="B51" s="4"/>
      <c r="C51" s="54"/>
      <c r="D51" s="30">
        <v>100</v>
      </c>
      <c r="E51" s="31">
        <v>39.1</v>
      </c>
      <c r="F51" s="32">
        <v>25.6</v>
      </c>
      <c r="G51" s="32">
        <v>8.1</v>
      </c>
      <c r="H51" s="32">
        <v>33.5</v>
      </c>
      <c r="I51" s="32">
        <v>7.9</v>
      </c>
      <c r="J51" s="32">
        <v>3.3</v>
      </c>
      <c r="K51" s="32">
        <v>0.6</v>
      </c>
      <c r="L51" s="32">
        <v>30.9</v>
      </c>
      <c r="M51" s="32">
        <v>7.1</v>
      </c>
    </row>
    <row r="52" spans="2:13" ht="15" customHeight="1" x14ac:dyDescent="0.15">
      <c r="B52" s="4"/>
      <c r="C52" s="51" t="s">
        <v>71</v>
      </c>
      <c r="D52" s="25">
        <v>1640</v>
      </c>
      <c r="E52" s="18">
        <v>510</v>
      </c>
      <c r="F52" s="11">
        <v>364</v>
      </c>
      <c r="G52" s="11">
        <v>117</v>
      </c>
      <c r="H52" s="11">
        <v>454</v>
      </c>
      <c r="I52" s="11">
        <v>163</v>
      </c>
      <c r="J52" s="11">
        <v>49</v>
      </c>
      <c r="K52" s="11">
        <v>18</v>
      </c>
      <c r="L52" s="11">
        <v>543</v>
      </c>
      <c r="M52" s="11">
        <v>212</v>
      </c>
    </row>
    <row r="53" spans="2:13" ht="15" customHeight="1" x14ac:dyDescent="0.15">
      <c r="B53" s="4"/>
      <c r="C53" s="54"/>
      <c r="D53" s="30">
        <v>100</v>
      </c>
      <c r="E53" s="31">
        <v>31.1</v>
      </c>
      <c r="F53" s="32">
        <v>22.2</v>
      </c>
      <c r="G53" s="32">
        <v>7.1</v>
      </c>
      <c r="H53" s="32">
        <v>27.7</v>
      </c>
      <c r="I53" s="32">
        <v>9.9</v>
      </c>
      <c r="J53" s="32">
        <v>3</v>
      </c>
      <c r="K53" s="32">
        <v>1.1000000000000001</v>
      </c>
      <c r="L53" s="32">
        <v>33.1</v>
      </c>
      <c r="M53" s="32">
        <v>12.9</v>
      </c>
    </row>
    <row r="54" spans="2:13" ht="15" customHeight="1" x14ac:dyDescent="0.15">
      <c r="B54" s="4"/>
      <c r="C54" s="51" t="s">
        <v>72</v>
      </c>
      <c r="D54" s="25">
        <v>1560</v>
      </c>
      <c r="E54" s="18">
        <v>500</v>
      </c>
      <c r="F54" s="11">
        <v>332</v>
      </c>
      <c r="G54" s="11">
        <v>93</v>
      </c>
      <c r="H54" s="11">
        <v>457</v>
      </c>
      <c r="I54" s="11">
        <v>201</v>
      </c>
      <c r="J54" s="11">
        <v>39</v>
      </c>
      <c r="K54" s="11">
        <v>12</v>
      </c>
      <c r="L54" s="11">
        <v>522</v>
      </c>
      <c r="M54" s="11">
        <v>177</v>
      </c>
    </row>
    <row r="55" spans="2:13" ht="15" customHeight="1" x14ac:dyDescent="0.15">
      <c r="B55" s="4"/>
      <c r="C55" s="54"/>
      <c r="D55" s="30">
        <v>100</v>
      </c>
      <c r="E55" s="31">
        <v>32.1</v>
      </c>
      <c r="F55" s="32">
        <v>21.3</v>
      </c>
      <c r="G55" s="32">
        <v>6</v>
      </c>
      <c r="H55" s="32">
        <v>29.3</v>
      </c>
      <c r="I55" s="32">
        <v>12.9</v>
      </c>
      <c r="J55" s="32">
        <v>2.5</v>
      </c>
      <c r="K55" s="32">
        <v>0.8</v>
      </c>
      <c r="L55" s="32">
        <v>33.5</v>
      </c>
      <c r="M55" s="32">
        <v>11.3</v>
      </c>
    </row>
    <row r="56" spans="2:13" ht="15" customHeight="1" x14ac:dyDescent="0.15">
      <c r="B56" s="4"/>
      <c r="C56" s="51" t="s">
        <v>73</v>
      </c>
      <c r="D56" s="25">
        <v>2382</v>
      </c>
      <c r="E56" s="18">
        <v>789</v>
      </c>
      <c r="F56" s="11">
        <v>485</v>
      </c>
      <c r="G56" s="11">
        <v>119</v>
      </c>
      <c r="H56" s="11">
        <v>709</v>
      </c>
      <c r="I56" s="11">
        <v>290</v>
      </c>
      <c r="J56" s="11">
        <v>49</v>
      </c>
      <c r="K56" s="11">
        <v>14</v>
      </c>
      <c r="L56" s="11">
        <v>763</v>
      </c>
      <c r="M56" s="11">
        <v>288</v>
      </c>
    </row>
    <row r="57" spans="2:13" ht="15" customHeight="1" x14ac:dyDescent="0.15">
      <c r="B57" s="4"/>
      <c r="C57" s="54"/>
      <c r="D57" s="30">
        <v>100</v>
      </c>
      <c r="E57" s="31">
        <v>33.1</v>
      </c>
      <c r="F57" s="32">
        <v>20.399999999999999</v>
      </c>
      <c r="G57" s="32">
        <v>5</v>
      </c>
      <c r="H57" s="32">
        <v>29.8</v>
      </c>
      <c r="I57" s="32">
        <v>12.2</v>
      </c>
      <c r="J57" s="32">
        <v>2.1</v>
      </c>
      <c r="K57" s="32">
        <v>0.6</v>
      </c>
      <c r="L57" s="32">
        <v>32</v>
      </c>
      <c r="M57" s="32">
        <v>12.1</v>
      </c>
    </row>
    <row r="58" spans="2:13" ht="15" customHeight="1" x14ac:dyDescent="0.15">
      <c r="B58" s="4"/>
      <c r="C58" s="51" t="s">
        <v>74</v>
      </c>
      <c r="D58" s="25">
        <v>1538</v>
      </c>
      <c r="E58" s="18">
        <v>596</v>
      </c>
      <c r="F58" s="11">
        <v>441</v>
      </c>
      <c r="G58" s="11">
        <v>90</v>
      </c>
      <c r="H58" s="11">
        <v>445</v>
      </c>
      <c r="I58" s="11">
        <v>138</v>
      </c>
      <c r="J58" s="11">
        <v>52</v>
      </c>
      <c r="K58" s="11">
        <v>7</v>
      </c>
      <c r="L58" s="11">
        <v>456</v>
      </c>
      <c r="M58" s="11">
        <v>118</v>
      </c>
    </row>
    <row r="59" spans="2:13" ht="15" customHeight="1" x14ac:dyDescent="0.15">
      <c r="B59" s="4"/>
      <c r="C59" s="54"/>
      <c r="D59" s="30">
        <v>100</v>
      </c>
      <c r="E59" s="31">
        <v>38.799999999999997</v>
      </c>
      <c r="F59" s="32">
        <v>28.7</v>
      </c>
      <c r="G59" s="32">
        <v>5.9</v>
      </c>
      <c r="H59" s="32">
        <v>28.9</v>
      </c>
      <c r="I59" s="32">
        <v>9</v>
      </c>
      <c r="J59" s="32">
        <v>3.4</v>
      </c>
      <c r="K59" s="32">
        <v>0.5</v>
      </c>
      <c r="L59" s="32">
        <v>29.6</v>
      </c>
      <c r="M59" s="32">
        <v>7.7</v>
      </c>
    </row>
    <row r="60" spans="2:13" ht="15" customHeight="1" x14ac:dyDescent="0.15">
      <c r="B60" s="4"/>
      <c r="C60" s="51" t="s">
        <v>75</v>
      </c>
      <c r="D60" s="25">
        <v>5096</v>
      </c>
      <c r="E60" s="18">
        <v>1548</v>
      </c>
      <c r="F60" s="11">
        <v>1228</v>
      </c>
      <c r="G60" s="11">
        <v>213</v>
      </c>
      <c r="H60" s="11">
        <v>1160</v>
      </c>
      <c r="I60" s="11">
        <v>344</v>
      </c>
      <c r="J60" s="11">
        <v>145</v>
      </c>
      <c r="K60" s="11">
        <v>76</v>
      </c>
      <c r="L60" s="11">
        <v>1763</v>
      </c>
      <c r="M60" s="11">
        <v>703</v>
      </c>
    </row>
    <row r="61" spans="2:13" ht="15" customHeight="1" x14ac:dyDescent="0.15">
      <c r="B61" s="4"/>
      <c r="C61" s="54"/>
      <c r="D61" s="30">
        <v>100</v>
      </c>
      <c r="E61" s="31">
        <v>30.4</v>
      </c>
      <c r="F61" s="32">
        <v>24.1</v>
      </c>
      <c r="G61" s="32">
        <v>4.2</v>
      </c>
      <c r="H61" s="32">
        <v>22.8</v>
      </c>
      <c r="I61" s="32">
        <v>6.8</v>
      </c>
      <c r="J61" s="32">
        <v>2.8</v>
      </c>
      <c r="K61" s="32">
        <v>1.5</v>
      </c>
      <c r="L61" s="32">
        <v>34.6</v>
      </c>
      <c r="M61" s="32">
        <v>13.8</v>
      </c>
    </row>
    <row r="62" spans="2:13" ht="15" customHeight="1" x14ac:dyDescent="0.15">
      <c r="B62" s="4"/>
      <c r="C62" s="51" t="s">
        <v>76</v>
      </c>
      <c r="D62" s="25">
        <v>2807</v>
      </c>
      <c r="E62" s="18">
        <v>1050</v>
      </c>
      <c r="F62" s="11">
        <v>604</v>
      </c>
      <c r="G62" s="11">
        <v>169</v>
      </c>
      <c r="H62" s="11">
        <v>661</v>
      </c>
      <c r="I62" s="11">
        <v>234</v>
      </c>
      <c r="J62" s="11">
        <v>85</v>
      </c>
      <c r="K62" s="11">
        <v>35</v>
      </c>
      <c r="L62" s="11">
        <v>931</v>
      </c>
      <c r="M62" s="11">
        <v>350</v>
      </c>
    </row>
    <row r="63" spans="2:13" ht="15" customHeight="1" x14ac:dyDescent="0.15">
      <c r="B63" s="4"/>
      <c r="C63" s="54"/>
      <c r="D63" s="30">
        <v>100</v>
      </c>
      <c r="E63" s="31">
        <v>37.4</v>
      </c>
      <c r="F63" s="32">
        <v>21.5</v>
      </c>
      <c r="G63" s="32">
        <v>6</v>
      </c>
      <c r="H63" s="32">
        <v>23.5</v>
      </c>
      <c r="I63" s="32">
        <v>8.3000000000000007</v>
      </c>
      <c r="J63" s="32">
        <v>3</v>
      </c>
      <c r="K63" s="32">
        <v>1.2</v>
      </c>
      <c r="L63" s="32">
        <v>33.200000000000003</v>
      </c>
      <c r="M63" s="32">
        <v>12.5</v>
      </c>
    </row>
    <row r="64" spans="2:13" ht="15" customHeight="1" x14ac:dyDescent="0.15">
      <c r="B64" s="4"/>
      <c r="C64" s="51" t="s">
        <v>77</v>
      </c>
      <c r="D64" s="25">
        <v>6516</v>
      </c>
      <c r="E64" s="18">
        <v>2195</v>
      </c>
      <c r="F64" s="11">
        <v>1454</v>
      </c>
      <c r="G64" s="11">
        <v>365</v>
      </c>
      <c r="H64" s="11">
        <v>1569</v>
      </c>
      <c r="I64" s="11">
        <v>320</v>
      </c>
      <c r="J64" s="11">
        <v>187</v>
      </c>
      <c r="K64" s="11">
        <v>101</v>
      </c>
      <c r="L64" s="11">
        <v>2319</v>
      </c>
      <c r="M64" s="11">
        <v>811</v>
      </c>
    </row>
    <row r="65" spans="2:13" ht="15" customHeight="1" x14ac:dyDescent="0.15">
      <c r="B65" s="5"/>
      <c r="C65" s="52"/>
      <c r="D65" s="28">
        <v>100</v>
      </c>
      <c r="E65" s="20">
        <v>33.700000000000003</v>
      </c>
      <c r="F65" s="15">
        <v>22.3</v>
      </c>
      <c r="G65" s="15">
        <v>5.6</v>
      </c>
      <c r="H65" s="15">
        <v>24.1</v>
      </c>
      <c r="I65" s="15">
        <v>4.9000000000000004</v>
      </c>
      <c r="J65" s="15">
        <v>2.9</v>
      </c>
      <c r="K65" s="15">
        <v>1.6</v>
      </c>
      <c r="L65" s="15">
        <v>35.6</v>
      </c>
      <c r="M65" s="15">
        <v>12.4</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M9">
    <cfRule type="top10" dxfId="144" priority="2607" rank="1"/>
  </conditionalFormatting>
  <conditionalFormatting sqref="E11:M11">
    <cfRule type="top10" dxfId="143" priority="2608" rank="1"/>
  </conditionalFormatting>
  <conditionalFormatting sqref="E13:M13">
    <cfRule type="top10" dxfId="142" priority="2609" rank="1"/>
  </conditionalFormatting>
  <conditionalFormatting sqref="E15:M15">
    <cfRule type="top10" dxfId="141" priority="2610" rank="1"/>
  </conditionalFormatting>
  <conditionalFormatting sqref="E17:M17">
    <cfRule type="top10" dxfId="140" priority="2611" rank="1"/>
  </conditionalFormatting>
  <conditionalFormatting sqref="E19:M19">
    <cfRule type="top10" dxfId="139" priority="2612" rank="1"/>
  </conditionalFormatting>
  <conditionalFormatting sqref="E21:M21">
    <cfRule type="top10" dxfId="138" priority="2613" rank="1"/>
  </conditionalFormatting>
  <conditionalFormatting sqref="E23:M23">
    <cfRule type="top10" dxfId="137" priority="2614" rank="1"/>
  </conditionalFormatting>
  <conditionalFormatting sqref="E25:M25">
    <cfRule type="top10" dxfId="136" priority="2615" rank="1"/>
  </conditionalFormatting>
  <conditionalFormatting sqref="E27:M27">
    <cfRule type="top10" dxfId="135" priority="2616" rank="1"/>
  </conditionalFormatting>
  <conditionalFormatting sqref="E29:M29">
    <cfRule type="top10" dxfId="134" priority="2617" rank="1"/>
  </conditionalFormatting>
  <conditionalFormatting sqref="E31:M31">
    <cfRule type="top10" dxfId="133" priority="2618" rank="1"/>
  </conditionalFormatting>
  <conditionalFormatting sqref="E33:M33">
    <cfRule type="top10" dxfId="132" priority="2619" rank="1"/>
  </conditionalFormatting>
  <conditionalFormatting sqref="E35:M35">
    <cfRule type="top10" dxfId="131" priority="2620" rank="1"/>
  </conditionalFormatting>
  <conditionalFormatting sqref="E37:M37">
    <cfRule type="top10" dxfId="130" priority="2621" rank="1"/>
  </conditionalFormatting>
  <conditionalFormatting sqref="E39:M39">
    <cfRule type="top10" dxfId="129" priority="2622" rank="1"/>
  </conditionalFormatting>
  <conditionalFormatting sqref="E41:M41">
    <cfRule type="top10" dxfId="128" priority="2623" rank="1"/>
  </conditionalFormatting>
  <conditionalFormatting sqref="E43:M43">
    <cfRule type="top10" dxfId="127" priority="2624" rank="1"/>
  </conditionalFormatting>
  <conditionalFormatting sqref="E45:M45">
    <cfRule type="top10" dxfId="126" priority="2625" rank="1"/>
  </conditionalFormatting>
  <conditionalFormatting sqref="E47:M47">
    <cfRule type="top10" dxfId="125" priority="2626" rank="1"/>
  </conditionalFormatting>
  <conditionalFormatting sqref="E49:M49">
    <cfRule type="top10" dxfId="124" priority="2627" rank="1"/>
  </conditionalFormatting>
  <conditionalFormatting sqref="E51:M51">
    <cfRule type="top10" dxfId="123" priority="2628" rank="1"/>
  </conditionalFormatting>
  <conditionalFormatting sqref="E53:M53">
    <cfRule type="top10" dxfId="122" priority="2629" rank="1"/>
  </conditionalFormatting>
  <conditionalFormatting sqref="E55:M55">
    <cfRule type="top10" dxfId="121" priority="2630" rank="1"/>
  </conditionalFormatting>
  <conditionalFormatting sqref="E57:M57">
    <cfRule type="top10" dxfId="120" priority="2631" rank="1"/>
  </conditionalFormatting>
  <conditionalFormatting sqref="E59:M59">
    <cfRule type="top10" dxfId="119" priority="2632" rank="1"/>
  </conditionalFormatting>
  <conditionalFormatting sqref="E61:M61">
    <cfRule type="top10" dxfId="118" priority="2633" rank="1"/>
  </conditionalFormatting>
  <conditionalFormatting sqref="E63:M63">
    <cfRule type="top10" dxfId="117" priority="2634" rank="1"/>
  </conditionalFormatting>
  <conditionalFormatting sqref="E65:M65">
    <cfRule type="top10" dxfId="116" priority="2635" rank="1"/>
  </conditionalFormatting>
  <pageMargins left="0.7" right="0.7" top="0.75" bottom="0.75" header="0.3" footer="0.3"/>
  <pageSetup paperSize="9" scale="76" orientation="portrait" r:id="rId1"/>
  <headerFooter>
    <oddFooter>&amp;C&amp;P</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3" width="8.625" style="9" customWidth="1"/>
    <col min="94" max="16384" width="6.125" style="9"/>
  </cols>
  <sheetData>
    <row r="2" spans="2:43" x14ac:dyDescent="0.15">
      <c r="B2" s="9" t="s">
        <v>512</v>
      </c>
    </row>
    <row r="3" spans="2:43" x14ac:dyDescent="0.15">
      <c r="B3" s="9" t="s">
        <v>628</v>
      </c>
    </row>
    <row r="4" spans="2:43" x14ac:dyDescent="0.15">
      <c r="B4" s="36" t="s">
        <v>498</v>
      </c>
    </row>
    <row r="6" spans="2:43" ht="3" customHeight="1" x14ac:dyDescent="0.15">
      <c r="B6" s="16"/>
      <c r="C6" s="23"/>
      <c r="D6" s="24"/>
      <c r="E6" s="22"/>
      <c r="F6" s="17"/>
      <c r="G6" s="17"/>
      <c r="H6" s="17"/>
      <c r="I6" s="17"/>
      <c r="J6" s="17"/>
      <c r="K6" s="17"/>
    </row>
    <row r="7" spans="2:43" s="10" customFormat="1" ht="122.25" customHeight="1" thickBot="1" x14ac:dyDescent="0.2">
      <c r="B7" s="1"/>
      <c r="C7" s="2" t="s">
        <v>52</v>
      </c>
      <c r="D7" s="29" t="s">
        <v>103</v>
      </c>
      <c r="E7" s="46" t="s">
        <v>120</v>
      </c>
      <c r="F7" s="47" t="s">
        <v>121</v>
      </c>
      <c r="G7" s="47" t="s">
        <v>122</v>
      </c>
      <c r="H7" s="47" t="s">
        <v>123</v>
      </c>
      <c r="I7" s="47" t="s">
        <v>124</v>
      </c>
      <c r="J7" s="47" t="s">
        <v>4</v>
      </c>
      <c r="K7" s="47" t="s">
        <v>104</v>
      </c>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8924</v>
      </c>
      <c r="F8" s="11">
        <v>8739</v>
      </c>
      <c r="G8" s="11">
        <v>7051</v>
      </c>
      <c r="H8" s="11">
        <v>4782</v>
      </c>
      <c r="I8" s="11">
        <v>2022</v>
      </c>
      <c r="J8" s="11">
        <v>1937</v>
      </c>
      <c r="K8" s="11">
        <v>3247</v>
      </c>
    </row>
    <row r="9" spans="2:43" ht="15" customHeight="1" x14ac:dyDescent="0.15">
      <c r="B9" s="62"/>
      <c r="C9" s="52"/>
      <c r="D9" s="26">
        <v>100</v>
      </c>
      <c r="E9" s="19">
        <v>32.799999999999997</v>
      </c>
      <c r="F9" s="12">
        <v>32.200000000000003</v>
      </c>
      <c r="G9" s="12">
        <v>26</v>
      </c>
      <c r="H9" s="12">
        <v>17.600000000000001</v>
      </c>
      <c r="I9" s="12">
        <v>7.4</v>
      </c>
      <c r="J9" s="12">
        <v>7.1</v>
      </c>
      <c r="K9" s="12">
        <v>12</v>
      </c>
    </row>
    <row r="10" spans="2:43" ht="15" customHeight="1" x14ac:dyDescent="0.15">
      <c r="B10" s="3" t="s">
        <v>54</v>
      </c>
      <c r="C10" s="63" t="s">
        <v>55</v>
      </c>
      <c r="D10" s="27">
        <v>12478</v>
      </c>
      <c r="E10" s="21">
        <v>3925</v>
      </c>
      <c r="F10" s="13">
        <v>3979</v>
      </c>
      <c r="G10" s="13">
        <v>3284</v>
      </c>
      <c r="H10" s="13">
        <v>2428</v>
      </c>
      <c r="I10" s="13">
        <v>999</v>
      </c>
      <c r="J10" s="13">
        <v>863</v>
      </c>
      <c r="K10" s="13">
        <v>1305</v>
      </c>
    </row>
    <row r="11" spans="2:43" ht="15" customHeight="1" x14ac:dyDescent="0.15">
      <c r="B11" s="4"/>
      <c r="C11" s="56"/>
      <c r="D11" s="30">
        <v>100</v>
      </c>
      <c r="E11" s="31">
        <v>31.5</v>
      </c>
      <c r="F11" s="32">
        <v>31.9</v>
      </c>
      <c r="G11" s="32">
        <v>26.3</v>
      </c>
      <c r="H11" s="32">
        <v>19.5</v>
      </c>
      <c r="I11" s="32">
        <v>8</v>
      </c>
      <c r="J11" s="32">
        <v>6.9</v>
      </c>
      <c r="K11" s="32">
        <v>10.5</v>
      </c>
    </row>
    <row r="12" spans="2:43" ht="15" customHeight="1" x14ac:dyDescent="0.15">
      <c r="B12" s="4"/>
      <c r="C12" s="55" t="s">
        <v>56</v>
      </c>
      <c r="D12" s="25">
        <v>14458</v>
      </c>
      <c r="E12" s="18">
        <v>4929</v>
      </c>
      <c r="F12" s="11">
        <v>4692</v>
      </c>
      <c r="G12" s="11">
        <v>3713</v>
      </c>
      <c r="H12" s="11">
        <v>2316</v>
      </c>
      <c r="I12" s="11">
        <v>1005</v>
      </c>
      <c r="J12" s="11">
        <v>1057</v>
      </c>
      <c r="K12" s="11">
        <v>1902</v>
      </c>
    </row>
    <row r="13" spans="2:43" ht="15" customHeight="1" x14ac:dyDescent="0.15">
      <c r="B13" s="4"/>
      <c r="C13" s="59"/>
      <c r="D13" s="26">
        <v>100</v>
      </c>
      <c r="E13" s="19">
        <v>34.1</v>
      </c>
      <c r="F13" s="12">
        <v>32.5</v>
      </c>
      <c r="G13" s="12">
        <v>25.7</v>
      </c>
      <c r="H13" s="12">
        <v>16</v>
      </c>
      <c r="I13" s="12">
        <v>7</v>
      </c>
      <c r="J13" s="12">
        <v>7.3</v>
      </c>
      <c r="K13" s="12">
        <v>13.2</v>
      </c>
    </row>
    <row r="14" spans="2:43" ht="15" customHeight="1" x14ac:dyDescent="0.15">
      <c r="B14" s="3" t="s">
        <v>57</v>
      </c>
      <c r="C14" s="63" t="s">
        <v>78</v>
      </c>
      <c r="D14" s="27">
        <v>7667</v>
      </c>
      <c r="E14" s="21">
        <v>2675</v>
      </c>
      <c r="F14" s="13">
        <v>2300</v>
      </c>
      <c r="G14" s="13">
        <v>2146</v>
      </c>
      <c r="H14" s="13">
        <v>1424</v>
      </c>
      <c r="I14" s="13">
        <v>570</v>
      </c>
      <c r="J14" s="13">
        <v>628</v>
      </c>
      <c r="K14" s="13">
        <v>550</v>
      </c>
    </row>
    <row r="15" spans="2:43" ht="15" customHeight="1" x14ac:dyDescent="0.15">
      <c r="B15" s="4"/>
      <c r="C15" s="56"/>
      <c r="D15" s="30">
        <v>100</v>
      </c>
      <c r="E15" s="31">
        <v>34.9</v>
      </c>
      <c r="F15" s="32">
        <v>30</v>
      </c>
      <c r="G15" s="32">
        <v>28</v>
      </c>
      <c r="H15" s="32">
        <v>18.600000000000001</v>
      </c>
      <c r="I15" s="32">
        <v>7.4</v>
      </c>
      <c r="J15" s="32">
        <v>8.1999999999999993</v>
      </c>
      <c r="K15" s="32">
        <v>7.2</v>
      </c>
    </row>
    <row r="16" spans="2:43" ht="15" customHeight="1" x14ac:dyDescent="0.15">
      <c r="B16" s="4"/>
      <c r="C16" s="51" t="s">
        <v>79</v>
      </c>
      <c r="D16" s="25">
        <v>6710</v>
      </c>
      <c r="E16" s="18">
        <v>2274</v>
      </c>
      <c r="F16" s="11">
        <v>2285</v>
      </c>
      <c r="G16" s="11">
        <v>1947</v>
      </c>
      <c r="H16" s="11">
        <v>1145</v>
      </c>
      <c r="I16" s="11">
        <v>442</v>
      </c>
      <c r="J16" s="11">
        <v>505</v>
      </c>
      <c r="K16" s="11">
        <v>629</v>
      </c>
    </row>
    <row r="17" spans="2:11" ht="15" customHeight="1" x14ac:dyDescent="0.15">
      <c r="B17" s="4"/>
      <c r="C17" s="51"/>
      <c r="D17" s="30">
        <v>100</v>
      </c>
      <c r="E17" s="31">
        <v>33.9</v>
      </c>
      <c r="F17" s="32">
        <v>34.1</v>
      </c>
      <c r="G17" s="32">
        <v>29</v>
      </c>
      <c r="H17" s="32">
        <v>17.100000000000001</v>
      </c>
      <c r="I17" s="32">
        <v>6.6</v>
      </c>
      <c r="J17" s="32">
        <v>7.5</v>
      </c>
      <c r="K17" s="32">
        <v>9.4</v>
      </c>
    </row>
    <row r="18" spans="2:11" ht="15" customHeight="1" x14ac:dyDescent="0.15">
      <c r="B18" s="4"/>
      <c r="C18" s="58" t="s">
        <v>80</v>
      </c>
      <c r="D18" s="25">
        <v>5148</v>
      </c>
      <c r="E18" s="18">
        <v>1668</v>
      </c>
      <c r="F18" s="11">
        <v>1786</v>
      </c>
      <c r="G18" s="11">
        <v>1371</v>
      </c>
      <c r="H18" s="11">
        <v>856</v>
      </c>
      <c r="I18" s="11">
        <v>381</v>
      </c>
      <c r="J18" s="11">
        <v>310</v>
      </c>
      <c r="K18" s="11">
        <v>704</v>
      </c>
    </row>
    <row r="19" spans="2:11" ht="15" customHeight="1" x14ac:dyDescent="0.15">
      <c r="B19" s="4"/>
      <c r="C19" s="56"/>
      <c r="D19" s="30">
        <v>100</v>
      </c>
      <c r="E19" s="31">
        <v>32.4</v>
      </c>
      <c r="F19" s="32">
        <v>34.700000000000003</v>
      </c>
      <c r="G19" s="32">
        <v>26.6</v>
      </c>
      <c r="H19" s="32">
        <v>16.600000000000001</v>
      </c>
      <c r="I19" s="32">
        <v>7.4</v>
      </c>
      <c r="J19" s="32">
        <v>6</v>
      </c>
      <c r="K19" s="32">
        <v>13.7</v>
      </c>
    </row>
    <row r="20" spans="2:11" ht="15" customHeight="1" x14ac:dyDescent="0.15">
      <c r="B20" s="4"/>
      <c r="C20" s="55" t="s">
        <v>81</v>
      </c>
      <c r="D20" s="25">
        <v>4095</v>
      </c>
      <c r="E20" s="18">
        <v>1339</v>
      </c>
      <c r="F20" s="11">
        <v>1358</v>
      </c>
      <c r="G20" s="11">
        <v>950</v>
      </c>
      <c r="H20" s="11">
        <v>670</v>
      </c>
      <c r="I20" s="11">
        <v>323</v>
      </c>
      <c r="J20" s="11">
        <v>235</v>
      </c>
      <c r="K20" s="11">
        <v>678</v>
      </c>
    </row>
    <row r="21" spans="2:11" ht="15" customHeight="1" x14ac:dyDescent="0.15">
      <c r="B21" s="4"/>
      <c r="C21" s="56"/>
      <c r="D21" s="30">
        <v>100</v>
      </c>
      <c r="E21" s="31">
        <v>32.700000000000003</v>
      </c>
      <c r="F21" s="32">
        <v>33.200000000000003</v>
      </c>
      <c r="G21" s="32">
        <v>23.2</v>
      </c>
      <c r="H21" s="32">
        <v>16.399999999999999</v>
      </c>
      <c r="I21" s="32">
        <v>7.9</v>
      </c>
      <c r="J21" s="32">
        <v>5.7</v>
      </c>
      <c r="K21" s="32">
        <v>16.600000000000001</v>
      </c>
    </row>
    <row r="22" spans="2:11" ht="15" customHeight="1" x14ac:dyDescent="0.15">
      <c r="B22" s="4"/>
      <c r="C22" s="51" t="s">
        <v>82</v>
      </c>
      <c r="D22" s="25">
        <v>3242</v>
      </c>
      <c r="E22" s="18">
        <v>885</v>
      </c>
      <c r="F22" s="11">
        <v>925</v>
      </c>
      <c r="G22" s="11">
        <v>561</v>
      </c>
      <c r="H22" s="11">
        <v>639</v>
      </c>
      <c r="I22" s="11">
        <v>282</v>
      </c>
      <c r="J22" s="11">
        <v>240</v>
      </c>
      <c r="K22" s="11">
        <v>625</v>
      </c>
    </row>
    <row r="23" spans="2:11" ht="15" customHeight="1" x14ac:dyDescent="0.15">
      <c r="B23" s="5"/>
      <c r="C23" s="52"/>
      <c r="D23" s="28">
        <v>100</v>
      </c>
      <c r="E23" s="20">
        <v>27.3</v>
      </c>
      <c r="F23" s="15">
        <v>28.5</v>
      </c>
      <c r="G23" s="15">
        <v>17.3</v>
      </c>
      <c r="H23" s="15">
        <v>19.7</v>
      </c>
      <c r="I23" s="15">
        <v>8.6999999999999993</v>
      </c>
      <c r="J23" s="15">
        <v>7.4</v>
      </c>
      <c r="K23" s="15">
        <v>19.3</v>
      </c>
    </row>
    <row r="24" spans="2:11" ht="15" customHeight="1" x14ac:dyDescent="0.15">
      <c r="B24" s="3" t="s">
        <v>58</v>
      </c>
      <c r="C24" s="53" t="s">
        <v>59</v>
      </c>
      <c r="D24" s="27">
        <v>6176</v>
      </c>
      <c r="E24" s="21">
        <v>1797</v>
      </c>
      <c r="F24" s="13">
        <v>1961</v>
      </c>
      <c r="G24" s="13">
        <v>1416</v>
      </c>
      <c r="H24" s="13">
        <v>1155</v>
      </c>
      <c r="I24" s="13">
        <v>500</v>
      </c>
      <c r="J24" s="13">
        <v>488</v>
      </c>
      <c r="K24" s="13">
        <v>886</v>
      </c>
    </row>
    <row r="25" spans="2:11" ht="15" customHeight="1" x14ac:dyDescent="0.15">
      <c r="B25" s="4"/>
      <c r="C25" s="51"/>
      <c r="D25" s="30">
        <v>100</v>
      </c>
      <c r="E25" s="31">
        <v>29.1</v>
      </c>
      <c r="F25" s="32">
        <v>31.8</v>
      </c>
      <c r="G25" s="32">
        <v>22.9</v>
      </c>
      <c r="H25" s="32">
        <v>18.7</v>
      </c>
      <c r="I25" s="32">
        <v>8.1</v>
      </c>
      <c r="J25" s="32">
        <v>7.9</v>
      </c>
      <c r="K25" s="32">
        <v>14.3</v>
      </c>
    </row>
    <row r="26" spans="2:11" ht="15" customHeight="1" x14ac:dyDescent="0.15">
      <c r="B26" s="4"/>
      <c r="C26" s="58" t="s">
        <v>60</v>
      </c>
      <c r="D26" s="25">
        <v>12578</v>
      </c>
      <c r="E26" s="18">
        <v>4441</v>
      </c>
      <c r="F26" s="11">
        <v>4336</v>
      </c>
      <c r="G26" s="11">
        <v>3649</v>
      </c>
      <c r="H26" s="11">
        <v>2037</v>
      </c>
      <c r="I26" s="11">
        <v>877</v>
      </c>
      <c r="J26" s="11">
        <v>765</v>
      </c>
      <c r="K26" s="11">
        <v>1342</v>
      </c>
    </row>
    <row r="27" spans="2:11" ht="15" customHeight="1" x14ac:dyDescent="0.15">
      <c r="B27" s="4"/>
      <c r="C27" s="56"/>
      <c r="D27" s="30">
        <v>100</v>
      </c>
      <c r="E27" s="31">
        <v>35.299999999999997</v>
      </c>
      <c r="F27" s="32">
        <v>34.5</v>
      </c>
      <c r="G27" s="32">
        <v>29</v>
      </c>
      <c r="H27" s="32">
        <v>16.2</v>
      </c>
      <c r="I27" s="32">
        <v>7</v>
      </c>
      <c r="J27" s="32">
        <v>6.1</v>
      </c>
      <c r="K27" s="32">
        <v>10.7</v>
      </c>
    </row>
    <row r="28" spans="2:11" ht="15" customHeight="1" x14ac:dyDescent="0.15">
      <c r="B28" s="4"/>
      <c r="C28" s="55" t="s">
        <v>61</v>
      </c>
      <c r="D28" s="25">
        <v>1614</v>
      </c>
      <c r="E28" s="18">
        <v>572</v>
      </c>
      <c r="F28" s="11">
        <v>489</v>
      </c>
      <c r="G28" s="11">
        <v>408</v>
      </c>
      <c r="H28" s="11">
        <v>328</v>
      </c>
      <c r="I28" s="11">
        <v>135</v>
      </c>
      <c r="J28" s="11">
        <v>105</v>
      </c>
      <c r="K28" s="11">
        <v>139</v>
      </c>
    </row>
    <row r="29" spans="2:11" ht="15" customHeight="1" x14ac:dyDescent="0.15">
      <c r="B29" s="4"/>
      <c r="C29" s="56"/>
      <c r="D29" s="30">
        <v>100</v>
      </c>
      <c r="E29" s="31">
        <v>35.4</v>
      </c>
      <c r="F29" s="32">
        <v>30.3</v>
      </c>
      <c r="G29" s="32">
        <v>25.3</v>
      </c>
      <c r="H29" s="32">
        <v>20.3</v>
      </c>
      <c r="I29" s="32">
        <v>8.4</v>
      </c>
      <c r="J29" s="32">
        <v>6.5</v>
      </c>
      <c r="K29" s="32">
        <v>8.6</v>
      </c>
    </row>
    <row r="30" spans="2:11" ht="15" customHeight="1" x14ac:dyDescent="0.15">
      <c r="B30" s="4"/>
      <c r="C30" s="51" t="s">
        <v>62</v>
      </c>
      <c r="D30" s="25">
        <v>2525</v>
      </c>
      <c r="E30" s="18">
        <v>817</v>
      </c>
      <c r="F30" s="11">
        <v>688</v>
      </c>
      <c r="G30" s="11">
        <v>542</v>
      </c>
      <c r="H30" s="11">
        <v>525</v>
      </c>
      <c r="I30" s="11">
        <v>198</v>
      </c>
      <c r="J30" s="11">
        <v>181</v>
      </c>
      <c r="K30" s="11">
        <v>304</v>
      </c>
    </row>
    <row r="31" spans="2:11" ht="15" customHeight="1" x14ac:dyDescent="0.15">
      <c r="B31" s="4"/>
      <c r="C31" s="51"/>
      <c r="D31" s="30">
        <v>100</v>
      </c>
      <c r="E31" s="31">
        <v>32.4</v>
      </c>
      <c r="F31" s="32">
        <v>27.2</v>
      </c>
      <c r="G31" s="32">
        <v>21.5</v>
      </c>
      <c r="H31" s="32">
        <v>20.8</v>
      </c>
      <c r="I31" s="32">
        <v>7.8</v>
      </c>
      <c r="J31" s="32">
        <v>7.2</v>
      </c>
      <c r="K31" s="32">
        <v>12</v>
      </c>
    </row>
    <row r="32" spans="2:11" ht="15" customHeight="1" x14ac:dyDescent="0.15">
      <c r="B32" s="6"/>
      <c r="C32" s="58" t="s">
        <v>63</v>
      </c>
      <c r="D32" s="25">
        <v>3276</v>
      </c>
      <c r="E32" s="18">
        <v>987</v>
      </c>
      <c r="F32" s="11">
        <v>1003</v>
      </c>
      <c r="G32" s="11">
        <v>838</v>
      </c>
      <c r="H32" s="11">
        <v>589</v>
      </c>
      <c r="I32" s="11">
        <v>236</v>
      </c>
      <c r="J32" s="11">
        <v>338</v>
      </c>
      <c r="K32" s="11">
        <v>350</v>
      </c>
    </row>
    <row r="33" spans="2:11" ht="15" customHeight="1" x14ac:dyDescent="0.15">
      <c r="B33" s="7"/>
      <c r="C33" s="59"/>
      <c r="D33" s="28">
        <v>100</v>
      </c>
      <c r="E33" s="20">
        <v>30.1</v>
      </c>
      <c r="F33" s="15">
        <v>30.6</v>
      </c>
      <c r="G33" s="15">
        <v>25.6</v>
      </c>
      <c r="H33" s="15">
        <v>18</v>
      </c>
      <c r="I33" s="15">
        <v>7.2</v>
      </c>
      <c r="J33" s="15">
        <v>10.3</v>
      </c>
      <c r="K33" s="15">
        <v>10.7</v>
      </c>
    </row>
    <row r="34" spans="2:11" ht="15" customHeight="1" x14ac:dyDescent="0.15">
      <c r="B34" s="3" t="s">
        <v>64</v>
      </c>
      <c r="C34" s="53" t="s">
        <v>65</v>
      </c>
      <c r="D34" s="27">
        <v>22228</v>
      </c>
      <c r="E34" s="21">
        <v>7557</v>
      </c>
      <c r="F34" s="13">
        <v>7426</v>
      </c>
      <c r="G34" s="13">
        <v>6039</v>
      </c>
      <c r="H34" s="13">
        <v>3903</v>
      </c>
      <c r="I34" s="13">
        <v>1642</v>
      </c>
      <c r="J34" s="13">
        <v>1556</v>
      </c>
      <c r="K34" s="13">
        <v>2191</v>
      </c>
    </row>
    <row r="35" spans="2:11" ht="15" customHeight="1" x14ac:dyDescent="0.15">
      <c r="B35" s="4"/>
      <c r="C35" s="54"/>
      <c r="D35" s="30">
        <v>100</v>
      </c>
      <c r="E35" s="31">
        <v>34</v>
      </c>
      <c r="F35" s="32">
        <v>33.4</v>
      </c>
      <c r="G35" s="32">
        <v>27.2</v>
      </c>
      <c r="H35" s="32">
        <v>17.600000000000001</v>
      </c>
      <c r="I35" s="32">
        <v>7.4</v>
      </c>
      <c r="J35" s="32">
        <v>7</v>
      </c>
      <c r="K35" s="32">
        <v>9.9</v>
      </c>
    </row>
    <row r="36" spans="2:11" ht="15" customHeight="1" x14ac:dyDescent="0.15">
      <c r="B36" s="4"/>
      <c r="C36" s="60" t="s">
        <v>66</v>
      </c>
      <c r="D36" s="25">
        <v>2573</v>
      </c>
      <c r="E36" s="18">
        <v>757</v>
      </c>
      <c r="F36" s="11">
        <v>766</v>
      </c>
      <c r="G36" s="11">
        <v>570</v>
      </c>
      <c r="H36" s="11">
        <v>484</v>
      </c>
      <c r="I36" s="11">
        <v>218</v>
      </c>
      <c r="J36" s="11">
        <v>161</v>
      </c>
      <c r="K36" s="11">
        <v>481</v>
      </c>
    </row>
    <row r="37" spans="2:11" ht="15" customHeight="1" x14ac:dyDescent="0.15">
      <c r="B37" s="4"/>
      <c r="C37" s="56"/>
      <c r="D37" s="30">
        <v>100</v>
      </c>
      <c r="E37" s="31">
        <v>29.4</v>
      </c>
      <c r="F37" s="32">
        <v>29.8</v>
      </c>
      <c r="G37" s="32">
        <v>22.2</v>
      </c>
      <c r="H37" s="32">
        <v>18.8</v>
      </c>
      <c r="I37" s="32">
        <v>8.5</v>
      </c>
      <c r="J37" s="32">
        <v>6.3</v>
      </c>
      <c r="K37" s="32">
        <v>18.7</v>
      </c>
    </row>
    <row r="38" spans="2:11" ht="15" customHeight="1" x14ac:dyDescent="0.15">
      <c r="B38" s="4"/>
      <c r="C38" s="55" t="s">
        <v>67</v>
      </c>
      <c r="D38" s="25">
        <v>1235</v>
      </c>
      <c r="E38" s="18">
        <v>316</v>
      </c>
      <c r="F38" s="11">
        <v>278</v>
      </c>
      <c r="G38" s="11">
        <v>252</v>
      </c>
      <c r="H38" s="11">
        <v>251</v>
      </c>
      <c r="I38" s="11">
        <v>88</v>
      </c>
      <c r="J38" s="11">
        <v>151</v>
      </c>
      <c r="K38" s="11">
        <v>223</v>
      </c>
    </row>
    <row r="39" spans="2:11" ht="15" customHeight="1" x14ac:dyDescent="0.15">
      <c r="B39" s="5"/>
      <c r="C39" s="59"/>
      <c r="D39" s="28">
        <v>100</v>
      </c>
      <c r="E39" s="20">
        <v>25.6</v>
      </c>
      <c r="F39" s="15">
        <v>22.5</v>
      </c>
      <c r="G39" s="15">
        <v>20.399999999999999</v>
      </c>
      <c r="H39" s="15">
        <v>20.3</v>
      </c>
      <c r="I39" s="15">
        <v>7.1</v>
      </c>
      <c r="J39" s="15">
        <v>12.2</v>
      </c>
      <c r="K39" s="15">
        <v>18.100000000000001</v>
      </c>
    </row>
    <row r="40" spans="2:11" ht="15" customHeight="1" x14ac:dyDescent="0.15">
      <c r="B40" s="3" t="s">
        <v>83</v>
      </c>
      <c r="C40" s="53" t="s">
        <v>405</v>
      </c>
      <c r="D40" s="27">
        <v>3459</v>
      </c>
      <c r="E40" s="21">
        <v>1295</v>
      </c>
      <c r="F40" s="13">
        <v>1187</v>
      </c>
      <c r="G40" s="13">
        <v>975</v>
      </c>
      <c r="H40" s="13">
        <v>492</v>
      </c>
      <c r="I40" s="13">
        <v>246</v>
      </c>
      <c r="J40" s="13">
        <v>219</v>
      </c>
      <c r="K40" s="13">
        <v>378</v>
      </c>
    </row>
    <row r="41" spans="2:11" ht="15" customHeight="1" x14ac:dyDescent="0.15">
      <c r="B41" s="4"/>
      <c r="C41" s="54"/>
      <c r="D41" s="30">
        <v>100</v>
      </c>
      <c r="E41" s="31">
        <v>37.4</v>
      </c>
      <c r="F41" s="32">
        <v>34.299999999999997</v>
      </c>
      <c r="G41" s="32">
        <v>28.2</v>
      </c>
      <c r="H41" s="32">
        <v>14.2</v>
      </c>
      <c r="I41" s="32">
        <v>7.1</v>
      </c>
      <c r="J41" s="32">
        <v>6.3</v>
      </c>
      <c r="K41" s="32">
        <v>10.9</v>
      </c>
    </row>
    <row r="42" spans="2:11" ht="15" customHeight="1" x14ac:dyDescent="0.15">
      <c r="B42" s="4"/>
      <c r="C42" s="55" t="s">
        <v>408</v>
      </c>
      <c r="D42" s="25">
        <v>18074</v>
      </c>
      <c r="E42" s="18">
        <v>6125</v>
      </c>
      <c r="F42" s="11">
        <v>6070</v>
      </c>
      <c r="G42" s="11">
        <v>4902</v>
      </c>
      <c r="H42" s="11">
        <v>3153</v>
      </c>
      <c r="I42" s="11">
        <v>1296</v>
      </c>
      <c r="J42" s="11">
        <v>1268</v>
      </c>
      <c r="K42" s="11">
        <v>1879</v>
      </c>
    </row>
    <row r="43" spans="2:11" ht="15" customHeight="1" x14ac:dyDescent="0.15">
      <c r="B43" s="4"/>
      <c r="C43" s="56"/>
      <c r="D43" s="30">
        <v>100</v>
      </c>
      <c r="E43" s="31">
        <v>33.9</v>
      </c>
      <c r="F43" s="32">
        <v>33.6</v>
      </c>
      <c r="G43" s="32">
        <v>27.1</v>
      </c>
      <c r="H43" s="32">
        <v>17.399999999999999</v>
      </c>
      <c r="I43" s="32">
        <v>7.2</v>
      </c>
      <c r="J43" s="32">
        <v>7</v>
      </c>
      <c r="K43" s="32">
        <v>10.4</v>
      </c>
    </row>
    <row r="44" spans="2:11" ht="15" customHeight="1" x14ac:dyDescent="0.15">
      <c r="B44" s="4"/>
      <c r="C44" s="51" t="s">
        <v>415</v>
      </c>
      <c r="D44" s="25">
        <v>4115</v>
      </c>
      <c r="E44" s="18">
        <v>1176</v>
      </c>
      <c r="F44" s="11">
        <v>1131</v>
      </c>
      <c r="G44" s="11">
        <v>917</v>
      </c>
      <c r="H44" s="11">
        <v>877</v>
      </c>
      <c r="I44" s="11">
        <v>364</v>
      </c>
      <c r="J44" s="11">
        <v>342</v>
      </c>
      <c r="K44" s="11">
        <v>532</v>
      </c>
    </row>
    <row r="45" spans="2:11" ht="15" customHeight="1" x14ac:dyDescent="0.15">
      <c r="B45" s="4"/>
      <c r="C45" s="54"/>
      <c r="D45" s="30">
        <v>100</v>
      </c>
      <c r="E45" s="31">
        <v>28.6</v>
      </c>
      <c r="F45" s="32">
        <v>27.5</v>
      </c>
      <c r="G45" s="32">
        <v>22.3</v>
      </c>
      <c r="H45" s="32">
        <v>21.3</v>
      </c>
      <c r="I45" s="32">
        <v>8.8000000000000007</v>
      </c>
      <c r="J45" s="32">
        <v>8.3000000000000007</v>
      </c>
      <c r="K45" s="32">
        <v>12.9</v>
      </c>
    </row>
    <row r="46" spans="2:11" ht="15" customHeight="1" x14ac:dyDescent="0.15">
      <c r="B46" s="4"/>
      <c r="C46" s="51" t="s">
        <v>411</v>
      </c>
      <c r="D46" s="25">
        <v>659</v>
      </c>
      <c r="E46" s="18">
        <v>154</v>
      </c>
      <c r="F46" s="11">
        <v>164</v>
      </c>
      <c r="G46" s="11">
        <v>128</v>
      </c>
      <c r="H46" s="11">
        <v>152</v>
      </c>
      <c r="I46" s="11">
        <v>60</v>
      </c>
      <c r="J46" s="11">
        <v>68</v>
      </c>
      <c r="K46" s="11">
        <v>101</v>
      </c>
    </row>
    <row r="47" spans="2:11" ht="15" customHeight="1" x14ac:dyDescent="0.15">
      <c r="B47" s="5"/>
      <c r="C47" s="52"/>
      <c r="D47" s="28">
        <v>100</v>
      </c>
      <c r="E47" s="20">
        <v>23.4</v>
      </c>
      <c r="F47" s="15">
        <v>24.9</v>
      </c>
      <c r="G47" s="15">
        <v>19.399999999999999</v>
      </c>
      <c r="H47" s="15">
        <v>23.1</v>
      </c>
      <c r="I47" s="15">
        <v>9.1</v>
      </c>
      <c r="J47" s="15">
        <v>10.3</v>
      </c>
      <c r="K47" s="15">
        <v>15.3</v>
      </c>
    </row>
    <row r="48" spans="2:11" ht="15" customHeight="1" x14ac:dyDescent="0.15">
      <c r="B48" s="3" t="s">
        <v>68</v>
      </c>
      <c r="C48" s="53" t="s">
        <v>69</v>
      </c>
      <c r="D48" s="27">
        <v>3572</v>
      </c>
      <c r="E48" s="21">
        <v>977</v>
      </c>
      <c r="F48" s="13">
        <v>1111</v>
      </c>
      <c r="G48" s="13">
        <v>896</v>
      </c>
      <c r="H48" s="13">
        <v>802</v>
      </c>
      <c r="I48" s="13">
        <v>299</v>
      </c>
      <c r="J48" s="13">
        <v>275</v>
      </c>
      <c r="K48" s="13">
        <v>308</v>
      </c>
    </row>
    <row r="49" spans="2:11" ht="15" customHeight="1" x14ac:dyDescent="0.15">
      <c r="B49" s="4"/>
      <c r="C49" s="54"/>
      <c r="D49" s="30">
        <v>100</v>
      </c>
      <c r="E49" s="31">
        <v>27.4</v>
      </c>
      <c r="F49" s="32">
        <v>31.1</v>
      </c>
      <c r="G49" s="32">
        <v>25.1</v>
      </c>
      <c r="H49" s="32">
        <v>22.5</v>
      </c>
      <c r="I49" s="32">
        <v>8.4</v>
      </c>
      <c r="J49" s="32">
        <v>7.7</v>
      </c>
      <c r="K49" s="32">
        <v>8.6</v>
      </c>
    </row>
    <row r="50" spans="2:11" ht="15" customHeight="1" x14ac:dyDescent="0.15">
      <c r="B50" s="4"/>
      <c r="C50" s="57" t="s">
        <v>70</v>
      </c>
      <c r="D50" s="33">
        <v>2055</v>
      </c>
      <c r="E50" s="34">
        <v>735</v>
      </c>
      <c r="F50" s="35">
        <v>837</v>
      </c>
      <c r="G50" s="35">
        <v>568</v>
      </c>
      <c r="H50" s="35">
        <v>343</v>
      </c>
      <c r="I50" s="35">
        <v>146</v>
      </c>
      <c r="J50" s="35">
        <v>143</v>
      </c>
      <c r="K50" s="35">
        <v>140</v>
      </c>
    </row>
    <row r="51" spans="2:11" ht="15" customHeight="1" x14ac:dyDescent="0.15">
      <c r="B51" s="4"/>
      <c r="C51" s="54"/>
      <c r="D51" s="30">
        <v>100</v>
      </c>
      <c r="E51" s="31">
        <v>35.799999999999997</v>
      </c>
      <c r="F51" s="32">
        <v>40.700000000000003</v>
      </c>
      <c r="G51" s="32">
        <v>27.6</v>
      </c>
      <c r="H51" s="32">
        <v>16.7</v>
      </c>
      <c r="I51" s="32">
        <v>7.1</v>
      </c>
      <c r="J51" s="32">
        <v>7</v>
      </c>
      <c r="K51" s="32">
        <v>6.8</v>
      </c>
    </row>
    <row r="52" spans="2:11" ht="15" customHeight="1" x14ac:dyDescent="0.15">
      <c r="B52" s="4"/>
      <c r="C52" s="51" t="s">
        <v>71</v>
      </c>
      <c r="D52" s="25">
        <v>1640</v>
      </c>
      <c r="E52" s="18">
        <v>520</v>
      </c>
      <c r="F52" s="11">
        <v>638</v>
      </c>
      <c r="G52" s="11">
        <v>360</v>
      </c>
      <c r="H52" s="11">
        <v>292</v>
      </c>
      <c r="I52" s="11">
        <v>117</v>
      </c>
      <c r="J52" s="11">
        <v>99</v>
      </c>
      <c r="K52" s="11">
        <v>204</v>
      </c>
    </row>
    <row r="53" spans="2:11" ht="15" customHeight="1" x14ac:dyDescent="0.15">
      <c r="B53" s="4"/>
      <c r="C53" s="54"/>
      <c r="D53" s="30">
        <v>100</v>
      </c>
      <c r="E53" s="31">
        <v>31.7</v>
      </c>
      <c r="F53" s="32">
        <v>38.9</v>
      </c>
      <c r="G53" s="32">
        <v>22</v>
      </c>
      <c r="H53" s="32">
        <v>17.8</v>
      </c>
      <c r="I53" s="32">
        <v>7.1</v>
      </c>
      <c r="J53" s="32">
        <v>6</v>
      </c>
      <c r="K53" s="32">
        <v>12.4</v>
      </c>
    </row>
    <row r="54" spans="2:11" ht="15" customHeight="1" x14ac:dyDescent="0.15">
      <c r="B54" s="4"/>
      <c r="C54" s="51" t="s">
        <v>72</v>
      </c>
      <c r="D54" s="25">
        <v>1560</v>
      </c>
      <c r="E54" s="18">
        <v>560</v>
      </c>
      <c r="F54" s="11">
        <v>533</v>
      </c>
      <c r="G54" s="11">
        <v>363</v>
      </c>
      <c r="H54" s="11">
        <v>294</v>
      </c>
      <c r="I54" s="11">
        <v>110</v>
      </c>
      <c r="J54" s="11">
        <v>104</v>
      </c>
      <c r="K54" s="11">
        <v>166</v>
      </c>
    </row>
    <row r="55" spans="2:11" ht="15" customHeight="1" x14ac:dyDescent="0.15">
      <c r="B55" s="4"/>
      <c r="C55" s="54"/>
      <c r="D55" s="30">
        <v>100</v>
      </c>
      <c r="E55" s="31">
        <v>35.9</v>
      </c>
      <c r="F55" s="32">
        <v>34.200000000000003</v>
      </c>
      <c r="G55" s="32">
        <v>23.3</v>
      </c>
      <c r="H55" s="32">
        <v>18.8</v>
      </c>
      <c r="I55" s="32">
        <v>7.1</v>
      </c>
      <c r="J55" s="32">
        <v>6.7</v>
      </c>
      <c r="K55" s="32">
        <v>10.6</v>
      </c>
    </row>
    <row r="56" spans="2:11" ht="15" customHeight="1" x14ac:dyDescent="0.15">
      <c r="B56" s="4"/>
      <c r="C56" s="51" t="s">
        <v>73</v>
      </c>
      <c r="D56" s="25">
        <v>2382</v>
      </c>
      <c r="E56" s="18">
        <v>707</v>
      </c>
      <c r="F56" s="11">
        <v>732</v>
      </c>
      <c r="G56" s="11">
        <v>637</v>
      </c>
      <c r="H56" s="11">
        <v>426</v>
      </c>
      <c r="I56" s="11">
        <v>177</v>
      </c>
      <c r="J56" s="11">
        <v>127</v>
      </c>
      <c r="K56" s="11">
        <v>320</v>
      </c>
    </row>
    <row r="57" spans="2:11" ht="15" customHeight="1" x14ac:dyDescent="0.15">
      <c r="B57" s="4"/>
      <c r="C57" s="54"/>
      <c r="D57" s="30">
        <v>100</v>
      </c>
      <c r="E57" s="31">
        <v>29.7</v>
      </c>
      <c r="F57" s="32">
        <v>30.7</v>
      </c>
      <c r="G57" s="32">
        <v>26.7</v>
      </c>
      <c r="H57" s="32">
        <v>17.899999999999999</v>
      </c>
      <c r="I57" s="32">
        <v>7.4</v>
      </c>
      <c r="J57" s="32">
        <v>5.3</v>
      </c>
      <c r="K57" s="32">
        <v>13.4</v>
      </c>
    </row>
    <row r="58" spans="2:11" ht="15" customHeight="1" x14ac:dyDescent="0.15">
      <c r="B58" s="4"/>
      <c r="C58" s="51" t="s">
        <v>74</v>
      </c>
      <c r="D58" s="25">
        <v>1538</v>
      </c>
      <c r="E58" s="18">
        <v>530</v>
      </c>
      <c r="F58" s="11">
        <v>710</v>
      </c>
      <c r="G58" s="11">
        <v>463</v>
      </c>
      <c r="H58" s="11">
        <v>203</v>
      </c>
      <c r="I58" s="11">
        <v>104</v>
      </c>
      <c r="J58" s="11">
        <v>64</v>
      </c>
      <c r="K58" s="11">
        <v>138</v>
      </c>
    </row>
    <row r="59" spans="2:11" ht="15" customHeight="1" x14ac:dyDescent="0.15">
      <c r="B59" s="4"/>
      <c r="C59" s="54"/>
      <c r="D59" s="30">
        <v>100</v>
      </c>
      <c r="E59" s="31">
        <v>34.5</v>
      </c>
      <c r="F59" s="32">
        <v>46.2</v>
      </c>
      <c r="G59" s="32">
        <v>30.1</v>
      </c>
      <c r="H59" s="32">
        <v>13.2</v>
      </c>
      <c r="I59" s="32">
        <v>6.8</v>
      </c>
      <c r="J59" s="32">
        <v>4.2</v>
      </c>
      <c r="K59" s="32">
        <v>9</v>
      </c>
    </row>
    <row r="60" spans="2:11" ht="15" customHeight="1" x14ac:dyDescent="0.15">
      <c r="B60" s="4"/>
      <c r="C60" s="51" t="s">
        <v>75</v>
      </c>
      <c r="D60" s="25">
        <v>5096</v>
      </c>
      <c r="E60" s="18">
        <v>1680</v>
      </c>
      <c r="F60" s="11">
        <v>1464</v>
      </c>
      <c r="G60" s="11">
        <v>1216</v>
      </c>
      <c r="H60" s="11">
        <v>807</v>
      </c>
      <c r="I60" s="11">
        <v>413</v>
      </c>
      <c r="J60" s="11">
        <v>382</v>
      </c>
      <c r="K60" s="11">
        <v>723</v>
      </c>
    </row>
    <row r="61" spans="2:11" ht="15" customHeight="1" x14ac:dyDescent="0.15">
      <c r="B61" s="4"/>
      <c r="C61" s="54"/>
      <c r="D61" s="30">
        <v>100</v>
      </c>
      <c r="E61" s="31">
        <v>33</v>
      </c>
      <c r="F61" s="32">
        <v>28.7</v>
      </c>
      <c r="G61" s="32">
        <v>23.9</v>
      </c>
      <c r="H61" s="32">
        <v>15.8</v>
      </c>
      <c r="I61" s="32">
        <v>8.1</v>
      </c>
      <c r="J61" s="32">
        <v>7.5</v>
      </c>
      <c r="K61" s="32">
        <v>14.2</v>
      </c>
    </row>
    <row r="62" spans="2:11" ht="15" customHeight="1" x14ac:dyDescent="0.15">
      <c r="B62" s="4"/>
      <c r="C62" s="51" t="s">
        <v>76</v>
      </c>
      <c r="D62" s="25">
        <v>2807</v>
      </c>
      <c r="E62" s="18">
        <v>990</v>
      </c>
      <c r="F62" s="11">
        <v>711</v>
      </c>
      <c r="G62" s="11">
        <v>794</v>
      </c>
      <c r="H62" s="11">
        <v>478</v>
      </c>
      <c r="I62" s="11">
        <v>180</v>
      </c>
      <c r="J62" s="11">
        <v>207</v>
      </c>
      <c r="K62" s="11">
        <v>386</v>
      </c>
    </row>
    <row r="63" spans="2:11" ht="15" customHeight="1" x14ac:dyDescent="0.15">
      <c r="B63" s="4"/>
      <c r="C63" s="54"/>
      <c r="D63" s="30">
        <v>100</v>
      </c>
      <c r="E63" s="31">
        <v>35.299999999999997</v>
      </c>
      <c r="F63" s="32">
        <v>25.3</v>
      </c>
      <c r="G63" s="32">
        <v>28.3</v>
      </c>
      <c r="H63" s="32">
        <v>17</v>
      </c>
      <c r="I63" s="32">
        <v>6.4</v>
      </c>
      <c r="J63" s="32">
        <v>7.4</v>
      </c>
      <c r="K63" s="32">
        <v>13.8</v>
      </c>
    </row>
    <row r="64" spans="2:11" ht="15" customHeight="1" x14ac:dyDescent="0.15">
      <c r="B64" s="4"/>
      <c r="C64" s="51" t="s">
        <v>77</v>
      </c>
      <c r="D64" s="25">
        <v>6516</v>
      </c>
      <c r="E64" s="18">
        <v>2225</v>
      </c>
      <c r="F64" s="11">
        <v>2003</v>
      </c>
      <c r="G64" s="11">
        <v>1754</v>
      </c>
      <c r="H64" s="11">
        <v>1137</v>
      </c>
      <c r="I64" s="11">
        <v>476</v>
      </c>
      <c r="J64" s="11">
        <v>536</v>
      </c>
      <c r="K64" s="11">
        <v>862</v>
      </c>
    </row>
    <row r="65" spans="2:11" ht="15" customHeight="1" x14ac:dyDescent="0.15">
      <c r="B65" s="5"/>
      <c r="C65" s="52"/>
      <c r="D65" s="28">
        <v>100</v>
      </c>
      <c r="E65" s="20">
        <v>34.1</v>
      </c>
      <c r="F65" s="15">
        <v>30.7</v>
      </c>
      <c r="G65" s="15">
        <v>26.9</v>
      </c>
      <c r="H65" s="15">
        <v>17.399999999999999</v>
      </c>
      <c r="I65" s="15">
        <v>7.3</v>
      </c>
      <c r="J65" s="15">
        <v>8.1999999999999993</v>
      </c>
      <c r="K65" s="15">
        <v>13.2</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K9">
    <cfRule type="top10" dxfId="115" priority="2636" rank="1"/>
  </conditionalFormatting>
  <conditionalFormatting sqref="E11:K11">
    <cfRule type="top10" dxfId="114" priority="2637" rank="1"/>
  </conditionalFormatting>
  <conditionalFormatting sqref="E13:K13">
    <cfRule type="top10" dxfId="113" priority="2638" rank="1"/>
  </conditionalFormatting>
  <conditionalFormatting sqref="E15:K15">
    <cfRule type="top10" dxfId="112" priority="2639" rank="1"/>
  </conditionalFormatting>
  <conditionalFormatting sqref="E17:K17">
    <cfRule type="top10" dxfId="111" priority="2640" rank="1"/>
  </conditionalFormatting>
  <conditionalFormatting sqref="E19:K19">
    <cfRule type="top10" dxfId="110" priority="2641" rank="1"/>
  </conditionalFormatting>
  <conditionalFormatting sqref="E21:K21">
    <cfRule type="top10" dxfId="109" priority="2642" rank="1"/>
  </conditionalFormatting>
  <conditionalFormatting sqref="E23:K23">
    <cfRule type="top10" dxfId="108" priority="2643" rank="1"/>
  </conditionalFormatting>
  <conditionalFormatting sqref="E25:K25">
    <cfRule type="top10" dxfId="107" priority="2644" rank="1"/>
  </conditionalFormatting>
  <conditionalFormatting sqref="E27:K27">
    <cfRule type="top10" dxfId="106" priority="2645" rank="1"/>
  </conditionalFormatting>
  <conditionalFormatting sqref="E29:K29">
    <cfRule type="top10" dxfId="105" priority="2646" rank="1"/>
  </conditionalFormatting>
  <conditionalFormatting sqref="E31:K31">
    <cfRule type="top10" dxfId="104" priority="2647" rank="1"/>
  </conditionalFormatting>
  <conditionalFormatting sqref="E33:K33">
    <cfRule type="top10" dxfId="103" priority="2648" rank="1"/>
  </conditionalFormatting>
  <conditionalFormatting sqref="E35:K35">
    <cfRule type="top10" dxfId="102" priority="2649" rank="1"/>
  </conditionalFormatting>
  <conditionalFormatting sqref="E37:K37">
    <cfRule type="top10" dxfId="101" priority="2650" rank="1"/>
  </conditionalFormatting>
  <conditionalFormatting sqref="E39:K39">
    <cfRule type="top10" dxfId="100" priority="2651" rank="1"/>
  </conditionalFormatting>
  <conditionalFormatting sqref="E41:K41">
    <cfRule type="top10" dxfId="99" priority="2652" rank="1"/>
  </conditionalFormatting>
  <conditionalFormatting sqref="E43:K43">
    <cfRule type="top10" dxfId="98" priority="2653" rank="1"/>
  </conditionalFormatting>
  <conditionalFormatting sqref="E45:K45">
    <cfRule type="top10" dxfId="97" priority="2654" rank="1"/>
  </conditionalFormatting>
  <conditionalFormatting sqref="E47:K47">
    <cfRule type="top10" dxfId="96" priority="2655" rank="1"/>
  </conditionalFormatting>
  <conditionalFormatting sqref="E49:K49">
    <cfRule type="top10" dxfId="95" priority="2656" rank="1"/>
  </conditionalFormatting>
  <conditionalFormatting sqref="E51:K51">
    <cfRule type="top10" dxfId="94" priority="2657" rank="1"/>
  </conditionalFormatting>
  <conditionalFormatting sqref="E53:K53">
    <cfRule type="top10" dxfId="93" priority="2658" rank="1"/>
  </conditionalFormatting>
  <conditionalFormatting sqref="E55:K55">
    <cfRule type="top10" dxfId="92" priority="2659" rank="1"/>
  </conditionalFormatting>
  <conditionalFormatting sqref="E57:K57">
    <cfRule type="top10" dxfId="91" priority="2660" rank="1"/>
  </conditionalFormatting>
  <conditionalFormatting sqref="E59:K59">
    <cfRule type="top10" dxfId="90" priority="2661" rank="1"/>
  </conditionalFormatting>
  <conditionalFormatting sqref="E61:K61">
    <cfRule type="top10" dxfId="89" priority="2662" rank="1"/>
  </conditionalFormatting>
  <conditionalFormatting sqref="E63:K63">
    <cfRule type="top10" dxfId="88" priority="2663" rank="1"/>
  </conditionalFormatting>
  <conditionalFormatting sqref="E65:K65">
    <cfRule type="top10" dxfId="87" priority="2664" rank="1"/>
  </conditionalFormatting>
  <pageMargins left="0.7" right="0.7" top="0.75" bottom="0.75" header="0.3" footer="0.3"/>
  <pageSetup paperSize="9" scale="76" orientation="portrait" r:id="rId1"/>
  <headerFooter>
    <oddFooter>&amp;C&amp;P</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0" width="8.625" style="9" customWidth="1"/>
    <col min="91" max="16384" width="6.125" style="9"/>
  </cols>
  <sheetData>
    <row r="2" spans="2:43" x14ac:dyDescent="0.15">
      <c r="B2" s="9" t="s">
        <v>512</v>
      </c>
    </row>
    <row r="3" spans="2:43" x14ac:dyDescent="0.15">
      <c r="B3" s="9" t="s">
        <v>552</v>
      </c>
    </row>
    <row r="4" spans="2:43" x14ac:dyDescent="0.15">
      <c r="B4" s="36"/>
    </row>
    <row r="6" spans="2:43" ht="3" customHeight="1" x14ac:dyDescent="0.15">
      <c r="B6" s="16"/>
      <c r="C6" s="23"/>
      <c r="D6" s="24"/>
      <c r="E6" s="22"/>
      <c r="F6" s="17"/>
      <c r="G6" s="17"/>
      <c r="H6" s="17"/>
    </row>
    <row r="7" spans="2:43" s="10" customFormat="1" ht="122.25" customHeight="1" thickBot="1" x14ac:dyDescent="0.2">
      <c r="B7" s="1"/>
      <c r="C7" s="2" t="s">
        <v>52</v>
      </c>
      <c r="D7" s="29" t="s">
        <v>103</v>
      </c>
      <c r="E7" s="46" t="s">
        <v>117</v>
      </c>
      <c r="F7" s="47" t="s">
        <v>118</v>
      </c>
      <c r="G7" s="47" t="s">
        <v>119</v>
      </c>
      <c r="H7" s="47" t="s">
        <v>104</v>
      </c>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1560</v>
      </c>
      <c r="F8" s="11">
        <v>8482</v>
      </c>
      <c r="G8" s="11">
        <v>14298</v>
      </c>
      <c r="H8" s="11">
        <v>2826</v>
      </c>
    </row>
    <row r="9" spans="2:43" ht="15" customHeight="1" x14ac:dyDescent="0.15">
      <c r="B9" s="62"/>
      <c r="C9" s="52"/>
      <c r="D9" s="26">
        <v>100</v>
      </c>
      <c r="E9" s="19">
        <v>5.7</v>
      </c>
      <c r="F9" s="12">
        <v>31.2</v>
      </c>
      <c r="G9" s="12">
        <v>52.6</v>
      </c>
      <c r="H9" s="12">
        <v>10.4</v>
      </c>
    </row>
    <row r="10" spans="2:43" ht="15" customHeight="1" x14ac:dyDescent="0.15">
      <c r="B10" s="3" t="s">
        <v>54</v>
      </c>
      <c r="C10" s="63" t="s">
        <v>55</v>
      </c>
      <c r="D10" s="27">
        <v>12478</v>
      </c>
      <c r="E10" s="21">
        <v>429</v>
      </c>
      <c r="F10" s="13">
        <v>3755</v>
      </c>
      <c r="G10" s="13">
        <v>7174</v>
      </c>
      <c r="H10" s="13">
        <v>1120</v>
      </c>
    </row>
    <row r="11" spans="2:43" ht="15" customHeight="1" x14ac:dyDescent="0.15">
      <c r="B11" s="4"/>
      <c r="C11" s="56"/>
      <c r="D11" s="30">
        <v>100</v>
      </c>
      <c r="E11" s="31">
        <v>3.4</v>
      </c>
      <c r="F11" s="32">
        <v>30.1</v>
      </c>
      <c r="G11" s="32">
        <v>57.5</v>
      </c>
      <c r="H11" s="32">
        <v>9</v>
      </c>
    </row>
    <row r="12" spans="2:43" ht="15" customHeight="1" x14ac:dyDescent="0.15">
      <c r="B12" s="4"/>
      <c r="C12" s="55" t="s">
        <v>56</v>
      </c>
      <c r="D12" s="25">
        <v>14458</v>
      </c>
      <c r="E12" s="18">
        <v>1121</v>
      </c>
      <c r="F12" s="11">
        <v>4655</v>
      </c>
      <c r="G12" s="11">
        <v>7012</v>
      </c>
      <c r="H12" s="11">
        <v>1670</v>
      </c>
    </row>
    <row r="13" spans="2:43" ht="15" customHeight="1" x14ac:dyDescent="0.15">
      <c r="B13" s="4"/>
      <c r="C13" s="59"/>
      <c r="D13" s="26">
        <v>100</v>
      </c>
      <c r="E13" s="19">
        <v>7.8</v>
      </c>
      <c r="F13" s="12">
        <v>32.200000000000003</v>
      </c>
      <c r="G13" s="12">
        <v>48.5</v>
      </c>
      <c r="H13" s="12">
        <v>11.6</v>
      </c>
    </row>
    <row r="14" spans="2:43" ht="15" customHeight="1" x14ac:dyDescent="0.15">
      <c r="B14" s="3" t="s">
        <v>57</v>
      </c>
      <c r="C14" s="63" t="s">
        <v>78</v>
      </c>
      <c r="D14" s="27">
        <v>7667</v>
      </c>
      <c r="E14" s="21">
        <v>484</v>
      </c>
      <c r="F14" s="13">
        <v>2531</v>
      </c>
      <c r="G14" s="13">
        <v>4173</v>
      </c>
      <c r="H14" s="13">
        <v>479</v>
      </c>
    </row>
    <row r="15" spans="2:43" ht="15" customHeight="1" x14ac:dyDescent="0.15">
      <c r="B15" s="4"/>
      <c r="C15" s="56"/>
      <c r="D15" s="30">
        <v>100</v>
      </c>
      <c r="E15" s="31">
        <v>6.3</v>
      </c>
      <c r="F15" s="32">
        <v>33</v>
      </c>
      <c r="G15" s="32">
        <v>54.4</v>
      </c>
      <c r="H15" s="32">
        <v>6.2</v>
      </c>
    </row>
    <row r="16" spans="2:43" ht="15" customHeight="1" x14ac:dyDescent="0.15">
      <c r="B16" s="4"/>
      <c r="C16" s="51" t="s">
        <v>79</v>
      </c>
      <c r="D16" s="25">
        <v>6710</v>
      </c>
      <c r="E16" s="18">
        <v>452</v>
      </c>
      <c r="F16" s="11">
        <v>2286</v>
      </c>
      <c r="G16" s="11">
        <v>3441</v>
      </c>
      <c r="H16" s="11">
        <v>531</v>
      </c>
    </row>
    <row r="17" spans="2:8" ht="15" customHeight="1" x14ac:dyDescent="0.15">
      <c r="B17" s="4"/>
      <c r="C17" s="51"/>
      <c r="D17" s="30">
        <v>100</v>
      </c>
      <c r="E17" s="31">
        <v>6.7</v>
      </c>
      <c r="F17" s="32">
        <v>34.1</v>
      </c>
      <c r="G17" s="32">
        <v>51.3</v>
      </c>
      <c r="H17" s="32">
        <v>7.9</v>
      </c>
    </row>
    <row r="18" spans="2:8" ht="15" customHeight="1" x14ac:dyDescent="0.15">
      <c r="B18" s="4"/>
      <c r="C18" s="58" t="s">
        <v>80</v>
      </c>
      <c r="D18" s="25">
        <v>5148</v>
      </c>
      <c r="E18" s="18">
        <v>345</v>
      </c>
      <c r="F18" s="11">
        <v>1613</v>
      </c>
      <c r="G18" s="11">
        <v>2597</v>
      </c>
      <c r="H18" s="11">
        <v>593</v>
      </c>
    </row>
    <row r="19" spans="2:8" ht="15" customHeight="1" x14ac:dyDescent="0.15">
      <c r="B19" s="4"/>
      <c r="C19" s="56"/>
      <c r="D19" s="30">
        <v>100</v>
      </c>
      <c r="E19" s="31">
        <v>6.7</v>
      </c>
      <c r="F19" s="32">
        <v>31.3</v>
      </c>
      <c r="G19" s="32">
        <v>50.4</v>
      </c>
      <c r="H19" s="32">
        <v>11.5</v>
      </c>
    </row>
    <row r="20" spans="2:8" ht="15" customHeight="1" x14ac:dyDescent="0.15">
      <c r="B20" s="4"/>
      <c r="C20" s="55" t="s">
        <v>81</v>
      </c>
      <c r="D20" s="25">
        <v>4095</v>
      </c>
      <c r="E20" s="18">
        <v>187</v>
      </c>
      <c r="F20" s="11">
        <v>1241</v>
      </c>
      <c r="G20" s="11">
        <v>2053</v>
      </c>
      <c r="H20" s="11">
        <v>614</v>
      </c>
    </row>
    <row r="21" spans="2:8" ht="15" customHeight="1" x14ac:dyDescent="0.15">
      <c r="B21" s="4"/>
      <c r="C21" s="56"/>
      <c r="D21" s="30">
        <v>100</v>
      </c>
      <c r="E21" s="31">
        <v>4.5999999999999996</v>
      </c>
      <c r="F21" s="32">
        <v>30.3</v>
      </c>
      <c r="G21" s="32">
        <v>50.1</v>
      </c>
      <c r="H21" s="32">
        <v>15</v>
      </c>
    </row>
    <row r="22" spans="2:8" ht="15" customHeight="1" x14ac:dyDescent="0.15">
      <c r="B22" s="4"/>
      <c r="C22" s="51" t="s">
        <v>82</v>
      </c>
      <c r="D22" s="25">
        <v>3242</v>
      </c>
      <c r="E22" s="18">
        <v>83</v>
      </c>
      <c r="F22" s="11">
        <v>718</v>
      </c>
      <c r="G22" s="11">
        <v>1887</v>
      </c>
      <c r="H22" s="11">
        <v>554</v>
      </c>
    </row>
    <row r="23" spans="2:8" ht="15" customHeight="1" x14ac:dyDescent="0.15">
      <c r="B23" s="5"/>
      <c r="C23" s="52"/>
      <c r="D23" s="28">
        <v>100</v>
      </c>
      <c r="E23" s="20">
        <v>2.6</v>
      </c>
      <c r="F23" s="15">
        <v>22.1</v>
      </c>
      <c r="G23" s="15">
        <v>58.2</v>
      </c>
      <c r="H23" s="15">
        <v>17.100000000000001</v>
      </c>
    </row>
    <row r="24" spans="2:8" ht="15" customHeight="1" x14ac:dyDescent="0.15">
      <c r="B24" s="3" t="s">
        <v>58</v>
      </c>
      <c r="C24" s="53" t="s">
        <v>59</v>
      </c>
      <c r="D24" s="27">
        <v>6176</v>
      </c>
      <c r="E24" s="21">
        <v>378</v>
      </c>
      <c r="F24" s="13">
        <v>1719</v>
      </c>
      <c r="G24" s="13">
        <v>3287</v>
      </c>
      <c r="H24" s="13">
        <v>792</v>
      </c>
    </row>
    <row r="25" spans="2:8" ht="15" customHeight="1" x14ac:dyDescent="0.15">
      <c r="B25" s="4"/>
      <c r="C25" s="51"/>
      <c r="D25" s="30">
        <v>100</v>
      </c>
      <c r="E25" s="31">
        <v>6.1</v>
      </c>
      <c r="F25" s="32">
        <v>27.8</v>
      </c>
      <c r="G25" s="32">
        <v>53.2</v>
      </c>
      <c r="H25" s="32">
        <v>12.8</v>
      </c>
    </row>
    <row r="26" spans="2:8" ht="15" customHeight="1" x14ac:dyDescent="0.15">
      <c r="B26" s="4"/>
      <c r="C26" s="58" t="s">
        <v>60</v>
      </c>
      <c r="D26" s="25">
        <v>12578</v>
      </c>
      <c r="E26" s="18">
        <v>768</v>
      </c>
      <c r="F26" s="11">
        <v>4339</v>
      </c>
      <c r="G26" s="11">
        <v>6313</v>
      </c>
      <c r="H26" s="11">
        <v>1158</v>
      </c>
    </row>
    <row r="27" spans="2:8" ht="15" customHeight="1" x14ac:dyDescent="0.15">
      <c r="B27" s="4"/>
      <c r="C27" s="56"/>
      <c r="D27" s="30">
        <v>100</v>
      </c>
      <c r="E27" s="31">
        <v>6.1</v>
      </c>
      <c r="F27" s="32">
        <v>34.5</v>
      </c>
      <c r="G27" s="32">
        <v>50.2</v>
      </c>
      <c r="H27" s="32">
        <v>9.1999999999999993</v>
      </c>
    </row>
    <row r="28" spans="2:8" ht="15" customHeight="1" x14ac:dyDescent="0.15">
      <c r="B28" s="4"/>
      <c r="C28" s="55" t="s">
        <v>61</v>
      </c>
      <c r="D28" s="25">
        <v>1614</v>
      </c>
      <c r="E28" s="18">
        <v>73</v>
      </c>
      <c r="F28" s="11">
        <v>494</v>
      </c>
      <c r="G28" s="11">
        <v>925</v>
      </c>
      <c r="H28" s="11">
        <v>122</v>
      </c>
    </row>
    <row r="29" spans="2:8" ht="15" customHeight="1" x14ac:dyDescent="0.15">
      <c r="B29" s="4"/>
      <c r="C29" s="56"/>
      <c r="D29" s="30">
        <v>100</v>
      </c>
      <c r="E29" s="31">
        <v>4.5</v>
      </c>
      <c r="F29" s="32">
        <v>30.6</v>
      </c>
      <c r="G29" s="32">
        <v>57.3</v>
      </c>
      <c r="H29" s="32">
        <v>7.6</v>
      </c>
    </row>
    <row r="30" spans="2:8" ht="15" customHeight="1" x14ac:dyDescent="0.15">
      <c r="B30" s="4"/>
      <c r="C30" s="51" t="s">
        <v>62</v>
      </c>
      <c r="D30" s="25">
        <v>2525</v>
      </c>
      <c r="E30" s="18">
        <v>115</v>
      </c>
      <c r="F30" s="11">
        <v>734</v>
      </c>
      <c r="G30" s="11">
        <v>1397</v>
      </c>
      <c r="H30" s="11">
        <v>279</v>
      </c>
    </row>
    <row r="31" spans="2:8" ht="15" customHeight="1" x14ac:dyDescent="0.15">
      <c r="B31" s="4"/>
      <c r="C31" s="51"/>
      <c r="D31" s="30">
        <v>100</v>
      </c>
      <c r="E31" s="31">
        <v>4.5999999999999996</v>
      </c>
      <c r="F31" s="32">
        <v>29.1</v>
      </c>
      <c r="G31" s="32">
        <v>55.3</v>
      </c>
      <c r="H31" s="32">
        <v>11</v>
      </c>
    </row>
    <row r="32" spans="2:8" ht="15" customHeight="1" x14ac:dyDescent="0.15">
      <c r="B32" s="6"/>
      <c r="C32" s="58" t="s">
        <v>63</v>
      </c>
      <c r="D32" s="25">
        <v>3276</v>
      </c>
      <c r="E32" s="18">
        <v>189</v>
      </c>
      <c r="F32" s="11">
        <v>918</v>
      </c>
      <c r="G32" s="11">
        <v>1896</v>
      </c>
      <c r="H32" s="11">
        <v>273</v>
      </c>
    </row>
    <row r="33" spans="2:8" ht="15" customHeight="1" x14ac:dyDescent="0.15">
      <c r="B33" s="7"/>
      <c r="C33" s="59"/>
      <c r="D33" s="28">
        <v>100</v>
      </c>
      <c r="E33" s="20">
        <v>5.8</v>
      </c>
      <c r="F33" s="15">
        <v>28</v>
      </c>
      <c r="G33" s="15">
        <v>57.9</v>
      </c>
      <c r="H33" s="15">
        <v>8.3000000000000007</v>
      </c>
    </row>
    <row r="34" spans="2:8" ht="15" customHeight="1" x14ac:dyDescent="0.15">
      <c r="B34" s="3" t="s">
        <v>64</v>
      </c>
      <c r="C34" s="53" t="s">
        <v>65</v>
      </c>
      <c r="D34" s="27">
        <v>22228</v>
      </c>
      <c r="E34" s="21">
        <v>1404</v>
      </c>
      <c r="F34" s="13">
        <v>7223</v>
      </c>
      <c r="G34" s="13">
        <v>11741</v>
      </c>
      <c r="H34" s="13">
        <v>1860</v>
      </c>
    </row>
    <row r="35" spans="2:8" ht="15" customHeight="1" x14ac:dyDescent="0.15">
      <c r="B35" s="4"/>
      <c r="C35" s="54"/>
      <c r="D35" s="30">
        <v>100</v>
      </c>
      <c r="E35" s="31">
        <v>6.3</v>
      </c>
      <c r="F35" s="32">
        <v>32.5</v>
      </c>
      <c r="G35" s="32">
        <v>52.8</v>
      </c>
      <c r="H35" s="32">
        <v>8.4</v>
      </c>
    </row>
    <row r="36" spans="2:8" ht="15" customHeight="1" x14ac:dyDescent="0.15">
      <c r="B36" s="4"/>
      <c r="C36" s="60" t="s">
        <v>66</v>
      </c>
      <c r="D36" s="25">
        <v>2573</v>
      </c>
      <c r="E36" s="18">
        <v>82</v>
      </c>
      <c r="F36" s="11">
        <v>681</v>
      </c>
      <c r="G36" s="11">
        <v>1376</v>
      </c>
      <c r="H36" s="11">
        <v>434</v>
      </c>
    </row>
    <row r="37" spans="2:8" ht="15" customHeight="1" x14ac:dyDescent="0.15">
      <c r="B37" s="4"/>
      <c r="C37" s="56"/>
      <c r="D37" s="30">
        <v>100</v>
      </c>
      <c r="E37" s="31">
        <v>3.2</v>
      </c>
      <c r="F37" s="32">
        <v>26.5</v>
      </c>
      <c r="G37" s="32">
        <v>53.5</v>
      </c>
      <c r="H37" s="32">
        <v>16.899999999999999</v>
      </c>
    </row>
    <row r="38" spans="2:8" ht="15" customHeight="1" x14ac:dyDescent="0.15">
      <c r="B38" s="4"/>
      <c r="C38" s="55" t="s">
        <v>67</v>
      </c>
      <c r="D38" s="25">
        <v>1235</v>
      </c>
      <c r="E38" s="18">
        <v>33</v>
      </c>
      <c r="F38" s="11">
        <v>291</v>
      </c>
      <c r="G38" s="11">
        <v>713</v>
      </c>
      <c r="H38" s="11">
        <v>198</v>
      </c>
    </row>
    <row r="39" spans="2:8" ht="15" customHeight="1" x14ac:dyDescent="0.15">
      <c r="B39" s="5"/>
      <c r="C39" s="59"/>
      <c r="D39" s="28">
        <v>100</v>
      </c>
      <c r="E39" s="20">
        <v>2.7</v>
      </c>
      <c r="F39" s="15">
        <v>23.6</v>
      </c>
      <c r="G39" s="15">
        <v>57.7</v>
      </c>
      <c r="H39" s="15">
        <v>16</v>
      </c>
    </row>
    <row r="40" spans="2:8" ht="15" customHeight="1" x14ac:dyDescent="0.15">
      <c r="B40" s="3" t="s">
        <v>83</v>
      </c>
      <c r="C40" s="53" t="s">
        <v>404</v>
      </c>
      <c r="D40" s="27">
        <v>3459</v>
      </c>
      <c r="E40" s="21">
        <v>256</v>
      </c>
      <c r="F40" s="13">
        <v>1184</v>
      </c>
      <c r="G40" s="13">
        <v>1698</v>
      </c>
      <c r="H40" s="13">
        <v>321</v>
      </c>
    </row>
    <row r="41" spans="2:8" ht="15" customHeight="1" x14ac:dyDescent="0.15">
      <c r="B41" s="4"/>
      <c r="C41" s="54"/>
      <c r="D41" s="30">
        <v>100</v>
      </c>
      <c r="E41" s="31">
        <v>7.4</v>
      </c>
      <c r="F41" s="32">
        <v>34.200000000000003</v>
      </c>
      <c r="G41" s="32">
        <v>49.1</v>
      </c>
      <c r="H41" s="32">
        <v>9.3000000000000007</v>
      </c>
    </row>
    <row r="42" spans="2:8" ht="15" customHeight="1" x14ac:dyDescent="0.15">
      <c r="B42" s="4"/>
      <c r="C42" s="55" t="s">
        <v>92</v>
      </c>
      <c r="D42" s="25">
        <v>18074</v>
      </c>
      <c r="E42" s="18">
        <v>1109</v>
      </c>
      <c r="F42" s="11">
        <v>5911</v>
      </c>
      <c r="G42" s="11">
        <v>9438</v>
      </c>
      <c r="H42" s="11">
        <v>1616</v>
      </c>
    </row>
    <row r="43" spans="2:8" ht="15" customHeight="1" x14ac:dyDescent="0.15">
      <c r="B43" s="4"/>
      <c r="C43" s="56"/>
      <c r="D43" s="30">
        <v>100</v>
      </c>
      <c r="E43" s="31">
        <v>6.1</v>
      </c>
      <c r="F43" s="32">
        <v>32.700000000000003</v>
      </c>
      <c r="G43" s="32">
        <v>52.2</v>
      </c>
      <c r="H43" s="32">
        <v>8.9</v>
      </c>
    </row>
    <row r="44" spans="2:8" ht="15" customHeight="1" x14ac:dyDescent="0.15">
      <c r="B44" s="4"/>
      <c r="C44" s="51" t="s">
        <v>93</v>
      </c>
      <c r="D44" s="25">
        <v>4115</v>
      </c>
      <c r="E44" s="18">
        <v>140</v>
      </c>
      <c r="F44" s="11">
        <v>1076</v>
      </c>
      <c r="G44" s="11">
        <v>2439</v>
      </c>
      <c r="H44" s="11">
        <v>460</v>
      </c>
    </row>
    <row r="45" spans="2:8" ht="15" customHeight="1" x14ac:dyDescent="0.15">
      <c r="B45" s="4"/>
      <c r="C45" s="54"/>
      <c r="D45" s="30">
        <v>100</v>
      </c>
      <c r="E45" s="31">
        <v>3.4</v>
      </c>
      <c r="F45" s="32">
        <v>26.1</v>
      </c>
      <c r="G45" s="32">
        <v>59.3</v>
      </c>
      <c r="H45" s="32">
        <v>11.2</v>
      </c>
    </row>
    <row r="46" spans="2:8" ht="15" customHeight="1" x14ac:dyDescent="0.15">
      <c r="B46" s="4"/>
      <c r="C46" s="51" t="s">
        <v>94</v>
      </c>
      <c r="D46" s="25">
        <v>659</v>
      </c>
      <c r="E46" s="18">
        <v>17</v>
      </c>
      <c r="F46" s="11">
        <v>127</v>
      </c>
      <c r="G46" s="11">
        <v>420</v>
      </c>
      <c r="H46" s="11">
        <v>95</v>
      </c>
    </row>
    <row r="47" spans="2:8" ht="15" customHeight="1" x14ac:dyDescent="0.15">
      <c r="B47" s="5"/>
      <c r="C47" s="52"/>
      <c r="D47" s="28">
        <v>100</v>
      </c>
      <c r="E47" s="20">
        <v>2.6</v>
      </c>
      <c r="F47" s="15">
        <v>19.3</v>
      </c>
      <c r="G47" s="15">
        <v>63.7</v>
      </c>
      <c r="H47" s="15">
        <v>14.4</v>
      </c>
    </row>
    <row r="48" spans="2:8" ht="15" customHeight="1" x14ac:dyDescent="0.15">
      <c r="B48" s="3" t="s">
        <v>68</v>
      </c>
      <c r="C48" s="53" t="s">
        <v>69</v>
      </c>
      <c r="D48" s="27">
        <v>3572</v>
      </c>
      <c r="E48" s="21">
        <v>204</v>
      </c>
      <c r="F48" s="13">
        <v>1189</v>
      </c>
      <c r="G48" s="13">
        <v>1958</v>
      </c>
      <c r="H48" s="13">
        <v>221</v>
      </c>
    </row>
    <row r="49" spans="2:8" ht="15" customHeight="1" x14ac:dyDescent="0.15">
      <c r="B49" s="4"/>
      <c r="C49" s="54"/>
      <c r="D49" s="30">
        <v>100</v>
      </c>
      <c r="E49" s="31">
        <v>5.7</v>
      </c>
      <c r="F49" s="32">
        <v>33.299999999999997</v>
      </c>
      <c r="G49" s="32">
        <v>54.8</v>
      </c>
      <c r="H49" s="32">
        <v>6.2</v>
      </c>
    </row>
    <row r="50" spans="2:8" ht="15" customHeight="1" x14ac:dyDescent="0.15">
      <c r="B50" s="4"/>
      <c r="C50" s="57" t="s">
        <v>70</v>
      </c>
      <c r="D50" s="33">
        <v>2055</v>
      </c>
      <c r="E50" s="34">
        <v>204</v>
      </c>
      <c r="F50" s="35">
        <v>745</v>
      </c>
      <c r="G50" s="35">
        <v>984</v>
      </c>
      <c r="H50" s="35">
        <v>122</v>
      </c>
    </row>
    <row r="51" spans="2:8" ht="15" customHeight="1" x14ac:dyDescent="0.15">
      <c r="B51" s="4"/>
      <c r="C51" s="54"/>
      <c r="D51" s="30">
        <v>100</v>
      </c>
      <c r="E51" s="31">
        <v>9.9</v>
      </c>
      <c r="F51" s="32">
        <v>36.299999999999997</v>
      </c>
      <c r="G51" s="32">
        <v>47.9</v>
      </c>
      <c r="H51" s="32">
        <v>5.9</v>
      </c>
    </row>
    <row r="52" spans="2:8" ht="15" customHeight="1" x14ac:dyDescent="0.15">
      <c r="B52" s="4"/>
      <c r="C52" s="51" t="s">
        <v>71</v>
      </c>
      <c r="D52" s="25">
        <v>1640</v>
      </c>
      <c r="E52" s="18">
        <v>125</v>
      </c>
      <c r="F52" s="11">
        <v>611</v>
      </c>
      <c r="G52" s="11">
        <v>752</v>
      </c>
      <c r="H52" s="11">
        <v>152</v>
      </c>
    </row>
    <row r="53" spans="2:8" ht="15" customHeight="1" x14ac:dyDescent="0.15">
      <c r="B53" s="4"/>
      <c r="C53" s="54"/>
      <c r="D53" s="30">
        <v>100</v>
      </c>
      <c r="E53" s="31">
        <v>7.6</v>
      </c>
      <c r="F53" s="32">
        <v>37.299999999999997</v>
      </c>
      <c r="G53" s="32">
        <v>45.9</v>
      </c>
      <c r="H53" s="32">
        <v>9.3000000000000007</v>
      </c>
    </row>
    <row r="54" spans="2:8" ht="15" customHeight="1" x14ac:dyDescent="0.15">
      <c r="B54" s="4"/>
      <c r="C54" s="51" t="s">
        <v>72</v>
      </c>
      <c r="D54" s="25">
        <v>1560</v>
      </c>
      <c r="E54" s="18">
        <v>114</v>
      </c>
      <c r="F54" s="11">
        <v>500</v>
      </c>
      <c r="G54" s="11">
        <v>802</v>
      </c>
      <c r="H54" s="11">
        <v>144</v>
      </c>
    </row>
    <row r="55" spans="2:8" ht="15" customHeight="1" x14ac:dyDescent="0.15">
      <c r="B55" s="4"/>
      <c r="C55" s="54"/>
      <c r="D55" s="30">
        <v>100</v>
      </c>
      <c r="E55" s="31">
        <v>7.3</v>
      </c>
      <c r="F55" s="32">
        <v>32.1</v>
      </c>
      <c r="G55" s="32">
        <v>51.4</v>
      </c>
      <c r="H55" s="32">
        <v>9.1999999999999993</v>
      </c>
    </row>
    <row r="56" spans="2:8" ht="15" customHeight="1" x14ac:dyDescent="0.15">
      <c r="B56" s="4"/>
      <c r="C56" s="51" t="s">
        <v>73</v>
      </c>
      <c r="D56" s="25">
        <v>2382</v>
      </c>
      <c r="E56" s="18">
        <v>139</v>
      </c>
      <c r="F56" s="11">
        <v>761</v>
      </c>
      <c r="G56" s="11">
        <v>1252</v>
      </c>
      <c r="H56" s="11">
        <v>230</v>
      </c>
    </row>
    <row r="57" spans="2:8" ht="15" customHeight="1" x14ac:dyDescent="0.15">
      <c r="B57" s="4"/>
      <c r="C57" s="54"/>
      <c r="D57" s="30">
        <v>100</v>
      </c>
      <c r="E57" s="31">
        <v>5.8</v>
      </c>
      <c r="F57" s="32">
        <v>31.9</v>
      </c>
      <c r="G57" s="32">
        <v>52.6</v>
      </c>
      <c r="H57" s="32">
        <v>9.6999999999999993</v>
      </c>
    </row>
    <row r="58" spans="2:8" ht="15" customHeight="1" x14ac:dyDescent="0.15">
      <c r="B58" s="4"/>
      <c r="C58" s="51" t="s">
        <v>74</v>
      </c>
      <c r="D58" s="25">
        <v>1538</v>
      </c>
      <c r="E58" s="18">
        <v>140</v>
      </c>
      <c r="F58" s="11">
        <v>578</v>
      </c>
      <c r="G58" s="11">
        <v>696</v>
      </c>
      <c r="H58" s="11">
        <v>124</v>
      </c>
    </row>
    <row r="59" spans="2:8" ht="15" customHeight="1" x14ac:dyDescent="0.15">
      <c r="B59" s="4"/>
      <c r="C59" s="54"/>
      <c r="D59" s="30">
        <v>100</v>
      </c>
      <c r="E59" s="31">
        <v>9.1</v>
      </c>
      <c r="F59" s="32">
        <v>37.6</v>
      </c>
      <c r="G59" s="32">
        <v>45.3</v>
      </c>
      <c r="H59" s="32">
        <v>8.1</v>
      </c>
    </row>
    <row r="60" spans="2:8" ht="15" customHeight="1" x14ac:dyDescent="0.15">
      <c r="B60" s="4"/>
      <c r="C60" s="51" t="s">
        <v>75</v>
      </c>
      <c r="D60" s="25">
        <v>5096</v>
      </c>
      <c r="E60" s="18">
        <v>230</v>
      </c>
      <c r="F60" s="11">
        <v>1559</v>
      </c>
      <c r="G60" s="11">
        <v>2622</v>
      </c>
      <c r="H60" s="11">
        <v>685</v>
      </c>
    </row>
    <row r="61" spans="2:8" ht="15" customHeight="1" x14ac:dyDescent="0.15">
      <c r="B61" s="4"/>
      <c r="C61" s="54"/>
      <c r="D61" s="30">
        <v>100</v>
      </c>
      <c r="E61" s="31">
        <v>4.5</v>
      </c>
      <c r="F61" s="32">
        <v>30.6</v>
      </c>
      <c r="G61" s="32">
        <v>51.5</v>
      </c>
      <c r="H61" s="32">
        <v>13.4</v>
      </c>
    </row>
    <row r="62" spans="2:8" ht="15" customHeight="1" x14ac:dyDescent="0.15">
      <c r="B62" s="4"/>
      <c r="C62" s="51" t="s">
        <v>76</v>
      </c>
      <c r="D62" s="25">
        <v>2807</v>
      </c>
      <c r="E62" s="18">
        <v>117</v>
      </c>
      <c r="F62" s="11">
        <v>736</v>
      </c>
      <c r="G62" s="11">
        <v>1569</v>
      </c>
      <c r="H62" s="11">
        <v>385</v>
      </c>
    </row>
    <row r="63" spans="2:8" ht="15" customHeight="1" x14ac:dyDescent="0.15">
      <c r="B63" s="4"/>
      <c r="C63" s="54"/>
      <c r="D63" s="30">
        <v>100</v>
      </c>
      <c r="E63" s="31">
        <v>4.2</v>
      </c>
      <c r="F63" s="32">
        <v>26.2</v>
      </c>
      <c r="G63" s="32">
        <v>55.9</v>
      </c>
      <c r="H63" s="32">
        <v>13.7</v>
      </c>
    </row>
    <row r="64" spans="2:8" ht="15" customHeight="1" x14ac:dyDescent="0.15">
      <c r="B64" s="4"/>
      <c r="C64" s="51" t="s">
        <v>77</v>
      </c>
      <c r="D64" s="25">
        <v>6516</v>
      </c>
      <c r="E64" s="18">
        <v>287</v>
      </c>
      <c r="F64" s="11">
        <v>1803</v>
      </c>
      <c r="G64" s="11">
        <v>3663</v>
      </c>
      <c r="H64" s="11">
        <v>763</v>
      </c>
    </row>
    <row r="65" spans="2:8" ht="15" customHeight="1" x14ac:dyDescent="0.15">
      <c r="B65" s="5"/>
      <c r="C65" s="52"/>
      <c r="D65" s="28">
        <v>100</v>
      </c>
      <c r="E65" s="20">
        <v>4.4000000000000004</v>
      </c>
      <c r="F65" s="15">
        <v>27.7</v>
      </c>
      <c r="G65" s="15">
        <v>56.2</v>
      </c>
      <c r="H65" s="15">
        <v>11.7</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H9">
    <cfRule type="top10" dxfId="86" priority="2665" rank="1"/>
  </conditionalFormatting>
  <conditionalFormatting sqref="E11:H11">
    <cfRule type="top10" dxfId="85" priority="2666" rank="1"/>
  </conditionalFormatting>
  <conditionalFormatting sqref="E13:H13">
    <cfRule type="top10" dxfId="84" priority="2667" rank="1"/>
  </conditionalFormatting>
  <conditionalFormatting sqref="E15:H15">
    <cfRule type="top10" dxfId="83" priority="2668" rank="1"/>
  </conditionalFormatting>
  <conditionalFormatting sqref="E17:H17">
    <cfRule type="top10" dxfId="82" priority="2669" rank="1"/>
  </conditionalFormatting>
  <conditionalFormatting sqref="E19:H19">
    <cfRule type="top10" dxfId="81" priority="2670" rank="1"/>
  </conditionalFormatting>
  <conditionalFormatting sqref="E21:H21">
    <cfRule type="top10" dxfId="80" priority="2671" rank="1"/>
  </conditionalFormatting>
  <conditionalFormatting sqref="E23:H23">
    <cfRule type="top10" dxfId="79" priority="2672" rank="1"/>
  </conditionalFormatting>
  <conditionalFormatting sqref="E25:H25">
    <cfRule type="top10" dxfId="78" priority="2673" rank="1"/>
  </conditionalFormatting>
  <conditionalFormatting sqref="E27:H27">
    <cfRule type="top10" dxfId="77" priority="2674" rank="1"/>
  </conditionalFormatting>
  <conditionalFormatting sqref="E29:H29">
    <cfRule type="top10" dxfId="76" priority="2675" rank="1"/>
  </conditionalFormatting>
  <conditionalFormatting sqref="E31:H31">
    <cfRule type="top10" dxfId="75" priority="2676" rank="1"/>
  </conditionalFormatting>
  <conditionalFormatting sqref="E33:H33">
    <cfRule type="top10" dxfId="74" priority="2677" rank="1"/>
  </conditionalFormatting>
  <conditionalFormatting sqref="E35:H35">
    <cfRule type="top10" dxfId="73" priority="2678" rank="1"/>
  </conditionalFormatting>
  <conditionalFormatting sqref="E37:H37">
    <cfRule type="top10" dxfId="72" priority="2679" rank="1"/>
  </conditionalFormatting>
  <conditionalFormatting sqref="E39:H39">
    <cfRule type="top10" dxfId="71" priority="2680" rank="1"/>
  </conditionalFormatting>
  <conditionalFormatting sqref="E41:H41">
    <cfRule type="top10" dxfId="70" priority="2681" rank="1"/>
  </conditionalFormatting>
  <conditionalFormatting sqref="E43:H43">
    <cfRule type="top10" dxfId="69" priority="2682" rank="1"/>
  </conditionalFormatting>
  <conditionalFormatting sqref="E45:H45">
    <cfRule type="top10" dxfId="68" priority="2683" rank="1"/>
  </conditionalFormatting>
  <conditionalFormatting sqref="E47:H47">
    <cfRule type="top10" dxfId="67" priority="2684" rank="1"/>
  </conditionalFormatting>
  <conditionalFormatting sqref="E49:H49">
    <cfRule type="top10" dxfId="66" priority="2685" rank="1"/>
  </conditionalFormatting>
  <conditionalFormatting sqref="E51:H51">
    <cfRule type="top10" dxfId="65" priority="2686" rank="1"/>
  </conditionalFormatting>
  <conditionalFormatting sqref="E53:H53">
    <cfRule type="top10" dxfId="64" priority="2687" rank="1"/>
  </conditionalFormatting>
  <conditionalFormatting sqref="E55:H55">
    <cfRule type="top10" dxfId="63" priority="2688" rank="1"/>
  </conditionalFormatting>
  <conditionalFormatting sqref="E57:H57">
    <cfRule type="top10" dxfId="62" priority="2689" rank="1"/>
  </conditionalFormatting>
  <conditionalFormatting sqref="E59:H59">
    <cfRule type="top10" dxfId="61" priority="2690" rank="1"/>
  </conditionalFormatting>
  <conditionalFormatting sqref="E61:H61">
    <cfRule type="top10" dxfId="60" priority="2691" rank="1"/>
  </conditionalFormatting>
  <conditionalFormatting sqref="E63:H63">
    <cfRule type="top10" dxfId="59" priority="2692" rank="1"/>
  </conditionalFormatting>
  <conditionalFormatting sqref="E65:H65">
    <cfRule type="top10" dxfId="58" priority="2693" rank="1"/>
  </conditionalFormatting>
  <pageMargins left="0.7" right="0.7" top="0.75" bottom="0.75" header="0.3" footer="0.3"/>
  <pageSetup paperSize="9" scale="76" orientation="portrait" r:id="rId1"/>
  <headerFooter>
    <oddFooter>&amp;C&amp;P</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96" width="8.625" style="9" customWidth="1"/>
    <col min="97" max="16384" width="6.125" style="9"/>
  </cols>
  <sheetData>
    <row r="2" spans="2:43" x14ac:dyDescent="0.15">
      <c r="B2" s="9" t="s">
        <v>512</v>
      </c>
    </row>
    <row r="3" spans="2:43" x14ac:dyDescent="0.15">
      <c r="B3" s="9" t="s">
        <v>553</v>
      </c>
    </row>
    <row r="4" spans="2:43" x14ac:dyDescent="0.15">
      <c r="B4" s="8" t="s">
        <v>644</v>
      </c>
    </row>
    <row r="5" spans="2:43" x14ac:dyDescent="0.15">
      <c r="B5" s="9" t="s">
        <v>524</v>
      </c>
    </row>
    <row r="6" spans="2:43" ht="3" customHeight="1" x14ac:dyDescent="0.15">
      <c r="B6" s="16"/>
      <c r="C6" s="23"/>
      <c r="D6" s="24"/>
      <c r="E6" s="22"/>
      <c r="F6" s="17"/>
      <c r="G6" s="17"/>
      <c r="H6" s="17"/>
      <c r="I6" s="17"/>
      <c r="J6" s="17"/>
      <c r="K6" s="17"/>
      <c r="L6" s="17"/>
      <c r="M6" s="17"/>
      <c r="N6" s="17"/>
    </row>
    <row r="7" spans="2:43" s="10" customFormat="1" ht="122.25" customHeight="1" thickBot="1" x14ac:dyDescent="0.2">
      <c r="B7" s="1"/>
      <c r="C7" s="2" t="s">
        <v>52</v>
      </c>
      <c r="D7" s="29" t="s">
        <v>103</v>
      </c>
      <c r="E7" s="46" t="s">
        <v>111</v>
      </c>
      <c r="F7" s="47" t="s">
        <v>112</v>
      </c>
      <c r="G7" s="47" t="s">
        <v>113</v>
      </c>
      <c r="H7" s="47" t="s">
        <v>114</v>
      </c>
      <c r="I7" s="47" t="s">
        <v>50</v>
      </c>
      <c r="J7" s="47" t="s">
        <v>115</v>
      </c>
      <c r="K7" s="47" t="s">
        <v>116</v>
      </c>
      <c r="L7" s="47" t="s">
        <v>4</v>
      </c>
      <c r="M7" s="47" t="s">
        <v>51</v>
      </c>
      <c r="N7" s="47" t="s">
        <v>104</v>
      </c>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1560</v>
      </c>
      <c r="E8" s="18">
        <v>314</v>
      </c>
      <c r="F8" s="11">
        <v>597</v>
      </c>
      <c r="G8" s="11">
        <v>562</v>
      </c>
      <c r="H8" s="11">
        <v>184</v>
      </c>
      <c r="I8" s="11">
        <v>30</v>
      </c>
      <c r="J8" s="11">
        <v>167</v>
      </c>
      <c r="K8" s="11">
        <v>88</v>
      </c>
      <c r="L8" s="11">
        <v>87</v>
      </c>
      <c r="M8" s="11">
        <v>344</v>
      </c>
      <c r="N8" s="11">
        <v>72</v>
      </c>
    </row>
    <row r="9" spans="2:43" ht="15" customHeight="1" x14ac:dyDescent="0.15">
      <c r="B9" s="62"/>
      <c r="C9" s="52"/>
      <c r="D9" s="26">
        <v>100</v>
      </c>
      <c r="E9" s="19">
        <v>20.100000000000001</v>
      </c>
      <c r="F9" s="12">
        <v>38.299999999999997</v>
      </c>
      <c r="G9" s="12">
        <v>36</v>
      </c>
      <c r="H9" s="12">
        <v>11.8</v>
      </c>
      <c r="I9" s="12">
        <v>1.9</v>
      </c>
      <c r="J9" s="12">
        <v>10.7</v>
      </c>
      <c r="K9" s="12">
        <v>5.6</v>
      </c>
      <c r="L9" s="12">
        <v>5.6</v>
      </c>
      <c r="M9" s="12">
        <v>22.1</v>
      </c>
      <c r="N9" s="12">
        <v>4.5999999999999996</v>
      </c>
    </row>
    <row r="10" spans="2:43" ht="15" customHeight="1" x14ac:dyDescent="0.15">
      <c r="B10" s="3" t="s">
        <v>54</v>
      </c>
      <c r="C10" s="63" t="s">
        <v>55</v>
      </c>
      <c r="D10" s="27">
        <v>429</v>
      </c>
      <c r="E10" s="21">
        <v>87</v>
      </c>
      <c r="F10" s="13">
        <v>136</v>
      </c>
      <c r="G10" s="13">
        <v>173</v>
      </c>
      <c r="H10" s="13">
        <v>56</v>
      </c>
      <c r="I10" s="13">
        <v>13</v>
      </c>
      <c r="J10" s="13">
        <v>42</v>
      </c>
      <c r="K10" s="13">
        <v>24</v>
      </c>
      <c r="L10" s="13">
        <v>17</v>
      </c>
      <c r="M10" s="13">
        <v>102</v>
      </c>
      <c r="N10" s="13">
        <v>13</v>
      </c>
    </row>
    <row r="11" spans="2:43" ht="15" customHeight="1" x14ac:dyDescent="0.15">
      <c r="B11" s="4"/>
      <c r="C11" s="56"/>
      <c r="D11" s="30">
        <v>100</v>
      </c>
      <c r="E11" s="31">
        <v>20.3</v>
      </c>
      <c r="F11" s="32">
        <v>31.7</v>
      </c>
      <c r="G11" s="32">
        <v>40.299999999999997</v>
      </c>
      <c r="H11" s="32">
        <v>13.1</v>
      </c>
      <c r="I11" s="32">
        <v>3</v>
      </c>
      <c r="J11" s="32">
        <v>9.8000000000000007</v>
      </c>
      <c r="K11" s="32">
        <v>5.6</v>
      </c>
      <c r="L11" s="32">
        <v>4</v>
      </c>
      <c r="M11" s="32">
        <v>23.8</v>
      </c>
      <c r="N11" s="32">
        <v>3</v>
      </c>
    </row>
    <row r="12" spans="2:43" ht="15" customHeight="1" x14ac:dyDescent="0.15">
      <c r="B12" s="4"/>
      <c r="C12" s="55" t="s">
        <v>56</v>
      </c>
      <c r="D12" s="25">
        <v>1121</v>
      </c>
      <c r="E12" s="18">
        <v>225</v>
      </c>
      <c r="F12" s="11">
        <v>457</v>
      </c>
      <c r="G12" s="11">
        <v>383</v>
      </c>
      <c r="H12" s="11">
        <v>127</v>
      </c>
      <c r="I12" s="11">
        <v>16</v>
      </c>
      <c r="J12" s="11">
        <v>124</v>
      </c>
      <c r="K12" s="11">
        <v>64</v>
      </c>
      <c r="L12" s="11">
        <v>69</v>
      </c>
      <c r="M12" s="11">
        <v>242</v>
      </c>
      <c r="N12" s="11">
        <v>58</v>
      </c>
    </row>
    <row r="13" spans="2:43" ht="15" customHeight="1" x14ac:dyDescent="0.15">
      <c r="B13" s="4"/>
      <c r="C13" s="59"/>
      <c r="D13" s="26">
        <v>100</v>
      </c>
      <c r="E13" s="19">
        <v>20.100000000000001</v>
      </c>
      <c r="F13" s="12">
        <v>40.799999999999997</v>
      </c>
      <c r="G13" s="12">
        <v>34.200000000000003</v>
      </c>
      <c r="H13" s="12">
        <v>11.3</v>
      </c>
      <c r="I13" s="12">
        <v>1.4</v>
      </c>
      <c r="J13" s="12">
        <v>11.1</v>
      </c>
      <c r="K13" s="12">
        <v>5.7</v>
      </c>
      <c r="L13" s="12">
        <v>6.2</v>
      </c>
      <c r="M13" s="12">
        <v>21.6</v>
      </c>
      <c r="N13" s="12">
        <v>5.2</v>
      </c>
    </row>
    <row r="14" spans="2:43" ht="15" customHeight="1" x14ac:dyDescent="0.15">
      <c r="B14" s="3" t="s">
        <v>57</v>
      </c>
      <c r="C14" s="63" t="s">
        <v>78</v>
      </c>
      <c r="D14" s="27">
        <v>484</v>
      </c>
      <c r="E14" s="21">
        <v>92</v>
      </c>
      <c r="F14" s="13">
        <v>188</v>
      </c>
      <c r="G14" s="13">
        <v>183</v>
      </c>
      <c r="H14" s="13">
        <v>53</v>
      </c>
      <c r="I14" s="13">
        <v>8</v>
      </c>
      <c r="J14" s="13">
        <v>56</v>
      </c>
      <c r="K14" s="13">
        <v>26</v>
      </c>
      <c r="L14" s="13">
        <v>34</v>
      </c>
      <c r="M14" s="13">
        <v>97</v>
      </c>
      <c r="N14" s="13">
        <v>10</v>
      </c>
    </row>
    <row r="15" spans="2:43" ht="15" customHeight="1" x14ac:dyDescent="0.15">
      <c r="B15" s="4"/>
      <c r="C15" s="56"/>
      <c r="D15" s="30">
        <v>100</v>
      </c>
      <c r="E15" s="31">
        <v>19</v>
      </c>
      <c r="F15" s="32">
        <v>38.799999999999997</v>
      </c>
      <c r="G15" s="32">
        <v>37.799999999999997</v>
      </c>
      <c r="H15" s="32">
        <v>11</v>
      </c>
      <c r="I15" s="32">
        <v>1.7</v>
      </c>
      <c r="J15" s="32">
        <v>11.6</v>
      </c>
      <c r="K15" s="32">
        <v>5.4</v>
      </c>
      <c r="L15" s="32">
        <v>7</v>
      </c>
      <c r="M15" s="32">
        <v>20</v>
      </c>
      <c r="N15" s="32">
        <v>2.1</v>
      </c>
    </row>
    <row r="16" spans="2:43" ht="15" customHeight="1" x14ac:dyDescent="0.15">
      <c r="B16" s="4"/>
      <c r="C16" s="51" t="s">
        <v>79</v>
      </c>
      <c r="D16" s="25">
        <v>452</v>
      </c>
      <c r="E16" s="18">
        <v>84</v>
      </c>
      <c r="F16" s="11">
        <v>181</v>
      </c>
      <c r="G16" s="11">
        <v>181</v>
      </c>
      <c r="H16" s="11">
        <v>51</v>
      </c>
      <c r="I16" s="11">
        <v>7</v>
      </c>
      <c r="J16" s="11">
        <v>53</v>
      </c>
      <c r="K16" s="11">
        <v>36</v>
      </c>
      <c r="L16" s="11">
        <v>29</v>
      </c>
      <c r="M16" s="11">
        <v>95</v>
      </c>
      <c r="N16" s="11">
        <v>16</v>
      </c>
    </row>
    <row r="17" spans="2:14" ht="15" customHeight="1" x14ac:dyDescent="0.15">
      <c r="B17" s="4"/>
      <c r="C17" s="51"/>
      <c r="D17" s="30">
        <v>100</v>
      </c>
      <c r="E17" s="31">
        <v>18.600000000000001</v>
      </c>
      <c r="F17" s="32">
        <v>40</v>
      </c>
      <c r="G17" s="32">
        <v>40</v>
      </c>
      <c r="H17" s="32">
        <v>11.3</v>
      </c>
      <c r="I17" s="32">
        <v>1.5</v>
      </c>
      <c r="J17" s="32">
        <v>11.7</v>
      </c>
      <c r="K17" s="32">
        <v>8</v>
      </c>
      <c r="L17" s="32">
        <v>6.4</v>
      </c>
      <c r="M17" s="32">
        <v>21</v>
      </c>
      <c r="N17" s="32">
        <v>3.5</v>
      </c>
    </row>
    <row r="18" spans="2:14" ht="15" customHeight="1" x14ac:dyDescent="0.15">
      <c r="B18" s="4"/>
      <c r="C18" s="58" t="s">
        <v>80</v>
      </c>
      <c r="D18" s="25">
        <v>345</v>
      </c>
      <c r="E18" s="18">
        <v>73</v>
      </c>
      <c r="F18" s="11">
        <v>138</v>
      </c>
      <c r="G18" s="11">
        <v>122</v>
      </c>
      <c r="H18" s="11">
        <v>44</v>
      </c>
      <c r="I18" s="11">
        <v>6</v>
      </c>
      <c r="J18" s="11">
        <v>31</v>
      </c>
      <c r="K18" s="11">
        <v>11</v>
      </c>
      <c r="L18" s="11">
        <v>12</v>
      </c>
      <c r="M18" s="11">
        <v>86</v>
      </c>
      <c r="N18" s="11">
        <v>17</v>
      </c>
    </row>
    <row r="19" spans="2:14" ht="15" customHeight="1" x14ac:dyDescent="0.15">
      <c r="B19" s="4"/>
      <c r="C19" s="56"/>
      <c r="D19" s="30">
        <v>100</v>
      </c>
      <c r="E19" s="31">
        <v>21.2</v>
      </c>
      <c r="F19" s="32">
        <v>40</v>
      </c>
      <c r="G19" s="32">
        <v>35.4</v>
      </c>
      <c r="H19" s="32">
        <v>12.8</v>
      </c>
      <c r="I19" s="32">
        <v>1.7</v>
      </c>
      <c r="J19" s="32">
        <v>9</v>
      </c>
      <c r="K19" s="32">
        <v>3.2</v>
      </c>
      <c r="L19" s="32">
        <v>3.5</v>
      </c>
      <c r="M19" s="32">
        <v>24.9</v>
      </c>
      <c r="N19" s="32">
        <v>4.9000000000000004</v>
      </c>
    </row>
    <row r="20" spans="2:14" ht="15" customHeight="1" x14ac:dyDescent="0.15">
      <c r="B20" s="4"/>
      <c r="C20" s="55" t="s">
        <v>81</v>
      </c>
      <c r="D20" s="25">
        <v>187</v>
      </c>
      <c r="E20" s="18">
        <v>47</v>
      </c>
      <c r="F20" s="11">
        <v>61</v>
      </c>
      <c r="G20" s="11">
        <v>53</v>
      </c>
      <c r="H20" s="11">
        <v>28</v>
      </c>
      <c r="I20" s="11">
        <v>7</v>
      </c>
      <c r="J20" s="11">
        <v>18</v>
      </c>
      <c r="K20" s="11">
        <v>10</v>
      </c>
      <c r="L20" s="11">
        <v>8</v>
      </c>
      <c r="M20" s="11">
        <v>46</v>
      </c>
      <c r="N20" s="11">
        <v>18</v>
      </c>
    </row>
    <row r="21" spans="2:14" ht="15" customHeight="1" x14ac:dyDescent="0.15">
      <c r="B21" s="4"/>
      <c r="C21" s="56"/>
      <c r="D21" s="30">
        <v>100</v>
      </c>
      <c r="E21" s="31">
        <v>25.1</v>
      </c>
      <c r="F21" s="32">
        <v>32.6</v>
      </c>
      <c r="G21" s="32">
        <v>28.3</v>
      </c>
      <c r="H21" s="32">
        <v>15</v>
      </c>
      <c r="I21" s="32">
        <v>3.7</v>
      </c>
      <c r="J21" s="32">
        <v>9.6</v>
      </c>
      <c r="K21" s="32">
        <v>5.3</v>
      </c>
      <c r="L21" s="32">
        <v>4.3</v>
      </c>
      <c r="M21" s="32">
        <v>24.6</v>
      </c>
      <c r="N21" s="32">
        <v>9.6</v>
      </c>
    </row>
    <row r="22" spans="2:14" ht="15" customHeight="1" x14ac:dyDescent="0.15">
      <c r="B22" s="4"/>
      <c r="C22" s="51" t="s">
        <v>82</v>
      </c>
      <c r="D22" s="25">
        <v>83</v>
      </c>
      <c r="E22" s="18">
        <v>16</v>
      </c>
      <c r="F22" s="11">
        <v>26</v>
      </c>
      <c r="G22" s="11">
        <v>17</v>
      </c>
      <c r="H22" s="11">
        <v>8</v>
      </c>
      <c r="I22" s="11">
        <v>1</v>
      </c>
      <c r="J22" s="11">
        <v>8</v>
      </c>
      <c r="K22" s="11">
        <v>5</v>
      </c>
      <c r="L22" s="11">
        <v>3</v>
      </c>
      <c r="M22" s="11">
        <v>20</v>
      </c>
      <c r="N22" s="11">
        <v>10</v>
      </c>
    </row>
    <row r="23" spans="2:14" ht="15" customHeight="1" x14ac:dyDescent="0.15">
      <c r="B23" s="5"/>
      <c r="C23" s="52"/>
      <c r="D23" s="28">
        <v>100</v>
      </c>
      <c r="E23" s="20">
        <v>19.3</v>
      </c>
      <c r="F23" s="15">
        <v>31.3</v>
      </c>
      <c r="G23" s="15">
        <v>20.5</v>
      </c>
      <c r="H23" s="15">
        <v>9.6</v>
      </c>
      <c r="I23" s="15">
        <v>1.2</v>
      </c>
      <c r="J23" s="15">
        <v>9.6</v>
      </c>
      <c r="K23" s="15">
        <v>6</v>
      </c>
      <c r="L23" s="15">
        <v>3.6</v>
      </c>
      <c r="M23" s="15">
        <v>24.1</v>
      </c>
      <c r="N23" s="15">
        <v>12</v>
      </c>
    </row>
    <row r="24" spans="2:14" ht="15" customHeight="1" x14ac:dyDescent="0.15">
      <c r="B24" s="3" t="s">
        <v>58</v>
      </c>
      <c r="C24" s="53" t="s">
        <v>59</v>
      </c>
      <c r="D24" s="27">
        <v>378</v>
      </c>
      <c r="E24" s="21">
        <v>79</v>
      </c>
      <c r="F24" s="13">
        <v>154</v>
      </c>
      <c r="G24" s="13">
        <v>109</v>
      </c>
      <c r="H24" s="13">
        <v>43</v>
      </c>
      <c r="I24" s="13">
        <v>10</v>
      </c>
      <c r="J24" s="13">
        <v>51</v>
      </c>
      <c r="K24" s="13">
        <v>24</v>
      </c>
      <c r="L24" s="13">
        <v>19</v>
      </c>
      <c r="M24" s="13">
        <v>89</v>
      </c>
      <c r="N24" s="13">
        <v>16</v>
      </c>
    </row>
    <row r="25" spans="2:14" ht="15" customHeight="1" x14ac:dyDescent="0.15">
      <c r="B25" s="4"/>
      <c r="C25" s="51"/>
      <c r="D25" s="30">
        <v>100</v>
      </c>
      <c r="E25" s="31">
        <v>20.9</v>
      </c>
      <c r="F25" s="32">
        <v>40.700000000000003</v>
      </c>
      <c r="G25" s="32">
        <v>28.8</v>
      </c>
      <c r="H25" s="32">
        <v>11.4</v>
      </c>
      <c r="I25" s="32">
        <v>2.6</v>
      </c>
      <c r="J25" s="32">
        <v>13.5</v>
      </c>
      <c r="K25" s="32">
        <v>6.3</v>
      </c>
      <c r="L25" s="32">
        <v>5</v>
      </c>
      <c r="M25" s="32">
        <v>23.5</v>
      </c>
      <c r="N25" s="32">
        <v>4.2</v>
      </c>
    </row>
    <row r="26" spans="2:14" ht="15" customHeight="1" x14ac:dyDescent="0.15">
      <c r="B26" s="4"/>
      <c r="C26" s="58" t="s">
        <v>60</v>
      </c>
      <c r="D26" s="25">
        <v>768</v>
      </c>
      <c r="E26" s="18">
        <v>164</v>
      </c>
      <c r="F26" s="11">
        <v>290</v>
      </c>
      <c r="G26" s="11">
        <v>311</v>
      </c>
      <c r="H26" s="11">
        <v>95</v>
      </c>
      <c r="I26" s="11">
        <v>12</v>
      </c>
      <c r="J26" s="11">
        <v>75</v>
      </c>
      <c r="K26" s="11">
        <v>41</v>
      </c>
      <c r="L26" s="11">
        <v>43</v>
      </c>
      <c r="M26" s="11">
        <v>162</v>
      </c>
      <c r="N26" s="11">
        <v>30</v>
      </c>
    </row>
    <row r="27" spans="2:14" ht="15" customHeight="1" x14ac:dyDescent="0.15">
      <c r="B27" s="4"/>
      <c r="C27" s="56"/>
      <c r="D27" s="30">
        <v>100</v>
      </c>
      <c r="E27" s="31">
        <v>21.4</v>
      </c>
      <c r="F27" s="32">
        <v>37.799999999999997</v>
      </c>
      <c r="G27" s="32">
        <v>40.5</v>
      </c>
      <c r="H27" s="32">
        <v>12.4</v>
      </c>
      <c r="I27" s="32">
        <v>1.6</v>
      </c>
      <c r="J27" s="32">
        <v>9.8000000000000007</v>
      </c>
      <c r="K27" s="32">
        <v>5.3</v>
      </c>
      <c r="L27" s="32">
        <v>5.6</v>
      </c>
      <c r="M27" s="32">
        <v>21.1</v>
      </c>
      <c r="N27" s="32">
        <v>3.9</v>
      </c>
    </row>
    <row r="28" spans="2:14" ht="15" customHeight="1" x14ac:dyDescent="0.15">
      <c r="B28" s="4"/>
      <c r="C28" s="55" t="s">
        <v>61</v>
      </c>
      <c r="D28" s="25">
        <v>73</v>
      </c>
      <c r="E28" s="18">
        <v>12</v>
      </c>
      <c r="F28" s="11">
        <v>27</v>
      </c>
      <c r="G28" s="11">
        <v>26</v>
      </c>
      <c r="H28" s="11">
        <v>9</v>
      </c>
      <c r="I28" s="11">
        <v>0</v>
      </c>
      <c r="J28" s="11">
        <v>8</v>
      </c>
      <c r="K28" s="11">
        <v>3</v>
      </c>
      <c r="L28" s="11">
        <v>1</v>
      </c>
      <c r="M28" s="11">
        <v>16</v>
      </c>
      <c r="N28" s="11">
        <v>4</v>
      </c>
    </row>
    <row r="29" spans="2:14" ht="15" customHeight="1" x14ac:dyDescent="0.15">
      <c r="B29" s="4"/>
      <c r="C29" s="56"/>
      <c r="D29" s="30">
        <v>100</v>
      </c>
      <c r="E29" s="31">
        <v>16.399999999999999</v>
      </c>
      <c r="F29" s="32">
        <v>37</v>
      </c>
      <c r="G29" s="32">
        <v>35.6</v>
      </c>
      <c r="H29" s="32">
        <v>12.3</v>
      </c>
      <c r="I29" s="32">
        <v>0</v>
      </c>
      <c r="J29" s="32">
        <v>11</v>
      </c>
      <c r="K29" s="32">
        <v>4.0999999999999996</v>
      </c>
      <c r="L29" s="32">
        <v>1.4</v>
      </c>
      <c r="M29" s="32">
        <v>21.9</v>
      </c>
      <c r="N29" s="32">
        <v>5.5</v>
      </c>
    </row>
    <row r="30" spans="2:14" ht="15" customHeight="1" x14ac:dyDescent="0.15">
      <c r="B30" s="4"/>
      <c r="C30" s="51" t="s">
        <v>62</v>
      </c>
      <c r="D30" s="25">
        <v>115</v>
      </c>
      <c r="E30" s="18">
        <v>22</v>
      </c>
      <c r="F30" s="11">
        <v>42</v>
      </c>
      <c r="G30" s="11">
        <v>33</v>
      </c>
      <c r="H30" s="11">
        <v>15</v>
      </c>
      <c r="I30" s="11">
        <v>4</v>
      </c>
      <c r="J30" s="11">
        <v>11</v>
      </c>
      <c r="K30" s="11">
        <v>5</v>
      </c>
      <c r="L30" s="11">
        <v>4</v>
      </c>
      <c r="M30" s="11">
        <v>30</v>
      </c>
      <c r="N30" s="11">
        <v>7</v>
      </c>
    </row>
    <row r="31" spans="2:14" ht="15" customHeight="1" x14ac:dyDescent="0.15">
      <c r="B31" s="4"/>
      <c r="C31" s="51"/>
      <c r="D31" s="30">
        <v>100</v>
      </c>
      <c r="E31" s="31">
        <v>19.100000000000001</v>
      </c>
      <c r="F31" s="32">
        <v>36.5</v>
      </c>
      <c r="G31" s="32">
        <v>28.7</v>
      </c>
      <c r="H31" s="32">
        <v>13</v>
      </c>
      <c r="I31" s="32">
        <v>3.5</v>
      </c>
      <c r="J31" s="32">
        <v>9.6</v>
      </c>
      <c r="K31" s="32">
        <v>4.3</v>
      </c>
      <c r="L31" s="32">
        <v>3.5</v>
      </c>
      <c r="M31" s="32">
        <v>26.1</v>
      </c>
      <c r="N31" s="32">
        <v>6.1</v>
      </c>
    </row>
    <row r="32" spans="2:14" ht="15" customHeight="1" x14ac:dyDescent="0.15">
      <c r="B32" s="6"/>
      <c r="C32" s="58" t="s">
        <v>63</v>
      </c>
      <c r="D32" s="25">
        <v>189</v>
      </c>
      <c r="E32" s="18">
        <v>33</v>
      </c>
      <c r="F32" s="11">
        <v>75</v>
      </c>
      <c r="G32" s="11">
        <v>76</v>
      </c>
      <c r="H32" s="11">
        <v>18</v>
      </c>
      <c r="I32" s="11">
        <v>4</v>
      </c>
      <c r="J32" s="11">
        <v>19</v>
      </c>
      <c r="K32" s="11">
        <v>14</v>
      </c>
      <c r="L32" s="11">
        <v>17</v>
      </c>
      <c r="M32" s="11">
        <v>37</v>
      </c>
      <c r="N32" s="11">
        <v>11</v>
      </c>
    </row>
    <row r="33" spans="2:14" ht="15" customHeight="1" x14ac:dyDescent="0.15">
      <c r="B33" s="7"/>
      <c r="C33" s="59"/>
      <c r="D33" s="28">
        <v>100</v>
      </c>
      <c r="E33" s="20">
        <v>17.5</v>
      </c>
      <c r="F33" s="15">
        <v>39.700000000000003</v>
      </c>
      <c r="G33" s="15">
        <v>40.200000000000003</v>
      </c>
      <c r="H33" s="15">
        <v>9.5</v>
      </c>
      <c r="I33" s="15">
        <v>2.1</v>
      </c>
      <c r="J33" s="15">
        <v>10.1</v>
      </c>
      <c r="K33" s="15">
        <v>7.4</v>
      </c>
      <c r="L33" s="15">
        <v>9</v>
      </c>
      <c r="M33" s="15">
        <v>19.600000000000001</v>
      </c>
      <c r="N33" s="15">
        <v>5.8</v>
      </c>
    </row>
    <row r="34" spans="2:14" ht="15" customHeight="1" x14ac:dyDescent="0.15">
      <c r="B34" s="3" t="s">
        <v>64</v>
      </c>
      <c r="C34" s="53" t="s">
        <v>65</v>
      </c>
      <c r="D34" s="27">
        <v>1404</v>
      </c>
      <c r="E34" s="21">
        <v>278</v>
      </c>
      <c r="F34" s="13">
        <v>545</v>
      </c>
      <c r="G34" s="13">
        <v>528</v>
      </c>
      <c r="H34" s="13">
        <v>163</v>
      </c>
      <c r="I34" s="13">
        <v>27</v>
      </c>
      <c r="J34" s="13">
        <v>150</v>
      </c>
      <c r="K34" s="13">
        <v>79</v>
      </c>
      <c r="L34" s="13">
        <v>80</v>
      </c>
      <c r="M34" s="13">
        <v>305</v>
      </c>
      <c r="N34" s="13">
        <v>58</v>
      </c>
    </row>
    <row r="35" spans="2:14" ht="15" customHeight="1" x14ac:dyDescent="0.15">
      <c r="B35" s="4"/>
      <c r="C35" s="54"/>
      <c r="D35" s="30">
        <v>100</v>
      </c>
      <c r="E35" s="31">
        <v>19.8</v>
      </c>
      <c r="F35" s="32">
        <v>38.799999999999997</v>
      </c>
      <c r="G35" s="32">
        <v>37.6</v>
      </c>
      <c r="H35" s="32">
        <v>11.6</v>
      </c>
      <c r="I35" s="32">
        <v>1.9</v>
      </c>
      <c r="J35" s="32">
        <v>10.7</v>
      </c>
      <c r="K35" s="32">
        <v>5.6</v>
      </c>
      <c r="L35" s="32">
        <v>5.7</v>
      </c>
      <c r="M35" s="32">
        <v>21.7</v>
      </c>
      <c r="N35" s="32">
        <v>4.0999999999999996</v>
      </c>
    </row>
    <row r="36" spans="2:14" ht="15" customHeight="1" x14ac:dyDescent="0.15">
      <c r="B36" s="4"/>
      <c r="C36" s="60" t="s">
        <v>66</v>
      </c>
      <c r="D36" s="25">
        <v>82</v>
      </c>
      <c r="E36" s="18">
        <v>20</v>
      </c>
      <c r="F36" s="11">
        <v>30</v>
      </c>
      <c r="G36" s="11">
        <v>19</v>
      </c>
      <c r="H36" s="11">
        <v>11</v>
      </c>
      <c r="I36" s="11">
        <v>2</v>
      </c>
      <c r="J36" s="11">
        <v>9</v>
      </c>
      <c r="K36" s="11">
        <v>6</v>
      </c>
      <c r="L36" s="11">
        <v>4</v>
      </c>
      <c r="M36" s="11">
        <v>23</v>
      </c>
      <c r="N36" s="11">
        <v>6</v>
      </c>
    </row>
    <row r="37" spans="2:14" ht="15" customHeight="1" x14ac:dyDescent="0.15">
      <c r="B37" s="4"/>
      <c r="C37" s="56"/>
      <c r="D37" s="30">
        <v>100</v>
      </c>
      <c r="E37" s="31">
        <v>24.4</v>
      </c>
      <c r="F37" s="32">
        <v>36.6</v>
      </c>
      <c r="G37" s="32">
        <v>23.2</v>
      </c>
      <c r="H37" s="32">
        <v>13.4</v>
      </c>
      <c r="I37" s="32">
        <v>2.4</v>
      </c>
      <c r="J37" s="32">
        <v>11</v>
      </c>
      <c r="K37" s="32">
        <v>7.3</v>
      </c>
      <c r="L37" s="32">
        <v>4.9000000000000004</v>
      </c>
      <c r="M37" s="32">
        <v>28</v>
      </c>
      <c r="N37" s="32">
        <v>7.3</v>
      </c>
    </row>
    <row r="38" spans="2:14" ht="15" customHeight="1" x14ac:dyDescent="0.15">
      <c r="B38" s="4"/>
      <c r="C38" s="55" t="s">
        <v>67</v>
      </c>
      <c r="D38" s="25">
        <v>33</v>
      </c>
      <c r="E38" s="18">
        <v>10</v>
      </c>
      <c r="F38" s="11">
        <v>11</v>
      </c>
      <c r="G38" s="11">
        <v>7</v>
      </c>
      <c r="H38" s="11">
        <v>7</v>
      </c>
      <c r="I38" s="11">
        <v>0</v>
      </c>
      <c r="J38" s="11">
        <v>3</v>
      </c>
      <c r="K38" s="11">
        <v>1</v>
      </c>
      <c r="L38" s="11">
        <v>2</v>
      </c>
      <c r="M38" s="11">
        <v>7</v>
      </c>
      <c r="N38" s="11">
        <v>2</v>
      </c>
    </row>
    <row r="39" spans="2:14" ht="15" customHeight="1" x14ac:dyDescent="0.15">
      <c r="B39" s="5"/>
      <c r="C39" s="59"/>
      <c r="D39" s="28">
        <v>100</v>
      </c>
      <c r="E39" s="20">
        <v>30.3</v>
      </c>
      <c r="F39" s="15">
        <v>33.299999999999997</v>
      </c>
      <c r="G39" s="15">
        <v>21.2</v>
      </c>
      <c r="H39" s="15">
        <v>21.2</v>
      </c>
      <c r="I39" s="15">
        <v>0</v>
      </c>
      <c r="J39" s="15">
        <v>9.1</v>
      </c>
      <c r="K39" s="15">
        <v>3</v>
      </c>
      <c r="L39" s="15">
        <v>6.1</v>
      </c>
      <c r="M39" s="15">
        <v>21.2</v>
      </c>
      <c r="N39" s="15">
        <v>6.1</v>
      </c>
    </row>
    <row r="40" spans="2:14" ht="15" customHeight="1" x14ac:dyDescent="0.15">
      <c r="B40" s="3" t="s">
        <v>83</v>
      </c>
      <c r="C40" s="53" t="s">
        <v>102</v>
      </c>
      <c r="D40" s="27">
        <v>256</v>
      </c>
      <c r="E40" s="21">
        <v>52</v>
      </c>
      <c r="F40" s="13">
        <v>94</v>
      </c>
      <c r="G40" s="13">
        <v>86</v>
      </c>
      <c r="H40" s="13">
        <v>40</v>
      </c>
      <c r="I40" s="13">
        <v>7</v>
      </c>
      <c r="J40" s="13">
        <v>27</v>
      </c>
      <c r="K40" s="13">
        <v>17</v>
      </c>
      <c r="L40" s="13">
        <v>11</v>
      </c>
      <c r="M40" s="13">
        <v>53</v>
      </c>
      <c r="N40" s="13">
        <v>14</v>
      </c>
    </row>
    <row r="41" spans="2:14" ht="15" customHeight="1" x14ac:dyDescent="0.15">
      <c r="B41" s="4"/>
      <c r="C41" s="54"/>
      <c r="D41" s="30">
        <v>100</v>
      </c>
      <c r="E41" s="31">
        <v>20.3</v>
      </c>
      <c r="F41" s="32">
        <v>36.700000000000003</v>
      </c>
      <c r="G41" s="32">
        <v>33.6</v>
      </c>
      <c r="H41" s="32">
        <v>15.6</v>
      </c>
      <c r="I41" s="32">
        <v>2.7</v>
      </c>
      <c r="J41" s="32">
        <v>10.5</v>
      </c>
      <c r="K41" s="32">
        <v>6.6</v>
      </c>
      <c r="L41" s="32">
        <v>4.3</v>
      </c>
      <c r="M41" s="32">
        <v>20.7</v>
      </c>
      <c r="N41" s="32">
        <v>5.5</v>
      </c>
    </row>
    <row r="42" spans="2:14" ht="15" customHeight="1" x14ac:dyDescent="0.15">
      <c r="B42" s="4"/>
      <c r="C42" s="55" t="s">
        <v>92</v>
      </c>
      <c r="D42" s="25">
        <v>1109</v>
      </c>
      <c r="E42" s="18">
        <v>219</v>
      </c>
      <c r="F42" s="11">
        <v>425</v>
      </c>
      <c r="G42" s="11">
        <v>424</v>
      </c>
      <c r="H42" s="11">
        <v>124</v>
      </c>
      <c r="I42" s="11">
        <v>20</v>
      </c>
      <c r="J42" s="11">
        <v>120</v>
      </c>
      <c r="K42" s="11">
        <v>61</v>
      </c>
      <c r="L42" s="11">
        <v>65</v>
      </c>
      <c r="M42" s="11">
        <v>242</v>
      </c>
      <c r="N42" s="11">
        <v>49</v>
      </c>
    </row>
    <row r="43" spans="2:14" ht="15" customHeight="1" x14ac:dyDescent="0.15">
      <c r="B43" s="4"/>
      <c r="C43" s="56"/>
      <c r="D43" s="30">
        <v>100</v>
      </c>
      <c r="E43" s="31">
        <v>19.7</v>
      </c>
      <c r="F43" s="32">
        <v>38.299999999999997</v>
      </c>
      <c r="G43" s="32">
        <v>38.200000000000003</v>
      </c>
      <c r="H43" s="32">
        <v>11.2</v>
      </c>
      <c r="I43" s="32">
        <v>1.8</v>
      </c>
      <c r="J43" s="32">
        <v>10.8</v>
      </c>
      <c r="K43" s="32">
        <v>5.5</v>
      </c>
      <c r="L43" s="32">
        <v>5.9</v>
      </c>
      <c r="M43" s="32">
        <v>21.8</v>
      </c>
      <c r="N43" s="32">
        <v>4.4000000000000004</v>
      </c>
    </row>
    <row r="44" spans="2:14" ht="15" customHeight="1" x14ac:dyDescent="0.15">
      <c r="B44" s="4"/>
      <c r="C44" s="51" t="s">
        <v>93</v>
      </c>
      <c r="D44" s="25">
        <v>140</v>
      </c>
      <c r="E44" s="18">
        <v>26</v>
      </c>
      <c r="F44" s="11">
        <v>62</v>
      </c>
      <c r="G44" s="11">
        <v>33</v>
      </c>
      <c r="H44" s="11">
        <v>13</v>
      </c>
      <c r="I44" s="11">
        <v>1</v>
      </c>
      <c r="J44" s="11">
        <v>13</v>
      </c>
      <c r="K44" s="11">
        <v>4</v>
      </c>
      <c r="L44" s="11">
        <v>6</v>
      </c>
      <c r="M44" s="11">
        <v>36</v>
      </c>
      <c r="N44" s="11">
        <v>5</v>
      </c>
    </row>
    <row r="45" spans="2:14" ht="15" customHeight="1" x14ac:dyDescent="0.15">
      <c r="B45" s="4"/>
      <c r="C45" s="54"/>
      <c r="D45" s="30">
        <v>100</v>
      </c>
      <c r="E45" s="31">
        <v>18.600000000000001</v>
      </c>
      <c r="F45" s="32">
        <v>44.3</v>
      </c>
      <c r="G45" s="32">
        <v>23.6</v>
      </c>
      <c r="H45" s="32">
        <v>9.3000000000000007</v>
      </c>
      <c r="I45" s="32">
        <v>0.7</v>
      </c>
      <c r="J45" s="32">
        <v>9.3000000000000007</v>
      </c>
      <c r="K45" s="32">
        <v>2.9</v>
      </c>
      <c r="L45" s="32">
        <v>4.3</v>
      </c>
      <c r="M45" s="32">
        <v>25.7</v>
      </c>
      <c r="N45" s="32">
        <v>3.6</v>
      </c>
    </row>
    <row r="46" spans="2:14" ht="15" customHeight="1" x14ac:dyDescent="0.15">
      <c r="B46" s="4"/>
      <c r="C46" s="51" t="s">
        <v>94</v>
      </c>
      <c r="D46" s="25">
        <v>17</v>
      </c>
      <c r="E46" s="18">
        <v>6</v>
      </c>
      <c r="F46" s="11">
        <v>2</v>
      </c>
      <c r="G46" s="11">
        <v>3</v>
      </c>
      <c r="H46" s="11">
        <v>4</v>
      </c>
      <c r="I46" s="11">
        <v>1</v>
      </c>
      <c r="J46" s="11">
        <v>3</v>
      </c>
      <c r="K46" s="11">
        <v>1</v>
      </c>
      <c r="L46" s="11">
        <v>1</v>
      </c>
      <c r="M46" s="11">
        <v>6</v>
      </c>
      <c r="N46" s="11">
        <v>2</v>
      </c>
    </row>
    <row r="47" spans="2:14" ht="15" customHeight="1" x14ac:dyDescent="0.15">
      <c r="B47" s="5"/>
      <c r="C47" s="52"/>
      <c r="D47" s="28">
        <v>100</v>
      </c>
      <c r="E47" s="20">
        <v>35.299999999999997</v>
      </c>
      <c r="F47" s="15">
        <v>11.8</v>
      </c>
      <c r="G47" s="15">
        <v>17.600000000000001</v>
      </c>
      <c r="H47" s="15">
        <v>23.5</v>
      </c>
      <c r="I47" s="15">
        <v>5.9</v>
      </c>
      <c r="J47" s="15">
        <v>17.600000000000001</v>
      </c>
      <c r="K47" s="15">
        <v>5.9</v>
      </c>
      <c r="L47" s="15">
        <v>5.9</v>
      </c>
      <c r="M47" s="15">
        <v>35.299999999999997</v>
      </c>
      <c r="N47" s="15">
        <v>11.8</v>
      </c>
    </row>
    <row r="48" spans="2:14" ht="15" customHeight="1" x14ac:dyDescent="0.15">
      <c r="B48" s="3" t="s">
        <v>68</v>
      </c>
      <c r="C48" s="53" t="s">
        <v>69</v>
      </c>
      <c r="D48" s="27">
        <v>204</v>
      </c>
      <c r="E48" s="21">
        <v>26</v>
      </c>
      <c r="F48" s="13">
        <v>58</v>
      </c>
      <c r="G48" s="13">
        <v>51</v>
      </c>
      <c r="H48" s="13">
        <v>25</v>
      </c>
      <c r="I48" s="13">
        <v>3</v>
      </c>
      <c r="J48" s="13">
        <v>16</v>
      </c>
      <c r="K48" s="13">
        <v>9</v>
      </c>
      <c r="L48" s="13">
        <v>8</v>
      </c>
      <c r="M48" s="13">
        <v>72</v>
      </c>
      <c r="N48" s="13">
        <v>8</v>
      </c>
    </row>
    <row r="49" spans="2:14" ht="15" customHeight="1" x14ac:dyDescent="0.15">
      <c r="B49" s="4"/>
      <c r="C49" s="54"/>
      <c r="D49" s="30">
        <v>100</v>
      </c>
      <c r="E49" s="31">
        <v>12.7</v>
      </c>
      <c r="F49" s="32">
        <v>28.4</v>
      </c>
      <c r="G49" s="32">
        <v>25</v>
      </c>
      <c r="H49" s="32">
        <v>12.3</v>
      </c>
      <c r="I49" s="32">
        <v>1.5</v>
      </c>
      <c r="J49" s="32">
        <v>7.8</v>
      </c>
      <c r="K49" s="32">
        <v>4.4000000000000004</v>
      </c>
      <c r="L49" s="32">
        <v>3.9</v>
      </c>
      <c r="M49" s="32">
        <v>35.299999999999997</v>
      </c>
      <c r="N49" s="32">
        <v>3.9</v>
      </c>
    </row>
    <row r="50" spans="2:14" ht="15" customHeight="1" x14ac:dyDescent="0.15">
      <c r="B50" s="4"/>
      <c r="C50" s="57" t="s">
        <v>70</v>
      </c>
      <c r="D50" s="33">
        <v>204</v>
      </c>
      <c r="E50" s="34">
        <v>37</v>
      </c>
      <c r="F50" s="35">
        <v>72</v>
      </c>
      <c r="G50" s="35">
        <v>101</v>
      </c>
      <c r="H50" s="35">
        <v>23</v>
      </c>
      <c r="I50" s="35">
        <v>2</v>
      </c>
      <c r="J50" s="35">
        <v>19</v>
      </c>
      <c r="K50" s="35">
        <v>11</v>
      </c>
      <c r="L50" s="35">
        <v>9</v>
      </c>
      <c r="M50" s="35">
        <v>45</v>
      </c>
      <c r="N50" s="35">
        <v>2</v>
      </c>
    </row>
    <row r="51" spans="2:14" ht="15" customHeight="1" x14ac:dyDescent="0.15">
      <c r="B51" s="4"/>
      <c r="C51" s="54"/>
      <c r="D51" s="30">
        <v>100</v>
      </c>
      <c r="E51" s="31">
        <v>18.100000000000001</v>
      </c>
      <c r="F51" s="32">
        <v>35.299999999999997</v>
      </c>
      <c r="G51" s="32">
        <v>49.5</v>
      </c>
      <c r="H51" s="32">
        <v>11.3</v>
      </c>
      <c r="I51" s="32">
        <v>1</v>
      </c>
      <c r="J51" s="32">
        <v>9.3000000000000007</v>
      </c>
      <c r="K51" s="32">
        <v>5.4</v>
      </c>
      <c r="L51" s="32">
        <v>4.4000000000000004</v>
      </c>
      <c r="M51" s="32">
        <v>22.1</v>
      </c>
      <c r="N51" s="32">
        <v>1</v>
      </c>
    </row>
    <row r="52" spans="2:14" ht="15" customHeight="1" x14ac:dyDescent="0.15">
      <c r="B52" s="4"/>
      <c r="C52" s="51" t="s">
        <v>71</v>
      </c>
      <c r="D52" s="25">
        <v>125</v>
      </c>
      <c r="E52" s="18">
        <v>31</v>
      </c>
      <c r="F52" s="11">
        <v>52</v>
      </c>
      <c r="G52" s="11">
        <v>54</v>
      </c>
      <c r="H52" s="11">
        <v>6</v>
      </c>
      <c r="I52" s="11">
        <v>3</v>
      </c>
      <c r="J52" s="11">
        <v>18</v>
      </c>
      <c r="K52" s="11">
        <v>7</v>
      </c>
      <c r="L52" s="11">
        <v>5</v>
      </c>
      <c r="M52" s="11">
        <v>22</v>
      </c>
      <c r="N52" s="11">
        <v>8</v>
      </c>
    </row>
    <row r="53" spans="2:14" ht="15" customHeight="1" x14ac:dyDescent="0.15">
      <c r="B53" s="4"/>
      <c r="C53" s="54"/>
      <c r="D53" s="30">
        <v>100</v>
      </c>
      <c r="E53" s="31">
        <v>24.8</v>
      </c>
      <c r="F53" s="32">
        <v>41.6</v>
      </c>
      <c r="G53" s="32">
        <v>43.2</v>
      </c>
      <c r="H53" s="32">
        <v>4.8</v>
      </c>
      <c r="I53" s="32">
        <v>2.4</v>
      </c>
      <c r="J53" s="32">
        <v>14.4</v>
      </c>
      <c r="K53" s="32">
        <v>5.6</v>
      </c>
      <c r="L53" s="32">
        <v>4</v>
      </c>
      <c r="M53" s="32">
        <v>17.600000000000001</v>
      </c>
      <c r="N53" s="32">
        <v>6.4</v>
      </c>
    </row>
    <row r="54" spans="2:14" ht="15" customHeight="1" x14ac:dyDescent="0.15">
      <c r="B54" s="4"/>
      <c r="C54" s="51" t="s">
        <v>72</v>
      </c>
      <c r="D54" s="25">
        <v>114</v>
      </c>
      <c r="E54" s="18">
        <v>20</v>
      </c>
      <c r="F54" s="11">
        <v>45</v>
      </c>
      <c r="G54" s="11">
        <v>30</v>
      </c>
      <c r="H54" s="11">
        <v>13</v>
      </c>
      <c r="I54" s="11">
        <v>1</v>
      </c>
      <c r="J54" s="11">
        <v>16</v>
      </c>
      <c r="K54" s="11">
        <v>8</v>
      </c>
      <c r="L54" s="11">
        <v>6</v>
      </c>
      <c r="M54" s="11">
        <v>26</v>
      </c>
      <c r="N54" s="11">
        <v>5</v>
      </c>
    </row>
    <row r="55" spans="2:14" ht="15" customHeight="1" x14ac:dyDescent="0.15">
      <c r="B55" s="4"/>
      <c r="C55" s="54"/>
      <c r="D55" s="30">
        <v>100</v>
      </c>
      <c r="E55" s="31">
        <v>17.5</v>
      </c>
      <c r="F55" s="32">
        <v>39.5</v>
      </c>
      <c r="G55" s="32">
        <v>26.3</v>
      </c>
      <c r="H55" s="32">
        <v>11.4</v>
      </c>
      <c r="I55" s="32">
        <v>0.9</v>
      </c>
      <c r="J55" s="32">
        <v>14</v>
      </c>
      <c r="K55" s="32">
        <v>7</v>
      </c>
      <c r="L55" s="32">
        <v>5.3</v>
      </c>
      <c r="M55" s="32">
        <v>22.8</v>
      </c>
      <c r="N55" s="32">
        <v>4.4000000000000004</v>
      </c>
    </row>
    <row r="56" spans="2:14" ht="15" customHeight="1" x14ac:dyDescent="0.15">
      <c r="B56" s="4"/>
      <c r="C56" s="51" t="s">
        <v>73</v>
      </c>
      <c r="D56" s="25">
        <v>139</v>
      </c>
      <c r="E56" s="18">
        <v>23</v>
      </c>
      <c r="F56" s="11">
        <v>47</v>
      </c>
      <c r="G56" s="11">
        <v>39</v>
      </c>
      <c r="H56" s="11">
        <v>8</v>
      </c>
      <c r="I56" s="11">
        <v>1</v>
      </c>
      <c r="J56" s="11">
        <v>12</v>
      </c>
      <c r="K56" s="11">
        <v>5</v>
      </c>
      <c r="L56" s="11">
        <v>9</v>
      </c>
      <c r="M56" s="11">
        <v>41</v>
      </c>
      <c r="N56" s="11">
        <v>11</v>
      </c>
    </row>
    <row r="57" spans="2:14" ht="15" customHeight="1" x14ac:dyDescent="0.15">
      <c r="B57" s="4"/>
      <c r="C57" s="54"/>
      <c r="D57" s="30">
        <v>100</v>
      </c>
      <c r="E57" s="31">
        <v>16.5</v>
      </c>
      <c r="F57" s="32">
        <v>33.799999999999997</v>
      </c>
      <c r="G57" s="32">
        <v>28.1</v>
      </c>
      <c r="H57" s="32">
        <v>5.8</v>
      </c>
      <c r="I57" s="32">
        <v>0.7</v>
      </c>
      <c r="J57" s="32">
        <v>8.6</v>
      </c>
      <c r="K57" s="32">
        <v>3.6</v>
      </c>
      <c r="L57" s="32">
        <v>6.5</v>
      </c>
      <c r="M57" s="32">
        <v>29.5</v>
      </c>
      <c r="N57" s="32">
        <v>7.9</v>
      </c>
    </row>
    <row r="58" spans="2:14" ht="15" customHeight="1" x14ac:dyDescent="0.15">
      <c r="B58" s="4"/>
      <c r="C58" s="51" t="s">
        <v>74</v>
      </c>
      <c r="D58" s="25">
        <v>140</v>
      </c>
      <c r="E58" s="18">
        <v>31</v>
      </c>
      <c r="F58" s="11">
        <v>44</v>
      </c>
      <c r="G58" s="11">
        <v>59</v>
      </c>
      <c r="H58" s="11">
        <v>20</v>
      </c>
      <c r="I58" s="11">
        <v>2</v>
      </c>
      <c r="J58" s="11">
        <v>16</v>
      </c>
      <c r="K58" s="11">
        <v>2</v>
      </c>
      <c r="L58" s="11">
        <v>12</v>
      </c>
      <c r="M58" s="11">
        <v>33</v>
      </c>
      <c r="N58" s="11">
        <v>4</v>
      </c>
    </row>
    <row r="59" spans="2:14" ht="15" customHeight="1" x14ac:dyDescent="0.15">
      <c r="B59" s="4"/>
      <c r="C59" s="54"/>
      <c r="D59" s="30">
        <v>100</v>
      </c>
      <c r="E59" s="31">
        <v>22.1</v>
      </c>
      <c r="F59" s="32">
        <v>31.4</v>
      </c>
      <c r="G59" s="32">
        <v>42.1</v>
      </c>
      <c r="H59" s="32">
        <v>14.3</v>
      </c>
      <c r="I59" s="32">
        <v>1.4</v>
      </c>
      <c r="J59" s="32">
        <v>11.4</v>
      </c>
      <c r="K59" s="32">
        <v>1.4</v>
      </c>
      <c r="L59" s="32">
        <v>8.6</v>
      </c>
      <c r="M59" s="32">
        <v>23.6</v>
      </c>
      <c r="N59" s="32">
        <v>2.9</v>
      </c>
    </row>
    <row r="60" spans="2:14" ht="15" customHeight="1" x14ac:dyDescent="0.15">
      <c r="B60" s="4"/>
      <c r="C60" s="51" t="s">
        <v>75</v>
      </c>
      <c r="D60" s="25">
        <v>230</v>
      </c>
      <c r="E60" s="18">
        <v>59</v>
      </c>
      <c r="F60" s="11">
        <v>107</v>
      </c>
      <c r="G60" s="11">
        <v>86</v>
      </c>
      <c r="H60" s="11">
        <v>28</v>
      </c>
      <c r="I60" s="11">
        <v>5</v>
      </c>
      <c r="J60" s="11">
        <v>28</v>
      </c>
      <c r="K60" s="11">
        <v>12</v>
      </c>
      <c r="L60" s="11">
        <v>17</v>
      </c>
      <c r="M60" s="11">
        <v>39</v>
      </c>
      <c r="N60" s="11">
        <v>10</v>
      </c>
    </row>
    <row r="61" spans="2:14" ht="15" customHeight="1" x14ac:dyDescent="0.15">
      <c r="B61" s="4"/>
      <c r="C61" s="54"/>
      <c r="D61" s="30">
        <v>100</v>
      </c>
      <c r="E61" s="31">
        <v>25.7</v>
      </c>
      <c r="F61" s="32">
        <v>46.5</v>
      </c>
      <c r="G61" s="32">
        <v>37.4</v>
      </c>
      <c r="H61" s="32">
        <v>12.2</v>
      </c>
      <c r="I61" s="32">
        <v>2.2000000000000002</v>
      </c>
      <c r="J61" s="32">
        <v>12.2</v>
      </c>
      <c r="K61" s="32">
        <v>5.2</v>
      </c>
      <c r="L61" s="32">
        <v>7.4</v>
      </c>
      <c r="M61" s="32">
        <v>17</v>
      </c>
      <c r="N61" s="32">
        <v>4.3</v>
      </c>
    </row>
    <row r="62" spans="2:14" ht="15" customHeight="1" x14ac:dyDescent="0.15">
      <c r="B62" s="4"/>
      <c r="C62" s="51" t="s">
        <v>76</v>
      </c>
      <c r="D62" s="25">
        <v>117</v>
      </c>
      <c r="E62" s="18">
        <v>23</v>
      </c>
      <c r="F62" s="11">
        <v>48</v>
      </c>
      <c r="G62" s="11">
        <v>28</v>
      </c>
      <c r="H62" s="11">
        <v>14</v>
      </c>
      <c r="I62" s="11">
        <v>2</v>
      </c>
      <c r="J62" s="11">
        <v>7</v>
      </c>
      <c r="K62" s="11">
        <v>8</v>
      </c>
      <c r="L62" s="11">
        <v>4</v>
      </c>
      <c r="M62" s="11">
        <v>24</v>
      </c>
      <c r="N62" s="11">
        <v>4</v>
      </c>
    </row>
    <row r="63" spans="2:14" ht="15" customHeight="1" x14ac:dyDescent="0.15">
      <c r="B63" s="4"/>
      <c r="C63" s="54"/>
      <c r="D63" s="30">
        <v>100</v>
      </c>
      <c r="E63" s="31">
        <v>19.7</v>
      </c>
      <c r="F63" s="32">
        <v>41</v>
      </c>
      <c r="G63" s="32">
        <v>23.9</v>
      </c>
      <c r="H63" s="32">
        <v>12</v>
      </c>
      <c r="I63" s="32">
        <v>1.7</v>
      </c>
      <c r="J63" s="32">
        <v>6</v>
      </c>
      <c r="K63" s="32">
        <v>6.8</v>
      </c>
      <c r="L63" s="32">
        <v>3.4</v>
      </c>
      <c r="M63" s="32">
        <v>20.5</v>
      </c>
      <c r="N63" s="32">
        <v>3.4</v>
      </c>
    </row>
    <row r="64" spans="2:14" ht="15" customHeight="1" x14ac:dyDescent="0.15">
      <c r="B64" s="4"/>
      <c r="C64" s="51" t="s">
        <v>77</v>
      </c>
      <c r="D64" s="25">
        <v>287</v>
      </c>
      <c r="E64" s="18">
        <v>64</v>
      </c>
      <c r="F64" s="11">
        <v>124</v>
      </c>
      <c r="G64" s="11">
        <v>114</v>
      </c>
      <c r="H64" s="11">
        <v>47</v>
      </c>
      <c r="I64" s="11">
        <v>11</v>
      </c>
      <c r="J64" s="11">
        <v>35</v>
      </c>
      <c r="K64" s="11">
        <v>26</v>
      </c>
      <c r="L64" s="11">
        <v>17</v>
      </c>
      <c r="M64" s="11">
        <v>42</v>
      </c>
      <c r="N64" s="11">
        <v>20</v>
      </c>
    </row>
    <row r="65" spans="2:14" ht="15" customHeight="1" x14ac:dyDescent="0.15">
      <c r="B65" s="5"/>
      <c r="C65" s="52"/>
      <c r="D65" s="28">
        <v>100</v>
      </c>
      <c r="E65" s="20">
        <v>22.3</v>
      </c>
      <c r="F65" s="15">
        <v>43.2</v>
      </c>
      <c r="G65" s="15">
        <v>39.700000000000003</v>
      </c>
      <c r="H65" s="15">
        <v>16.399999999999999</v>
      </c>
      <c r="I65" s="15">
        <v>3.8</v>
      </c>
      <c r="J65" s="15">
        <v>12.2</v>
      </c>
      <c r="K65" s="15">
        <v>9.1</v>
      </c>
      <c r="L65" s="15">
        <v>5.9</v>
      </c>
      <c r="M65" s="15">
        <v>14.6</v>
      </c>
      <c r="N65" s="15">
        <v>7</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N9">
    <cfRule type="top10" dxfId="57" priority="2694" rank="1"/>
  </conditionalFormatting>
  <conditionalFormatting sqref="E11:N11">
    <cfRule type="top10" dxfId="56" priority="2695" rank="1"/>
  </conditionalFormatting>
  <conditionalFormatting sqref="E13:N13">
    <cfRule type="top10" dxfId="55" priority="2696" rank="1"/>
  </conditionalFormatting>
  <conditionalFormatting sqref="E15:N15">
    <cfRule type="top10" dxfId="54" priority="2697" rank="1"/>
  </conditionalFormatting>
  <conditionalFormatting sqref="E17:N17">
    <cfRule type="top10" dxfId="53" priority="2698" rank="1"/>
  </conditionalFormatting>
  <conditionalFormatting sqref="E19:N19">
    <cfRule type="top10" dxfId="52" priority="2699" rank="1"/>
  </conditionalFormatting>
  <conditionalFormatting sqref="E21:N21">
    <cfRule type="top10" dxfId="51" priority="2700" rank="1"/>
  </conditionalFormatting>
  <conditionalFormatting sqref="E23:N23">
    <cfRule type="top10" dxfId="50" priority="2701" rank="1"/>
  </conditionalFormatting>
  <conditionalFormatting sqref="E25:N25">
    <cfRule type="top10" dxfId="49" priority="2702" rank="1"/>
  </conditionalFormatting>
  <conditionalFormatting sqref="E27:N27">
    <cfRule type="top10" dxfId="48" priority="2703" rank="1"/>
  </conditionalFormatting>
  <conditionalFormatting sqref="E29:N29">
    <cfRule type="top10" dxfId="47" priority="2704" rank="1"/>
  </conditionalFormatting>
  <conditionalFormatting sqref="E31:N31">
    <cfRule type="top10" dxfId="46" priority="2705" rank="1"/>
  </conditionalFormatting>
  <conditionalFormatting sqref="E33:N33">
    <cfRule type="top10" dxfId="45" priority="2706" rank="1"/>
  </conditionalFormatting>
  <conditionalFormatting sqref="E35:N35">
    <cfRule type="top10" dxfId="44" priority="2707" rank="1"/>
  </conditionalFormatting>
  <conditionalFormatting sqref="E37:N37">
    <cfRule type="top10" dxfId="43" priority="2708" rank="1"/>
  </conditionalFormatting>
  <conditionalFormatting sqref="E39:N39">
    <cfRule type="top10" dxfId="42" priority="2709" rank="1"/>
  </conditionalFormatting>
  <conditionalFormatting sqref="E41:N41">
    <cfRule type="top10" dxfId="41" priority="2710" rank="1"/>
  </conditionalFormatting>
  <conditionalFormatting sqref="E43:N43">
    <cfRule type="top10" dxfId="40" priority="2711" rank="1"/>
  </conditionalFormatting>
  <conditionalFormatting sqref="E45:N45">
    <cfRule type="top10" dxfId="39" priority="2712" rank="1"/>
  </conditionalFormatting>
  <conditionalFormatting sqref="E47:N47">
    <cfRule type="top10" dxfId="38" priority="2713" rank="1"/>
  </conditionalFormatting>
  <conditionalFormatting sqref="E49:N49">
    <cfRule type="top10" dxfId="37" priority="2714" rank="1"/>
  </conditionalFormatting>
  <conditionalFormatting sqref="E51:N51">
    <cfRule type="top10" dxfId="36" priority="2715" rank="1"/>
  </conditionalFormatting>
  <conditionalFormatting sqref="E53:N53">
    <cfRule type="top10" dxfId="35" priority="2716" rank="1"/>
  </conditionalFormatting>
  <conditionalFormatting sqref="E55:N55">
    <cfRule type="top10" dxfId="34" priority="2717" rank="1"/>
  </conditionalFormatting>
  <conditionalFormatting sqref="E57:N57">
    <cfRule type="top10" dxfId="33" priority="2718" rank="1"/>
  </conditionalFormatting>
  <conditionalFormatting sqref="E59:N59">
    <cfRule type="top10" dxfId="32" priority="2719" rank="1"/>
  </conditionalFormatting>
  <conditionalFormatting sqref="E61:N61">
    <cfRule type="top10" dxfId="31" priority="2720" rank="1"/>
  </conditionalFormatting>
  <conditionalFormatting sqref="E63:N63">
    <cfRule type="top10" dxfId="30" priority="2721" rank="1"/>
  </conditionalFormatting>
  <conditionalFormatting sqref="E65:N65">
    <cfRule type="top10" dxfId="29" priority="2722" rank="1"/>
  </conditionalFormatting>
  <pageMargins left="0.7" right="0.7" top="0.75" bottom="0.75" header="0.3" footer="0.3"/>
  <pageSetup paperSize="9" scale="74" orientation="portrait" r:id="rId1"/>
  <headerFooter>
    <oddFooter>&amp;C&amp;P</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5"/>
  <sheetViews>
    <sheetView showGridLines="0" zoomScaleNormal="100" workbookViewId="0"/>
  </sheetViews>
  <sheetFormatPr defaultColWidth="6.125" defaultRowHeight="12" x14ac:dyDescent="0.15"/>
  <cols>
    <col min="1" max="1" width="5.625" style="9" customWidth="1"/>
    <col min="2" max="2" width="5.625" style="8" customWidth="1"/>
    <col min="3" max="3" width="12.625" style="8" customWidth="1"/>
    <col min="4" max="4" width="8.625" style="9" customWidth="1"/>
    <col min="5" max="15" width="10.625" style="9" customWidth="1"/>
    <col min="16" max="97" width="8.625" style="9" customWidth="1"/>
    <col min="98" max="16384" width="6.125" style="9"/>
  </cols>
  <sheetData>
    <row r="2" spans="2:43" x14ac:dyDescent="0.15">
      <c r="B2" s="9" t="s">
        <v>512</v>
      </c>
    </row>
    <row r="3" spans="2:43" x14ac:dyDescent="0.15">
      <c r="B3" s="9" t="s">
        <v>672</v>
      </c>
    </row>
    <row r="4" spans="2:43" x14ac:dyDescent="0.15">
      <c r="B4" s="9" t="s">
        <v>554</v>
      </c>
    </row>
    <row r="6" spans="2:43" ht="3" customHeight="1" x14ac:dyDescent="0.15">
      <c r="B6" s="16"/>
      <c r="C6" s="23"/>
      <c r="D6" s="24"/>
      <c r="E6" s="22"/>
      <c r="F6" s="17"/>
      <c r="G6" s="17"/>
      <c r="H6" s="17"/>
      <c r="I6" s="17"/>
      <c r="J6" s="17"/>
      <c r="K6" s="17"/>
      <c r="L6" s="17"/>
      <c r="M6" s="17"/>
      <c r="N6" s="17"/>
      <c r="O6" s="17"/>
    </row>
    <row r="7" spans="2:43" s="10" customFormat="1" ht="122.25" customHeight="1" thickBot="1" x14ac:dyDescent="0.2">
      <c r="B7" s="1"/>
      <c r="C7" s="2" t="s">
        <v>52</v>
      </c>
      <c r="D7" s="29" t="s">
        <v>103</v>
      </c>
      <c r="E7" s="46" t="s">
        <v>629</v>
      </c>
      <c r="F7" s="47" t="s">
        <v>630</v>
      </c>
      <c r="G7" s="47" t="s">
        <v>105</v>
      </c>
      <c r="H7" s="47" t="s">
        <v>631</v>
      </c>
      <c r="I7" s="47" t="s">
        <v>106</v>
      </c>
      <c r="J7" s="47" t="s">
        <v>107</v>
      </c>
      <c r="K7" s="47" t="s">
        <v>108</v>
      </c>
      <c r="L7" s="47" t="s">
        <v>109</v>
      </c>
      <c r="M7" s="47" t="s">
        <v>110</v>
      </c>
      <c r="N7" s="47" t="s">
        <v>632</v>
      </c>
      <c r="O7" s="47" t="s">
        <v>104</v>
      </c>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c r="AQ7" s="49"/>
    </row>
    <row r="8" spans="2:43" ht="15" customHeight="1" thickTop="1" x14ac:dyDescent="0.15">
      <c r="B8" s="61" t="s">
        <v>53</v>
      </c>
      <c r="C8" s="51"/>
      <c r="D8" s="25">
        <v>27166</v>
      </c>
      <c r="E8" s="18">
        <v>6029</v>
      </c>
      <c r="F8" s="11">
        <v>5487</v>
      </c>
      <c r="G8" s="11">
        <v>9876</v>
      </c>
      <c r="H8" s="11">
        <v>11944</v>
      </c>
      <c r="I8" s="11">
        <v>4784</v>
      </c>
      <c r="J8" s="11">
        <v>5988</v>
      </c>
      <c r="K8" s="11">
        <v>557</v>
      </c>
      <c r="L8" s="11">
        <v>2427</v>
      </c>
      <c r="M8" s="11">
        <v>5668</v>
      </c>
      <c r="N8" s="11">
        <v>6472</v>
      </c>
      <c r="O8" s="11">
        <v>4036</v>
      </c>
    </row>
    <row r="9" spans="2:43" ht="15" customHeight="1" x14ac:dyDescent="0.15">
      <c r="B9" s="62"/>
      <c r="C9" s="52"/>
      <c r="D9" s="26">
        <v>100</v>
      </c>
      <c r="E9" s="19">
        <v>22.2</v>
      </c>
      <c r="F9" s="12">
        <v>20.2</v>
      </c>
      <c r="G9" s="12">
        <v>36.4</v>
      </c>
      <c r="H9" s="12">
        <v>44</v>
      </c>
      <c r="I9" s="12">
        <v>17.600000000000001</v>
      </c>
      <c r="J9" s="12">
        <v>22</v>
      </c>
      <c r="K9" s="12">
        <v>2.1</v>
      </c>
      <c r="L9" s="12">
        <v>8.9</v>
      </c>
      <c r="M9" s="12">
        <v>20.9</v>
      </c>
      <c r="N9" s="12">
        <v>23.8</v>
      </c>
      <c r="O9" s="12">
        <v>14.9</v>
      </c>
    </row>
    <row r="10" spans="2:43" ht="15" customHeight="1" x14ac:dyDescent="0.15">
      <c r="B10" s="3" t="s">
        <v>54</v>
      </c>
      <c r="C10" s="63" t="s">
        <v>55</v>
      </c>
      <c r="D10" s="27">
        <v>12478</v>
      </c>
      <c r="E10" s="21">
        <v>2936</v>
      </c>
      <c r="F10" s="13">
        <v>3124</v>
      </c>
      <c r="G10" s="13">
        <v>4446</v>
      </c>
      <c r="H10" s="13">
        <v>5393</v>
      </c>
      <c r="I10" s="13">
        <v>2298</v>
      </c>
      <c r="J10" s="13">
        <v>2536</v>
      </c>
      <c r="K10" s="13">
        <v>252</v>
      </c>
      <c r="L10" s="13">
        <v>1160</v>
      </c>
      <c r="M10" s="13">
        <v>2335</v>
      </c>
      <c r="N10" s="13">
        <v>2965</v>
      </c>
      <c r="O10" s="13">
        <v>1691</v>
      </c>
    </row>
    <row r="11" spans="2:43" ht="15" customHeight="1" x14ac:dyDescent="0.15">
      <c r="B11" s="4"/>
      <c r="C11" s="56"/>
      <c r="D11" s="30">
        <v>100</v>
      </c>
      <c r="E11" s="31">
        <v>23.5</v>
      </c>
      <c r="F11" s="32">
        <v>25</v>
      </c>
      <c r="G11" s="32">
        <v>35.6</v>
      </c>
      <c r="H11" s="32">
        <v>43.2</v>
      </c>
      <c r="I11" s="32">
        <v>18.399999999999999</v>
      </c>
      <c r="J11" s="32">
        <v>20.3</v>
      </c>
      <c r="K11" s="32">
        <v>2</v>
      </c>
      <c r="L11" s="32">
        <v>9.3000000000000007</v>
      </c>
      <c r="M11" s="32">
        <v>18.7</v>
      </c>
      <c r="N11" s="32">
        <v>23.8</v>
      </c>
      <c r="O11" s="32">
        <v>13.6</v>
      </c>
    </row>
    <row r="12" spans="2:43" ht="15" customHeight="1" x14ac:dyDescent="0.15">
      <c r="B12" s="4"/>
      <c r="C12" s="55" t="s">
        <v>56</v>
      </c>
      <c r="D12" s="25">
        <v>14458</v>
      </c>
      <c r="E12" s="18">
        <v>3055</v>
      </c>
      <c r="F12" s="11">
        <v>2326</v>
      </c>
      <c r="G12" s="11">
        <v>5352</v>
      </c>
      <c r="H12" s="11">
        <v>6459</v>
      </c>
      <c r="I12" s="11">
        <v>2449</v>
      </c>
      <c r="J12" s="11">
        <v>3414</v>
      </c>
      <c r="K12" s="11">
        <v>304</v>
      </c>
      <c r="L12" s="11">
        <v>1250</v>
      </c>
      <c r="M12" s="11">
        <v>3294</v>
      </c>
      <c r="N12" s="11">
        <v>3465</v>
      </c>
      <c r="O12" s="11">
        <v>2290</v>
      </c>
    </row>
    <row r="13" spans="2:43" ht="15" customHeight="1" x14ac:dyDescent="0.15">
      <c r="B13" s="4"/>
      <c r="C13" s="59"/>
      <c r="D13" s="26">
        <v>100</v>
      </c>
      <c r="E13" s="19">
        <v>21.1</v>
      </c>
      <c r="F13" s="12">
        <v>16.100000000000001</v>
      </c>
      <c r="G13" s="12">
        <v>37</v>
      </c>
      <c r="H13" s="12">
        <v>44.7</v>
      </c>
      <c r="I13" s="12">
        <v>16.899999999999999</v>
      </c>
      <c r="J13" s="12">
        <v>23.6</v>
      </c>
      <c r="K13" s="12">
        <v>2.1</v>
      </c>
      <c r="L13" s="12">
        <v>8.6</v>
      </c>
      <c r="M13" s="12">
        <v>22.8</v>
      </c>
      <c r="N13" s="12">
        <v>24</v>
      </c>
      <c r="O13" s="12">
        <v>15.8</v>
      </c>
    </row>
    <row r="14" spans="2:43" ht="15" customHeight="1" x14ac:dyDescent="0.15">
      <c r="B14" s="3" t="s">
        <v>57</v>
      </c>
      <c r="C14" s="63" t="s">
        <v>78</v>
      </c>
      <c r="D14" s="27">
        <v>7667</v>
      </c>
      <c r="E14" s="21">
        <v>2004</v>
      </c>
      <c r="F14" s="13">
        <v>2220</v>
      </c>
      <c r="G14" s="13">
        <v>2732</v>
      </c>
      <c r="H14" s="13">
        <v>3426</v>
      </c>
      <c r="I14" s="13">
        <v>1468</v>
      </c>
      <c r="J14" s="13">
        <v>1755</v>
      </c>
      <c r="K14" s="13">
        <v>171</v>
      </c>
      <c r="L14" s="13">
        <v>662</v>
      </c>
      <c r="M14" s="13">
        <v>1577</v>
      </c>
      <c r="N14" s="13">
        <v>1950</v>
      </c>
      <c r="O14" s="13">
        <v>747</v>
      </c>
    </row>
    <row r="15" spans="2:43" ht="15" customHeight="1" x14ac:dyDescent="0.15">
      <c r="B15" s="4"/>
      <c r="C15" s="56"/>
      <c r="D15" s="30">
        <v>100</v>
      </c>
      <c r="E15" s="31">
        <v>26.1</v>
      </c>
      <c r="F15" s="32">
        <v>29</v>
      </c>
      <c r="G15" s="32">
        <v>35.6</v>
      </c>
      <c r="H15" s="32">
        <v>44.7</v>
      </c>
      <c r="I15" s="32">
        <v>19.100000000000001</v>
      </c>
      <c r="J15" s="32">
        <v>22.9</v>
      </c>
      <c r="K15" s="32">
        <v>2.2000000000000002</v>
      </c>
      <c r="L15" s="32">
        <v>8.6</v>
      </c>
      <c r="M15" s="32">
        <v>20.6</v>
      </c>
      <c r="N15" s="32">
        <v>25.4</v>
      </c>
      <c r="O15" s="32">
        <v>9.6999999999999993</v>
      </c>
    </row>
    <row r="16" spans="2:43" ht="15" customHeight="1" x14ac:dyDescent="0.15">
      <c r="B16" s="4"/>
      <c r="C16" s="51" t="s">
        <v>79</v>
      </c>
      <c r="D16" s="25">
        <v>6710</v>
      </c>
      <c r="E16" s="18">
        <v>1624</v>
      </c>
      <c r="F16" s="11">
        <v>1586</v>
      </c>
      <c r="G16" s="11">
        <v>2406</v>
      </c>
      <c r="H16" s="11">
        <v>3096</v>
      </c>
      <c r="I16" s="11">
        <v>1247</v>
      </c>
      <c r="J16" s="11">
        <v>1556</v>
      </c>
      <c r="K16" s="11">
        <v>152</v>
      </c>
      <c r="L16" s="11">
        <v>595</v>
      </c>
      <c r="M16" s="11">
        <v>1437</v>
      </c>
      <c r="N16" s="11">
        <v>1729</v>
      </c>
      <c r="O16" s="11">
        <v>736</v>
      </c>
    </row>
    <row r="17" spans="2:15" ht="15" customHeight="1" x14ac:dyDescent="0.15">
      <c r="B17" s="4"/>
      <c r="C17" s="51"/>
      <c r="D17" s="30">
        <v>100</v>
      </c>
      <c r="E17" s="31">
        <v>24.2</v>
      </c>
      <c r="F17" s="32">
        <v>23.6</v>
      </c>
      <c r="G17" s="32">
        <v>35.9</v>
      </c>
      <c r="H17" s="32">
        <v>46.1</v>
      </c>
      <c r="I17" s="32">
        <v>18.600000000000001</v>
      </c>
      <c r="J17" s="32">
        <v>23.2</v>
      </c>
      <c r="K17" s="32">
        <v>2.2999999999999998</v>
      </c>
      <c r="L17" s="32">
        <v>8.9</v>
      </c>
      <c r="M17" s="32">
        <v>21.4</v>
      </c>
      <c r="N17" s="32">
        <v>25.8</v>
      </c>
      <c r="O17" s="32">
        <v>11</v>
      </c>
    </row>
    <row r="18" spans="2:15" ht="15" customHeight="1" x14ac:dyDescent="0.15">
      <c r="B18" s="4"/>
      <c r="C18" s="58" t="s">
        <v>80</v>
      </c>
      <c r="D18" s="25">
        <v>5148</v>
      </c>
      <c r="E18" s="18">
        <v>1079</v>
      </c>
      <c r="F18" s="11">
        <v>798</v>
      </c>
      <c r="G18" s="11">
        <v>1926</v>
      </c>
      <c r="H18" s="11">
        <v>2290</v>
      </c>
      <c r="I18" s="11">
        <v>851</v>
      </c>
      <c r="J18" s="11">
        <v>1046</v>
      </c>
      <c r="K18" s="11">
        <v>102</v>
      </c>
      <c r="L18" s="11">
        <v>485</v>
      </c>
      <c r="M18" s="11">
        <v>1083</v>
      </c>
      <c r="N18" s="11">
        <v>1239</v>
      </c>
      <c r="O18" s="11">
        <v>867</v>
      </c>
    </row>
    <row r="19" spans="2:15" ht="15" customHeight="1" x14ac:dyDescent="0.15">
      <c r="B19" s="4"/>
      <c r="C19" s="56"/>
      <c r="D19" s="30">
        <v>100</v>
      </c>
      <c r="E19" s="31">
        <v>21</v>
      </c>
      <c r="F19" s="32">
        <v>15.5</v>
      </c>
      <c r="G19" s="32">
        <v>37.4</v>
      </c>
      <c r="H19" s="32">
        <v>44.5</v>
      </c>
      <c r="I19" s="32">
        <v>16.5</v>
      </c>
      <c r="J19" s="32">
        <v>20.3</v>
      </c>
      <c r="K19" s="32">
        <v>2</v>
      </c>
      <c r="L19" s="32">
        <v>9.4</v>
      </c>
      <c r="M19" s="32">
        <v>21</v>
      </c>
      <c r="N19" s="32">
        <v>24.1</v>
      </c>
      <c r="O19" s="32">
        <v>16.8</v>
      </c>
    </row>
    <row r="20" spans="2:15" ht="15" customHeight="1" x14ac:dyDescent="0.15">
      <c r="B20" s="4"/>
      <c r="C20" s="55" t="s">
        <v>81</v>
      </c>
      <c r="D20" s="25">
        <v>4095</v>
      </c>
      <c r="E20" s="18">
        <v>743</v>
      </c>
      <c r="F20" s="11">
        <v>491</v>
      </c>
      <c r="G20" s="11">
        <v>1576</v>
      </c>
      <c r="H20" s="11">
        <v>1710</v>
      </c>
      <c r="I20" s="11">
        <v>654</v>
      </c>
      <c r="J20" s="11">
        <v>863</v>
      </c>
      <c r="K20" s="11">
        <v>87</v>
      </c>
      <c r="L20" s="11">
        <v>386</v>
      </c>
      <c r="M20" s="11">
        <v>877</v>
      </c>
      <c r="N20" s="11">
        <v>899</v>
      </c>
      <c r="O20" s="11">
        <v>835</v>
      </c>
    </row>
    <row r="21" spans="2:15" ht="15" customHeight="1" x14ac:dyDescent="0.15">
      <c r="B21" s="4"/>
      <c r="C21" s="56"/>
      <c r="D21" s="30">
        <v>100</v>
      </c>
      <c r="E21" s="31">
        <v>18.100000000000001</v>
      </c>
      <c r="F21" s="32">
        <v>12</v>
      </c>
      <c r="G21" s="32">
        <v>38.5</v>
      </c>
      <c r="H21" s="32">
        <v>41.8</v>
      </c>
      <c r="I21" s="32">
        <v>16</v>
      </c>
      <c r="J21" s="32">
        <v>21.1</v>
      </c>
      <c r="K21" s="32">
        <v>2.1</v>
      </c>
      <c r="L21" s="32">
        <v>9.4</v>
      </c>
      <c r="M21" s="32">
        <v>21.4</v>
      </c>
      <c r="N21" s="32">
        <v>22</v>
      </c>
      <c r="O21" s="32">
        <v>20.399999999999999</v>
      </c>
    </row>
    <row r="22" spans="2:15" ht="15" customHeight="1" x14ac:dyDescent="0.15">
      <c r="B22" s="4"/>
      <c r="C22" s="51" t="s">
        <v>82</v>
      </c>
      <c r="D22" s="25">
        <v>3242</v>
      </c>
      <c r="E22" s="18">
        <v>522</v>
      </c>
      <c r="F22" s="11">
        <v>337</v>
      </c>
      <c r="G22" s="11">
        <v>1141</v>
      </c>
      <c r="H22" s="11">
        <v>1300</v>
      </c>
      <c r="I22" s="11">
        <v>514</v>
      </c>
      <c r="J22" s="11">
        <v>715</v>
      </c>
      <c r="K22" s="11">
        <v>43</v>
      </c>
      <c r="L22" s="11">
        <v>278</v>
      </c>
      <c r="M22" s="11">
        <v>639</v>
      </c>
      <c r="N22" s="11">
        <v>600</v>
      </c>
      <c r="O22" s="11">
        <v>779</v>
      </c>
    </row>
    <row r="23" spans="2:15" ht="15" customHeight="1" x14ac:dyDescent="0.15">
      <c r="B23" s="5"/>
      <c r="C23" s="52"/>
      <c r="D23" s="28">
        <v>100</v>
      </c>
      <c r="E23" s="20">
        <v>16.100000000000001</v>
      </c>
      <c r="F23" s="15">
        <v>10.4</v>
      </c>
      <c r="G23" s="15">
        <v>35.200000000000003</v>
      </c>
      <c r="H23" s="15">
        <v>40.1</v>
      </c>
      <c r="I23" s="15">
        <v>15.9</v>
      </c>
      <c r="J23" s="15">
        <v>22.1</v>
      </c>
      <c r="K23" s="15">
        <v>1.3</v>
      </c>
      <c r="L23" s="15">
        <v>8.6</v>
      </c>
      <c r="M23" s="15">
        <v>19.7</v>
      </c>
      <c r="N23" s="15">
        <v>18.5</v>
      </c>
      <c r="O23" s="15">
        <v>24</v>
      </c>
    </row>
    <row r="24" spans="2:15" ht="15" customHeight="1" x14ac:dyDescent="0.15">
      <c r="B24" s="3" t="s">
        <v>58</v>
      </c>
      <c r="C24" s="53" t="s">
        <v>59</v>
      </c>
      <c r="D24" s="27">
        <v>6176</v>
      </c>
      <c r="E24" s="21">
        <v>1216</v>
      </c>
      <c r="F24" s="13">
        <v>1053</v>
      </c>
      <c r="G24" s="13">
        <v>2114</v>
      </c>
      <c r="H24" s="13">
        <v>2463</v>
      </c>
      <c r="I24" s="13">
        <v>1071</v>
      </c>
      <c r="J24" s="13">
        <v>1503</v>
      </c>
      <c r="K24" s="13">
        <v>140</v>
      </c>
      <c r="L24" s="13">
        <v>541</v>
      </c>
      <c r="M24" s="13">
        <v>1333</v>
      </c>
      <c r="N24" s="13">
        <v>1365</v>
      </c>
      <c r="O24" s="13">
        <v>1102</v>
      </c>
    </row>
    <row r="25" spans="2:15" ht="15" customHeight="1" x14ac:dyDescent="0.15">
      <c r="B25" s="4"/>
      <c r="C25" s="51"/>
      <c r="D25" s="30">
        <v>100</v>
      </c>
      <c r="E25" s="31">
        <v>19.7</v>
      </c>
      <c r="F25" s="32">
        <v>17</v>
      </c>
      <c r="G25" s="32">
        <v>34.200000000000003</v>
      </c>
      <c r="H25" s="32">
        <v>39.9</v>
      </c>
      <c r="I25" s="32">
        <v>17.3</v>
      </c>
      <c r="J25" s="32">
        <v>24.3</v>
      </c>
      <c r="K25" s="32">
        <v>2.2999999999999998</v>
      </c>
      <c r="L25" s="32">
        <v>8.8000000000000007</v>
      </c>
      <c r="M25" s="32">
        <v>21.6</v>
      </c>
      <c r="N25" s="32">
        <v>22.1</v>
      </c>
      <c r="O25" s="32">
        <v>17.8</v>
      </c>
    </row>
    <row r="26" spans="2:15" ht="15" customHeight="1" x14ac:dyDescent="0.15">
      <c r="B26" s="4"/>
      <c r="C26" s="58" t="s">
        <v>60</v>
      </c>
      <c r="D26" s="25">
        <v>12578</v>
      </c>
      <c r="E26" s="18">
        <v>3003</v>
      </c>
      <c r="F26" s="11">
        <v>2523</v>
      </c>
      <c r="G26" s="11">
        <v>4853</v>
      </c>
      <c r="H26" s="11">
        <v>5819</v>
      </c>
      <c r="I26" s="11">
        <v>2276</v>
      </c>
      <c r="J26" s="11">
        <v>2786</v>
      </c>
      <c r="K26" s="11">
        <v>253</v>
      </c>
      <c r="L26" s="11">
        <v>1109</v>
      </c>
      <c r="M26" s="11">
        <v>2622</v>
      </c>
      <c r="N26" s="11">
        <v>3149</v>
      </c>
      <c r="O26" s="11">
        <v>1624</v>
      </c>
    </row>
    <row r="27" spans="2:15" ht="15" customHeight="1" x14ac:dyDescent="0.15">
      <c r="B27" s="4"/>
      <c r="C27" s="56"/>
      <c r="D27" s="30">
        <v>100</v>
      </c>
      <c r="E27" s="31">
        <v>23.9</v>
      </c>
      <c r="F27" s="32">
        <v>20.100000000000001</v>
      </c>
      <c r="G27" s="32">
        <v>38.6</v>
      </c>
      <c r="H27" s="32">
        <v>46.3</v>
      </c>
      <c r="I27" s="32">
        <v>18.100000000000001</v>
      </c>
      <c r="J27" s="32">
        <v>22.1</v>
      </c>
      <c r="K27" s="32">
        <v>2</v>
      </c>
      <c r="L27" s="32">
        <v>8.8000000000000007</v>
      </c>
      <c r="M27" s="32">
        <v>20.8</v>
      </c>
      <c r="N27" s="32">
        <v>25</v>
      </c>
      <c r="O27" s="32">
        <v>12.9</v>
      </c>
    </row>
    <row r="28" spans="2:15" ht="15" customHeight="1" x14ac:dyDescent="0.15">
      <c r="B28" s="4"/>
      <c r="C28" s="55" t="s">
        <v>61</v>
      </c>
      <c r="D28" s="25">
        <v>1614</v>
      </c>
      <c r="E28" s="18">
        <v>408</v>
      </c>
      <c r="F28" s="11">
        <v>455</v>
      </c>
      <c r="G28" s="11">
        <v>577</v>
      </c>
      <c r="H28" s="11">
        <v>701</v>
      </c>
      <c r="I28" s="11">
        <v>293</v>
      </c>
      <c r="J28" s="11">
        <v>316</v>
      </c>
      <c r="K28" s="11">
        <v>26</v>
      </c>
      <c r="L28" s="11">
        <v>164</v>
      </c>
      <c r="M28" s="11">
        <v>323</v>
      </c>
      <c r="N28" s="11">
        <v>371</v>
      </c>
      <c r="O28" s="11">
        <v>191</v>
      </c>
    </row>
    <row r="29" spans="2:15" ht="15" customHeight="1" x14ac:dyDescent="0.15">
      <c r="B29" s="4"/>
      <c r="C29" s="56"/>
      <c r="D29" s="30">
        <v>100</v>
      </c>
      <c r="E29" s="31">
        <v>25.3</v>
      </c>
      <c r="F29" s="32">
        <v>28.2</v>
      </c>
      <c r="G29" s="32">
        <v>35.700000000000003</v>
      </c>
      <c r="H29" s="32">
        <v>43.4</v>
      </c>
      <c r="I29" s="32">
        <v>18.2</v>
      </c>
      <c r="J29" s="32">
        <v>19.600000000000001</v>
      </c>
      <c r="K29" s="32">
        <v>1.6</v>
      </c>
      <c r="L29" s="32">
        <v>10.199999999999999</v>
      </c>
      <c r="M29" s="32">
        <v>20</v>
      </c>
      <c r="N29" s="32">
        <v>23</v>
      </c>
      <c r="O29" s="32">
        <v>11.8</v>
      </c>
    </row>
    <row r="30" spans="2:15" ht="15" customHeight="1" x14ac:dyDescent="0.15">
      <c r="B30" s="4"/>
      <c r="C30" s="51" t="s">
        <v>62</v>
      </c>
      <c r="D30" s="25">
        <v>2525</v>
      </c>
      <c r="E30" s="18">
        <v>519</v>
      </c>
      <c r="F30" s="11">
        <v>497</v>
      </c>
      <c r="G30" s="11">
        <v>875</v>
      </c>
      <c r="H30" s="11">
        <v>1139</v>
      </c>
      <c r="I30" s="11">
        <v>414</v>
      </c>
      <c r="J30" s="11">
        <v>490</v>
      </c>
      <c r="K30" s="11">
        <v>45</v>
      </c>
      <c r="L30" s="11">
        <v>229</v>
      </c>
      <c r="M30" s="11">
        <v>524</v>
      </c>
      <c r="N30" s="11">
        <v>605</v>
      </c>
      <c r="O30" s="11">
        <v>417</v>
      </c>
    </row>
    <row r="31" spans="2:15" ht="15" customHeight="1" x14ac:dyDescent="0.15">
      <c r="B31" s="4"/>
      <c r="C31" s="51"/>
      <c r="D31" s="30">
        <v>100</v>
      </c>
      <c r="E31" s="31">
        <v>20.6</v>
      </c>
      <c r="F31" s="32">
        <v>19.7</v>
      </c>
      <c r="G31" s="32">
        <v>34.700000000000003</v>
      </c>
      <c r="H31" s="32">
        <v>45.1</v>
      </c>
      <c r="I31" s="32">
        <v>16.399999999999999</v>
      </c>
      <c r="J31" s="32">
        <v>19.399999999999999</v>
      </c>
      <c r="K31" s="32">
        <v>1.8</v>
      </c>
      <c r="L31" s="32">
        <v>9.1</v>
      </c>
      <c r="M31" s="32">
        <v>20.8</v>
      </c>
      <c r="N31" s="32">
        <v>24</v>
      </c>
      <c r="O31" s="32">
        <v>16.5</v>
      </c>
    </row>
    <row r="32" spans="2:15" ht="15" customHeight="1" x14ac:dyDescent="0.15">
      <c r="B32" s="6"/>
      <c r="C32" s="58" t="s">
        <v>63</v>
      </c>
      <c r="D32" s="25">
        <v>3276</v>
      </c>
      <c r="E32" s="18">
        <v>701</v>
      </c>
      <c r="F32" s="11">
        <v>767</v>
      </c>
      <c r="G32" s="11">
        <v>1145</v>
      </c>
      <c r="H32" s="11">
        <v>1485</v>
      </c>
      <c r="I32" s="11">
        <v>588</v>
      </c>
      <c r="J32" s="11">
        <v>720</v>
      </c>
      <c r="K32" s="11">
        <v>74</v>
      </c>
      <c r="L32" s="11">
        <v>302</v>
      </c>
      <c r="M32" s="11">
        <v>685</v>
      </c>
      <c r="N32" s="11">
        <v>814</v>
      </c>
      <c r="O32" s="11">
        <v>427</v>
      </c>
    </row>
    <row r="33" spans="2:15" ht="15" customHeight="1" x14ac:dyDescent="0.15">
      <c r="B33" s="7"/>
      <c r="C33" s="59"/>
      <c r="D33" s="28">
        <v>100</v>
      </c>
      <c r="E33" s="20">
        <v>21.4</v>
      </c>
      <c r="F33" s="15">
        <v>23.4</v>
      </c>
      <c r="G33" s="15">
        <v>35</v>
      </c>
      <c r="H33" s="15">
        <v>45.3</v>
      </c>
      <c r="I33" s="15">
        <v>17.899999999999999</v>
      </c>
      <c r="J33" s="15">
        <v>22</v>
      </c>
      <c r="K33" s="15">
        <v>2.2999999999999998</v>
      </c>
      <c r="L33" s="15">
        <v>9.1999999999999993</v>
      </c>
      <c r="M33" s="15">
        <v>20.9</v>
      </c>
      <c r="N33" s="15">
        <v>24.8</v>
      </c>
      <c r="O33" s="15">
        <v>13</v>
      </c>
    </row>
    <row r="34" spans="2:15" ht="15" customHeight="1" x14ac:dyDescent="0.15">
      <c r="B34" s="3" t="s">
        <v>64</v>
      </c>
      <c r="C34" s="53" t="s">
        <v>65</v>
      </c>
      <c r="D34" s="27">
        <v>22228</v>
      </c>
      <c r="E34" s="21">
        <v>5312</v>
      </c>
      <c r="F34" s="13">
        <v>4873</v>
      </c>
      <c r="G34" s="13">
        <v>8251</v>
      </c>
      <c r="H34" s="13">
        <v>10078</v>
      </c>
      <c r="I34" s="13">
        <v>4014</v>
      </c>
      <c r="J34" s="13">
        <v>5046</v>
      </c>
      <c r="K34" s="13">
        <v>453</v>
      </c>
      <c r="L34" s="13">
        <v>2025</v>
      </c>
      <c r="M34" s="13">
        <v>4609</v>
      </c>
      <c r="N34" s="13">
        <v>5522</v>
      </c>
      <c r="O34" s="13">
        <v>2732</v>
      </c>
    </row>
    <row r="35" spans="2:15" ht="15" customHeight="1" x14ac:dyDescent="0.15">
      <c r="B35" s="4"/>
      <c r="C35" s="54"/>
      <c r="D35" s="30">
        <v>100</v>
      </c>
      <c r="E35" s="31">
        <v>23.9</v>
      </c>
      <c r="F35" s="32">
        <v>21.9</v>
      </c>
      <c r="G35" s="32">
        <v>37.1</v>
      </c>
      <c r="H35" s="32">
        <v>45.3</v>
      </c>
      <c r="I35" s="32">
        <v>18.100000000000001</v>
      </c>
      <c r="J35" s="32">
        <v>22.7</v>
      </c>
      <c r="K35" s="32">
        <v>2</v>
      </c>
      <c r="L35" s="32">
        <v>9.1</v>
      </c>
      <c r="M35" s="32">
        <v>20.7</v>
      </c>
      <c r="N35" s="32">
        <v>24.8</v>
      </c>
      <c r="O35" s="32">
        <v>12.3</v>
      </c>
    </row>
    <row r="36" spans="2:15" ht="15" customHeight="1" x14ac:dyDescent="0.15">
      <c r="B36" s="4"/>
      <c r="C36" s="60" t="s">
        <v>66</v>
      </c>
      <c r="D36" s="25">
        <v>2573</v>
      </c>
      <c r="E36" s="18">
        <v>402</v>
      </c>
      <c r="F36" s="11">
        <v>310</v>
      </c>
      <c r="G36" s="11">
        <v>886</v>
      </c>
      <c r="H36" s="11">
        <v>1020</v>
      </c>
      <c r="I36" s="11">
        <v>417</v>
      </c>
      <c r="J36" s="11">
        <v>509</v>
      </c>
      <c r="K36" s="11">
        <v>60</v>
      </c>
      <c r="L36" s="11">
        <v>243</v>
      </c>
      <c r="M36" s="11">
        <v>612</v>
      </c>
      <c r="N36" s="11">
        <v>519</v>
      </c>
      <c r="O36" s="11">
        <v>599</v>
      </c>
    </row>
    <row r="37" spans="2:15" ht="15" customHeight="1" x14ac:dyDescent="0.15">
      <c r="B37" s="4"/>
      <c r="C37" s="56"/>
      <c r="D37" s="30">
        <v>100</v>
      </c>
      <c r="E37" s="31">
        <v>15.6</v>
      </c>
      <c r="F37" s="32">
        <v>12</v>
      </c>
      <c r="G37" s="32">
        <v>34.4</v>
      </c>
      <c r="H37" s="32">
        <v>39.6</v>
      </c>
      <c r="I37" s="32">
        <v>16.2</v>
      </c>
      <c r="J37" s="32">
        <v>19.8</v>
      </c>
      <c r="K37" s="32">
        <v>2.2999999999999998</v>
      </c>
      <c r="L37" s="32">
        <v>9.4</v>
      </c>
      <c r="M37" s="32">
        <v>23.8</v>
      </c>
      <c r="N37" s="32">
        <v>20.2</v>
      </c>
      <c r="O37" s="32">
        <v>23.3</v>
      </c>
    </row>
    <row r="38" spans="2:15" ht="15" customHeight="1" x14ac:dyDescent="0.15">
      <c r="B38" s="4"/>
      <c r="C38" s="55" t="s">
        <v>67</v>
      </c>
      <c r="D38" s="25">
        <v>1235</v>
      </c>
      <c r="E38" s="18">
        <v>176</v>
      </c>
      <c r="F38" s="11">
        <v>145</v>
      </c>
      <c r="G38" s="11">
        <v>437</v>
      </c>
      <c r="H38" s="11">
        <v>508</v>
      </c>
      <c r="I38" s="11">
        <v>207</v>
      </c>
      <c r="J38" s="11">
        <v>250</v>
      </c>
      <c r="K38" s="11">
        <v>27</v>
      </c>
      <c r="L38" s="11">
        <v>92</v>
      </c>
      <c r="M38" s="11">
        <v>280</v>
      </c>
      <c r="N38" s="11">
        <v>263</v>
      </c>
      <c r="O38" s="11">
        <v>283</v>
      </c>
    </row>
    <row r="39" spans="2:15" ht="15" customHeight="1" x14ac:dyDescent="0.15">
      <c r="B39" s="5"/>
      <c r="C39" s="59"/>
      <c r="D39" s="28">
        <v>100</v>
      </c>
      <c r="E39" s="20">
        <v>14.3</v>
      </c>
      <c r="F39" s="15">
        <v>11.7</v>
      </c>
      <c r="G39" s="15">
        <v>35.4</v>
      </c>
      <c r="H39" s="15">
        <v>41.1</v>
      </c>
      <c r="I39" s="15">
        <v>16.8</v>
      </c>
      <c r="J39" s="15">
        <v>20.2</v>
      </c>
      <c r="K39" s="15">
        <v>2.2000000000000002</v>
      </c>
      <c r="L39" s="15">
        <v>7.4</v>
      </c>
      <c r="M39" s="15">
        <v>22.7</v>
      </c>
      <c r="N39" s="15">
        <v>21.3</v>
      </c>
      <c r="O39" s="15">
        <v>22.9</v>
      </c>
    </row>
    <row r="40" spans="2:15" ht="15" customHeight="1" x14ac:dyDescent="0.15">
      <c r="B40" s="3" t="s">
        <v>83</v>
      </c>
      <c r="C40" s="53" t="s">
        <v>400</v>
      </c>
      <c r="D40" s="27">
        <v>3459</v>
      </c>
      <c r="E40" s="21">
        <v>983</v>
      </c>
      <c r="F40" s="13">
        <v>865</v>
      </c>
      <c r="G40" s="13">
        <v>1328</v>
      </c>
      <c r="H40" s="13">
        <v>1462</v>
      </c>
      <c r="I40" s="13">
        <v>561</v>
      </c>
      <c r="J40" s="13">
        <v>769</v>
      </c>
      <c r="K40" s="13">
        <v>59</v>
      </c>
      <c r="L40" s="13">
        <v>276</v>
      </c>
      <c r="M40" s="13">
        <v>603</v>
      </c>
      <c r="N40" s="13">
        <v>764</v>
      </c>
      <c r="O40" s="13">
        <v>465</v>
      </c>
    </row>
    <row r="41" spans="2:15" ht="15" customHeight="1" x14ac:dyDescent="0.15">
      <c r="B41" s="4"/>
      <c r="C41" s="54"/>
      <c r="D41" s="30">
        <v>100</v>
      </c>
      <c r="E41" s="31">
        <v>28.4</v>
      </c>
      <c r="F41" s="32">
        <v>25</v>
      </c>
      <c r="G41" s="32">
        <v>38.4</v>
      </c>
      <c r="H41" s="32">
        <v>42.3</v>
      </c>
      <c r="I41" s="32">
        <v>16.2</v>
      </c>
      <c r="J41" s="32">
        <v>22.2</v>
      </c>
      <c r="K41" s="32">
        <v>1.7</v>
      </c>
      <c r="L41" s="32">
        <v>8</v>
      </c>
      <c r="M41" s="32">
        <v>17.399999999999999</v>
      </c>
      <c r="N41" s="32">
        <v>22.1</v>
      </c>
      <c r="O41" s="32">
        <v>13.4</v>
      </c>
    </row>
    <row r="42" spans="2:15" ht="15" customHeight="1" x14ac:dyDescent="0.15">
      <c r="B42" s="4"/>
      <c r="C42" s="55" t="s">
        <v>419</v>
      </c>
      <c r="D42" s="25">
        <v>18074</v>
      </c>
      <c r="E42" s="18">
        <v>4187</v>
      </c>
      <c r="F42" s="11">
        <v>3775</v>
      </c>
      <c r="G42" s="11">
        <v>6746</v>
      </c>
      <c r="H42" s="11">
        <v>8219</v>
      </c>
      <c r="I42" s="11">
        <v>3210</v>
      </c>
      <c r="J42" s="11">
        <v>4140</v>
      </c>
      <c r="K42" s="11">
        <v>389</v>
      </c>
      <c r="L42" s="11">
        <v>1634</v>
      </c>
      <c r="M42" s="11">
        <v>3772</v>
      </c>
      <c r="N42" s="11">
        <v>4455</v>
      </c>
      <c r="O42" s="11">
        <v>2349</v>
      </c>
    </row>
    <row r="43" spans="2:15" ht="15" customHeight="1" x14ac:dyDescent="0.15">
      <c r="B43" s="4"/>
      <c r="C43" s="56"/>
      <c r="D43" s="30">
        <v>100</v>
      </c>
      <c r="E43" s="31">
        <v>23.2</v>
      </c>
      <c r="F43" s="32">
        <v>20.9</v>
      </c>
      <c r="G43" s="32">
        <v>37.299999999999997</v>
      </c>
      <c r="H43" s="32">
        <v>45.5</v>
      </c>
      <c r="I43" s="32">
        <v>17.8</v>
      </c>
      <c r="J43" s="32">
        <v>22.9</v>
      </c>
      <c r="K43" s="32">
        <v>2.2000000000000002</v>
      </c>
      <c r="L43" s="32">
        <v>9</v>
      </c>
      <c r="M43" s="32">
        <v>20.9</v>
      </c>
      <c r="N43" s="32">
        <v>24.6</v>
      </c>
      <c r="O43" s="32">
        <v>13</v>
      </c>
    </row>
    <row r="44" spans="2:15" ht="15" customHeight="1" x14ac:dyDescent="0.15">
      <c r="B44" s="4"/>
      <c r="C44" s="51" t="s">
        <v>90</v>
      </c>
      <c r="D44" s="25">
        <v>4115</v>
      </c>
      <c r="E44" s="18">
        <v>684</v>
      </c>
      <c r="F44" s="11">
        <v>636</v>
      </c>
      <c r="G44" s="11">
        <v>1402</v>
      </c>
      <c r="H44" s="11">
        <v>1760</v>
      </c>
      <c r="I44" s="11">
        <v>794</v>
      </c>
      <c r="J44" s="11">
        <v>829</v>
      </c>
      <c r="K44" s="11">
        <v>84</v>
      </c>
      <c r="L44" s="11">
        <v>393</v>
      </c>
      <c r="M44" s="11">
        <v>1008</v>
      </c>
      <c r="N44" s="11">
        <v>985</v>
      </c>
      <c r="O44" s="11">
        <v>702</v>
      </c>
    </row>
    <row r="45" spans="2:15" ht="15" customHeight="1" x14ac:dyDescent="0.15">
      <c r="B45" s="4"/>
      <c r="C45" s="54"/>
      <c r="D45" s="30">
        <v>100</v>
      </c>
      <c r="E45" s="31">
        <v>16.600000000000001</v>
      </c>
      <c r="F45" s="32">
        <v>15.5</v>
      </c>
      <c r="G45" s="32">
        <v>34.1</v>
      </c>
      <c r="H45" s="32">
        <v>42.8</v>
      </c>
      <c r="I45" s="32">
        <v>19.3</v>
      </c>
      <c r="J45" s="32">
        <v>20.100000000000001</v>
      </c>
      <c r="K45" s="32">
        <v>2</v>
      </c>
      <c r="L45" s="32">
        <v>9.6</v>
      </c>
      <c r="M45" s="32">
        <v>24.5</v>
      </c>
      <c r="N45" s="32">
        <v>23.9</v>
      </c>
      <c r="O45" s="32">
        <v>17.100000000000001</v>
      </c>
    </row>
    <row r="46" spans="2:15" ht="15" customHeight="1" x14ac:dyDescent="0.15">
      <c r="B46" s="4"/>
      <c r="C46" s="51" t="s">
        <v>91</v>
      </c>
      <c r="D46" s="25">
        <v>659</v>
      </c>
      <c r="E46" s="18">
        <v>72</v>
      </c>
      <c r="F46" s="11">
        <v>93</v>
      </c>
      <c r="G46" s="11">
        <v>207</v>
      </c>
      <c r="H46" s="11">
        <v>260</v>
      </c>
      <c r="I46" s="11">
        <v>132</v>
      </c>
      <c r="J46" s="11">
        <v>127</v>
      </c>
      <c r="K46" s="11">
        <v>11</v>
      </c>
      <c r="L46" s="11">
        <v>69</v>
      </c>
      <c r="M46" s="11">
        <v>156</v>
      </c>
      <c r="N46" s="11">
        <v>153</v>
      </c>
      <c r="O46" s="11">
        <v>135</v>
      </c>
    </row>
    <row r="47" spans="2:15" ht="15" customHeight="1" x14ac:dyDescent="0.15">
      <c r="B47" s="5"/>
      <c r="C47" s="52"/>
      <c r="D47" s="28">
        <v>100</v>
      </c>
      <c r="E47" s="20">
        <v>10.9</v>
      </c>
      <c r="F47" s="15">
        <v>14.1</v>
      </c>
      <c r="G47" s="15">
        <v>31.4</v>
      </c>
      <c r="H47" s="15">
        <v>39.5</v>
      </c>
      <c r="I47" s="15">
        <v>20</v>
      </c>
      <c r="J47" s="15">
        <v>19.3</v>
      </c>
      <c r="K47" s="15">
        <v>1.7</v>
      </c>
      <c r="L47" s="15">
        <v>10.5</v>
      </c>
      <c r="M47" s="15">
        <v>23.7</v>
      </c>
      <c r="N47" s="15">
        <v>23.2</v>
      </c>
      <c r="O47" s="15">
        <v>20.5</v>
      </c>
    </row>
    <row r="48" spans="2:15" ht="15" customHeight="1" x14ac:dyDescent="0.15">
      <c r="B48" s="3" t="s">
        <v>68</v>
      </c>
      <c r="C48" s="53" t="s">
        <v>69</v>
      </c>
      <c r="D48" s="27">
        <v>3572</v>
      </c>
      <c r="E48" s="21">
        <v>741</v>
      </c>
      <c r="F48" s="13">
        <v>745</v>
      </c>
      <c r="G48" s="13">
        <v>1316</v>
      </c>
      <c r="H48" s="13">
        <v>1589</v>
      </c>
      <c r="I48" s="13">
        <v>638</v>
      </c>
      <c r="J48" s="13">
        <v>732</v>
      </c>
      <c r="K48" s="13">
        <v>77</v>
      </c>
      <c r="L48" s="13">
        <v>367</v>
      </c>
      <c r="M48" s="13">
        <v>778</v>
      </c>
      <c r="N48" s="13">
        <v>948</v>
      </c>
      <c r="O48" s="13">
        <v>444</v>
      </c>
    </row>
    <row r="49" spans="2:15" ht="15" customHeight="1" x14ac:dyDescent="0.15">
      <c r="B49" s="4"/>
      <c r="C49" s="54"/>
      <c r="D49" s="30">
        <v>100</v>
      </c>
      <c r="E49" s="31">
        <v>20.7</v>
      </c>
      <c r="F49" s="32">
        <v>20.9</v>
      </c>
      <c r="G49" s="32">
        <v>36.799999999999997</v>
      </c>
      <c r="H49" s="32">
        <v>44.5</v>
      </c>
      <c r="I49" s="32">
        <v>17.899999999999999</v>
      </c>
      <c r="J49" s="32">
        <v>20.5</v>
      </c>
      <c r="K49" s="32">
        <v>2.2000000000000002</v>
      </c>
      <c r="L49" s="32">
        <v>10.3</v>
      </c>
      <c r="M49" s="32">
        <v>21.8</v>
      </c>
      <c r="N49" s="32">
        <v>26.5</v>
      </c>
      <c r="O49" s="32">
        <v>12.4</v>
      </c>
    </row>
    <row r="50" spans="2:15" ht="15" customHeight="1" x14ac:dyDescent="0.15">
      <c r="B50" s="4"/>
      <c r="C50" s="57" t="s">
        <v>70</v>
      </c>
      <c r="D50" s="33">
        <v>2055</v>
      </c>
      <c r="E50" s="34">
        <v>548</v>
      </c>
      <c r="F50" s="35">
        <v>443</v>
      </c>
      <c r="G50" s="35">
        <v>846</v>
      </c>
      <c r="H50" s="35">
        <v>1026</v>
      </c>
      <c r="I50" s="35">
        <v>395</v>
      </c>
      <c r="J50" s="35">
        <v>497</v>
      </c>
      <c r="K50" s="35">
        <v>45</v>
      </c>
      <c r="L50" s="35">
        <v>203</v>
      </c>
      <c r="M50" s="35">
        <v>382</v>
      </c>
      <c r="N50" s="35">
        <v>576</v>
      </c>
      <c r="O50" s="35">
        <v>165</v>
      </c>
    </row>
    <row r="51" spans="2:15" ht="15" customHeight="1" x14ac:dyDescent="0.15">
      <c r="B51" s="4"/>
      <c r="C51" s="54"/>
      <c r="D51" s="30">
        <v>100</v>
      </c>
      <c r="E51" s="31">
        <v>26.7</v>
      </c>
      <c r="F51" s="32">
        <v>21.6</v>
      </c>
      <c r="G51" s="32">
        <v>41.2</v>
      </c>
      <c r="H51" s="32">
        <v>49.9</v>
      </c>
      <c r="I51" s="32">
        <v>19.2</v>
      </c>
      <c r="J51" s="32">
        <v>24.2</v>
      </c>
      <c r="K51" s="32">
        <v>2.2000000000000002</v>
      </c>
      <c r="L51" s="32">
        <v>9.9</v>
      </c>
      <c r="M51" s="32">
        <v>18.600000000000001</v>
      </c>
      <c r="N51" s="32">
        <v>28</v>
      </c>
      <c r="O51" s="32">
        <v>8</v>
      </c>
    </row>
    <row r="52" spans="2:15" ht="15" customHeight="1" x14ac:dyDescent="0.15">
      <c r="B52" s="4"/>
      <c r="C52" s="51" t="s">
        <v>71</v>
      </c>
      <c r="D52" s="25">
        <v>1640</v>
      </c>
      <c r="E52" s="18">
        <v>409</v>
      </c>
      <c r="F52" s="11">
        <v>336</v>
      </c>
      <c r="G52" s="11">
        <v>618</v>
      </c>
      <c r="H52" s="11">
        <v>730</v>
      </c>
      <c r="I52" s="11">
        <v>303</v>
      </c>
      <c r="J52" s="11">
        <v>349</v>
      </c>
      <c r="K52" s="11">
        <v>37</v>
      </c>
      <c r="L52" s="11">
        <v>163</v>
      </c>
      <c r="M52" s="11">
        <v>324</v>
      </c>
      <c r="N52" s="11">
        <v>421</v>
      </c>
      <c r="O52" s="11">
        <v>222</v>
      </c>
    </row>
    <row r="53" spans="2:15" ht="15" customHeight="1" x14ac:dyDescent="0.15">
      <c r="B53" s="4"/>
      <c r="C53" s="54"/>
      <c r="D53" s="30">
        <v>100</v>
      </c>
      <c r="E53" s="31">
        <v>24.9</v>
      </c>
      <c r="F53" s="32">
        <v>20.5</v>
      </c>
      <c r="G53" s="32">
        <v>37.700000000000003</v>
      </c>
      <c r="H53" s="32">
        <v>44.5</v>
      </c>
      <c r="I53" s="32">
        <v>18.5</v>
      </c>
      <c r="J53" s="32">
        <v>21.3</v>
      </c>
      <c r="K53" s="32">
        <v>2.2999999999999998</v>
      </c>
      <c r="L53" s="32">
        <v>9.9</v>
      </c>
      <c r="M53" s="32">
        <v>19.8</v>
      </c>
      <c r="N53" s="32">
        <v>25.7</v>
      </c>
      <c r="O53" s="32">
        <v>13.5</v>
      </c>
    </row>
    <row r="54" spans="2:15" ht="15" customHeight="1" x14ac:dyDescent="0.15">
      <c r="B54" s="4"/>
      <c r="C54" s="51" t="s">
        <v>72</v>
      </c>
      <c r="D54" s="25">
        <v>1560</v>
      </c>
      <c r="E54" s="18">
        <v>336</v>
      </c>
      <c r="F54" s="11">
        <v>332</v>
      </c>
      <c r="G54" s="11">
        <v>560</v>
      </c>
      <c r="H54" s="11">
        <v>728</v>
      </c>
      <c r="I54" s="11">
        <v>230</v>
      </c>
      <c r="J54" s="11">
        <v>344</v>
      </c>
      <c r="K54" s="11">
        <v>34</v>
      </c>
      <c r="L54" s="11">
        <v>147</v>
      </c>
      <c r="M54" s="11">
        <v>338</v>
      </c>
      <c r="N54" s="11">
        <v>363</v>
      </c>
      <c r="O54" s="11">
        <v>238</v>
      </c>
    </row>
    <row r="55" spans="2:15" ht="15" customHeight="1" x14ac:dyDescent="0.15">
      <c r="B55" s="4"/>
      <c r="C55" s="54"/>
      <c r="D55" s="30">
        <v>100</v>
      </c>
      <c r="E55" s="31">
        <v>21.5</v>
      </c>
      <c r="F55" s="32">
        <v>21.3</v>
      </c>
      <c r="G55" s="32">
        <v>35.9</v>
      </c>
      <c r="H55" s="32">
        <v>46.7</v>
      </c>
      <c r="I55" s="32">
        <v>14.7</v>
      </c>
      <c r="J55" s="32">
        <v>22.1</v>
      </c>
      <c r="K55" s="32">
        <v>2.2000000000000002</v>
      </c>
      <c r="L55" s="32">
        <v>9.4</v>
      </c>
      <c r="M55" s="32">
        <v>21.7</v>
      </c>
      <c r="N55" s="32">
        <v>23.3</v>
      </c>
      <c r="O55" s="32">
        <v>15.3</v>
      </c>
    </row>
    <row r="56" spans="2:15" ht="15" customHeight="1" x14ac:dyDescent="0.15">
      <c r="B56" s="4"/>
      <c r="C56" s="51" t="s">
        <v>73</v>
      </c>
      <c r="D56" s="25">
        <v>2382</v>
      </c>
      <c r="E56" s="18">
        <v>445</v>
      </c>
      <c r="F56" s="11">
        <v>453</v>
      </c>
      <c r="G56" s="11">
        <v>907</v>
      </c>
      <c r="H56" s="11">
        <v>1128</v>
      </c>
      <c r="I56" s="11">
        <v>464</v>
      </c>
      <c r="J56" s="11">
        <v>531</v>
      </c>
      <c r="K56" s="11">
        <v>70</v>
      </c>
      <c r="L56" s="11">
        <v>285</v>
      </c>
      <c r="M56" s="11">
        <v>508</v>
      </c>
      <c r="N56" s="11">
        <v>624</v>
      </c>
      <c r="O56" s="11">
        <v>307</v>
      </c>
    </row>
    <row r="57" spans="2:15" ht="15" customHeight="1" x14ac:dyDescent="0.15">
      <c r="B57" s="4"/>
      <c r="C57" s="54"/>
      <c r="D57" s="30">
        <v>100</v>
      </c>
      <c r="E57" s="31">
        <v>18.7</v>
      </c>
      <c r="F57" s="32">
        <v>19</v>
      </c>
      <c r="G57" s="32">
        <v>38.1</v>
      </c>
      <c r="H57" s="32">
        <v>47.4</v>
      </c>
      <c r="I57" s="32">
        <v>19.5</v>
      </c>
      <c r="J57" s="32">
        <v>22.3</v>
      </c>
      <c r="K57" s="32">
        <v>2.9</v>
      </c>
      <c r="L57" s="32">
        <v>12</v>
      </c>
      <c r="M57" s="32">
        <v>21.3</v>
      </c>
      <c r="N57" s="32">
        <v>26.2</v>
      </c>
      <c r="O57" s="32">
        <v>12.9</v>
      </c>
    </row>
    <row r="58" spans="2:15" ht="15" customHeight="1" x14ac:dyDescent="0.15">
      <c r="B58" s="4"/>
      <c r="C58" s="51" t="s">
        <v>74</v>
      </c>
      <c r="D58" s="25">
        <v>1538</v>
      </c>
      <c r="E58" s="18">
        <v>431</v>
      </c>
      <c r="F58" s="11">
        <v>290</v>
      </c>
      <c r="G58" s="11">
        <v>592</v>
      </c>
      <c r="H58" s="11">
        <v>692</v>
      </c>
      <c r="I58" s="11">
        <v>273</v>
      </c>
      <c r="J58" s="11">
        <v>403</v>
      </c>
      <c r="K58" s="11">
        <v>35</v>
      </c>
      <c r="L58" s="11">
        <v>152</v>
      </c>
      <c r="M58" s="11">
        <v>281</v>
      </c>
      <c r="N58" s="11">
        <v>413</v>
      </c>
      <c r="O58" s="11">
        <v>165</v>
      </c>
    </row>
    <row r="59" spans="2:15" ht="15" customHeight="1" x14ac:dyDescent="0.15">
      <c r="B59" s="4"/>
      <c r="C59" s="54"/>
      <c r="D59" s="30">
        <v>100</v>
      </c>
      <c r="E59" s="31">
        <v>28</v>
      </c>
      <c r="F59" s="32">
        <v>18.899999999999999</v>
      </c>
      <c r="G59" s="32">
        <v>38.5</v>
      </c>
      <c r="H59" s="32">
        <v>45</v>
      </c>
      <c r="I59" s="32">
        <v>17.8</v>
      </c>
      <c r="J59" s="32">
        <v>26.2</v>
      </c>
      <c r="K59" s="32">
        <v>2.2999999999999998</v>
      </c>
      <c r="L59" s="32">
        <v>9.9</v>
      </c>
      <c r="M59" s="32">
        <v>18.3</v>
      </c>
      <c r="N59" s="32">
        <v>26.9</v>
      </c>
      <c r="O59" s="32">
        <v>10.7</v>
      </c>
    </row>
    <row r="60" spans="2:15" ht="15" customHeight="1" x14ac:dyDescent="0.15">
      <c r="B60" s="4"/>
      <c r="C60" s="51" t="s">
        <v>75</v>
      </c>
      <c r="D60" s="25">
        <v>5096</v>
      </c>
      <c r="E60" s="18">
        <v>904</v>
      </c>
      <c r="F60" s="11">
        <v>882</v>
      </c>
      <c r="G60" s="11">
        <v>1673</v>
      </c>
      <c r="H60" s="11">
        <v>2151</v>
      </c>
      <c r="I60" s="11">
        <v>847</v>
      </c>
      <c r="J60" s="11">
        <v>1108</v>
      </c>
      <c r="K60" s="11">
        <v>84</v>
      </c>
      <c r="L60" s="11">
        <v>459</v>
      </c>
      <c r="M60" s="11">
        <v>1098</v>
      </c>
      <c r="N60" s="11">
        <v>1184</v>
      </c>
      <c r="O60" s="11">
        <v>963</v>
      </c>
    </row>
    <row r="61" spans="2:15" ht="15" customHeight="1" x14ac:dyDescent="0.15">
      <c r="B61" s="4"/>
      <c r="C61" s="54"/>
      <c r="D61" s="30">
        <v>100</v>
      </c>
      <c r="E61" s="31">
        <v>17.7</v>
      </c>
      <c r="F61" s="32">
        <v>17.3</v>
      </c>
      <c r="G61" s="32">
        <v>32.799999999999997</v>
      </c>
      <c r="H61" s="32">
        <v>42.2</v>
      </c>
      <c r="I61" s="32">
        <v>16.600000000000001</v>
      </c>
      <c r="J61" s="32">
        <v>21.7</v>
      </c>
      <c r="K61" s="32">
        <v>1.6</v>
      </c>
      <c r="L61" s="32">
        <v>9</v>
      </c>
      <c r="M61" s="32">
        <v>21.5</v>
      </c>
      <c r="N61" s="32">
        <v>23.2</v>
      </c>
      <c r="O61" s="32">
        <v>18.899999999999999</v>
      </c>
    </row>
    <row r="62" spans="2:15" ht="15" customHeight="1" x14ac:dyDescent="0.15">
      <c r="B62" s="4"/>
      <c r="C62" s="51" t="s">
        <v>76</v>
      </c>
      <c r="D62" s="25">
        <v>2807</v>
      </c>
      <c r="E62" s="18">
        <v>627</v>
      </c>
      <c r="F62" s="11">
        <v>597</v>
      </c>
      <c r="G62" s="11">
        <v>999</v>
      </c>
      <c r="H62" s="11">
        <v>1149</v>
      </c>
      <c r="I62" s="11">
        <v>482</v>
      </c>
      <c r="J62" s="11">
        <v>600</v>
      </c>
      <c r="K62" s="11">
        <v>43</v>
      </c>
      <c r="L62" s="11">
        <v>186</v>
      </c>
      <c r="M62" s="11">
        <v>578</v>
      </c>
      <c r="N62" s="11">
        <v>603</v>
      </c>
      <c r="O62" s="11">
        <v>473</v>
      </c>
    </row>
    <row r="63" spans="2:15" ht="15" customHeight="1" x14ac:dyDescent="0.15">
      <c r="B63" s="4"/>
      <c r="C63" s="54"/>
      <c r="D63" s="30">
        <v>100</v>
      </c>
      <c r="E63" s="31">
        <v>22.3</v>
      </c>
      <c r="F63" s="32">
        <v>21.3</v>
      </c>
      <c r="G63" s="32">
        <v>35.6</v>
      </c>
      <c r="H63" s="32">
        <v>40.9</v>
      </c>
      <c r="I63" s="32">
        <v>17.2</v>
      </c>
      <c r="J63" s="32">
        <v>21.4</v>
      </c>
      <c r="K63" s="32">
        <v>1.5</v>
      </c>
      <c r="L63" s="32">
        <v>6.6</v>
      </c>
      <c r="M63" s="32">
        <v>20.6</v>
      </c>
      <c r="N63" s="32">
        <v>21.5</v>
      </c>
      <c r="O63" s="32">
        <v>16.899999999999999</v>
      </c>
    </row>
    <row r="64" spans="2:15" ht="15" customHeight="1" x14ac:dyDescent="0.15">
      <c r="B64" s="4"/>
      <c r="C64" s="51" t="s">
        <v>77</v>
      </c>
      <c r="D64" s="25">
        <v>6516</v>
      </c>
      <c r="E64" s="18">
        <v>1588</v>
      </c>
      <c r="F64" s="11">
        <v>1409</v>
      </c>
      <c r="G64" s="11">
        <v>2365</v>
      </c>
      <c r="H64" s="11">
        <v>2751</v>
      </c>
      <c r="I64" s="11">
        <v>1152</v>
      </c>
      <c r="J64" s="11">
        <v>1424</v>
      </c>
      <c r="K64" s="11">
        <v>132</v>
      </c>
      <c r="L64" s="11">
        <v>465</v>
      </c>
      <c r="M64" s="11">
        <v>1381</v>
      </c>
      <c r="N64" s="11">
        <v>1340</v>
      </c>
      <c r="O64" s="11">
        <v>1059</v>
      </c>
    </row>
    <row r="65" spans="2:15" ht="15" customHeight="1" x14ac:dyDescent="0.15">
      <c r="B65" s="5"/>
      <c r="C65" s="52"/>
      <c r="D65" s="28">
        <v>100</v>
      </c>
      <c r="E65" s="20">
        <v>24.4</v>
      </c>
      <c r="F65" s="15">
        <v>21.6</v>
      </c>
      <c r="G65" s="15">
        <v>36.299999999999997</v>
      </c>
      <c r="H65" s="15">
        <v>42.2</v>
      </c>
      <c r="I65" s="15">
        <v>17.7</v>
      </c>
      <c r="J65" s="15">
        <v>21.9</v>
      </c>
      <c r="K65" s="15">
        <v>2</v>
      </c>
      <c r="L65" s="15">
        <v>7.1</v>
      </c>
      <c r="M65" s="15">
        <v>21.2</v>
      </c>
      <c r="N65" s="15">
        <v>20.6</v>
      </c>
      <c r="O65" s="15">
        <v>16.3</v>
      </c>
    </row>
  </sheetData>
  <mergeCells count="29">
    <mergeCell ref="C30:C31"/>
    <mergeCell ref="B8:C9"/>
    <mergeCell ref="C10:C11"/>
    <mergeCell ref="C12:C13"/>
    <mergeCell ref="C14:C15"/>
    <mergeCell ref="C16:C17"/>
    <mergeCell ref="C18:C19"/>
    <mergeCell ref="C20:C21"/>
    <mergeCell ref="C22:C23"/>
    <mergeCell ref="C24:C25"/>
    <mergeCell ref="C26:C27"/>
    <mergeCell ref="C28:C29"/>
    <mergeCell ref="C32:C33"/>
    <mergeCell ref="C34:C35"/>
    <mergeCell ref="C36:C37"/>
    <mergeCell ref="C38:C39"/>
    <mergeCell ref="C48:C49"/>
    <mergeCell ref="C64:C65"/>
    <mergeCell ref="C40:C41"/>
    <mergeCell ref="C42:C43"/>
    <mergeCell ref="C44:C45"/>
    <mergeCell ref="C46:C47"/>
    <mergeCell ref="C52:C53"/>
    <mergeCell ref="C54:C55"/>
    <mergeCell ref="C56:C57"/>
    <mergeCell ref="C58:C59"/>
    <mergeCell ref="C60:C61"/>
    <mergeCell ref="C62:C63"/>
    <mergeCell ref="C50:C51"/>
  </mergeCells>
  <phoneticPr fontId="1"/>
  <conditionalFormatting sqref="E9:O9">
    <cfRule type="top10" dxfId="28" priority="2723" rank="1"/>
  </conditionalFormatting>
  <conditionalFormatting sqref="E11:O11">
    <cfRule type="top10" dxfId="27" priority="2724" rank="1"/>
  </conditionalFormatting>
  <conditionalFormatting sqref="E13:O13">
    <cfRule type="top10" dxfId="26" priority="2725" rank="1"/>
  </conditionalFormatting>
  <conditionalFormatting sqref="E15:O15">
    <cfRule type="top10" dxfId="25" priority="2726" rank="1"/>
  </conditionalFormatting>
  <conditionalFormatting sqref="E17:O17">
    <cfRule type="top10" dxfId="24" priority="2727" rank="1"/>
  </conditionalFormatting>
  <conditionalFormatting sqref="E19:O19">
    <cfRule type="top10" dxfId="23" priority="2728" rank="1"/>
  </conditionalFormatting>
  <conditionalFormatting sqref="E21:O21">
    <cfRule type="top10" dxfId="22" priority="2729" rank="1"/>
  </conditionalFormatting>
  <conditionalFormatting sqref="E23:O23">
    <cfRule type="top10" dxfId="21" priority="2730" rank="1"/>
  </conditionalFormatting>
  <conditionalFormatting sqref="E25:O25">
    <cfRule type="top10" dxfId="20" priority="2731" rank="1"/>
  </conditionalFormatting>
  <conditionalFormatting sqref="E27:O27">
    <cfRule type="top10" dxfId="19" priority="2732" rank="1"/>
  </conditionalFormatting>
  <conditionalFormatting sqref="E29:O29">
    <cfRule type="top10" dxfId="18" priority="2733" rank="1"/>
  </conditionalFormatting>
  <conditionalFormatting sqref="E31:O31">
    <cfRule type="top10" dxfId="17" priority="2734" rank="1"/>
  </conditionalFormatting>
  <conditionalFormatting sqref="E33:O33">
    <cfRule type="top10" dxfId="16" priority="2735" rank="1"/>
  </conditionalFormatting>
  <conditionalFormatting sqref="E35:O35">
    <cfRule type="top10" dxfId="15" priority="2736" rank="1"/>
  </conditionalFormatting>
  <conditionalFormatting sqref="E37:O37">
    <cfRule type="top10" dxfId="14" priority="2737" rank="1"/>
  </conditionalFormatting>
  <conditionalFormatting sqref="E39:O39">
    <cfRule type="top10" dxfId="13" priority="2738" rank="1"/>
  </conditionalFormatting>
  <conditionalFormatting sqref="E41:O41">
    <cfRule type="top10" dxfId="12" priority="2739" rank="1"/>
  </conditionalFormatting>
  <conditionalFormatting sqref="E43:O43">
    <cfRule type="top10" dxfId="11" priority="2740" rank="1"/>
  </conditionalFormatting>
  <conditionalFormatting sqref="E45:O45">
    <cfRule type="top10" dxfId="10" priority="2741" rank="1"/>
  </conditionalFormatting>
  <conditionalFormatting sqref="E47:O47">
    <cfRule type="top10" dxfId="9" priority="2742" rank="1"/>
  </conditionalFormatting>
  <conditionalFormatting sqref="E49:O49">
    <cfRule type="top10" dxfId="8" priority="2743" rank="1"/>
  </conditionalFormatting>
  <conditionalFormatting sqref="E51:O51">
    <cfRule type="top10" dxfId="7" priority="2744" rank="1"/>
  </conditionalFormatting>
  <conditionalFormatting sqref="E53:O53">
    <cfRule type="top10" dxfId="6" priority="2745" rank="1"/>
  </conditionalFormatting>
  <conditionalFormatting sqref="E55:O55">
    <cfRule type="top10" dxfId="5" priority="2746" rank="1"/>
  </conditionalFormatting>
  <conditionalFormatting sqref="E57:O57">
    <cfRule type="top10" dxfId="4" priority="2747" rank="1"/>
  </conditionalFormatting>
  <conditionalFormatting sqref="E59:O59">
    <cfRule type="top10" dxfId="3" priority="2748" rank="1"/>
  </conditionalFormatting>
  <conditionalFormatting sqref="E61:O61">
    <cfRule type="top10" dxfId="2" priority="2749" rank="1"/>
  </conditionalFormatting>
  <conditionalFormatting sqref="E63:O63">
    <cfRule type="top10" dxfId="1" priority="2750" rank="1"/>
  </conditionalFormatting>
  <conditionalFormatting sqref="E65:O65">
    <cfRule type="top10" dxfId="0" priority="2751" rank="1"/>
  </conditionalFormatting>
  <pageMargins left="0.7" right="0.7" top="0.75" bottom="0.75" header="0.3" footer="0.3"/>
  <pageSetup paperSize="9" scale="59"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95</vt:i4>
      </vt:variant>
      <vt:variant>
        <vt:lpstr>名前付き一覧</vt:lpstr>
      </vt:variant>
      <vt:variant>
        <vt:i4>1</vt:i4>
      </vt:variant>
    </vt:vector>
  </HeadingPairs>
  <TitlesOfParts>
    <vt:vector size="96" baseType="lpstr">
      <vt:lpstr>目次</vt:lpstr>
      <vt:lpstr>問0-1</vt:lpstr>
      <vt:lpstr>問0-2</vt:lpstr>
      <vt:lpstr>問0-3</vt:lpstr>
      <vt:lpstr>問1-1-ニ</vt:lpstr>
      <vt:lpstr>問1-2-ニ</vt:lpstr>
      <vt:lpstr>問1-2-1-分複-ニ</vt:lpstr>
      <vt:lpstr>問1-2-2-分複-ニ</vt:lpstr>
      <vt:lpstr>問1-3-ニ</vt:lpstr>
      <vt:lpstr>問1-4-ニ</vt:lpstr>
      <vt:lpstr>問2-1-ニ</vt:lpstr>
      <vt:lpstr>問2-2-ニ</vt:lpstr>
      <vt:lpstr>問2-3-ニ</vt:lpstr>
      <vt:lpstr>問2-4-ニ</vt:lpstr>
      <vt:lpstr>問2-5-ニ</vt:lpstr>
      <vt:lpstr>問2-6-ニ</vt:lpstr>
      <vt:lpstr>問2-7-ニ</vt:lpstr>
      <vt:lpstr>問2-8-ニ</vt:lpstr>
      <vt:lpstr>問2-8-1-分複-ニ</vt:lpstr>
      <vt:lpstr>問3-1-1-ニ</vt:lpstr>
      <vt:lpstr>問3-1-2-ニ</vt:lpstr>
      <vt:lpstr>問3-2-ニ</vt:lpstr>
      <vt:lpstr>問3-3-ニ</vt:lpstr>
      <vt:lpstr>問3-4-ニ</vt:lpstr>
      <vt:lpstr>問3-5-ニ</vt:lpstr>
      <vt:lpstr>問3-6-ニ</vt:lpstr>
      <vt:lpstr>問3-6-1-分-ニ</vt:lpstr>
      <vt:lpstr>問3-7-ニ</vt:lpstr>
      <vt:lpstr>問3-8-ニ</vt:lpstr>
      <vt:lpstr>問4-1-ニ</vt:lpstr>
      <vt:lpstr>問4-2-ニ</vt:lpstr>
      <vt:lpstr>問4-3-ニ</vt:lpstr>
      <vt:lpstr>問4-4-ニ</vt:lpstr>
      <vt:lpstr>問4-5-ニ</vt:lpstr>
      <vt:lpstr>問4-6-ニ</vt:lpstr>
      <vt:lpstr>問4-7-ニ</vt:lpstr>
      <vt:lpstr>問4-8-ニ</vt:lpstr>
      <vt:lpstr>問4-9-ニ</vt:lpstr>
      <vt:lpstr>問5-1-①-ニ</vt:lpstr>
      <vt:lpstr>問5-1-②-ニ</vt:lpstr>
      <vt:lpstr>問5-1-③-ニ</vt:lpstr>
      <vt:lpstr>問5-1-④-ニ</vt:lpstr>
      <vt:lpstr>問5-1-⑤-ニ</vt:lpstr>
      <vt:lpstr>問5-1-⑥-ニ</vt:lpstr>
      <vt:lpstr>問5-1-⑦-ニ</vt:lpstr>
      <vt:lpstr>問5-1-⑧-ニ</vt:lpstr>
      <vt:lpstr>問5-2-ニ</vt:lpstr>
      <vt:lpstr>問5-3-ニ</vt:lpstr>
      <vt:lpstr>問6-1-複-ニ</vt:lpstr>
      <vt:lpstr>問6-2-複-ニ</vt:lpstr>
      <vt:lpstr>問6-3-複-ニ</vt:lpstr>
      <vt:lpstr>問6-4-複-ニ</vt:lpstr>
      <vt:lpstr>問6-5-複-ニ</vt:lpstr>
      <vt:lpstr>問6-6-ニ</vt:lpstr>
      <vt:lpstr>問6-7-ニ</vt:lpstr>
      <vt:lpstr>問7-1-ニ</vt:lpstr>
      <vt:lpstr>問7-2-ニ</vt:lpstr>
      <vt:lpstr>問7-3-ニ</vt:lpstr>
      <vt:lpstr>問7-4-ニ</vt:lpstr>
      <vt:lpstr>問7-5-ニ</vt:lpstr>
      <vt:lpstr>問7-6-複-ニ</vt:lpstr>
      <vt:lpstr>問1-高</vt:lpstr>
      <vt:lpstr>問2-複-高</vt:lpstr>
      <vt:lpstr>問3-高</vt:lpstr>
      <vt:lpstr>問4-複-高</vt:lpstr>
      <vt:lpstr>問5-高</vt:lpstr>
      <vt:lpstr>問6-分-高</vt:lpstr>
      <vt:lpstr>問7-高</vt:lpstr>
      <vt:lpstr>問8-複-高</vt:lpstr>
      <vt:lpstr>問9-高</vt:lpstr>
      <vt:lpstr>問10-複-高</vt:lpstr>
      <vt:lpstr>問11-複-高</vt:lpstr>
      <vt:lpstr>問12-分複-高</vt:lpstr>
      <vt:lpstr>問13-分複-高</vt:lpstr>
      <vt:lpstr>問14-複-高</vt:lpstr>
      <vt:lpstr>問15-高</vt:lpstr>
      <vt:lpstr>問16-分複-高</vt:lpstr>
      <vt:lpstr>問17-高</vt:lpstr>
      <vt:lpstr>問18-高</vt:lpstr>
      <vt:lpstr>問19-分複-高</vt:lpstr>
      <vt:lpstr>問20-高</vt:lpstr>
      <vt:lpstr>問21-分-高</vt:lpstr>
      <vt:lpstr>問22-高</vt:lpstr>
      <vt:lpstr>問23-高</vt:lpstr>
      <vt:lpstr>問24-高</vt:lpstr>
      <vt:lpstr>問25-高</vt:lpstr>
      <vt:lpstr>問26-複-高</vt:lpstr>
      <vt:lpstr>問27-複-高</vt:lpstr>
      <vt:lpstr>問28-高</vt:lpstr>
      <vt:lpstr>問29-複-高</vt:lpstr>
      <vt:lpstr>問30-複-高</vt:lpstr>
      <vt:lpstr>問31-複-高</vt:lpstr>
      <vt:lpstr>問32-高 </vt:lpstr>
      <vt:lpstr>問33-分複-高</vt:lpstr>
      <vt:lpstr>問34-複-高</vt:lpstr>
      <vt:lpstr>目次!Print_Area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田窪 寿子</dc:creator>
  <cp:lastModifiedBy>田窪 寿子</cp:lastModifiedBy>
  <cp:lastPrinted>2020-08-28T00:27:45Z</cp:lastPrinted>
  <dcterms:created xsi:type="dcterms:W3CDTF">2020-08-19T01:04:34Z</dcterms:created>
  <dcterms:modified xsi:type="dcterms:W3CDTF">2020-08-28T00:34:00Z</dcterms:modified>
</cp:coreProperties>
</file>