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22 さつま町（済）\"/>
    </mc:Choice>
  </mc:AlternateContent>
  <xr:revisionPtr revIDLastSave="0" documentId="13_ncr:1_{BE1276C4-9181-4985-9961-381AC8CC3515}" xr6:coauthVersionLast="47" xr6:coauthVersionMax="47" xr10:uidLastSave="{00000000-0000-0000-0000-000000000000}"/>
  <workbookProtection workbookAlgorithmName="SHA-512" workbookHashValue="NA4ltT7TpwlmWEHvxBN/DPAe3Ie+qeLhDS+FKIoT/v5gQX+QHmYvNs7W8GvskMAWkGSLKhHZdi0V+4x4TUlPzQ==" workbookSaltValue="uemMYQoxzSKw62IouPzV2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I10" i="4" s="1"/>
  <c r="N6" i="5"/>
  <c r="M6" i="5"/>
  <c r="AD8" i="4" s="1"/>
  <c r="L6" i="5"/>
  <c r="W8" i="4" s="1"/>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F85" i="4"/>
  <c r="E85" i="4"/>
  <c r="BB10" i="4"/>
  <c r="AT10" i="4"/>
  <c r="AL10" i="4"/>
  <c r="W10" i="4"/>
  <c r="B10" i="4"/>
  <c r="AT8" i="4"/>
  <c r="AL8" i="4"/>
  <c r="P8" i="4"/>
  <c r="I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<sst xmlns="http://schemas.openxmlformats.org/spreadsheetml/2006/main" count="228" uniqueCount="112">
  <si>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</si>
  <si>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</si>
  <si>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</si>
  <si>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</si>
  <si>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</si>
  <si>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</si>
  <si>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</si>
  <si>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</si>
  <si>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</si>
  <si>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</si>
  <si>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</si>
  <si>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</si>
  <si>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</si>
  <si>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</si>
  <si>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</si>
  <si>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</si>
  <si>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</si>
  <si>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</si>
  <si>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</si>
  <si>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</si>
  <si>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</si>
  <si>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</si>
  <si>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</si>
  <si>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</si>
  <si>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</si>
  <si>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</si>
  <si>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</si>
  <si>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</si>
  <si>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</si>
  <si>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</si>
  <si>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</si>
  <si>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</si>
  <si>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</si>
  <si>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</si>
  <si>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</si>
  <si>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</si>
  <si>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</si>
  <si>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</si>
  <si>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</si>
  <si>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</si>
  <si>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</si>
  <si>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</si>
  <si>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</si>
  <si>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</si>
  <si>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</si>
  <si>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</si>
  <si>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</si>
  <si>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</si>
  <si>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</si>
  <si>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</si>
  <si>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</si>
  <si>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</si>
  <si>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</si>
  <si>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</si>
  <si>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</si>
  <si>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</si>
  <si>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</si>
  <si>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</si>
  <si>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</si>
  <si>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</si>
  <si>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</si>
  <si>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</si>
  <si>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</si>
  <si>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</si>
  <si>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</si>
  <si>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</si>
  <si>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</si>
  <si>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</si>
  <si>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</si>
  <si>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</si>
  <si>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</si>
  <si>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</si>
  <si>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</si>
  <si>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</si>
  <si>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</si>
  <si>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</si>
  <si>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</si>
  <si>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</si>
  <si>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</si>
  <si>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</si>
  <si>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</si>
  <si>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</si>
  <si>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</si>
  <si>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</si>
  <si>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</si>
  <si>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</si>
  <si>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</si>
  <si>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</si>
  <si>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</si>
  <si>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</si>
  <si>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</si>
  <si>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</si>
  <si>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</si>
  <si>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さつま町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</si>
  <si>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</si>
  <si>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</si>
  <si>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</si>
  <si>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</si>
  <si>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</si>
  <si>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</si>
  <si>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</si>
  <si>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</si>
  <si>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</si>
  <si>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</si>
  <si>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</si>
  <si>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</si>
  <si>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</si>
  <si>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</si>
  <si>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</si>
  <si>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①表「経常収支比率」は類似団体よりも低く推移している。R6年4月に料金改定を実施し給水収益が増加に転じたが、維持経費の増加により大幅な増益につながっていない。
②表「累積欠損金比率」のとおり、過去からの累積欠損金は発生していない。
③表「流動比率」については、類似団体と比較しても高い値で推移し100％以上を確保しているため、短期債務に対する支払能力は十分確保している。
④表「企業債残高対給水収益比率」については、「佐志地区再編事業」に伴い新たな起債の借入を行ったが、過去の投資分の起債の完済もあり類似団体と比べても低くなっている。
⑤表「料金回収率」は100％を下回っている。これは、簡易水道事業で創設された施設の企業債元利償還金に係る一般会計からの繰入金を受け入れているためである。
⑥表「給水原価」については、維持管理費に係る費用の高騰や減価償却費の増加により、年々増加傾向にある。
⑦表「施設利用率」は、水道事業経営の変更認可を取得した際、計画給水人口及び計画総配水量の縮小見直しを行ったため、類似団体より高い値である。
⑧表「有収率」は、ほぼ横ばいの状況であり、類似団体より低い値である。管路の老朽化の進行や潜在的な漏水等の影響によるものと思われる。</t>
    <rPh sb="29" eb="30">
      <t>ネン</t>
    </rPh>
    <rPh sb="31" eb="32">
      <t>ガツ</t>
    </rPh>
    <rPh sb="33" eb="35">
      <t>リョウキン</t>
    </rPh>
    <rPh sb="35" eb="37">
      <t>カイテイ</t>
    </rPh>
    <rPh sb="38" eb="40">
      <t>ジッシ</t>
    </rPh>
    <rPh sb="41" eb="43">
      <t>キュウスイ</t>
    </rPh>
    <rPh sb="46" eb="48">
      <t>ゾウカ</t>
    </rPh>
    <rPh sb="49" eb="50">
      <t>テン</t>
    </rPh>
    <rPh sb="54" eb="58">
      <t>イジケイヒ</t>
    </rPh>
    <rPh sb="59" eb="61">
      <t>ゾウカ</t>
    </rPh>
    <rPh sb="64" eb="66">
      <t>オオハバ</t>
    </rPh>
    <rPh sb="67" eb="69">
      <t>ゾウエキ</t>
    </rPh>
    <rPh sb="209" eb="213">
      <t>サシチク</t>
    </rPh>
    <rPh sb="213" eb="217">
      <t>サイヘンジギョウ</t>
    </rPh>
    <rPh sb="298" eb="300">
      <t>ジギョウ</t>
    </rPh>
    <rPh sb="312" eb="314">
      <t>ガンリ</t>
    </rPh>
    <rPh sb="318" eb="319">
      <t>カカ</t>
    </rPh>
    <rPh sb="331" eb="332">
      <t>ウ</t>
    </rPh>
    <rPh sb="333" eb="334">
      <t>イ</t>
    </rPh>
    <rPh sb="379" eb="381">
      <t>ゾウカ</t>
    </rPh>
    <phoneticPr fontId="4"/>
  </si>
  <si>
    <t>①表「有形固定資産減価償却率」は、概ね類似団体と同じような動向を示しており、類似団体より低い値となっている。管路や施設の老朽化が進行しており、年々上昇傾向である。
②表「管路経年化率」のとおり管路の老朽化は年々進行している。簡易水道事業でほぼ同時期に創設された施設が多く法定耐用年数を迎えているため、今後さらに増加する見込みである。
③表「管路更新率」については、今後法定耐用年数を超える管路が増加すると考えられるが、財源的な面から更新が進まない状況にある。</t>
    <rPh sb="112" eb="114">
      <t>カンイ</t>
    </rPh>
    <rPh sb="114" eb="116">
      <t>スイドウ</t>
    </rPh>
    <rPh sb="116" eb="118">
      <t>ジギョウ</t>
    </rPh>
    <rPh sb="121" eb="124">
      <t>ドウジキ</t>
    </rPh>
    <rPh sb="125" eb="127">
      <t>ソウセツ</t>
    </rPh>
    <rPh sb="130" eb="132">
      <t>シセツ</t>
    </rPh>
    <rPh sb="133" eb="134">
      <t>オオ</t>
    </rPh>
    <rPh sb="135" eb="137">
      <t>ホウテイ</t>
    </rPh>
    <rPh sb="137" eb="141">
      <t>タイヨウネンスウ</t>
    </rPh>
    <rPh sb="142" eb="143">
      <t>ムカ</t>
    </rPh>
    <rPh sb="150" eb="152">
      <t>コンゴ</t>
    </rPh>
    <rPh sb="155" eb="157">
      <t>ゾウカ</t>
    </rPh>
    <rPh sb="159" eb="161">
      <t>ミコ</t>
    </rPh>
    <phoneticPr fontId="4"/>
  </si>
  <si>
    <t>　本町の給水人口は年々減少傾向にあり、その傾向は近年顕著である。R6年4月に料金改定を行ったが、施設維持費、減価償却費等の固定的な経費の関係もあり、経常経費における赤字は解消したが、職員人件費の増加や物価高騰の影響により大幅な増益となっていない。また、老朽施設の更新について、ダウンサイジングや施設の統廃合など将来の水需要を見据えた効率的な更新を行っていく必要があることから、今後は、一般会計からの繰入金や料金改定の時期を見直すなどして、老朽施設や管路（耐用年数を超えた管路）の計画的な更新を行うための財源の確保に努める。
　公営企業に携わる人材確保については、給水人口の減少による料金収入の減少などに対応するため人員削減に努めてきており、必要最低限の人員で事業経営を行っている。しかし、水道技術専門職員の高齢化により新たな人材確保が急務となっていることから、今後は、人事担当部署と連携して人員確保に努める。
　</t>
    <rPh sb="110" eb="112">
      <t>オオハバ</t>
    </rPh>
    <rPh sb="113" eb="115">
      <t>ゾウエキ</t>
    </rPh>
    <rPh sb="188" eb="190">
      <t>コンゴ</t>
    </rPh>
    <rPh sb="251" eb="253">
      <t>ザイゲン</t>
    </rPh>
    <rPh sb="254" eb="256">
      <t>カクホ</t>
    </rPh>
    <rPh sb="257" eb="25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</si>
</sst>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c:v>
                </c:pt>
                <c:pt idx="1">
                  <c:v>0.15</c:v>
                </c:pt>
                <c:pt idx="2">
                  <c:v>0.15</c:v>
                </c:pt>
                <c:pt idx="3">
                  <c:v>0.16</c:v>
                </c:pt>
                <c:pt idx="4">
                  <c:v>0.13</c:v>
                </c:pt>
              </c:numCache>
            </c:numRef>
          </c:val>
          <c:extLst>
            <c:ext xmlns:c16="http://schemas.microsoft.com/office/drawing/2014/chart" uri="{C3380CC4-5D6E-409C-BE32-E72D297353CC}">
              <c16:uniqueId val="{00000000-F4E6-4400-8B26-28DF94697C5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F4E6-4400-8B26-28DF94697C5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79.48</c:v>
                </c:pt>
                <c:pt idx="1">
                  <c:v>78.2</c:v>
                </c:pt>
                <c:pt idx="2">
                  <c:v>76.239999999999995</c:v>
                </c:pt>
                <c:pt idx="3">
                  <c:v>74.010000000000005</c:v>
                </c:pt>
                <c:pt idx="4">
                  <c:v>72.17</c:v>
                </c:pt>
              </c:numCache>
            </c:numRef>
          </c:val>
          <c:extLst>
            <c:ext xmlns:c16="http://schemas.microsoft.com/office/drawing/2014/chart" uri="{C3380CC4-5D6E-409C-BE32-E72D297353CC}">
              <c16:uniqueId val="{00000000-7649-4A63-A06F-EAECF50B928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7649-4A63-A06F-EAECF50B928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75.599999999999994</c:v>
                </c:pt>
                <c:pt idx="1">
                  <c:v>76.03</c:v>
                </c:pt>
                <c:pt idx="2">
                  <c:v>75.569999999999993</c:v>
                </c:pt>
                <c:pt idx="3">
                  <c:v>75.63</c:v>
                </c:pt>
                <c:pt idx="4">
                  <c:v>76.53</c:v>
                </c:pt>
              </c:numCache>
            </c:numRef>
          </c:val>
          <c:extLst>
            <c:ext xmlns:c16="http://schemas.microsoft.com/office/drawing/2014/chart" uri="{C3380CC4-5D6E-409C-BE32-E72D297353CC}">
              <c16:uniqueId val="{00000000-47F1-41A0-B1FF-6333ED30663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47F1-41A0-B1FF-6333ED30663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101.02</c:v>
                </c:pt>
                <c:pt idx="1">
                  <c:v>99.81</c:v>
                </c:pt>
                <c:pt idx="2">
                  <c:v>98.01</c:v>
                </c:pt>
                <c:pt idx="3">
                  <c:v>96.91</c:v>
                </c:pt>
                <c:pt idx="4">
                  <c:v>100.95</c:v>
                </c:pt>
              </c:numCache>
            </c:numRef>
          </c:val>
          <c:extLst>
            <c:ext xmlns:c16="http://schemas.microsoft.com/office/drawing/2014/chart" uri="{C3380CC4-5D6E-409C-BE32-E72D297353CC}">
              <c16:uniqueId val="{00000000-45ED-4C68-B9B5-EDAB0F7C033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45ED-4C68-B9B5-EDAB0F7C033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47.57</c:v>
                </c:pt>
                <c:pt idx="1">
                  <c:v>48.36</c:v>
                </c:pt>
                <c:pt idx="2">
                  <c:v>50.11</c:v>
                </c:pt>
                <c:pt idx="3">
                  <c:v>51.81</c:v>
                </c:pt>
                <c:pt idx="4">
                  <c:v>52.78</c:v>
                </c:pt>
              </c:numCache>
            </c:numRef>
          </c:val>
          <c:extLst>
            <c:ext xmlns:c16="http://schemas.microsoft.com/office/drawing/2014/chart" uri="{C3380CC4-5D6E-409C-BE32-E72D297353CC}">
              <c16:uniqueId val="{00000000-2D4A-4CE6-B68C-891896827DC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2D4A-4CE6-B68C-891896827DC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23.4</c:v>
                </c:pt>
                <c:pt idx="1">
                  <c:v>23.2</c:v>
                </c:pt>
                <c:pt idx="2">
                  <c:v>23.83</c:v>
                </c:pt>
                <c:pt idx="3">
                  <c:v>27.5</c:v>
                </c:pt>
                <c:pt idx="4">
                  <c:v>29.25</c:v>
                </c:pt>
              </c:numCache>
            </c:numRef>
          </c:val>
          <c:extLst>
            <c:ext xmlns:c16="http://schemas.microsoft.com/office/drawing/2014/chart" uri="{C3380CC4-5D6E-409C-BE32-E72D297353CC}">
              <c16:uniqueId val="{00000000-16CF-44F6-A2B9-460B8A81C9E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16CF-44F6-A2B9-460B8A81C9E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77-4A97-A10A-8F475FEDAF8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9D77-4A97-A10A-8F475FEDAF8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497.24</c:v>
                </c:pt>
                <c:pt idx="1">
                  <c:v>303.81</c:v>
                </c:pt>
                <c:pt idx="2">
                  <c:v>343.56</c:v>
                </c:pt>
                <c:pt idx="3">
                  <c:v>355.81</c:v>
                </c:pt>
                <c:pt idx="4">
                  <c:v>361.6</c:v>
                </c:pt>
              </c:numCache>
            </c:numRef>
          </c:val>
          <c:extLst>
            <c:ext xmlns:c16="http://schemas.microsoft.com/office/drawing/2014/chart" uri="{C3380CC4-5D6E-409C-BE32-E72D297353CC}">
              <c16:uniqueId val="{00000000-59FF-4F61-B852-1AD5B9696B0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59FF-4F61-B852-1AD5B9696B0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279.56</c:v>
                </c:pt>
                <c:pt idx="1">
                  <c:v>294.17</c:v>
                </c:pt>
                <c:pt idx="2">
                  <c:v>297.38</c:v>
                </c:pt>
                <c:pt idx="3">
                  <c:v>254.39</c:v>
                </c:pt>
                <c:pt idx="4">
                  <c:v>225.17</c:v>
                </c:pt>
              </c:numCache>
            </c:numRef>
          </c:val>
          <c:extLst>
            <c:ext xmlns:c16="http://schemas.microsoft.com/office/drawing/2014/chart" uri="{C3380CC4-5D6E-409C-BE32-E72D297353CC}">
              <c16:uniqueId val="{00000000-2E3A-4EE6-8B4A-E81FE8DE0EC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2E3A-4EE6-8B4A-E81FE8DE0EC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98.04</c:v>
                </c:pt>
                <c:pt idx="1">
                  <c:v>97.2</c:v>
                </c:pt>
                <c:pt idx="2">
                  <c:v>86.09</c:v>
                </c:pt>
                <c:pt idx="3">
                  <c:v>93.5</c:v>
                </c:pt>
                <c:pt idx="4">
                  <c:v>98.24</c:v>
                </c:pt>
              </c:numCache>
            </c:numRef>
          </c:val>
          <c:extLst>
            <c:ext xmlns:c16="http://schemas.microsoft.com/office/drawing/2014/chart" uri="{C3380CC4-5D6E-409C-BE32-E72D297353CC}">
              <c16:uniqueId val="{00000000-46E2-4599-964E-0E2A55D55C9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46E2-4599-964E-0E2A55D55C9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159.85</c:v>
                </c:pt>
                <c:pt idx="1">
                  <c:v>162.12</c:v>
                </c:pt>
                <c:pt idx="2">
                  <c:v>170.38</c:v>
                </c:pt>
                <c:pt idx="3">
                  <c:v>170.17</c:v>
                </c:pt>
                <c:pt idx="4">
                  <c:v>179.63</c:v>
                </c:pt>
              </c:numCache>
            </c:numRef>
          </c:val>
          <c:extLst>
            <c:ext xmlns:c16="http://schemas.microsoft.com/office/drawing/2014/chart" uri="{C3380CC4-5D6E-409C-BE32-E72D297353CC}">
              <c16:uniqueId val="{00000000-87FA-4F52-A85A-834662593D7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87FA-4F52-A85A-834662593D7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鹿児島県　さつま町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9"/>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A6</v>
      </c>
      <c r="X8" s="77"/>
      <c r="Y8" s="77"/>
      <c r="Z8" s="77"/>
      <c r="AA8" s="77"/>
      <c r="AB8" s="77"/>
      <c r="AC8" s="77"/>
      <c r="AD8" s="77" t="str">
        <f>データ!$M$6</f>
        <v>非設置</v>
      </c>
      <c r="AE8" s="77"/>
      <c r="AF8" s="77"/>
      <c r="AG8" s="77"/>
      <c r="AH8" s="77"/>
      <c r="AI8" s="77"/>
      <c r="AJ8" s="77"/>
      <c r="AK8" s="2"/>
      <c r="AL8" s="68">
        <f>データ!$R$6</f>
        <v>18696</v>
      </c>
      <c r="AM8" s="68"/>
      <c r="AN8" s="68"/>
      <c r="AO8" s="68"/>
      <c r="AP8" s="68"/>
      <c r="AQ8" s="68"/>
      <c r="AR8" s="68"/>
      <c r="AS8" s="68"/>
      <c r="AT8" s="36">
        <f>データ!$S$6</f>
        <v>303.89999999999998</v>
      </c>
      <c r="AU8" s="37"/>
      <c r="AV8" s="37"/>
      <c r="AW8" s="37"/>
      <c r="AX8" s="37"/>
      <c r="AY8" s="37"/>
      <c r="AZ8" s="37"/>
      <c r="BA8" s="37"/>
      <c r="BB8" s="57">
        <f>データ!$T$6</f>
        <v>61.52</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4" t="s">
        <v>12</v>
      </c>
      <c r="C9" s="45"/>
      <c r="D9" s="45"/>
      <c r="E9" s="45"/>
      <c r="F9" s="45"/>
      <c r="G9" s="45"/>
      <c r="H9" s="45"/>
      <c r="I9" s="44" t="s">
        <v>13</v>
      </c>
      <c r="J9" s="45"/>
      <c r="K9" s="45"/>
      <c r="L9" s="45"/>
      <c r="M9" s="45"/>
      <c r="N9" s="45"/>
      <c r="O9" s="69"/>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82.47</v>
      </c>
      <c r="J10" s="37"/>
      <c r="K10" s="37"/>
      <c r="L10" s="37"/>
      <c r="M10" s="37"/>
      <c r="N10" s="37"/>
      <c r="O10" s="67"/>
      <c r="P10" s="57">
        <f>データ!$P$6</f>
        <v>93.72</v>
      </c>
      <c r="Q10" s="57"/>
      <c r="R10" s="57"/>
      <c r="S10" s="57"/>
      <c r="T10" s="57"/>
      <c r="U10" s="57"/>
      <c r="V10" s="57"/>
      <c r="W10" s="68">
        <f>データ!$Q$6</f>
        <v>3190</v>
      </c>
      <c r="X10" s="68"/>
      <c r="Y10" s="68"/>
      <c r="Z10" s="68"/>
      <c r="AA10" s="68"/>
      <c r="AB10" s="68"/>
      <c r="AC10" s="68"/>
      <c r="AD10" s="2"/>
      <c r="AE10" s="2"/>
      <c r="AF10" s="2"/>
      <c r="AG10" s="2"/>
      <c r="AH10" s="2"/>
      <c r="AI10" s="2"/>
      <c r="AJ10" s="2"/>
      <c r="AK10" s="2"/>
      <c r="AL10" s="68">
        <f>データ!$U$6</f>
        <v>17278</v>
      </c>
      <c r="AM10" s="68"/>
      <c r="AN10" s="68"/>
      <c r="AO10" s="68"/>
      <c r="AP10" s="68"/>
      <c r="AQ10" s="68"/>
      <c r="AR10" s="68"/>
      <c r="AS10" s="68"/>
      <c r="AT10" s="36">
        <f>データ!$V$6</f>
        <v>99.11</v>
      </c>
      <c r="AU10" s="37"/>
      <c r="AV10" s="37"/>
      <c r="AW10" s="37"/>
      <c r="AX10" s="37"/>
      <c r="AY10" s="37"/>
      <c r="AZ10" s="37"/>
      <c r="BA10" s="37"/>
      <c r="BB10" s="57">
        <f>データ!$W$6</f>
        <v>174.33</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111</v>
      </c>
      <c r="BM66" s="52"/>
      <c r="BN66" s="52"/>
      <c r="BO66" s="52"/>
      <c r="BP66" s="52"/>
      <c r="BQ66" s="52"/>
      <c r="BR66" s="52"/>
      <c r="BS66" s="52"/>
      <c r="BT66" s="52"/>
      <c r="BU66" s="52"/>
      <c r="BV66" s="52"/>
      <c r="BW66" s="52"/>
      <c r="BX66" s="52"/>
      <c r="BY66" s="52"/>
      <c r="BZ66" s="5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1"/>
      <c r="BM67" s="52"/>
      <c r="BN67" s="52"/>
      <c r="BO67" s="52"/>
      <c r="BP67" s="52"/>
      <c r="BQ67" s="52"/>
      <c r="BR67" s="52"/>
      <c r="BS67" s="52"/>
      <c r="BT67" s="52"/>
      <c r="BU67" s="52"/>
      <c r="BV67" s="52"/>
      <c r="BW67" s="52"/>
      <c r="BX67" s="52"/>
      <c r="BY67" s="52"/>
      <c r="BZ67" s="5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1"/>
      <c r="BM68" s="52"/>
      <c r="BN68" s="52"/>
      <c r="BO68" s="52"/>
      <c r="BP68" s="52"/>
      <c r="BQ68" s="52"/>
      <c r="BR68" s="52"/>
      <c r="BS68" s="52"/>
      <c r="BT68" s="52"/>
      <c r="BU68" s="52"/>
      <c r="BV68" s="52"/>
      <c r="BW68" s="52"/>
      <c r="BX68" s="52"/>
      <c r="BY68" s="52"/>
      <c r="BZ68" s="5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1"/>
      <c r="BM69" s="52"/>
      <c r="BN69" s="52"/>
      <c r="BO69" s="52"/>
      <c r="BP69" s="52"/>
      <c r="BQ69" s="52"/>
      <c r="BR69" s="52"/>
      <c r="BS69" s="52"/>
      <c r="BT69" s="52"/>
      <c r="BU69" s="52"/>
      <c r="BV69" s="52"/>
      <c r="BW69" s="52"/>
      <c r="BX69" s="52"/>
      <c r="BY69" s="52"/>
      <c r="BZ69" s="5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1"/>
      <c r="BM70" s="52"/>
      <c r="BN70" s="52"/>
      <c r="BO70" s="52"/>
      <c r="BP70" s="52"/>
      <c r="BQ70" s="52"/>
      <c r="BR70" s="52"/>
      <c r="BS70" s="52"/>
      <c r="BT70" s="52"/>
      <c r="BU70" s="52"/>
      <c r="BV70" s="52"/>
      <c r="BW70" s="52"/>
      <c r="BX70" s="52"/>
      <c r="BY70" s="52"/>
      <c r="BZ70" s="5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1"/>
      <c r="BM71" s="52"/>
      <c r="BN71" s="52"/>
      <c r="BO71" s="52"/>
      <c r="BP71" s="52"/>
      <c r="BQ71" s="52"/>
      <c r="BR71" s="52"/>
      <c r="BS71" s="52"/>
      <c r="BT71" s="52"/>
      <c r="BU71" s="52"/>
      <c r="BV71" s="52"/>
      <c r="BW71" s="52"/>
      <c r="BX71" s="52"/>
      <c r="BY71" s="52"/>
      <c r="BZ71" s="5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1"/>
      <c r="BM72" s="52"/>
      <c r="BN72" s="52"/>
      <c r="BO72" s="52"/>
      <c r="BP72" s="52"/>
      <c r="BQ72" s="52"/>
      <c r="BR72" s="52"/>
      <c r="BS72" s="52"/>
      <c r="BT72" s="52"/>
      <c r="BU72" s="52"/>
      <c r="BV72" s="52"/>
      <c r="BW72" s="52"/>
      <c r="BX72" s="52"/>
      <c r="BY72" s="52"/>
      <c r="BZ72" s="5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1"/>
      <c r="BM73" s="52"/>
      <c r="BN73" s="52"/>
      <c r="BO73" s="52"/>
      <c r="BP73" s="52"/>
      <c r="BQ73" s="52"/>
      <c r="BR73" s="52"/>
      <c r="BS73" s="52"/>
      <c r="BT73" s="52"/>
      <c r="BU73" s="52"/>
      <c r="BV73" s="52"/>
      <c r="BW73" s="52"/>
      <c r="BX73" s="52"/>
      <c r="BY73" s="52"/>
      <c r="BZ73" s="5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1"/>
      <c r="BM74" s="52"/>
      <c r="BN74" s="52"/>
      <c r="BO74" s="52"/>
      <c r="BP74" s="52"/>
      <c r="BQ74" s="52"/>
      <c r="BR74" s="52"/>
      <c r="BS74" s="52"/>
      <c r="BT74" s="52"/>
      <c r="BU74" s="52"/>
      <c r="BV74" s="52"/>
      <c r="BW74" s="52"/>
      <c r="BX74" s="52"/>
      <c r="BY74" s="52"/>
      <c r="BZ74" s="5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1"/>
      <c r="BM75" s="52"/>
      <c r="BN75" s="52"/>
      <c r="BO75" s="52"/>
      <c r="BP75" s="52"/>
      <c r="BQ75" s="52"/>
      <c r="BR75" s="52"/>
      <c r="BS75" s="52"/>
      <c r="BT75" s="52"/>
      <c r="BU75" s="52"/>
      <c r="BV75" s="52"/>
      <c r="BW75" s="52"/>
      <c r="BX75" s="52"/>
      <c r="BY75" s="52"/>
      <c r="BZ75" s="5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1"/>
      <c r="BM76" s="52"/>
      <c r="BN76" s="52"/>
      <c r="BO76" s="52"/>
      <c r="BP76" s="52"/>
      <c r="BQ76" s="52"/>
      <c r="BR76" s="52"/>
      <c r="BS76" s="52"/>
      <c r="BT76" s="52"/>
      <c r="BU76" s="52"/>
      <c r="BV76" s="52"/>
      <c r="BW76" s="52"/>
      <c r="BX76" s="52"/>
      <c r="BY76" s="52"/>
      <c r="BZ76" s="5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1"/>
      <c r="BM77" s="52"/>
      <c r="BN77" s="52"/>
      <c r="BO77" s="52"/>
      <c r="BP77" s="52"/>
      <c r="BQ77" s="52"/>
      <c r="BR77" s="52"/>
      <c r="BS77" s="52"/>
      <c r="BT77" s="52"/>
      <c r="BU77" s="52"/>
      <c r="BV77" s="52"/>
      <c r="BW77" s="52"/>
      <c r="BX77" s="52"/>
      <c r="BY77" s="52"/>
      <c r="BZ77" s="5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1"/>
      <c r="BM78" s="52"/>
      <c r="BN78" s="52"/>
      <c r="BO78" s="52"/>
      <c r="BP78" s="52"/>
      <c r="BQ78" s="52"/>
      <c r="BR78" s="52"/>
      <c r="BS78" s="52"/>
      <c r="BT78" s="52"/>
      <c r="BU78" s="52"/>
      <c r="BV78" s="52"/>
      <c r="BW78" s="52"/>
      <c r="BX78" s="52"/>
      <c r="BY78" s="52"/>
      <c r="BZ78" s="5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1"/>
      <c r="BM79" s="52"/>
      <c r="BN79" s="52"/>
      <c r="BO79" s="52"/>
      <c r="BP79" s="52"/>
      <c r="BQ79" s="52"/>
      <c r="BR79" s="52"/>
      <c r="BS79" s="52"/>
      <c r="BT79" s="52"/>
      <c r="BU79" s="52"/>
      <c r="BV79" s="52"/>
      <c r="BW79" s="52"/>
      <c r="BX79" s="52"/>
      <c r="BY79" s="52"/>
      <c r="BZ79" s="5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1"/>
      <c r="BM80" s="52"/>
      <c r="BN80" s="52"/>
      <c r="BO80" s="52"/>
      <c r="BP80" s="52"/>
      <c r="BQ80" s="52"/>
      <c r="BR80" s="52"/>
      <c r="BS80" s="52"/>
      <c r="BT80" s="52"/>
      <c r="BU80" s="52"/>
      <c r="BV80" s="52"/>
      <c r="BW80" s="52"/>
      <c r="BX80" s="52"/>
      <c r="BY80" s="52"/>
      <c r="BZ80" s="5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1"/>
      <c r="BM81" s="52"/>
      <c r="BN81" s="52"/>
      <c r="BO81" s="52"/>
      <c r="BP81" s="52"/>
      <c r="BQ81" s="52"/>
      <c r="BR81" s="52"/>
      <c r="BS81" s="52"/>
      <c r="BT81" s="52"/>
      <c r="BU81" s="52"/>
      <c r="BV81" s="52"/>
      <c r="BW81" s="52"/>
      <c r="BX81" s="52"/>
      <c r="BY81" s="52"/>
      <c r="BZ81" s="5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5R+zVtBseDyb/P5fWC4uCaORyMjCPKKtAhnr0Ow3h0GcLHIt05kXd5fOLCdQ6Z0WpfJF+CzMmdI4/Sc1XbNXg==" saltValue="N04XbA1Qj4AWSBHYKnif9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463922</v>
      </c>
      <c r="D6" s="20">
        <f t="shared" si="3"/>
        <v>46</v>
      </c>
      <c r="E6" s="20">
        <f t="shared" si="3"/>
        <v>1</v>
      </c>
      <c r="F6" s="20">
        <f t="shared" si="3"/>
        <v>0</v>
      </c>
      <c r="G6" s="20">
        <f t="shared" si="3"/>
        <v>1</v>
      </c>
      <c r="H6" s="20" t="str">
        <f t="shared" si="3"/>
        <v>鹿児島県　さつま町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82.47</v>
      </c>
      <c r="P6" s="21">
        <f t="shared" si="3"/>
        <v>93.72</v>
      </c>
      <c r="Q6" s="21">
        <f t="shared" si="3"/>
        <v>3190</v>
      </c>
      <c r="R6" s="21">
        <f t="shared" si="3"/>
        <v>18696</v>
      </c>
      <c r="S6" s="21">
        <f t="shared" si="3"/>
        <v>303.89999999999998</v>
      </c>
      <c r="T6" s="21">
        <f t="shared" si="3"/>
        <v>61.52</v>
      </c>
      <c r="U6" s="21">
        <f t="shared" si="3"/>
        <v>17278</v>
      </c>
      <c r="V6" s="21">
        <f t="shared" si="3"/>
        <v>99.11</v>
      </c>
      <c r="W6" s="21">
        <f t="shared" si="3"/>
        <v>174.33</v>
      </c>
      <c r="X6" s="22">
        <f>IF(X7="",NA(),X7)</f>
        <v>101.02</v>
      </c>
      <c r="Y6" s="22">
        <f t="shared" ref="Y6:AG6" si="4">IF(Y7="",NA(),Y7)</f>
        <v>99.81</v>
      </c>
      <c r="Z6" s="22">
        <f t="shared" si="4"/>
        <v>98.01</v>
      </c>
      <c r="AA6" s="22">
        <f t="shared" si="4"/>
        <v>96.91</v>
      </c>
      <c r="AB6" s="22">
        <f t="shared" si="4"/>
        <v>100.95</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497.24</v>
      </c>
      <c r="AU6" s="22">
        <f t="shared" ref="AU6:BC6" si="6">IF(AU7="",NA(),AU7)</f>
        <v>303.81</v>
      </c>
      <c r="AV6" s="22">
        <f t="shared" si="6"/>
        <v>343.56</v>
      </c>
      <c r="AW6" s="22">
        <f t="shared" si="6"/>
        <v>355.81</v>
      </c>
      <c r="AX6" s="22">
        <f t="shared" si="6"/>
        <v>361.6</v>
      </c>
      <c r="AY6" s="22">
        <f t="shared" si="6"/>
        <v>367.55</v>
      </c>
      <c r="AZ6" s="22">
        <f t="shared" si="6"/>
        <v>378.56</v>
      </c>
      <c r="BA6" s="22">
        <f t="shared" si="6"/>
        <v>364.46</v>
      </c>
      <c r="BB6" s="22">
        <f t="shared" si="6"/>
        <v>338.89</v>
      </c>
      <c r="BC6" s="22">
        <f t="shared" si="6"/>
        <v>352.34</v>
      </c>
      <c r="BD6" s="21" t="str">
        <f>IF(BD7="","",IF(BD7="-","【-】","【"&amp;SUBSTITUTE(TEXT(BD7,"#,##0.00"),"-","△")&amp;"】"))</f>
        <v>【239.69】</v>
      </c>
      <c r="BE6" s="22">
        <f>IF(BE7="",NA(),BE7)</f>
        <v>279.56</v>
      </c>
      <c r="BF6" s="22">
        <f t="shared" ref="BF6:BN6" si="7">IF(BF7="",NA(),BF7)</f>
        <v>294.17</v>
      </c>
      <c r="BG6" s="22">
        <f t="shared" si="7"/>
        <v>297.38</v>
      </c>
      <c r="BH6" s="22">
        <f t="shared" si="7"/>
        <v>254.39</v>
      </c>
      <c r="BI6" s="22">
        <f t="shared" si="7"/>
        <v>225.17</v>
      </c>
      <c r="BJ6" s="22">
        <f t="shared" si="7"/>
        <v>418.68</v>
      </c>
      <c r="BK6" s="22">
        <f t="shared" si="7"/>
        <v>395.68</v>
      </c>
      <c r="BL6" s="22">
        <f t="shared" si="7"/>
        <v>403.72</v>
      </c>
      <c r="BM6" s="22">
        <f t="shared" si="7"/>
        <v>400.21</v>
      </c>
      <c r="BN6" s="22">
        <f t="shared" si="7"/>
        <v>391.13</v>
      </c>
      <c r="BO6" s="21" t="str">
        <f>IF(BO7="","",IF(BO7="-","【-】","【"&amp;SUBSTITUTE(TEXT(BO7,"#,##0.00"),"-","△")&amp;"】"))</f>
        <v>【264.86】</v>
      </c>
      <c r="BP6" s="22">
        <f>IF(BP7="",NA(),BP7)</f>
        <v>98.04</v>
      </c>
      <c r="BQ6" s="22">
        <f t="shared" ref="BQ6:BY6" si="8">IF(BQ7="",NA(),BQ7)</f>
        <v>97.2</v>
      </c>
      <c r="BR6" s="22">
        <f t="shared" si="8"/>
        <v>86.09</v>
      </c>
      <c r="BS6" s="22">
        <f t="shared" si="8"/>
        <v>93.5</v>
      </c>
      <c r="BT6" s="22">
        <f t="shared" si="8"/>
        <v>98.24</v>
      </c>
      <c r="BU6" s="22">
        <f t="shared" si="8"/>
        <v>94.78</v>
      </c>
      <c r="BV6" s="22">
        <f t="shared" si="8"/>
        <v>97.59</v>
      </c>
      <c r="BW6" s="22">
        <f t="shared" si="8"/>
        <v>92.17</v>
      </c>
      <c r="BX6" s="22">
        <f t="shared" si="8"/>
        <v>92.83</v>
      </c>
      <c r="BY6" s="22">
        <f t="shared" si="8"/>
        <v>92.16</v>
      </c>
      <c r="BZ6" s="21" t="str">
        <f>IF(BZ7="","",IF(BZ7="-","【-】","【"&amp;SUBSTITUTE(TEXT(BZ7,"#,##0.00"),"-","△")&amp;"】"))</f>
        <v>【97.59】</v>
      </c>
      <c r="CA6" s="22">
        <f>IF(CA7="",NA(),CA7)</f>
        <v>159.85</v>
      </c>
      <c r="CB6" s="22">
        <f t="shared" ref="CB6:CJ6" si="9">IF(CB7="",NA(),CB7)</f>
        <v>162.12</v>
      </c>
      <c r="CC6" s="22">
        <f t="shared" si="9"/>
        <v>170.38</v>
      </c>
      <c r="CD6" s="22">
        <f t="shared" si="9"/>
        <v>170.17</v>
      </c>
      <c r="CE6" s="22">
        <f t="shared" si="9"/>
        <v>179.63</v>
      </c>
      <c r="CF6" s="22">
        <f t="shared" si="9"/>
        <v>181.3</v>
      </c>
      <c r="CG6" s="22">
        <f t="shared" si="9"/>
        <v>181.71</v>
      </c>
      <c r="CH6" s="22">
        <f t="shared" si="9"/>
        <v>188.51</v>
      </c>
      <c r="CI6" s="22">
        <f t="shared" si="9"/>
        <v>189.43</v>
      </c>
      <c r="CJ6" s="22">
        <f t="shared" si="9"/>
        <v>196.75</v>
      </c>
      <c r="CK6" s="21" t="str">
        <f>IF(CK7="","",IF(CK7="-","【-】","【"&amp;SUBSTITUTE(TEXT(CK7,"#,##0.00"),"-","△")&amp;"】"))</f>
        <v>【181.66】</v>
      </c>
      <c r="CL6" s="22">
        <f>IF(CL7="",NA(),CL7)</f>
        <v>79.48</v>
      </c>
      <c r="CM6" s="22">
        <f t="shared" ref="CM6:CU6" si="10">IF(CM7="",NA(),CM7)</f>
        <v>78.2</v>
      </c>
      <c r="CN6" s="22">
        <f t="shared" si="10"/>
        <v>76.239999999999995</v>
      </c>
      <c r="CO6" s="22">
        <f t="shared" si="10"/>
        <v>74.010000000000005</v>
      </c>
      <c r="CP6" s="22">
        <f t="shared" si="10"/>
        <v>72.17</v>
      </c>
      <c r="CQ6" s="22">
        <f t="shared" si="10"/>
        <v>55.89</v>
      </c>
      <c r="CR6" s="22">
        <f t="shared" si="10"/>
        <v>55.72</v>
      </c>
      <c r="CS6" s="22">
        <f t="shared" si="10"/>
        <v>55.31</v>
      </c>
      <c r="CT6" s="22">
        <f t="shared" si="10"/>
        <v>55.14</v>
      </c>
      <c r="CU6" s="22">
        <f t="shared" si="10"/>
        <v>54.99</v>
      </c>
      <c r="CV6" s="21" t="str">
        <f>IF(CV7="","",IF(CV7="-","【-】","【"&amp;SUBSTITUTE(TEXT(CV7,"#,##0.00"),"-","△")&amp;"】"))</f>
        <v>【60.21】</v>
      </c>
      <c r="CW6" s="22">
        <f>IF(CW7="",NA(),CW7)</f>
        <v>75.599999999999994</v>
      </c>
      <c r="CX6" s="22">
        <f t="shared" ref="CX6:DF6" si="11">IF(CX7="",NA(),CX7)</f>
        <v>76.03</v>
      </c>
      <c r="CY6" s="22">
        <f t="shared" si="11"/>
        <v>75.569999999999993</v>
      </c>
      <c r="CZ6" s="22">
        <f t="shared" si="11"/>
        <v>75.63</v>
      </c>
      <c r="DA6" s="22">
        <f t="shared" si="11"/>
        <v>76.53</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47.57</v>
      </c>
      <c r="DI6" s="22">
        <f t="shared" ref="DI6:DQ6" si="12">IF(DI7="",NA(),DI7)</f>
        <v>48.36</v>
      </c>
      <c r="DJ6" s="22">
        <f t="shared" si="12"/>
        <v>50.11</v>
      </c>
      <c r="DK6" s="22">
        <f t="shared" si="12"/>
        <v>51.81</v>
      </c>
      <c r="DL6" s="22">
        <f t="shared" si="12"/>
        <v>52.78</v>
      </c>
      <c r="DM6" s="22">
        <f t="shared" si="12"/>
        <v>50.63</v>
      </c>
      <c r="DN6" s="22">
        <f t="shared" si="12"/>
        <v>51.29</v>
      </c>
      <c r="DO6" s="22">
        <f t="shared" si="12"/>
        <v>52.2</v>
      </c>
      <c r="DP6" s="22">
        <f t="shared" si="12"/>
        <v>52.7</v>
      </c>
      <c r="DQ6" s="22">
        <f t="shared" si="12"/>
        <v>53.48</v>
      </c>
      <c r="DR6" s="21" t="str">
        <f>IF(DR7="","",IF(DR7="-","【-】","【"&amp;SUBSTITUTE(TEXT(DR7,"#,##0.00"),"-","△")&amp;"】"))</f>
        <v>【52.41】</v>
      </c>
      <c r="DS6" s="22">
        <f>IF(DS7="",NA(),DS7)</f>
        <v>23.4</v>
      </c>
      <c r="DT6" s="22">
        <f t="shared" ref="DT6:EB6" si="13">IF(DT7="",NA(),DT7)</f>
        <v>23.2</v>
      </c>
      <c r="DU6" s="22">
        <f t="shared" si="13"/>
        <v>23.83</v>
      </c>
      <c r="DV6" s="22">
        <f t="shared" si="13"/>
        <v>27.5</v>
      </c>
      <c r="DW6" s="22">
        <f t="shared" si="13"/>
        <v>29.25</v>
      </c>
      <c r="DX6" s="22">
        <f t="shared" si="13"/>
        <v>18.28</v>
      </c>
      <c r="DY6" s="22">
        <f t="shared" si="13"/>
        <v>19.61</v>
      </c>
      <c r="DZ6" s="22">
        <f t="shared" si="13"/>
        <v>20.73</v>
      </c>
      <c r="EA6" s="22">
        <f t="shared" si="13"/>
        <v>22.86</v>
      </c>
      <c r="EB6" s="22">
        <f t="shared" si="13"/>
        <v>24.31</v>
      </c>
      <c r="EC6" s="21" t="str">
        <f>IF(EC7="","",IF(EC7="-","【-】","【"&amp;SUBSTITUTE(TEXT(EC7,"#,##0.00"),"-","△")&amp;"】"))</f>
        <v>【26.78】</v>
      </c>
      <c r="ED6" s="22">
        <f>IF(ED7="",NA(),ED7)</f>
        <v>0.1</v>
      </c>
      <c r="EE6" s="22">
        <f t="shared" ref="EE6:EM6" si="14">IF(EE7="",NA(),EE7)</f>
        <v>0.15</v>
      </c>
      <c r="EF6" s="22">
        <f t="shared" si="14"/>
        <v>0.15</v>
      </c>
      <c r="EG6" s="22">
        <f t="shared" si="14"/>
        <v>0.16</v>
      </c>
      <c r="EH6" s="22">
        <f t="shared" si="14"/>
        <v>0.13</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463922</v>
      </c>
      <c r="D7" s="24">
        <v>46</v>
      </c>
      <c r="E7" s="24">
        <v>1</v>
      </c>
      <c r="F7" s="24">
        <v>0</v>
      </c>
      <c r="G7" s="24">
        <v>1</v>
      </c>
      <c r="H7" s="24" t="s">
        <v>93</v>
      </c>
      <c r="I7" s="24" t="s">
        <v>94</v>
      </c>
      <c r="J7" s="24" t="s">
        <v>95</v>
      </c>
      <c r="K7" s="24" t="s">
        <v>96</v>
      </c>
      <c r="L7" s="24" t="s">
        <v>97</v>
      </c>
      <c r="M7" s="24" t="s">
        <v>98</v>
      </c>
      <c r="N7" s="25" t="s">
        <v>99</v>
      </c>
      <c r="O7" s="25">
        <v>82.47</v>
      </c>
      <c r="P7" s="25">
        <v>93.72</v>
      </c>
      <c r="Q7" s="25">
        <v>3190</v>
      </c>
      <c r="R7" s="25">
        <v>18696</v>
      </c>
      <c r="S7" s="25">
        <v>303.89999999999998</v>
      </c>
      <c r="T7" s="25">
        <v>61.52</v>
      </c>
      <c r="U7" s="25">
        <v>17278</v>
      </c>
      <c r="V7" s="25">
        <v>99.11</v>
      </c>
      <c r="W7" s="25">
        <v>174.33</v>
      </c>
      <c r="X7" s="25">
        <v>101.02</v>
      </c>
      <c r="Y7" s="25">
        <v>99.81</v>
      </c>
      <c r="Z7" s="25">
        <v>98.01</v>
      </c>
      <c r="AA7" s="25">
        <v>96.91</v>
      </c>
      <c r="AB7" s="25">
        <v>100.95</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497.24</v>
      </c>
      <c r="AU7" s="25">
        <v>303.81</v>
      </c>
      <c r="AV7" s="25">
        <v>343.56</v>
      </c>
      <c r="AW7" s="25">
        <v>355.81</v>
      </c>
      <c r="AX7" s="25">
        <v>361.6</v>
      </c>
      <c r="AY7" s="25">
        <v>367.55</v>
      </c>
      <c r="AZ7" s="25">
        <v>378.56</v>
      </c>
      <c r="BA7" s="25">
        <v>364.46</v>
      </c>
      <c r="BB7" s="25">
        <v>338.89</v>
      </c>
      <c r="BC7" s="25">
        <v>352.34</v>
      </c>
      <c r="BD7" s="25">
        <v>239.69</v>
      </c>
      <c r="BE7" s="25">
        <v>279.56</v>
      </c>
      <c r="BF7" s="25">
        <v>294.17</v>
      </c>
      <c r="BG7" s="25">
        <v>297.38</v>
      </c>
      <c r="BH7" s="25">
        <v>254.39</v>
      </c>
      <c r="BI7" s="25">
        <v>225.17</v>
      </c>
      <c r="BJ7" s="25">
        <v>418.68</v>
      </c>
      <c r="BK7" s="25">
        <v>395.68</v>
      </c>
      <c r="BL7" s="25">
        <v>403.72</v>
      </c>
      <c r="BM7" s="25">
        <v>400.21</v>
      </c>
      <c r="BN7" s="25">
        <v>391.13</v>
      </c>
      <c r="BO7" s="25">
        <v>264.86</v>
      </c>
      <c r="BP7" s="25">
        <v>98.04</v>
      </c>
      <c r="BQ7" s="25">
        <v>97.2</v>
      </c>
      <c r="BR7" s="25">
        <v>86.09</v>
      </c>
      <c r="BS7" s="25">
        <v>93.5</v>
      </c>
      <c r="BT7" s="25">
        <v>98.24</v>
      </c>
      <c r="BU7" s="25">
        <v>94.78</v>
      </c>
      <c r="BV7" s="25">
        <v>97.59</v>
      </c>
      <c r="BW7" s="25">
        <v>92.17</v>
      </c>
      <c r="BX7" s="25">
        <v>92.83</v>
      </c>
      <c r="BY7" s="25">
        <v>92.16</v>
      </c>
      <c r="BZ7" s="25">
        <v>97.59</v>
      </c>
      <c r="CA7" s="25">
        <v>159.85</v>
      </c>
      <c r="CB7" s="25">
        <v>162.12</v>
      </c>
      <c r="CC7" s="25">
        <v>170.38</v>
      </c>
      <c r="CD7" s="25">
        <v>170.17</v>
      </c>
      <c r="CE7" s="25">
        <v>179.63</v>
      </c>
      <c r="CF7" s="25">
        <v>181.3</v>
      </c>
      <c r="CG7" s="25">
        <v>181.71</v>
      </c>
      <c r="CH7" s="25">
        <v>188.51</v>
      </c>
      <c r="CI7" s="25">
        <v>189.43</v>
      </c>
      <c r="CJ7" s="25">
        <v>196.75</v>
      </c>
      <c r="CK7" s="25">
        <v>181.66</v>
      </c>
      <c r="CL7" s="25">
        <v>79.48</v>
      </c>
      <c r="CM7" s="25">
        <v>78.2</v>
      </c>
      <c r="CN7" s="25">
        <v>76.239999999999995</v>
      </c>
      <c r="CO7" s="25">
        <v>74.010000000000005</v>
      </c>
      <c r="CP7" s="25">
        <v>72.17</v>
      </c>
      <c r="CQ7" s="25">
        <v>55.89</v>
      </c>
      <c r="CR7" s="25">
        <v>55.72</v>
      </c>
      <c r="CS7" s="25">
        <v>55.31</v>
      </c>
      <c r="CT7" s="25">
        <v>55.14</v>
      </c>
      <c r="CU7" s="25">
        <v>54.99</v>
      </c>
      <c r="CV7" s="25">
        <v>60.21</v>
      </c>
      <c r="CW7" s="25">
        <v>75.599999999999994</v>
      </c>
      <c r="CX7" s="25">
        <v>76.03</v>
      </c>
      <c r="CY7" s="25">
        <v>75.569999999999993</v>
      </c>
      <c r="CZ7" s="25">
        <v>75.63</v>
      </c>
      <c r="DA7" s="25">
        <v>76.53</v>
      </c>
      <c r="DB7" s="25">
        <v>81.27</v>
      </c>
      <c r="DC7" s="25">
        <v>81.260000000000005</v>
      </c>
      <c r="DD7" s="25">
        <v>80.36</v>
      </c>
      <c r="DE7" s="25">
        <v>80.13</v>
      </c>
      <c r="DF7" s="25">
        <v>79.34</v>
      </c>
      <c r="DG7" s="25">
        <v>89.21</v>
      </c>
      <c r="DH7" s="25">
        <v>47.57</v>
      </c>
      <c r="DI7" s="25">
        <v>48.36</v>
      </c>
      <c r="DJ7" s="25">
        <v>50.11</v>
      </c>
      <c r="DK7" s="25">
        <v>51.81</v>
      </c>
      <c r="DL7" s="25">
        <v>52.78</v>
      </c>
      <c r="DM7" s="25">
        <v>50.63</v>
      </c>
      <c r="DN7" s="25">
        <v>51.29</v>
      </c>
      <c r="DO7" s="25">
        <v>52.2</v>
      </c>
      <c r="DP7" s="25">
        <v>52.7</v>
      </c>
      <c r="DQ7" s="25">
        <v>53.48</v>
      </c>
      <c r="DR7" s="25">
        <v>52.41</v>
      </c>
      <c r="DS7" s="25">
        <v>23.4</v>
      </c>
      <c r="DT7" s="25">
        <v>23.2</v>
      </c>
      <c r="DU7" s="25">
        <v>23.83</v>
      </c>
      <c r="DV7" s="25">
        <v>27.5</v>
      </c>
      <c r="DW7" s="25">
        <v>29.25</v>
      </c>
      <c r="DX7" s="25">
        <v>18.28</v>
      </c>
      <c r="DY7" s="25">
        <v>19.61</v>
      </c>
      <c r="DZ7" s="25">
        <v>20.73</v>
      </c>
      <c r="EA7" s="25">
        <v>22.86</v>
      </c>
      <c r="EB7" s="25">
        <v>24.31</v>
      </c>
      <c r="EC7" s="25">
        <v>26.78</v>
      </c>
      <c r="ED7" s="25">
        <v>0.1</v>
      </c>
      <c r="EE7" s="25">
        <v>0.15</v>
      </c>
      <c r="EF7" s="25">
        <v>0.15</v>
      </c>
      <c r="EG7" s="25">
        <v>0.16</v>
      </c>
      <c r="EH7" s="25">
        <v>0.13</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dcterms:created xsi:type="dcterms:W3CDTF">2025-12-12T09:25:15Z</dcterms:created>
  <dcterms:modified xsi:type="dcterms:W3CDTF">2026-03-04T05:51:26Z</dcterms:modified>
  <cp:category/>
</cp:coreProperties>
</file>