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1 十島村（済）\"/>
    </mc:Choice>
  </mc:AlternateContent>
  <xr:revisionPtr revIDLastSave="0" documentId="13_ncr:1_{EF3201CB-9441-4746-8B16-D1EAD0C2F543}" xr6:coauthVersionLast="47" xr6:coauthVersionMax="47" xr10:uidLastSave="{00000000-0000-0000-0000-000000000000}"/>
  <workbookProtection workbookAlgorithmName="SHA-512" workbookHashValue="bnrKZ85WHRQOp8IklNJbaE424AA2ApYwHVgQl8Plo6YTK1HI7IKS2FCmt8VizWxM8Mgvbc6hMAo7GGtlyosMVA==" workbookSaltValue="pBXUWjqlLviaVee9pwYD9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H85" i="4"/>
  <c r="E85" i="4"/>
  <c r="BB10" i="4"/>
  <c r="AT10" i="4"/>
  <c r="AL10" i="4"/>
  <c r="W10" i="4"/>
  <c r="B10" i="4"/>
  <c r="AT8" i="4"/>
  <c r="AD8" i="4"/>
  <c r="W8" i="4"/>
  <c r="P8" i="4"/>
  <c r="I8" i="4"/>
  <c r="B8" i="4"/>
  <c r="B6" i="4"/>
</calcChain>
</file>

<file path=xl/sharedStrings.xml><?xml version="1.0" encoding="utf-8"?>
<sst xmlns="http://schemas.openxmlformats.org/spreadsheetml/2006/main" count="316" uniqueCount="111">
  <si>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</si>
  <si>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</si>
  <si>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</si>
  <si>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</si>
  <si>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</si>
  <si>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</si>
  <si>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</si>
  <si>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</si>
  <si>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</si>
  <si>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</si>
  <si>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</si>
  <si>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</si>
  <si>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</si>
  <si>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本村の簡易水道事業は独立採算を原則としながらも、現状では一般会計繰入金により収支を均衡させている。今後は急速な人口減少に伴う水需要の縮小により料金収入の減少が進む一方、施設の老朽化による更新需要の拡大、技術職員の確保困難、さらには物価高騰による電力費・資材費等の増加により、経営環境は一層厳しさを増している。
このため、将来需要を踏まえた施設の適正規模化、計画的な管路更新による有収率向上、固定費回収を意識した料金体系の見直し、計画的な人材育成を総合的に進め、中長期的視点に立った持続可能な事業運営体制の確立を図る必要がある。</t>
    <rPh sb="215" eb="218">
      <t>ケイカクテキ</t>
    </rPh>
    <phoneticPr fontId="1"/>
  </si>
  <si>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</si>
  <si>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</si>
  <si>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</si>
  <si>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</si>
  <si>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</si>
  <si>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</si>
  <si>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</si>
  <si>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</si>
  <si>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</si>
  <si>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</si>
  <si>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</si>
  <si>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</si>
  <si>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</si>
  <si>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</si>
  <si>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</si>
  <si>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</si>
  <si>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</si>
  <si>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</si>
  <si>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</si>
  <si>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</si>
  <si>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</si>
  <si>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</si>
  <si>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</si>
  <si>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</si>
  <si>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</si>
  <si>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</si>
  <si>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</si>
  <si>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</si>
  <si>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</si>
  <si>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</si>
  <si>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</si>
  <si>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</si>
  <si>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</si>
  <si>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</si>
  <si>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</si>
  <si>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令和6年度より公営企業会計へ移行し、法適用（一部適用）となったため、令和5年度以前の数値は表示されていない。
① 経常収支比率
　平均値を下回り赤字経営であるため、料金見直し等の増収対策が必要である。
② 累積欠損金
　平均値を大幅に上回っており、一般会計繰入に依存していることから、経営改善が必要である。
③ 流動比率
　全国平均を上回るが、繰入金依存のため自主財源確保が課題である。
④ 企業債残高対給水収益比率
　平均値より高く、施設更新の平準化による起債抑制が必要である。
⑤ 料金回収率
　平均値を大きく下回っており、料金回収率の向上を図る必要がある。
⑥ 給水原価
　平均値の2倍以上と高く、コスト抑制に努める必要がある。
⑦ 施設利用率
　高水準であり、過負荷・故障防止のため適切な管理が必要である。
⑧ 有収率
　平均値を上回っており、引き続き維持・向上に努める。</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</si>
  <si>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</si>
  <si>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</si>
  <si>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</si>
  <si>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</si>
  <si>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</si>
  <si>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</si>
  <si>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</si>
  <si>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</si>
  <si>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</si>
  <si>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</si>
  <si>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</si>
  <si>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</si>
  <si>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</si>
  <si>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</si>
  <si>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</si>
  <si>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</si>
  <si>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</si>
  <si>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</si>
  <si>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</si>
  <si>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</si>
  <si>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</si>
  <si>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</si>
  <si>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</si>
  <si>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</si>
  <si>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</si>
  <si>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</si>
  <si>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</si>
  <si>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</si>
  <si>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</si>
  <si>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</si>
  <si>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</si>
  <si>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</si>
  <si>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</si>
  <si>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</si>
  <si>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</si>
  <si>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</si>
  <si>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</si>
  <si>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</si>
  <si>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</si>
  <si>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</si>
  <si>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</si>
  <si>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</si>
  <si>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</si>
  <si>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</si>
  <si>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</si>
  <si>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十島村</t>
  </si>
  <si>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</si>
  <si>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</si>
  <si>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</si>
  <si>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</si>
  <si>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</si>
  <si>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</si>
  <si>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</si>
  <si>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</si>
  <si>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</si>
  <si>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</si>
  <si>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</si>
  <si>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</si>
  <si>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</si>
  <si>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</si>
  <si>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 有形固定資産減価償却率
　平均値と比較して低い状況にあり、施設の老朽化が今後進行することが想定される。このため、法定耐用年数を考慮しつつ、計画的かつ効果的な施設更新を進めていく必要がある。
② 管路経年化率
　平均値より低い水準ではあるものの、法定耐用年数を経過している管路が一部残っている。将来的な更新費用の増大が懸念されることから、長期的な視点に立った定期的な管路更新が必要である。
③ 管路更新率
　毎年、国・県の補助事業を活用し管路更新を実施している。今後も財政状況や事業効果を見極めながら、計画的かつ継続的に更新を進めていく必要がある。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</si>
</sst>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0.23</c:v>
                </c:pt>
              </c:numCache>
            </c:numRef>
          </c:val>
          <c:extLst>
            <c:ext xmlns:c16="http://schemas.microsoft.com/office/drawing/2014/chart" uri="{C3380CC4-5D6E-409C-BE32-E72D297353CC}">
              <c16:uniqueId val="{00000000-CCCC-476E-8FCD-DD7215F24A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CCC-476E-8FCD-DD7215F24A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64.98</c:v>
                </c:pt>
              </c:numCache>
            </c:numRef>
          </c:val>
          <c:extLst>
            <c:ext xmlns:c16="http://schemas.microsoft.com/office/drawing/2014/chart" uri="{C3380CC4-5D6E-409C-BE32-E72D297353CC}">
              <c16:uniqueId val="{00000000-D569-460B-ACBB-BCDF3BF92A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D569-460B-ACBB-BCDF3BF92A0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CFE-4752-A6A1-BEC44AF2A6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ECFE-4752-A6A1-BEC44AF2A6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51.99</c:v>
                </c:pt>
              </c:numCache>
            </c:numRef>
          </c:val>
          <c:extLst>
            <c:ext xmlns:c16="http://schemas.microsoft.com/office/drawing/2014/chart" uri="{C3380CC4-5D6E-409C-BE32-E72D297353CC}">
              <c16:uniqueId val="{00000000-57A4-46CA-AB6A-5DCC0875FA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7A4-46CA-AB6A-5DCC0875FA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3.91</c:v>
                </c:pt>
              </c:numCache>
            </c:numRef>
          </c:val>
          <c:extLst>
            <c:ext xmlns:c16="http://schemas.microsoft.com/office/drawing/2014/chart" uri="{C3380CC4-5D6E-409C-BE32-E72D297353CC}">
              <c16:uniqueId val="{00000000-6457-41F9-908D-8A0CF9C976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457-41F9-908D-8A0CF9C976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3.48</c:v>
                </c:pt>
              </c:numCache>
            </c:numRef>
          </c:val>
          <c:extLst>
            <c:ext xmlns:c16="http://schemas.microsoft.com/office/drawing/2014/chart" uri="{C3380CC4-5D6E-409C-BE32-E72D297353CC}">
              <c16:uniqueId val="{00000000-47D3-4AAB-94FD-51EC5F23A2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47D3-4AAB-94FD-51EC5F23A2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342.8</c:v>
                </c:pt>
              </c:numCache>
            </c:numRef>
          </c:val>
          <c:extLst>
            <c:ext xmlns:c16="http://schemas.microsoft.com/office/drawing/2014/chart" uri="{C3380CC4-5D6E-409C-BE32-E72D297353CC}">
              <c16:uniqueId val="{00000000-287E-4C63-941C-7D811C36ED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287E-4C63-941C-7D811C36ED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96.2</c:v>
                </c:pt>
              </c:numCache>
            </c:numRef>
          </c:val>
          <c:extLst>
            <c:ext xmlns:c16="http://schemas.microsoft.com/office/drawing/2014/chart" uri="{C3380CC4-5D6E-409C-BE32-E72D297353CC}">
              <c16:uniqueId val="{00000000-E6E4-4A64-BF43-DF7F3E13F8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E6E4-4A64-BF43-DF7F3E13F8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3893.25</c:v>
                </c:pt>
              </c:numCache>
            </c:numRef>
          </c:val>
          <c:extLst>
            <c:ext xmlns:c16="http://schemas.microsoft.com/office/drawing/2014/chart" uri="{C3380CC4-5D6E-409C-BE32-E72D297353CC}">
              <c16:uniqueId val="{00000000-12D5-43F2-BCE9-F09BD33D18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2D5-43F2-BCE9-F09BD33D18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19.37</c:v>
                </c:pt>
              </c:numCache>
            </c:numRef>
          </c:val>
          <c:extLst>
            <c:ext xmlns:c16="http://schemas.microsoft.com/office/drawing/2014/chart" uri="{C3380CC4-5D6E-409C-BE32-E72D297353CC}">
              <c16:uniqueId val="{00000000-99DC-4A17-B6EA-15BC1D367B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99DC-4A17-B6EA-15BC1D367B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805.83</c:v>
                </c:pt>
              </c:numCache>
            </c:numRef>
          </c:val>
          <c:extLst>
            <c:ext xmlns:c16="http://schemas.microsoft.com/office/drawing/2014/chart" uri="{C3380CC4-5D6E-409C-BE32-E72D297353CC}">
              <c16:uniqueId val="{00000000-0D77-48FD-B770-D5861BE044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0D77-48FD-B770-D5861BE044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85"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十島村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16</v>
      </c>
      <c r="J7" s="52"/>
      <c r="K7" s="52"/>
      <c r="L7" s="52"/>
      <c r="M7" s="52"/>
      <c r="N7" s="52"/>
      <c r="O7" s="67"/>
      <c r="P7" s="53" t="s">
        <v>9</v>
      </c>
      <c r="Q7" s="53"/>
      <c r="R7" s="53"/>
      <c r="S7" s="53"/>
      <c r="T7" s="53"/>
      <c r="U7" s="53"/>
      <c r="V7" s="53"/>
      <c r="W7" s="53" t="s">
        <v>18</v>
      </c>
      <c r="X7" s="53"/>
      <c r="Y7" s="53"/>
      <c r="Z7" s="53"/>
      <c r="AA7" s="53"/>
      <c r="AB7" s="53"/>
      <c r="AC7" s="53"/>
      <c r="AD7" s="53" t="s">
        <v>8</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19</v>
      </c>
      <c r="BC7" s="53"/>
      <c r="BD7" s="53"/>
      <c r="BE7" s="53"/>
      <c r="BF7" s="53"/>
      <c r="BG7" s="53"/>
      <c r="BH7" s="53"/>
      <c r="BI7" s="53"/>
      <c r="BJ7" s="3"/>
      <c r="BK7" s="3"/>
      <c r="BL7" s="68" t="s">
        <v>20</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2">
        <f>データ!$R$6</f>
        <v>673</v>
      </c>
      <c r="AM8" s="62"/>
      <c r="AN8" s="62"/>
      <c r="AO8" s="62"/>
      <c r="AP8" s="62"/>
      <c r="AQ8" s="62"/>
      <c r="AR8" s="62"/>
      <c r="AS8" s="62"/>
      <c r="AT8" s="58">
        <f>データ!$S$6</f>
        <v>101.15</v>
      </c>
      <c r="AU8" s="59"/>
      <c r="AV8" s="59"/>
      <c r="AW8" s="59"/>
      <c r="AX8" s="59"/>
      <c r="AY8" s="59"/>
      <c r="AZ8" s="59"/>
      <c r="BA8" s="59"/>
      <c r="BB8" s="61">
        <f>データ!$T$6</f>
        <v>6.65</v>
      </c>
      <c r="BC8" s="61"/>
      <c r="BD8" s="61"/>
      <c r="BE8" s="61"/>
      <c r="BF8" s="61"/>
      <c r="BG8" s="61"/>
      <c r="BH8" s="61"/>
      <c r="BI8" s="61"/>
      <c r="BJ8" s="3"/>
      <c r="BK8" s="3"/>
      <c r="BL8" s="75" t="s">
        <v>17</v>
      </c>
      <c r="BM8" s="76"/>
      <c r="BN8" s="77" t="s">
        <v>22</v>
      </c>
      <c r="BO8" s="77"/>
      <c r="BP8" s="77"/>
      <c r="BQ8" s="77"/>
      <c r="BR8" s="77"/>
      <c r="BS8" s="77"/>
      <c r="BT8" s="77"/>
      <c r="BU8" s="77"/>
      <c r="BV8" s="77"/>
      <c r="BW8" s="77"/>
      <c r="BX8" s="77"/>
      <c r="BY8" s="78"/>
    </row>
    <row r="9" spans="1:78" ht="18.75" customHeight="1" x14ac:dyDescent="0.2">
      <c r="A9" s="2"/>
      <c r="B9" s="51" t="s">
        <v>23</v>
      </c>
      <c r="C9" s="52"/>
      <c r="D9" s="52"/>
      <c r="E9" s="52"/>
      <c r="F9" s="52"/>
      <c r="G9" s="52"/>
      <c r="H9" s="52"/>
      <c r="I9" s="51" t="s">
        <v>25</v>
      </c>
      <c r="J9" s="52"/>
      <c r="K9" s="52"/>
      <c r="L9" s="52"/>
      <c r="M9" s="52"/>
      <c r="N9" s="52"/>
      <c r="O9" s="67"/>
      <c r="P9" s="53" t="s">
        <v>26</v>
      </c>
      <c r="Q9" s="53"/>
      <c r="R9" s="53"/>
      <c r="S9" s="53"/>
      <c r="T9" s="53"/>
      <c r="U9" s="53"/>
      <c r="V9" s="53"/>
      <c r="W9" s="53" t="s">
        <v>24</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3</v>
      </c>
      <c r="BC9" s="53"/>
      <c r="BD9" s="53"/>
      <c r="BE9" s="53"/>
      <c r="BF9" s="53"/>
      <c r="BG9" s="53"/>
      <c r="BH9" s="53"/>
      <c r="BI9" s="53"/>
      <c r="BJ9" s="3"/>
      <c r="BK9" s="3"/>
      <c r="BL9" s="54" t="s">
        <v>33</v>
      </c>
      <c r="BM9" s="55"/>
      <c r="BN9" s="56" t="s">
        <v>34</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56.75</v>
      </c>
      <c r="J10" s="59"/>
      <c r="K10" s="59"/>
      <c r="L10" s="59"/>
      <c r="M10" s="59"/>
      <c r="N10" s="59"/>
      <c r="O10" s="60"/>
      <c r="P10" s="61">
        <f>データ!$P$6</f>
        <v>100</v>
      </c>
      <c r="Q10" s="61"/>
      <c r="R10" s="61"/>
      <c r="S10" s="61"/>
      <c r="T10" s="61"/>
      <c r="U10" s="61"/>
      <c r="V10" s="61"/>
      <c r="W10" s="62">
        <f>データ!$Q$6</f>
        <v>2750</v>
      </c>
      <c r="X10" s="62"/>
      <c r="Y10" s="62"/>
      <c r="Z10" s="62"/>
      <c r="AA10" s="62"/>
      <c r="AB10" s="62"/>
      <c r="AC10" s="62"/>
      <c r="AD10" s="2"/>
      <c r="AE10" s="2"/>
      <c r="AF10" s="2"/>
      <c r="AG10" s="2"/>
      <c r="AH10" s="2"/>
      <c r="AI10" s="2"/>
      <c r="AJ10" s="2"/>
      <c r="AK10" s="2"/>
      <c r="AL10" s="62">
        <f>データ!$U$6</f>
        <v>643</v>
      </c>
      <c r="AM10" s="62"/>
      <c r="AN10" s="62"/>
      <c r="AO10" s="62"/>
      <c r="AP10" s="62"/>
      <c r="AQ10" s="62"/>
      <c r="AR10" s="62"/>
      <c r="AS10" s="62"/>
      <c r="AT10" s="58">
        <f>データ!$V$6</f>
        <v>101.1</v>
      </c>
      <c r="AU10" s="59"/>
      <c r="AV10" s="59"/>
      <c r="AW10" s="59"/>
      <c r="AX10" s="59"/>
      <c r="AY10" s="59"/>
      <c r="AZ10" s="59"/>
      <c r="BA10" s="59"/>
      <c r="BB10" s="61">
        <f>データ!$W$6</f>
        <v>6.36</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49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14</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46</v>
      </c>
      <c r="C84" s="6"/>
      <c r="D84" s="6"/>
      <c r="E84" s="6" t="s">
        <v>47</v>
      </c>
      <c r="F84" s="6" t="s">
        <v>50</v>
      </c>
      <c r="G84" s="6" t="s">
        <v>52</v>
      </c>
      <c r="H84" s="6" t="s">
        <v>45</v>
      </c>
      <c r="I84" s="6" t="s">
        <v>15</v>
      </c>
      <c r="J84" s="6" t="s">
        <v>28</v>
      </c>
      <c r="K84" s="6" t="s">
        <v>53</v>
      </c>
      <c r="L84" s="6" t="s">
        <v>54</v>
      </c>
      <c r="M84" s="6" t="s">
        <v>35</v>
      </c>
      <c r="N84" s="6" t="s">
        <v>56</v>
      </c>
      <c r="O84" s="6" t="s">
        <v>58</v>
      </c>
    </row>
    <row r="85" spans="1:78" hidden="1" x14ac:dyDescent="0.2">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uNOti+NhHsoNRHpYHOOO9lQFjP54/YZUkR0uI1H61T+xTC+2XtsWEsFS80Jttvtf4S8srwxdxm1cfrRvEaalMg==" saltValue="eaoT2mv/6xBRcUzYKQItC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21</v>
      </c>
      <c r="B3" s="17" t="s">
        <v>55</v>
      </c>
      <c r="C3" s="17" t="s">
        <v>62</v>
      </c>
      <c r="D3" s="17" t="s">
        <v>39</v>
      </c>
      <c r="E3" s="17" t="s">
        <v>7</v>
      </c>
      <c r="F3" s="17" t="s">
        <v>6</v>
      </c>
      <c r="G3" s="17" t="s">
        <v>27</v>
      </c>
      <c r="H3" s="81" t="s">
        <v>32</v>
      </c>
      <c r="I3" s="82"/>
      <c r="J3" s="82"/>
      <c r="K3" s="82"/>
      <c r="L3" s="82"/>
      <c r="M3" s="82"/>
      <c r="N3" s="82"/>
      <c r="O3" s="82"/>
      <c r="P3" s="82"/>
      <c r="Q3" s="82"/>
      <c r="R3" s="82"/>
      <c r="S3" s="82"/>
      <c r="T3" s="82"/>
      <c r="U3" s="82"/>
      <c r="V3" s="82"/>
      <c r="W3" s="83"/>
      <c r="X3" s="87" t="s">
        <v>59</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63</v>
      </c>
      <c r="B4" s="18"/>
      <c r="C4" s="18"/>
      <c r="D4" s="18"/>
      <c r="E4" s="18"/>
      <c r="F4" s="18"/>
      <c r="G4" s="18"/>
      <c r="H4" s="84"/>
      <c r="I4" s="85"/>
      <c r="J4" s="85"/>
      <c r="K4" s="85"/>
      <c r="L4" s="85"/>
      <c r="M4" s="85"/>
      <c r="N4" s="85"/>
      <c r="O4" s="85"/>
      <c r="P4" s="85"/>
      <c r="Q4" s="85"/>
      <c r="R4" s="85"/>
      <c r="S4" s="85"/>
      <c r="T4" s="85"/>
      <c r="U4" s="85"/>
      <c r="V4" s="85"/>
      <c r="W4" s="86"/>
      <c r="X4" s="88" t="s">
        <v>57</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37</v>
      </c>
      <c r="BQ4" s="88"/>
      <c r="BR4" s="88"/>
      <c r="BS4" s="88"/>
      <c r="BT4" s="88"/>
      <c r="BU4" s="88"/>
      <c r="BV4" s="88"/>
      <c r="BW4" s="88"/>
      <c r="BX4" s="88"/>
      <c r="BY4" s="88"/>
      <c r="BZ4" s="88"/>
      <c r="CA4" s="88" t="s">
        <v>64</v>
      </c>
      <c r="CB4" s="88"/>
      <c r="CC4" s="88"/>
      <c r="CD4" s="88"/>
      <c r="CE4" s="88"/>
      <c r="CF4" s="88"/>
      <c r="CG4" s="88"/>
      <c r="CH4" s="88"/>
      <c r="CI4" s="88"/>
      <c r="CJ4" s="88"/>
      <c r="CK4" s="88"/>
      <c r="CL4" s="88" t="s">
        <v>65</v>
      </c>
      <c r="CM4" s="88"/>
      <c r="CN4" s="88"/>
      <c r="CO4" s="88"/>
      <c r="CP4" s="88"/>
      <c r="CQ4" s="88"/>
      <c r="CR4" s="88"/>
      <c r="CS4" s="88"/>
      <c r="CT4" s="88"/>
      <c r="CU4" s="88"/>
      <c r="CV4" s="88"/>
      <c r="CW4" s="88" t="s">
        <v>67</v>
      </c>
      <c r="CX4" s="88"/>
      <c r="CY4" s="88"/>
      <c r="CZ4" s="88"/>
      <c r="DA4" s="88"/>
      <c r="DB4" s="88"/>
      <c r="DC4" s="88"/>
      <c r="DD4" s="88"/>
      <c r="DE4" s="88"/>
      <c r="DF4" s="88"/>
      <c r="DG4" s="88"/>
      <c r="DH4" s="88" t="s">
        <v>68</v>
      </c>
      <c r="DI4" s="88"/>
      <c r="DJ4" s="88"/>
      <c r="DK4" s="88"/>
      <c r="DL4" s="88"/>
      <c r="DM4" s="88"/>
      <c r="DN4" s="88"/>
      <c r="DO4" s="88"/>
      <c r="DP4" s="88"/>
      <c r="DQ4" s="88"/>
      <c r="DR4" s="88"/>
      <c r="DS4" s="88" t="s">
        <v>0</v>
      </c>
      <c r="DT4" s="88"/>
      <c r="DU4" s="88"/>
      <c r="DV4" s="88"/>
      <c r="DW4" s="88"/>
      <c r="DX4" s="88"/>
      <c r="DY4" s="88"/>
      <c r="DZ4" s="88"/>
      <c r="EA4" s="88"/>
      <c r="EB4" s="88"/>
      <c r="EC4" s="88"/>
      <c r="ED4" s="88" t="s">
        <v>69</v>
      </c>
      <c r="EE4" s="88"/>
      <c r="EF4" s="88"/>
      <c r="EG4" s="88"/>
      <c r="EH4" s="88"/>
      <c r="EI4" s="88"/>
      <c r="EJ4" s="88"/>
      <c r="EK4" s="88"/>
      <c r="EL4" s="88"/>
      <c r="EM4" s="88"/>
      <c r="EN4" s="88"/>
    </row>
    <row r="5" spans="1:144" x14ac:dyDescent="0.2">
      <c r="A5" s="15" t="s">
        <v>30</v>
      </c>
      <c r="B5" s="19"/>
      <c r="C5" s="19"/>
      <c r="D5" s="19"/>
      <c r="E5" s="19"/>
      <c r="F5" s="19"/>
      <c r="G5" s="19"/>
      <c r="H5" s="24" t="s">
        <v>61</v>
      </c>
      <c r="I5" s="24" t="s">
        <v>70</v>
      </c>
      <c r="J5" s="24" t="s">
        <v>71</v>
      </c>
      <c r="K5" s="24" t="s">
        <v>72</v>
      </c>
      <c r="L5" s="24" t="s">
        <v>73</v>
      </c>
      <c r="M5" s="24" t="s">
        <v>8</v>
      </c>
      <c r="N5" s="24" t="s">
        <v>74</v>
      </c>
      <c r="O5" s="24" t="s">
        <v>75</v>
      </c>
      <c r="P5" s="24" t="s">
        <v>76</v>
      </c>
      <c r="Q5" s="24" t="s">
        <v>77</v>
      </c>
      <c r="R5" s="24" t="s">
        <v>78</v>
      </c>
      <c r="S5" s="24" t="s">
        <v>79</v>
      </c>
      <c r="T5" s="24" t="s">
        <v>66</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46</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2024</v>
      </c>
      <c r="C6" s="20">
        <f t="shared" si="1"/>
        <v>463043</v>
      </c>
      <c r="D6" s="20">
        <f t="shared" si="1"/>
        <v>46</v>
      </c>
      <c r="E6" s="20">
        <f t="shared" si="1"/>
        <v>1</v>
      </c>
      <c r="F6" s="20">
        <f t="shared" si="1"/>
        <v>0</v>
      </c>
      <c r="G6" s="20">
        <f t="shared" si="1"/>
        <v>5</v>
      </c>
      <c r="H6" s="20" t="str">
        <f t="shared" si="1"/>
        <v>鹿児島県　十島村</v>
      </c>
      <c r="I6" s="20" t="str">
        <f t="shared" si="1"/>
        <v>法適用</v>
      </c>
      <c r="J6" s="20" t="str">
        <f t="shared" si="1"/>
        <v>水道事業</v>
      </c>
      <c r="K6" s="20" t="str">
        <f t="shared" si="1"/>
        <v>簡易水道事業</v>
      </c>
      <c r="L6" s="20" t="str">
        <f t="shared" si="1"/>
        <v>C4</v>
      </c>
      <c r="M6" s="20" t="str">
        <f t="shared" si="1"/>
        <v>非設置</v>
      </c>
      <c r="N6" s="25" t="str">
        <f t="shared" si="1"/>
        <v>-</v>
      </c>
      <c r="O6" s="25">
        <f t="shared" si="1"/>
        <v>56.75</v>
      </c>
      <c r="P6" s="25">
        <f t="shared" si="1"/>
        <v>100</v>
      </c>
      <c r="Q6" s="25">
        <f t="shared" si="1"/>
        <v>2750</v>
      </c>
      <c r="R6" s="25">
        <f t="shared" si="1"/>
        <v>673</v>
      </c>
      <c r="S6" s="25">
        <f t="shared" si="1"/>
        <v>101.15</v>
      </c>
      <c r="T6" s="25">
        <f t="shared" si="1"/>
        <v>6.65</v>
      </c>
      <c r="U6" s="25">
        <f t="shared" si="1"/>
        <v>643</v>
      </c>
      <c r="V6" s="25">
        <f t="shared" si="1"/>
        <v>101.1</v>
      </c>
      <c r="W6" s="25">
        <f t="shared" si="1"/>
        <v>6.36</v>
      </c>
      <c r="X6" s="27" t="str">
        <f t="shared" ref="X6:AG6" si="2">IF(X7="",NA(),X7)</f>
        <v>-</v>
      </c>
      <c r="Y6" s="27" t="str">
        <f t="shared" si="2"/>
        <v>-</v>
      </c>
      <c r="Z6" s="27" t="str">
        <f t="shared" si="2"/>
        <v>-</v>
      </c>
      <c r="AA6" s="27" t="str">
        <f t="shared" si="2"/>
        <v>-</v>
      </c>
      <c r="AB6" s="27">
        <f t="shared" si="2"/>
        <v>51.99</v>
      </c>
      <c r="AC6" s="27" t="str">
        <f t="shared" si="2"/>
        <v>-</v>
      </c>
      <c r="AD6" s="27" t="str">
        <f t="shared" si="2"/>
        <v>-</v>
      </c>
      <c r="AE6" s="27" t="str">
        <f t="shared" si="2"/>
        <v>-</v>
      </c>
      <c r="AF6" s="27" t="str">
        <f t="shared" si="2"/>
        <v>-</v>
      </c>
      <c r="AG6" s="27">
        <f t="shared" si="2"/>
        <v>102.26</v>
      </c>
      <c r="AH6" s="25" t="str">
        <f>IF(AH7="","",IF(AH7="-","【-】","【"&amp;SUBSTITUTE(TEXT(AH7,"#,##0.00"),"-","△")&amp;"】"))</f>
        <v>【102.02】</v>
      </c>
      <c r="AI6" s="27" t="str">
        <f t="shared" ref="AI6:AR6" si="3">IF(AI7="",NA(),AI7)</f>
        <v>-</v>
      </c>
      <c r="AJ6" s="27" t="str">
        <f t="shared" si="3"/>
        <v>-</v>
      </c>
      <c r="AK6" s="27" t="str">
        <f t="shared" si="3"/>
        <v>-</v>
      </c>
      <c r="AL6" s="27" t="str">
        <f t="shared" si="3"/>
        <v>-</v>
      </c>
      <c r="AM6" s="27">
        <f t="shared" si="3"/>
        <v>342.8</v>
      </c>
      <c r="AN6" s="27" t="str">
        <f t="shared" si="3"/>
        <v>-</v>
      </c>
      <c r="AO6" s="27" t="str">
        <f t="shared" si="3"/>
        <v>-</v>
      </c>
      <c r="AP6" s="27" t="str">
        <f t="shared" si="3"/>
        <v>-</v>
      </c>
      <c r="AQ6" s="27" t="str">
        <f t="shared" si="3"/>
        <v>-</v>
      </c>
      <c r="AR6" s="27">
        <f t="shared" si="3"/>
        <v>82.37</v>
      </c>
      <c r="AS6" s="25" t="str">
        <f>IF(AS7="","",IF(AS7="-","【-】","【"&amp;SUBSTITUTE(TEXT(AS7,"#,##0.00"),"-","△")&amp;"】"))</f>
        <v>【26.96】</v>
      </c>
      <c r="AT6" s="27" t="str">
        <f t="shared" ref="AT6:BC6" si="4">IF(AT7="",NA(),AT7)</f>
        <v>-</v>
      </c>
      <c r="AU6" s="27" t="str">
        <f t="shared" si="4"/>
        <v>-</v>
      </c>
      <c r="AV6" s="27" t="str">
        <f t="shared" si="4"/>
        <v>-</v>
      </c>
      <c r="AW6" s="27" t="str">
        <f t="shared" si="4"/>
        <v>-</v>
      </c>
      <c r="AX6" s="27">
        <f t="shared" si="4"/>
        <v>96.2</v>
      </c>
      <c r="AY6" s="27" t="str">
        <f t="shared" si="4"/>
        <v>-</v>
      </c>
      <c r="AZ6" s="27" t="str">
        <f t="shared" si="4"/>
        <v>-</v>
      </c>
      <c r="BA6" s="27" t="str">
        <f t="shared" si="4"/>
        <v>-</v>
      </c>
      <c r="BB6" s="27" t="str">
        <f t="shared" si="4"/>
        <v>-</v>
      </c>
      <c r="BC6" s="27">
        <f t="shared" si="4"/>
        <v>101.6</v>
      </c>
      <c r="BD6" s="25" t="str">
        <f>IF(BD7="","",IF(BD7="-","【-】","【"&amp;SUBSTITUTE(TEXT(BD7,"#,##0.00"),"-","△")&amp;"】"))</f>
        <v>【142.39】</v>
      </c>
      <c r="BE6" s="27" t="str">
        <f t="shared" ref="BE6:BN6" si="5">IF(BE7="",NA(),BE7)</f>
        <v>-</v>
      </c>
      <c r="BF6" s="27" t="str">
        <f t="shared" si="5"/>
        <v>-</v>
      </c>
      <c r="BG6" s="27" t="str">
        <f t="shared" si="5"/>
        <v>-</v>
      </c>
      <c r="BH6" s="27" t="str">
        <f t="shared" si="5"/>
        <v>-</v>
      </c>
      <c r="BI6" s="27">
        <f t="shared" si="5"/>
        <v>3893.25</v>
      </c>
      <c r="BJ6" s="27" t="str">
        <f t="shared" si="5"/>
        <v>-</v>
      </c>
      <c r="BK6" s="27" t="str">
        <f t="shared" si="5"/>
        <v>-</v>
      </c>
      <c r="BL6" s="27" t="str">
        <f t="shared" si="5"/>
        <v>-</v>
      </c>
      <c r="BM6" s="27" t="str">
        <f t="shared" si="5"/>
        <v>-</v>
      </c>
      <c r="BN6" s="27">
        <f t="shared" si="5"/>
        <v>1398.03</v>
      </c>
      <c r="BO6" s="25" t="str">
        <f>IF(BO7="","",IF(BO7="-","【-】","【"&amp;SUBSTITUTE(TEXT(BO7,"#,##0.00"),"-","△")&amp;"】"))</f>
        <v>【1,043.36】</v>
      </c>
      <c r="BP6" s="27" t="str">
        <f t="shared" ref="BP6:BY6" si="6">IF(BP7="",NA(),BP7)</f>
        <v>-</v>
      </c>
      <c r="BQ6" s="27" t="str">
        <f t="shared" si="6"/>
        <v>-</v>
      </c>
      <c r="BR6" s="27" t="str">
        <f t="shared" si="6"/>
        <v>-</v>
      </c>
      <c r="BS6" s="27" t="str">
        <f t="shared" si="6"/>
        <v>-</v>
      </c>
      <c r="BT6" s="27">
        <f t="shared" si="6"/>
        <v>19.37</v>
      </c>
      <c r="BU6" s="27" t="str">
        <f t="shared" si="6"/>
        <v>-</v>
      </c>
      <c r="BV6" s="27" t="str">
        <f t="shared" si="6"/>
        <v>-</v>
      </c>
      <c r="BW6" s="27" t="str">
        <f t="shared" si="6"/>
        <v>-</v>
      </c>
      <c r="BX6" s="27" t="str">
        <f t="shared" si="6"/>
        <v>-</v>
      </c>
      <c r="BY6" s="27">
        <f t="shared" si="6"/>
        <v>39.15</v>
      </c>
      <c r="BZ6" s="25" t="str">
        <f>IF(BZ7="","",IF(BZ7="-","【-】","【"&amp;SUBSTITUTE(TEXT(BZ7,"#,##0.00"),"-","△")&amp;"】"))</f>
        <v>【56.19】</v>
      </c>
      <c r="CA6" s="27" t="str">
        <f t="shared" ref="CA6:CJ6" si="7">IF(CA7="",NA(),CA7)</f>
        <v>-</v>
      </c>
      <c r="CB6" s="27" t="str">
        <f t="shared" si="7"/>
        <v>-</v>
      </c>
      <c r="CC6" s="27" t="str">
        <f t="shared" si="7"/>
        <v>-</v>
      </c>
      <c r="CD6" s="27" t="str">
        <f t="shared" si="7"/>
        <v>-</v>
      </c>
      <c r="CE6" s="27">
        <f t="shared" si="7"/>
        <v>805.83</v>
      </c>
      <c r="CF6" s="27" t="str">
        <f t="shared" si="7"/>
        <v>-</v>
      </c>
      <c r="CG6" s="27" t="str">
        <f t="shared" si="7"/>
        <v>-</v>
      </c>
      <c r="CH6" s="27" t="str">
        <f t="shared" si="7"/>
        <v>-</v>
      </c>
      <c r="CI6" s="27" t="str">
        <f t="shared" si="7"/>
        <v>-</v>
      </c>
      <c r="CJ6" s="27">
        <f t="shared" si="7"/>
        <v>392.81</v>
      </c>
      <c r="CK6" s="25" t="str">
        <f>IF(CK7="","",IF(CK7="-","【-】","【"&amp;SUBSTITUTE(TEXT(CK7,"#,##0.00"),"-","△")&amp;"】"))</f>
        <v>【285.60】</v>
      </c>
      <c r="CL6" s="27" t="str">
        <f t="shared" ref="CL6:CU6" si="8">IF(CL7="",NA(),CL7)</f>
        <v>-</v>
      </c>
      <c r="CM6" s="27" t="str">
        <f t="shared" si="8"/>
        <v>-</v>
      </c>
      <c r="CN6" s="27" t="str">
        <f t="shared" si="8"/>
        <v>-</v>
      </c>
      <c r="CO6" s="27" t="str">
        <f t="shared" si="8"/>
        <v>-</v>
      </c>
      <c r="CP6" s="27">
        <f t="shared" si="8"/>
        <v>64.98</v>
      </c>
      <c r="CQ6" s="27" t="str">
        <f t="shared" si="8"/>
        <v>-</v>
      </c>
      <c r="CR6" s="27" t="str">
        <f t="shared" si="8"/>
        <v>-</v>
      </c>
      <c r="CS6" s="27" t="str">
        <f t="shared" si="8"/>
        <v>-</v>
      </c>
      <c r="CT6" s="27" t="str">
        <f t="shared" si="8"/>
        <v>-</v>
      </c>
      <c r="CU6" s="27">
        <f t="shared" si="8"/>
        <v>29.19</v>
      </c>
      <c r="CV6" s="25" t="str">
        <f>IF(CV7="","",IF(CV7="-","【-】","【"&amp;SUBSTITUTE(TEXT(CV7,"#,##0.00"),"-","△")&amp;"】"))</f>
        <v>【48.33】</v>
      </c>
      <c r="CW6" s="27" t="str">
        <f t="shared" ref="CW6:DF6" si="9">IF(CW7="",NA(),CW7)</f>
        <v>-</v>
      </c>
      <c r="CX6" s="27" t="str">
        <f t="shared" si="9"/>
        <v>-</v>
      </c>
      <c r="CY6" s="27" t="str">
        <f t="shared" si="9"/>
        <v>-</v>
      </c>
      <c r="CZ6" s="27" t="str">
        <f t="shared" si="9"/>
        <v>-</v>
      </c>
      <c r="DA6" s="27">
        <f t="shared" si="9"/>
        <v>100</v>
      </c>
      <c r="DB6" s="27" t="str">
        <f t="shared" si="9"/>
        <v>-</v>
      </c>
      <c r="DC6" s="27" t="str">
        <f t="shared" si="9"/>
        <v>-</v>
      </c>
      <c r="DD6" s="27" t="str">
        <f t="shared" si="9"/>
        <v>-</v>
      </c>
      <c r="DE6" s="27" t="str">
        <f t="shared" si="9"/>
        <v>-</v>
      </c>
      <c r="DF6" s="27">
        <f t="shared" si="9"/>
        <v>66.040000000000006</v>
      </c>
      <c r="DG6" s="25" t="str">
        <f>IF(DG7="","",IF(DG7="-","【-】","【"&amp;SUBSTITUTE(TEXT(DG7,"#,##0.00"),"-","△")&amp;"】"))</f>
        <v>【70.34】</v>
      </c>
      <c r="DH6" s="27" t="str">
        <f t="shared" ref="DH6:DQ6" si="10">IF(DH7="",NA(),DH7)</f>
        <v>-</v>
      </c>
      <c r="DI6" s="27" t="str">
        <f t="shared" si="10"/>
        <v>-</v>
      </c>
      <c r="DJ6" s="27" t="str">
        <f t="shared" si="10"/>
        <v>-</v>
      </c>
      <c r="DK6" s="27" t="str">
        <f t="shared" si="10"/>
        <v>-</v>
      </c>
      <c r="DL6" s="27">
        <f t="shared" si="10"/>
        <v>3.91</v>
      </c>
      <c r="DM6" s="27" t="str">
        <f t="shared" si="10"/>
        <v>-</v>
      </c>
      <c r="DN6" s="27" t="str">
        <f t="shared" si="10"/>
        <v>-</v>
      </c>
      <c r="DO6" s="27" t="str">
        <f t="shared" si="10"/>
        <v>-</v>
      </c>
      <c r="DP6" s="27" t="str">
        <f t="shared" si="10"/>
        <v>-</v>
      </c>
      <c r="DQ6" s="27">
        <f t="shared" si="10"/>
        <v>28.04</v>
      </c>
      <c r="DR6" s="25" t="str">
        <f>IF(DR7="","",IF(DR7="-","【-】","【"&amp;SUBSTITUTE(TEXT(DR7,"#,##0.00"),"-","△")&amp;"】"))</f>
        <v>【35.50】</v>
      </c>
      <c r="DS6" s="27" t="str">
        <f t="shared" ref="DS6:EB6" si="11">IF(DS7="",NA(),DS7)</f>
        <v>-</v>
      </c>
      <c r="DT6" s="27" t="str">
        <f t="shared" si="11"/>
        <v>-</v>
      </c>
      <c r="DU6" s="27" t="str">
        <f t="shared" si="11"/>
        <v>-</v>
      </c>
      <c r="DV6" s="27" t="str">
        <f t="shared" si="11"/>
        <v>-</v>
      </c>
      <c r="DW6" s="27">
        <f t="shared" si="11"/>
        <v>3.48</v>
      </c>
      <c r="DX6" s="27" t="str">
        <f t="shared" si="11"/>
        <v>-</v>
      </c>
      <c r="DY6" s="27" t="str">
        <f t="shared" si="11"/>
        <v>-</v>
      </c>
      <c r="DZ6" s="27" t="str">
        <f t="shared" si="11"/>
        <v>-</v>
      </c>
      <c r="EA6" s="27" t="str">
        <f t="shared" si="11"/>
        <v>-</v>
      </c>
      <c r="EB6" s="27">
        <f t="shared" si="11"/>
        <v>11.15</v>
      </c>
      <c r="EC6" s="25" t="str">
        <f>IF(EC7="","",IF(EC7="-","【-】","【"&amp;SUBSTITUTE(TEXT(EC7,"#,##0.00"),"-","△")&amp;"】"))</f>
        <v>【16.16】</v>
      </c>
      <c r="ED6" s="27" t="str">
        <f t="shared" ref="ED6:EM6" si="12">IF(ED7="",NA(),ED7)</f>
        <v>-</v>
      </c>
      <c r="EE6" s="27" t="str">
        <f t="shared" si="12"/>
        <v>-</v>
      </c>
      <c r="EF6" s="27" t="str">
        <f t="shared" si="12"/>
        <v>-</v>
      </c>
      <c r="EG6" s="27" t="str">
        <f t="shared" si="12"/>
        <v>-</v>
      </c>
      <c r="EH6" s="27">
        <f t="shared" si="12"/>
        <v>0.23</v>
      </c>
      <c r="EI6" s="27" t="str">
        <f t="shared" si="12"/>
        <v>-</v>
      </c>
      <c r="EJ6" s="27" t="str">
        <f t="shared" si="12"/>
        <v>-</v>
      </c>
      <c r="EK6" s="27" t="str">
        <f t="shared" si="12"/>
        <v>-</v>
      </c>
      <c r="EL6" s="27" t="str">
        <f t="shared" si="12"/>
        <v>-</v>
      </c>
      <c r="EM6" s="27">
        <f t="shared" si="12"/>
        <v>0.25</v>
      </c>
      <c r="EN6" s="25" t="str">
        <f>IF(EN7="","",IF(EN7="-","【-】","【"&amp;SUBSTITUTE(TEXT(EN7,"#,##0.00"),"-","△")&amp;"】"))</f>
        <v>【0.28】</v>
      </c>
    </row>
    <row r="7" spans="1:144" s="14" customFormat="1" x14ac:dyDescent="0.2">
      <c r="A7" s="15"/>
      <c r="B7" s="21">
        <v>2024</v>
      </c>
      <c r="C7" s="21">
        <v>463043</v>
      </c>
      <c r="D7" s="21">
        <v>46</v>
      </c>
      <c r="E7" s="21">
        <v>1</v>
      </c>
      <c r="F7" s="21">
        <v>0</v>
      </c>
      <c r="G7" s="21">
        <v>5</v>
      </c>
      <c r="H7" s="21" t="s">
        <v>95</v>
      </c>
      <c r="I7" s="21" t="s">
        <v>96</v>
      </c>
      <c r="J7" s="21" t="s">
        <v>97</v>
      </c>
      <c r="K7" s="21" t="s">
        <v>98</v>
      </c>
      <c r="L7" s="21" t="s">
        <v>99</v>
      </c>
      <c r="M7" s="21" t="s">
        <v>4</v>
      </c>
      <c r="N7" s="26" t="s">
        <v>100</v>
      </c>
      <c r="O7" s="26">
        <v>56.75</v>
      </c>
      <c r="P7" s="26">
        <v>100</v>
      </c>
      <c r="Q7" s="26">
        <v>2750</v>
      </c>
      <c r="R7" s="26">
        <v>673</v>
      </c>
      <c r="S7" s="26">
        <v>101.15</v>
      </c>
      <c r="T7" s="26">
        <v>6.65</v>
      </c>
      <c r="U7" s="26">
        <v>643</v>
      </c>
      <c r="V7" s="26">
        <v>101.1</v>
      </c>
      <c r="W7" s="26">
        <v>6.36</v>
      </c>
      <c r="X7" s="26" t="s">
        <v>100</v>
      </c>
      <c r="Y7" s="26" t="s">
        <v>100</v>
      </c>
      <c r="Z7" s="26" t="s">
        <v>100</v>
      </c>
      <c r="AA7" s="26" t="s">
        <v>100</v>
      </c>
      <c r="AB7" s="26">
        <v>51.99</v>
      </c>
      <c r="AC7" s="26" t="s">
        <v>100</v>
      </c>
      <c r="AD7" s="26" t="s">
        <v>100</v>
      </c>
      <c r="AE7" s="26" t="s">
        <v>100</v>
      </c>
      <c r="AF7" s="26" t="s">
        <v>100</v>
      </c>
      <c r="AG7" s="26">
        <v>102.26</v>
      </c>
      <c r="AH7" s="26">
        <v>102.02</v>
      </c>
      <c r="AI7" s="26" t="s">
        <v>100</v>
      </c>
      <c r="AJ7" s="26" t="s">
        <v>100</v>
      </c>
      <c r="AK7" s="26" t="s">
        <v>100</v>
      </c>
      <c r="AL7" s="26" t="s">
        <v>100</v>
      </c>
      <c r="AM7" s="26">
        <v>342.8</v>
      </c>
      <c r="AN7" s="26" t="s">
        <v>100</v>
      </c>
      <c r="AO7" s="26" t="s">
        <v>100</v>
      </c>
      <c r="AP7" s="26" t="s">
        <v>100</v>
      </c>
      <c r="AQ7" s="26" t="s">
        <v>100</v>
      </c>
      <c r="AR7" s="26">
        <v>82.37</v>
      </c>
      <c r="AS7" s="26">
        <v>26.96</v>
      </c>
      <c r="AT7" s="26" t="s">
        <v>100</v>
      </c>
      <c r="AU7" s="26" t="s">
        <v>100</v>
      </c>
      <c r="AV7" s="26" t="s">
        <v>100</v>
      </c>
      <c r="AW7" s="26" t="s">
        <v>100</v>
      </c>
      <c r="AX7" s="26">
        <v>96.2</v>
      </c>
      <c r="AY7" s="26" t="s">
        <v>100</v>
      </c>
      <c r="AZ7" s="26" t="s">
        <v>100</v>
      </c>
      <c r="BA7" s="26" t="s">
        <v>100</v>
      </c>
      <c r="BB7" s="26" t="s">
        <v>100</v>
      </c>
      <c r="BC7" s="26">
        <v>101.6</v>
      </c>
      <c r="BD7" s="26">
        <v>142.38999999999999</v>
      </c>
      <c r="BE7" s="26" t="s">
        <v>100</v>
      </c>
      <c r="BF7" s="26" t="s">
        <v>100</v>
      </c>
      <c r="BG7" s="26" t="s">
        <v>100</v>
      </c>
      <c r="BH7" s="26" t="s">
        <v>100</v>
      </c>
      <c r="BI7" s="26">
        <v>3893.25</v>
      </c>
      <c r="BJ7" s="26" t="s">
        <v>100</v>
      </c>
      <c r="BK7" s="26" t="s">
        <v>100</v>
      </c>
      <c r="BL7" s="26" t="s">
        <v>100</v>
      </c>
      <c r="BM7" s="26" t="s">
        <v>100</v>
      </c>
      <c r="BN7" s="26">
        <v>1398.03</v>
      </c>
      <c r="BO7" s="26">
        <v>1043.3599999999999</v>
      </c>
      <c r="BP7" s="26" t="s">
        <v>100</v>
      </c>
      <c r="BQ7" s="26" t="s">
        <v>100</v>
      </c>
      <c r="BR7" s="26" t="s">
        <v>100</v>
      </c>
      <c r="BS7" s="26" t="s">
        <v>100</v>
      </c>
      <c r="BT7" s="26">
        <v>19.37</v>
      </c>
      <c r="BU7" s="26" t="s">
        <v>100</v>
      </c>
      <c r="BV7" s="26" t="s">
        <v>100</v>
      </c>
      <c r="BW7" s="26" t="s">
        <v>100</v>
      </c>
      <c r="BX7" s="26" t="s">
        <v>100</v>
      </c>
      <c r="BY7" s="26">
        <v>39.15</v>
      </c>
      <c r="BZ7" s="26">
        <v>56.19</v>
      </c>
      <c r="CA7" s="26" t="s">
        <v>100</v>
      </c>
      <c r="CB7" s="26" t="s">
        <v>100</v>
      </c>
      <c r="CC7" s="26" t="s">
        <v>100</v>
      </c>
      <c r="CD7" s="26" t="s">
        <v>100</v>
      </c>
      <c r="CE7" s="26">
        <v>805.83</v>
      </c>
      <c r="CF7" s="26" t="s">
        <v>100</v>
      </c>
      <c r="CG7" s="26" t="s">
        <v>100</v>
      </c>
      <c r="CH7" s="26" t="s">
        <v>100</v>
      </c>
      <c r="CI7" s="26" t="s">
        <v>100</v>
      </c>
      <c r="CJ7" s="26">
        <v>392.81</v>
      </c>
      <c r="CK7" s="26">
        <v>285.60000000000002</v>
      </c>
      <c r="CL7" s="26" t="s">
        <v>100</v>
      </c>
      <c r="CM7" s="26" t="s">
        <v>100</v>
      </c>
      <c r="CN7" s="26" t="s">
        <v>100</v>
      </c>
      <c r="CO7" s="26" t="s">
        <v>100</v>
      </c>
      <c r="CP7" s="26">
        <v>64.98</v>
      </c>
      <c r="CQ7" s="26" t="s">
        <v>100</v>
      </c>
      <c r="CR7" s="26" t="s">
        <v>100</v>
      </c>
      <c r="CS7" s="26" t="s">
        <v>100</v>
      </c>
      <c r="CT7" s="26" t="s">
        <v>100</v>
      </c>
      <c r="CU7" s="26">
        <v>29.19</v>
      </c>
      <c r="CV7" s="26">
        <v>48.33</v>
      </c>
      <c r="CW7" s="26" t="s">
        <v>100</v>
      </c>
      <c r="CX7" s="26" t="s">
        <v>100</v>
      </c>
      <c r="CY7" s="26" t="s">
        <v>100</v>
      </c>
      <c r="CZ7" s="26" t="s">
        <v>100</v>
      </c>
      <c r="DA7" s="26">
        <v>100</v>
      </c>
      <c r="DB7" s="26" t="s">
        <v>100</v>
      </c>
      <c r="DC7" s="26" t="s">
        <v>100</v>
      </c>
      <c r="DD7" s="26" t="s">
        <v>100</v>
      </c>
      <c r="DE7" s="26" t="s">
        <v>100</v>
      </c>
      <c r="DF7" s="26">
        <v>66.040000000000006</v>
      </c>
      <c r="DG7" s="26">
        <v>70.34</v>
      </c>
      <c r="DH7" s="26" t="s">
        <v>100</v>
      </c>
      <c r="DI7" s="26" t="s">
        <v>100</v>
      </c>
      <c r="DJ7" s="26" t="s">
        <v>100</v>
      </c>
      <c r="DK7" s="26" t="s">
        <v>100</v>
      </c>
      <c r="DL7" s="26">
        <v>3.91</v>
      </c>
      <c r="DM7" s="26" t="s">
        <v>100</v>
      </c>
      <c r="DN7" s="26" t="s">
        <v>100</v>
      </c>
      <c r="DO7" s="26" t="s">
        <v>100</v>
      </c>
      <c r="DP7" s="26" t="s">
        <v>100</v>
      </c>
      <c r="DQ7" s="26">
        <v>28.04</v>
      </c>
      <c r="DR7" s="26">
        <v>35.5</v>
      </c>
      <c r="DS7" s="26" t="s">
        <v>100</v>
      </c>
      <c r="DT7" s="26" t="s">
        <v>100</v>
      </c>
      <c r="DU7" s="26" t="s">
        <v>100</v>
      </c>
      <c r="DV7" s="26" t="s">
        <v>100</v>
      </c>
      <c r="DW7" s="26">
        <v>3.48</v>
      </c>
      <c r="DX7" s="26" t="s">
        <v>100</v>
      </c>
      <c r="DY7" s="26" t="s">
        <v>100</v>
      </c>
      <c r="DZ7" s="26" t="s">
        <v>100</v>
      </c>
      <c r="EA7" s="26" t="s">
        <v>100</v>
      </c>
      <c r="EB7" s="26">
        <v>11.15</v>
      </c>
      <c r="EC7" s="26">
        <v>16.16</v>
      </c>
      <c r="ED7" s="26" t="s">
        <v>100</v>
      </c>
      <c r="EE7" s="26" t="s">
        <v>100</v>
      </c>
      <c r="EF7" s="26" t="s">
        <v>100</v>
      </c>
      <c r="EG7" s="26" t="s">
        <v>100</v>
      </c>
      <c r="EH7" s="26">
        <v>0.23</v>
      </c>
      <c r="EI7" s="26" t="s">
        <v>100</v>
      </c>
      <c r="EJ7" s="26" t="s">
        <v>100</v>
      </c>
      <c r="EK7" s="26" t="s">
        <v>100</v>
      </c>
      <c r="EL7" s="26" t="s">
        <v>100</v>
      </c>
      <c r="EM7" s="26">
        <v>0.25</v>
      </c>
      <c r="EN7" s="26">
        <v>0.28000000000000003</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2025-12-12T09:25:14Z</dcterms:created>
  <dcterms:modified xsi:type="dcterms:W3CDTF">2026-03-04T05:48:58Z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2026-03-02T06:10:21Z</vt:filetime>
  </property>
</Properties>
</file>