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7\03_決算統計関連調査\250113_公営企業に係る経営比較分析表（令和６年度決算）の分析・公表について（依頼）\★完成版\17 南九州市（済）\"/>
    </mc:Choice>
  </mc:AlternateContent>
  <xr:revisionPtr revIDLastSave="0" documentId="13_ncr:1_{F91F7D49-5F51-4B56-B593-38DA1596A211}" xr6:coauthVersionLast="47" xr6:coauthVersionMax="47" xr10:uidLastSave="{00000000-0000-0000-0000-000000000000}"/>
  <workbookProtection workbookAlgorithmName="SHA-512" workbookHashValue="XVE+G5SSTvOUY8hUyC8H4zwb2/RibkdVSe0q7ypD7WNoPoGBcxH9zC/omZYqpX/YAFHiGZqkh9WiWMrenldw3w==" workbookSaltValue="RnbPQfGdO2jT6wA4lZcszQ==" workbookSpinCount="100000" lockStructure="1"/>
  <bookViews>
    <workbookView xWindow="2868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<sst xmlns="http://schemas.openxmlformats.org/spreadsheetml/2006/main" count="231" uniqueCount="116">
  <si>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</si>
  <si>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</si>
  <si>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</si>
  <si>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</si>
  <si>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</si>
  <si>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</si>
  <si>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</si>
  <si>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</si>
  <si>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</si>
  <si>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</si>
  <si>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</si>
  <si>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</si>
  <si>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</si>
  <si>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</si>
  <si>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</si>
  <si>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</si>
  <si>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</si>
  <si>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</si>
  <si>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</si>
  <si>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</si>
  <si>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</si>
  <si>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</si>
  <si>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</si>
  <si>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</si>
  <si>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</si>
  <si>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</si>
  <si>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</si>
  <si>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</si>
  <si>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</si>
  <si>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</si>
  <si>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</si>
  <si>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</si>
  <si>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</si>
  <si>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</si>
  <si>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</si>
  <si>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</si>
  <si>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</si>
  <si>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</si>
  <si>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</si>
  <si>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</si>
  <si>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</si>
  <si>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</si>
  <si>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</si>
  <si>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</si>
  <si>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</si>
  <si>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</si>
  <si>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</si>
  <si>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</si>
  <si>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</si>
  <si>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</si>
  <si>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</si>
  <si>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</si>
  <si>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</si>
  <si>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</si>
  <si>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</si>
  <si>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</si>
  <si>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</si>
  <si>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</si>
  <si>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</si>
  <si>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</si>
  <si>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</si>
  <si>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</si>
  <si>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</si>
  <si>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</si>
  <si>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</si>
  <si>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</si>
  <si>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</si>
  <si>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</si>
  <si>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</si>
  <si>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</si>
  <si>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</si>
  <si>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</si>
  <si>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</si>
  <si>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</si>
  <si>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</si>
  <si>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</si>
  <si>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</si>
  <si>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</si>
  <si>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</si>
  <si>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</si>
  <si>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</si>
  <si>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</si>
  <si>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</si>
  <si>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</si>
  <si>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</si>
  <si>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</si>
  <si>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</si>
  <si>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</si>
  <si>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</si>
  <si>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</si>
  <si>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</si>
  <si>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</si>
  <si>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</si>
  <si>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</si>
  <si>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</si>
  <si>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</si>
  <si>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南九州市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</si>
  <si>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</si>
  <si>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</si>
  <si>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</si>
  <si>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</si>
  <si>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</si>
  <si>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</si>
  <si>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</si>
  <si>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</si>
  <si>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</si>
  <si>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</si>
  <si>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</si>
  <si>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</si>
  <si>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</si>
  <si>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</si>
  <si>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</si>
  <si>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</si>
  <si>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
　類似団体よりも低く，現状は問題ないと考えれらる。
②管渠老朽化率
　法定耐用年数を超えた管渠はない。
③管渠改善率
　今後も必要に応じて，計画的に更新していく。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21" eb="22">
      <t>ヒク</t>
    </rPh>
    <rPh sb="24" eb="26">
      <t>ゲンジョウ</t>
    </rPh>
    <rPh sb="27" eb="29">
      <t>モンダイ</t>
    </rPh>
    <rPh sb="32" eb="33">
      <t>カンガ</t>
    </rPh>
    <rPh sb="66" eb="68">
      <t>カンキョ</t>
    </rPh>
    <rPh sb="68" eb="70">
      <t>カイゼン</t>
    </rPh>
    <rPh sb="70" eb="71">
      <t>リツ</t>
    </rPh>
    <rPh sb="73" eb="75">
      <t>コンゴ</t>
    </rPh>
    <rPh sb="76" eb="78">
      <t>ヒツヨウ</t>
    </rPh>
    <rPh sb="79" eb="80">
      <t>オウ</t>
    </rPh>
    <rPh sb="83" eb="85">
      <t>ケイカク</t>
    </rPh>
    <rPh sb="85" eb="86">
      <t>テキ</t>
    </rPh>
    <rPh sb="87" eb="89">
      <t>コウシン</t>
    </rPh>
    <phoneticPr fontId="4"/>
  </si>
  <si>
    <t>①経常収支比率
　令和4年度に料金改定を行い，類似団体を上回っているもが，一般会計からの繰入金に依存しており，営業収益の確保を図っていく必要がある。
②累積欠損金比率　
　欠損金は発生していない。
③流動比率
　類似団体より高く，問題はないと考える。
④企業債残高対給水収益比率
　公費負担のため，0となっている。
⑤経費回収率
　類似団体は上回っているものの，100％を下回っており，さらなる経費削減を図る必要がある。
⑥汚水処理原価
　類似団体より低く抑えられているが，物価高騰等により維持管理費の増加が見込まれることから，今後も経費削減に努めていく。
⑦施設利用率
　今後も人口減少に伴い処理水量が減少することが予想されるが，施設の統廃合は難しい状況である。
⑧水洗化率
　類似団体より高く，今後も水洗化率の向上に努めていく。</t>
    <rPh sb="20" eb="21">
      <t>オコナ</t>
    </rPh>
    <rPh sb="37" eb="39">
      <t>イッパン</t>
    </rPh>
    <rPh sb="141" eb="143">
      <t>コウヒ</t>
    </rPh>
    <rPh sb="143" eb="145">
      <t>フタン</t>
    </rPh>
    <rPh sb="159" eb="161">
      <t>ケイヒ</t>
    </rPh>
    <rPh sb="171" eb="173">
      <t>ウワマワ</t>
    </rPh>
    <rPh sb="186" eb="188">
      <t>シタマワ</t>
    </rPh>
    <rPh sb="317" eb="319">
      <t>ルイジ</t>
    </rPh>
    <rPh sb="319" eb="321">
      <t>ダンタイ</t>
    </rPh>
    <rPh sb="323" eb="324">
      <t>ヒク</t>
    </rPh>
    <rPh sb="331" eb="333">
      <t>コンゴ</t>
    </rPh>
    <rPh sb="334" eb="336">
      <t>ジンコウ</t>
    </rPh>
    <rPh sb="336" eb="338">
      <t>ゲンショウ</t>
    </rPh>
    <rPh sb="339" eb="340">
      <t>トモナ</t>
    </rPh>
    <rPh sb="345" eb="347">
      <t>ヨソウ</t>
    </rPh>
    <rPh sb="349" eb="352">
      <t>トウハイゴウ</t>
    </rPh>
    <rPh sb="353" eb="354">
      <t>ムズカ</t>
    </rPh>
    <rPh sb="356" eb="358">
      <t>ジョウキョウスイセンカ</t>
    </rPh>
    <phoneticPr fontId="4"/>
  </si>
  <si>
    <t>　人口の減少とともに，下水道収益は年々減少していく一方，物価高騰や施設の老朽化による維持管理費の増加，人材確保の困難など，経営状況は年々厳しい状況にある。
　指標を見る限り，経営状況は健全であり，概ね類似団体とも近い数値となっているが，一般会計に依存した事業運営となっている。令和4年度に料金改定を行ったが，人口減少に伴い料金収入は減少傾向にあり，今後も経費の削減に努め，経営基盤の安定を図っていく必要がある。
　管路の老朽化は，現在はそれほど進んでいないが，処理場の機械設備の故障が増加しているほか，突発的な事故等が発生する可能性もあるため，今後の更新需要についても備えておく必要がある。</t>
    <rPh sb="79" eb="81">
      <t>シヒョウ</t>
    </rPh>
    <rPh sb="82" eb="83">
      <t>ミ</t>
    </rPh>
    <rPh sb="84" eb="85">
      <t>カギ</t>
    </rPh>
    <rPh sb="87" eb="89">
      <t>ケイエイ</t>
    </rPh>
    <rPh sb="89" eb="91">
      <t>ジョウキョウ</t>
    </rPh>
    <rPh sb="92" eb="94">
      <t>ケンゼン</t>
    </rPh>
    <rPh sb="98" eb="99">
      <t>オオム</t>
    </rPh>
    <rPh sb="100" eb="102">
      <t>ルイジ</t>
    </rPh>
    <rPh sb="102" eb="104">
      <t>ダンタイ</t>
    </rPh>
    <rPh sb="106" eb="107">
      <t>チカ</t>
    </rPh>
    <rPh sb="108" eb="110">
      <t>スウチ</t>
    </rPh>
    <rPh sb="118" eb="120">
      <t>イッパン</t>
    </rPh>
    <rPh sb="120" eb="122">
      <t>カイケイ</t>
    </rPh>
    <rPh sb="123" eb="125">
      <t>イゾン</t>
    </rPh>
    <rPh sb="127" eb="129">
      <t>ジギョウ</t>
    </rPh>
    <rPh sb="129" eb="131">
      <t>ウンエイ</t>
    </rPh>
    <rPh sb="207" eb="209">
      <t>カンロ</t>
    </rPh>
    <rPh sb="210" eb="213">
      <t>ロウキュウカ</t>
    </rPh>
    <rPh sb="215" eb="217">
      <t>ゲンザイ</t>
    </rPh>
    <rPh sb="222" eb="223">
      <t>スス</t>
    </rPh>
    <rPh sb="230" eb="233">
      <t>ショリジョウ</t>
    </rPh>
    <rPh sb="234" eb="236">
      <t>キカイ</t>
    </rPh>
    <rPh sb="236" eb="238">
      <t>セツビ</t>
    </rPh>
    <rPh sb="239" eb="241">
      <t>コショウ</t>
    </rPh>
    <rPh sb="242" eb="244">
      <t>ゾウカ</t>
    </rPh>
    <rPh sb="272" eb="274">
      <t>コンゴ</t>
    </rPh>
    <rPh sb="275" eb="277">
      <t>コウシン</t>
    </rPh>
    <rPh sb="277" eb="279">
      <t>ジュヨウ</t>
    </rPh>
    <rPh sb="284" eb="285">
      <t>ソナ</t>
    </rPh>
    <rPh sb="289" eb="29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</si>
</sst>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3.11</c:v>
                </c:pt>
                <c:pt idx="3" formatCode="#,##0.00;&quot;△&quot;#,##0.00;&quot;-&quot;">
                  <c:v>2.95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2-43D9-A06E-425ACB9EE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0.05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2-43D9-A06E-425ACB9EE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54.9</c:v>
                </c:pt>
                <c:pt idx="1">
                  <c:v>51.39</c:v>
                </c:pt>
                <c:pt idx="2">
                  <c:v>49.91</c:v>
                </c:pt>
                <c:pt idx="3">
                  <c:v>47.87</c:v>
                </c:pt>
                <c:pt idx="4">
                  <c:v>47.32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5-4C6A-89E0-8B39AD3CB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66.53</c:v>
                </c:pt>
                <c:pt idx="2">
                  <c:v>52.35</c:v>
                </c:pt>
                <c:pt idx="3">
                  <c:v>46.25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5-4C6A-89E0-8B39AD3CB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95.67</c:v>
                </c:pt>
                <c:pt idx="1">
                  <c:v>95.22</c:v>
                </c:pt>
                <c:pt idx="2">
                  <c:v>97.01</c:v>
                </c:pt>
                <c:pt idx="3">
                  <c:v>94.88</c:v>
                </c:pt>
                <c:pt idx="4">
                  <c:v>93.9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8-47AB-8412-CAA844251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84.67</c:v>
                </c:pt>
                <c:pt idx="2">
                  <c:v>84.39</c:v>
                </c:pt>
                <c:pt idx="3">
                  <c:v>83.96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8-47AB-8412-CAA844251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103.76</c:v>
                </c:pt>
                <c:pt idx="1">
                  <c:v>109.8</c:v>
                </c:pt>
                <c:pt idx="2">
                  <c:v>108.18</c:v>
                </c:pt>
                <c:pt idx="3">
                  <c:v>112.56</c:v>
                </c:pt>
                <c:pt idx="4">
                  <c:v>110.93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E-43AE-A219-9DA2CCA30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106.37</c:v>
                </c:pt>
                <c:pt idx="1">
                  <c:v>106.07</c:v>
                </c:pt>
                <c:pt idx="2">
                  <c:v>105.5</c:v>
                </c:pt>
                <c:pt idx="3">
                  <c:v>106.35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E-43AE-A219-9DA2CCA30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3.27</c:v>
                </c:pt>
                <c:pt idx="1">
                  <c:v>6.46</c:v>
                </c:pt>
                <c:pt idx="2">
                  <c:v>9.66</c:v>
                </c:pt>
                <c:pt idx="3">
                  <c:v>12.51</c:v>
                </c:pt>
                <c:pt idx="4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7-452A-95C5-06D572882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20.34</c:v>
                </c:pt>
                <c:pt idx="1">
                  <c:v>21.85</c:v>
                </c:pt>
                <c:pt idx="2">
                  <c:v>25.19</c:v>
                </c:pt>
                <c:pt idx="3">
                  <c:v>25.46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7-452A-95C5-06D572882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8-4772-9E40-E4ED3A822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0.19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8-4772-9E40-E4ED3A822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F-43BA-ACC1-5CC853C5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139.02000000000001</c:v>
                </c:pt>
                <c:pt idx="1">
                  <c:v>132.04</c:v>
                </c:pt>
                <c:pt idx="2">
                  <c:v>145.43</c:v>
                </c:pt>
                <c:pt idx="3">
                  <c:v>129.88999999999999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F-43BA-ACC1-5CC853C5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21.79</c:v>
                </c:pt>
                <c:pt idx="1">
                  <c:v>61.79</c:v>
                </c:pt>
                <c:pt idx="2">
                  <c:v>108.6</c:v>
                </c:pt>
                <c:pt idx="3">
                  <c:v>103.42</c:v>
                </c:pt>
                <c:pt idx="4">
                  <c:v>267.13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5-4472-BE5C-191131F4E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29.13</c:v>
                </c:pt>
                <c:pt idx="1">
                  <c:v>35.69</c:v>
                </c:pt>
                <c:pt idx="2">
                  <c:v>38.4</c:v>
                </c:pt>
                <c:pt idx="3">
                  <c:v>44.04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5-4472-BE5C-191131F4E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5-4A96-89E5-760FAA3D4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791.76</c:v>
                </c:pt>
                <c:pt idx="2">
                  <c:v>900.82</c:v>
                </c:pt>
                <c:pt idx="3">
                  <c:v>839.21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5-4A96-89E5-760FAA3D4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63.4</c:v>
                </c:pt>
                <c:pt idx="1">
                  <c:v>60.68</c:v>
                </c:pt>
                <c:pt idx="2">
                  <c:v>57.85</c:v>
                </c:pt>
                <c:pt idx="3">
                  <c:v>69.930000000000007</c:v>
                </c:pt>
                <c:pt idx="4">
                  <c:v>69.48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6-469E-8B9F-BC0CE9C21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56.26</c:v>
                </c:pt>
                <c:pt idx="2">
                  <c:v>52.94</c:v>
                </c:pt>
                <c:pt idx="3">
                  <c:v>52.05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6-469E-8B9F-BC0CE9C21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149.69</c:v>
                </c:pt>
                <c:pt idx="1">
                  <c:v>156.62</c:v>
                </c:pt>
                <c:pt idx="2">
                  <c:v>180.4</c:v>
                </c:pt>
                <c:pt idx="3">
                  <c:v>152.9</c:v>
                </c:pt>
                <c:pt idx="4">
                  <c:v>154.34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E-47FB-A86E-B5D79ABC1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282.08999999999997</c:v>
                </c:pt>
                <c:pt idx="2">
                  <c:v>303.27999999999997</c:v>
                </c:pt>
                <c:pt idx="3">
                  <c:v>301.86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E-47FB-A86E-B5D79ABC1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view="pageBreakPreview" zoomScale="60" zoomScaleNormal="70" workbookViewId="0"/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鹿児島県　南九州市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農業集落排水</v>
      </c>
      <c r="Q8" s="39"/>
      <c r="R8" s="39"/>
      <c r="S8" s="39"/>
      <c r="T8" s="39"/>
      <c r="U8" s="39"/>
      <c r="V8" s="39"/>
      <c r="W8" s="39" t="str">
        <f>データ!L6</f>
        <v>F2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31457</v>
      </c>
      <c r="AM8" s="41"/>
      <c r="AN8" s="41"/>
      <c r="AO8" s="41"/>
      <c r="AP8" s="41"/>
      <c r="AQ8" s="41"/>
      <c r="AR8" s="41"/>
      <c r="AS8" s="41"/>
      <c r="AT8" s="34">
        <f>データ!T6</f>
        <v>357.91</v>
      </c>
      <c r="AU8" s="34"/>
      <c r="AV8" s="34"/>
      <c r="AW8" s="34"/>
      <c r="AX8" s="34"/>
      <c r="AY8" s="34"/>
      <c r="AZ8" s="34"/>
      <c r="BA8" s="34"/>
      <c r="BB8" s="34">
        <f>データ!U6</f>
        <v>87.89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94.13</v>
      </c>
      <c r="J10" s="34"/>
      <c r="K10" s="34"/>
      <c r="L10" s="34"/>
      <c r="M10" s="34"/>
      <c r="N10" s="34"/>
      <c r="O10" s="34"/>
      <c r="P10" s="34">
        <f>データ!P6</f>
        <v>3.16</v>
      </c>
      <c r="Q10" s="34"/>
      <c r="R10" s="34"/>
      <c r="S10" s="34"/>
      <c r="T10" s="34"/>
      <c r="U10" s="34"/>
      <c r="V10" s="34"/>
      <c r="W10" s="34">
        <f>データ!Q6</f>
        <v>85.47</v>
      </c>
      <c r="X10" s="34"/>
      <c r="Y10" s="34"/>
      <c r="Z10" s="34"/>
      <c r="AA10" s="34"/>
      <c r="AB10" s="34"/>
      <c r="AC10" s="34"/>
      <c r="AD10" s="41">
        <f>データ!R6</f>
        <v>2090</v>
      </c>
      <c r="AE10" s="41"/>
      <c r="AF10" s="41"/>
      <c r="AG10" s="41"/>
      <c r="AH10" s="41"/>
      <c r="AI10" s="41"/>
      <c r="AJ10" s="41"/>
      <c r="AK10" s="2"/>
      <c r="AL10" s="41">
        <f>データ!V6</f>
        <v>983</v>
      </c>
      <c r="AM10" s="41"/>
      <c r="AN10" s="41"/>
      <c r="AO10" s="41"/>
      <c r="AP10" s="41"/>
      <c r="AQ10" s="41"/>
      <c r="AR10" s="41"/>
      <c r="AS10" s="41"/>
      <c r="AT10" s="34">
        <f>データ!W6</f>
        <v>0.85</v>
      </c>
      <c r="AU10" s="34"/>
      <c r="AV10" s="34"/>
      <c r="AW10" s="34"/>
      <c r="AX10" s="34"/>
      <c r="AY10" s="34"/>
      <c r="AZ10" s="34"/>
      <c r="BA10" s="34"/>
      <c r="BB10" s="34">
        <f>データ!X6</f>
        <v>1156.47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114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0" t="s">
        <v>113</v>
      </c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0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0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0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0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0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0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0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0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0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0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0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0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0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0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3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9" t="s">
        <v>115</v>
      </c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1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9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1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9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1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9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1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9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1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9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1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9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1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9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1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9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1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9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1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9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1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9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1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9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1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9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1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9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1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9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1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82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4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6QAL3wE2iQ22WI6/Q7H73lES6NwAt9snKMMh+qt0g8+zKDTfj69Ws+StSMKB6tccaGJgfWl9Ua5Xp53VR6JXYA==" saltValue="2qKggHexZN7L6hf9ITavo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462233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鹿児島県　南九州市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94.13</v>
      </c>
      <c r="P6" s="20">
        <f t="shared" si="3"/>
        <v>3.16</v>
      </c>
      <c r="Q6" s="20">
        <f t="shared" si="3"/>
        <v>85.47</v>
      </c>
      <c r="R6" s="20">
        <f t="shared" si="3"/>
        <v>2090</v>
      </c>
      <c r="S6" s="20">
        <f t="shared" si="3"/>
        <v>31457</v>
      </c>
      <c r="T6" s="20">
        <f t="shared" si="3"/>
        <v>357.91</v>
      </c>
      <c r="U6" s="20">
        <f t="shared" si="3"/>
        <v>87.89</v>
      </c>
      <c r="V6" s="20">
        <f t="shared" si="3"/>
        <v>983</v>
      </c>
      <c r="W6" s="20">
        <f t="shared" si="3"/>
        <v>0.85</v>
      </c>
      <c r="X6" s="20">
        <f t="shared" si="3"/>
        <v>1156.47</v>
      </c>
      <c r="Y6" s="21">
        <f>IF(Y7="",NA(),Y7)</f>
        <v>103.76</v>
      </c>
      <c r="Z6" s="21">
        <f t="shared" ref="Z6:AH6" si="4">IF(Z7="",NA(),Z7)</f>
        <v>109.8</v>
      </c>
      <c r="AA6" s="21">
        <f t="shared" si="4"/>
        <v>108.18</v>
      </c>
      <c r="AB6" s="21">
        <f t="shared" si="4"/>
        <v>112.56</v>
      </c>
      <c r="AC6" s="21">
        <f t="shared" si="4"/>
        <v>110.93</v>
      </c>
      <c r="AD6" s="21">
        <f t="shared" si="4"/>
        <v>106.37</v>
      </c>
      <c r="AE6" s="21">
        <f t="shared" si="4"/>
        <v>106.07</v>
      </c>
      <c r="AF6" s="21">
        <f t="shared" si="4"/>
        <v>105.5</v>
      </c>
      <c r="AG6" s="21">
        <f t="shared" si="4"/>
        <v>106.35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139.02000000000001</v>
      </c>
      <c r="AP6" s="21">
        <f t="shared" si="5"/>
        <v>132.04</v>
      </c>
      <c r="AQ6" s="21">
        <f t="shared" si="5"/>
        <v>145.43</v>
      </c>
      <c r="AR6" s="21">
        <f t="shared" si="5"/>
        <v>129.88999999999999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>
        <f>IF(AU7="",NA(),AU7)</f>
        <v>21.79</v>
      </c>
      <c r="AV6" s="21">
        <f t="shared" ref="AV6:BD6" si="6">IF(AV7="",NA(),AV7)</f>
        <v>61.79</v>
      </c>
      <c r="AW6" s="21">
        <f t="shared" si="6"/>
        <v>108.6</v>
      </c>
      <c r="AX6" s="21">
        <f t="shared" si="6"/>
        <v>103.42</v>
      </c>
      <c r="AY6" s="21">
        <f t="shared" si="6"/>
        <v>267.13</v>
      </c>
      <c r="AZ6" s="21">
        <f t="shared" si="6"/>
        <v>29.13</v>
      </c>
      <c r="BA6" s="21">
        <f t="shared" si="6"/>
        <v>35.69</v>
      </c>
      <c r="BB6" s="21">
        <f t="shared" si="6"/>
        <v>38.4</v>
      </c>
      <c r="BC6" s="21">
        <f t="shared" si="6"/>
        <v>44.04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867.83</v>
      </c>
      <c r="BL6" s="21">
        <f t="shared" si="7"/>
        <v>791.76</v>
      </c>
      <c r="BM6" s="21">
        <f t="shared" si="7"/>
        <v>900.82</v>
      </c>
      <c r="BN6" s="21">
        <f t="shared" si="7"/>
        <v>839.21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>
        <f>IF(BQ7="",NA(),BQ7)</f>
        <v>63.4</v>
      </c>
      <c r="BR6" s="21">
        <f t="shared" ref="BR6:BZ6" si="8">IF(BR7="",NA(),BR7)</f>
        <v>60.68</v>
      </c>
      <c r="BS6" s="21">
        <f t="shared" si="8"/>
        <v>57.85</v>
      </c>
      <c r="BT6" s="21">
        <f t="shared" si="8"/>
        <v>69.930000000000007</v>
      </c>
      <c r="BU6" s="21">
        <f t="shared" si="8"/>
        <v>69.48</v>
      </c>
      <c r="BV6" s="21">
        <f t="shared" si="8"/>
        <v>57.08</v>
      </c>
      <c r="BW6" s="21">
        <f t="shared" si="8"/>
        <v>56.26</v>
      </c>
      <c r="BX6" s="21">
        <f t="shared" si="8"/>
        <v>52.94</v>
      </c>
      <c r="BY6" s="21">
        <f t="shared" si="8"/>
        <v>52.05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>
        <f>IF(CB7="",NA(),CB7)</f>
        <v>149.69</v>
      </c>
      <c r="CC6" s="21">
        <f t="shared" ref="CC6:CK6" si="9">IF(CC7="",NA(),CC7)</f>
        <v>156.62</v>
      </c>
      <c r="CD6" s="21">
        <f t="shared" si="9"/>
        <v>180.4</v>
      </c>
      <c r="CE6" s="21">
        <f t="shared" si="9"/>
        <v>152.9</v>
      </c>
      <c r="CF6" s="21">
        <f t="shared" si="9"/>
        <v>154.34</v>
      </c>
      <c r="CG6" s="21">
        <f t="shared" si="9"/>
        <v>274.99</v>
      </c>
      <c r="CH6" s="21">
        <f t="shared" si="9"/>
        <v>282.08999999999997</v>
      </c>
      <c r="CI6" s="21">
        <f t="shared" si="9"/>
        <v>303.27999999999997</v>
      </c>
      <c r="CJ6" s="21">
        <f t="shared" si="9"/>
        <v>301.86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>
        <f>IF(CM7="",NA(),CM7)</f>
        <v>54.9</v>
      </c>
      <c r="CN6" s="21">
        <f t="shared" ref="CN6:CV6" si="10">IF(CN7="",NA(),CN7)</f>
        <v>51.39</v>
      </c>
      <c r="CO6" s="21">
        <f t="shared" si="10"/>
        <v>49.91</v>
      </c>
      <c r="CP6" s="21">
        <f t="shared" si="10"/>
        <v>47.87</v>
      </c>
      <c r="CQ6" s="21">
        <f t="shared" si="10"/>
        <v>47.32</v>
      </c>
      <c r="CR6" s="21">
        <f t="shared" si="10"/>
        <v>54.83</v>
      </c>
      <c r="CS6" s="21">
        <f t="shared" si="10"/>
        <v>66.53</v>
      </c>
      <c r="CT6" s="21">
        <f t="shared" si="10"/>
        <v>52.35</v>
      </c>
      <c r="CU6" s="21">
        <f t="shared" si="10"/>
        <v>46.25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>
        <f>IF(CX7="",NA(),CX7)</f>
        <v>95.67</v>
      </c>
      <c r="CY6" s="21">
        <f t="shared" ref="CY6:DG6" si="11">IF(CY7="",NA(),CY7)</f>
        <v>95.22</v>
      </c>
      <c r="CZ6" s="21">
        <f t="shared" si="11"/>
        <v>97.01</v>
      </c>
      <c r="DA6" s="21">
        <f t="shared" si="11"/>
        <v>94.88</v>
      </c>
      <c r="DB6" s="21">
        <f t="shared" si="11"/>
        <v>93.9</v>
      </c>
      <c r="DC6" s="21">
        <f t="shared" si="11"/>
        <v>84.7</v>
      </c>
      <c r="DD6" s="21">
        <f t="shared" si="11"/>
        <v>84.67</v>
      </c>
      <c r="DE6" s="21">
        <f t="shared" si="11"/>
        <v>84.39</v>
      </c>
      <c r="DF6" s="21">
        <f t="shared" si="11"/>
        <v>83.96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>
        <f>IF(DI7="",NA(),DI7)</f>
        <v>3.27</v>
      </c>
      <c r="DJ6" s="21">
        <f t="shared" ref="DJ6:DR6" si="12">IF(DJ7="",NA(),DJ7)</f>
        <v>6.46</v>
      </c>
      <c r="DK6" s="21">
        <f t="shared" si="12"/>
        <v>9.66</v>
      </c>
      <c r="DL6" s="21">
        <f t="shared" si="12"/>
        <v>12.51</v>
      </c>
      <c r="DM6" s="21">
        <f t="shared" si="12"/>
        <v>15.7</v>
      </c>
      <c r="DN6" s="21">
        <f t="shared" si="12"/>
        <v>20.34</v>
      </c>
      <c r="DO6" s="21">
        <f t="shared" si="12"/>
        <v>21.85</v>
      </c>
      <c r="DP6" s="21">
        <f t="shared" si="12"/>
        <v>25.19</v>
      </c>
      <c r="DQ6" s="21">
        <f t="shared" si="12"/>
        <v>25.46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1">
        <f t="shared" si="13"/>
        <v>0.19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0">
        <f>IF(EE7="",NA(),EE7)</f>
        <v>0</v>
      </c>
      <c r="EF6" s="20">
        <f t="shared" ref="EF6:EN6" si="14">IF(EF7="",NA(),EF7)</f>
        <v>0</v>
      </c>
      <c r="EG6" s="21">
        <f t="shared" si="14"/>
        <v>3.11</v>
      </c>
      <c r="EH6" s="21">
        <f t="shared" si="14"/>
        <v>2.95</v>
      </c>
      <c r="EI6" s="20">
        <f t="shared" si="14"/>
        <v>0</v>
      </c>
      <c r="EJ6" s="21">
        <f t="shared" si="14"/>
        <v>0.25</v>
      </c>
      <c r="EK6" s="21">
        <f t="shared" si="14"/>
        <v>0.05</v>
      </c>
      <c r="EL6" s="21">
        <f t="shared" si="14"/>
        <v>0.03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2024</v>
      </c>
      <c r="C7" s="23">
        <v>462233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94.13</v>
      </c>
      <c r="P7" s="24">
        <v>3.16</v>
      </c>
      <c r="Q7" s="24">
        <v>85.47</v>
      </c>
      <c r="R7" s="24">
        <v>2090</v>
      </c>
      <c r="S7" s="24">
        <v>31457</v>
      </c>
      <c r="T7" s="24">
        <v>357.91</v>
      </c>
      <c r="U7" s="24">
        <v>87.89</v>
      </c>
      <c r="V7" s="24">
        <v>983</v>
      </c>
      <c r="W7" s="24">
        <v>0.85</v>
      </c>
      <c r="X7" s="24">
        <v>1156.47</v>
      </c>
      <c r="Y7" s="24">
        <v>103.76</v>
      </c>
      <c r="Z7" s="24">
        <v>109.8</v>
      </c>
      <c r="AA7" s="24">
        <v>108.18</v>
      </c>
      <c r="AB7" s="24">
        <v>112.56</v>
      </c>
      <c r="AC7" s="24">
        <v>110.93</v>
      </c>
      <c r="AD7" s="24">
        <v>106.37</v>
      </c>
      <c r="AE7" s="24">
        <v>106.07</v>
      </c>
      <c r="AF7" s="24">
        <v>105.5</v>
      </c>
      <c r="AG7" s="24">
        <v>106.35</v>
      </c>
      <c r="AH7" s="24">
        <v>106.62</v>
      </c>
      <c r="AI7" s="24">
        <v>104.3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139.02000000000001</v>
      </c>
      <c r="AP7" s="24">
        <v>132.04</v>
      </c>
      <c r="AQ7" s="24">
        <v>145.43</v>
      </c>
      <c r="AR7" s="24">
        <v>129.88999999999999</v>
      </c>
      <c r="AS7" s="24">
        <v>107.99</v>
      </c>
      <c r="AT7" s="24">
        <v>102.74</v>
      </c>
      <c r="AU7" s="24">
        <v>21.79</v>
      </c>
      <c r="AV7" s="24">
        <v>61.79</v>
      </c>
      <c r="AW7" s="24">
        <v>108.6</v>
      </c>
      <c r="AX7" s="24">
        <v>103.42</v>
      </c>
      <c r="AY7" s="24">
        <v>267.13</v>
      </c>
      <c r="AZ7" s="24">
        <v>29.13</v>
      </c>
      <c r="BA7" s="24">
        <v>35.69</v>
      </c>
      <c r="BB7" s="24">
        <v>38.4</v>
      </c>
      <c r="BC7" s="24">
        <v>44.04</v>
      </c>
      <c r="BD7" s="24">
        <v>58.25</v>
      </c>
      <c r="BE7" s="24">
        <v>47.19</v>
      </c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867.83</v>
      </c>
      <c r="BL7" s="24">
        <v>791.76</v>
      </c>
      <c r="BM7" s="24">
        <v>900.82</v>
      </c>
      <c r="BN7" s="24">
        <v>839.21</v>
      </c>
      <c r="BO7" s="24">
        <v>791.46</v>
      </c>
      <c r="BP7" s="24">
        <v>798.1</v>
      </c>
      <c r="BQ7" s="24">
        <v>63.4</v>
      </c>
      <c r="BR7" s="24">
        <v>60.68</v>
      </c>
      <c r="BS7" s="24">
        <v>57.85</v>
      </c>
      <c r="BT7" s="24">
        <v>69.930000000000007</v>
      </c>
      <c r="BU7" s="24">
        <v>69.48</v>
      </c>
      <c r="BV7" s="24">
        <v>57.08</v>
      </c>
      <c r="BW7" s="24">
        <v>56.26</v>
      </c>
      <c r="BX7" s="24">
        <v>52.94</v>
      </c>
      <c r="BY7" s="24">
        <v>52.05</v>
      </c>
      <c r="BZ7" s="24">
        <v>47.96</v>
      </c>
      <c r="CA7" s="24">
        <v>54.51</v>
      </c>
      <c r="CB7" s="24">
        <v>149.69</v>
      </c>
      <c r="CC7" s="24">
        <v>156.62</v>
      </c>
      <c r="CD7" s="24">
        <v>180.4</v>
      </c>
      <c r="CE7" s="24">
        <v>152.9</v>
      </c>
      <c r="CF7" s="24">
        <v>154.34</v>
      </c>
      <c r="CG7" s="24">
        <v>274.99</v>
      </c>
      <c r="CH7" s="24">
        <v>282.08999999999997</v>
      </c>
      <c r="CI7" s="24">
        <v>303.27999999999997</v>
      </c>
      <c r="CJ7" s="24">
        <v>301.86</v>
      </c>
      <c r="CK7" s="24">
        <v>325.85000000000002</v>
      </c>
      <c r="CL7" s="24">
        <v>286.33</v>
      </c>
      <c r="CM7" s="24">
        <v>54.9</v>
      </c>
      <c r="CN7" s="24">
        <v>51.39</v>
      </c>
      <c r="CO7" s="24">
        <v>49.91</v>
      </c>
      <c r="CP7" s="24">
        <v>47.87</v>
      </c>
      <c r="CQ7" s="24">
        <v>47.32</v>
      </c>
      <c r="CR7" s="24">
        <v>54.83</v>
      </c>
      <c r="CS7" s="24">
        <v>66.53</v>
      </c>
      <c r="CT7" s="24">
        <v>52.35</v>
      </c>
      <c r="CU7" s="24">
        <v>46.25</v>
      </c>
      <c r="CV7" s="24">
        <v>45.32</v>
      </c>
      <c r="CW7" s="24">
        <v>49.92</v>
      </c>
      <c r="CX7" s="24">
        <v>95.67</v>
      </c>
      <c r="CY7" s="24">
        <v>95.22</v>
      </c>
      <c r="CZ7" s="24">
        <v>97.01</v>
      </c>
      <c r="DA7" s="24">
        <v>94.88</v>
      </c>
      <c r="DB7" s="24">
        <v>93.9</v>
      </c>
      <c r="DC7" s="24">
        <v>84.7</v>
      </c>
      <c r="DD7" s="24">
        <v>84.67</v>
      </c>
      <c r="DE7" s="24">
        <v>84.39</v>
      </c>
      <c r="DF7" s="24">
        <v>83.96</v>
      </c>
      <c r="DG7" s="24">
        <v>83.54</v>
      </c>
      <c r="DH7" s="24">
        <v>87.8</v>
      </c>
      <c r="DI7" s="24">
        <v>3.27</v>
      </c>
      <c r="DJ7" s="24">
        <v>6.46</v>
      </c>
      <c r="DK7" s="24">
        <v>9.66</v>
      </c>
      <c r="DL7" s="24">
        <v>12.51</v>
      </c>
      <c r="DM7" s="24">
        <v>15.7</v>
      </c>
      <c r="DN7" s="24">
        <v>20.34</v>
      </c>
      <c r="DO7" s="24">
        <v>21.85</v>
      </c>
      <c r="DP7" s="24">
        <v>25.19</v>
      </c>
      <c r="DQ7" s="24">
        <v>25.46</v>
      </c>
      <c r="DR7" s="24">
        <v>24.53</v>
      </c>
      <c r="DS7" s="24">
        <v>28.46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0.19</v>
      </c>
      <c r="EC7" s="24">
        <v>0</v>
      </c>
      <c r="ED7" s="24">
        <v>0.03</v>
      </c>
      <c r="EE7" s="24">
        <v>0</v>
      </c>
      <c r="EF7" s="24">
        <v>0</v>
      </c>
      <c r="EG7" s="24">
        <v>3.11</v>
      </c>
      <c r="EH7" s="24">
        <v>2.95</v>
      </c>
      <c r="EI7" s="24">
        <v>0</v>
      </c>
      <c r="EJ7" s="24">
        <v>0.25</v>
      </c>
      <c r="EK7" s="24">
        <v>0.05</v>
      </c>
      <c r="EL7" s="24">
        <v>0.03</v>
      </c>
      <c r="EM7" s="24">
        <v>0.03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西川 隆太</cp:lastModifiedBy>
  <cp:lastPrinted>2026-01-27T01:11:22Z</cp:lastPrinted>
  <dcterms:created xsi:type="dcterms:W3CDTF">2025-12-23T06:24:42Z</dcterms:created>
  <dcterms:modified xsi:type="dcterms:W3CDTF">2026-03-04T05:47:10Z</dcterms:modified>
  <cp:category/>
</cp:coreProperties>
</file>