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7\03_決算統計関連調査\250113_公営企業に係る経営比較分析表（令和６年度決算）の分析・公表について（依頼）\★完成版\17 南九州市（済）\"/>
    </mc:Choice>
  </mc:AlternateContent>
  <xr:revisionPtr revIDLastSave="0" documentId="13_ncr:1_{63B7CFE5-73D4-4161-AEED-EC569EB9A583}" xr6:coauthVersionLast="47" xr6:coauthVersionMax="47" xr10:uidLastSave="{00000000-0000-0000-0000-000000000000}"/>
  <workbookProtection workbookAlgorithmName="SHA-512" workbookHashValue="XZfEgv6F+aWZInRy/XbjzKQxzZRfqUZhxwQ7xdqxXpv2b/Ru+c+qkDQpwR6cdqKEbeGNkBq8xF7Em1mhDVOngQ==" workbookSaltValue="LQA0fTKYmh7KyuG8XF68dg==" workbookSpinCount="100000" lockStructure="1"/>
  <bookViews>
    <workbookView xWindow="2868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AD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<sst xmlns="http://schemas.openxmlformats.org/spreadsheetml/2006/main" count="231" uniqueCount="117">
  <si>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</si>
  <si>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</si>
  <si>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</si>
  <si>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</si>
  <si>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</si>
  <si>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</si>
  <si>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</si>
  <si>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</si>
  <si>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</si>
  <si>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</si>
  <si>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</si>
  <si>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</si>
  <si>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</si>
  <si>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</si>
  <si>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</si>
  <si>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</si>
  <si>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</si>
  <si>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</si>
  <si>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</si>
  <si>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</si>
  <si>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</si>
  <si>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</si>
  <si>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</si>
  <si>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</si>
  <si>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</si>
  <si>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</si>
  <si>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</si>
  <si>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</si>
  <si>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</si>
  <si>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</si>
  <si>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</si>
  <si>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</si>
  <si>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</si>
  <si>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</si>
  <si>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</si>
  <si>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</si>
  <si>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</si>
  <si>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</si>
  <si>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</si>
  <si>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</si>
  <si>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</si>
  <si>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</si>
  <si>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</si>
  <si>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</si>
  <si>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</si>
  <si>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</si>
  <si>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</si>
  <si>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</si>
  <si>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</si>
  <si>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</si>
  <si>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</si>
  <si>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</si>
  <si>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</si>
  <si>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</si>
  <si>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</si>
  <si>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</si>
  <si>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</si>
  <si>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</si>
  <si>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</si>
  <si>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</si>
  <si>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</si>
  <si>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</si>
  <si>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</si>
  <si>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</si>
  <si>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</si>
  <si>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</si>
  <si>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</si>
  <si>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</si>
  <si>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</si>
  <si>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</si>
  <si>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</si>
  <si>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</si>
  <si>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</si>
  <si>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</si>
  <si>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</si>
  <si>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</si>
  <si>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</si>
  <si>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</si>
  <si>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</si>
  <si>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</si>
  <si>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</si>
  <si>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</si>
  <si>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</si>
  <si>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</si>
  <si>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</si>
  <si>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</si>
  <si>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</si>
  <si>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</si>
  <si>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</si>
  <si>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</si>
  <si>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</si>
  <si>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</si>
  <si>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</si>
  <si>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</si>
  <si>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</si>
  <si>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</si>
  <si>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南九州市</t>
  </si>
  <si>
    <t>法適用</t>
  </si>
  <si>
    <t>下水道事業</t>
  </si>
  <si>
    <t>公共下水道</t>
  </si>
  <si>
    <t>Cd2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</si>
  <si>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</si>
  <si>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</si>
  <si>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</si>
  <si>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</si>
  <si>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</si>
  <si>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</si>
  <si>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</si>
  <si>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</si>
  <si>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</si>
  <si>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</si>
  <si>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</si>
  <si>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</si>
  <si>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</si>
  <si>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①経常収支比率
　令和4年度の料金改定により改善され，類似団体を上回っているが，一般会計からの繰入金に依存しており，営業収益の確保を図っていく必要がある。
②累積欠損金比率　
　欠損金は発生していない。
③流動比率
　類似団体より高く，問題はないと考える。
④企業債残高対給水収益比率
　公費負担のため，0となっている。
⑤経費回収率
　料金改定，経費削減により年々改善され，類似団体と同程度となってきたが，引き続き経費削減を図る必要がある。
⑥汚水処理原価
　類似団体より低く抑えられているが，物価高騰等により維持管理費の増加が見込まれることから，今後も経費削減に努めていく。
⑦施設利用率
　類似団体と比べ，有効利用が図られており，適正規模であると判断する。
⑧水洗化率
　類似団体より高く，今後も水洗化率の向上に努めていく。</t>
    <rPh sb="9" eb="11">
      <t>レイワ</t>
    </rPh>
    <rPh sb="12" eb="14">
      <t>ネンド</t>
    </rPh>
    <rPh sb="22" eb="24">
      <t>カイゼン</t>
    </rPh>
    <rPh sb="40" eb="42">
      <t>イッパン</t>
    </rPh>
    <rPh sb="42" eb="44">
      <t>カイケイ</t>
    </rPh>
    <rPh sb="47" eb="49">
      <t>クリイレ</t>
    </rPh>
    <rPh sb="49" eb="50">
      <t>キン</t>
    </rPh>
    <rPh sb="51" eb="53">
      <t>イゾン</t>
    </rPh>
    <rPh sb="58" eb="60">
      <t>エイギョウ</t>
    </rPh>
    <rPh sb="60" eb="62">
      <t>シュウエキ</t>
    </rPh>
    <rPh sb="63" eb="65">
      <t>カクホ</t>
    </rPh>
    <rPh sb="66" eb="67">
      <t>ハカ</t>
    </rPh>
    <rPh sb="71" eb="73">
      <t>ヒツヨウ</t>
    </rPh>
    <rPh sb="109" eb="111">
      <t>ルイジ</t>
    </rPh>
    <rPh sb="111" eb="113">
      <t>ダンタイ</t>
    </rPh>
    <rPh sb="115" eb="116">
      <t>タカ</t>
    </rPh>
    <rPh sb="118" eb="120">
      <t>モンダイ</t>
    </rPh>
    <rPh sb="124" eb="125">
      <t>カンガ</t>
    </rPh>
    <rPh sb="144" eb="146">
      <t>コウヒ</t>
    </rPh>
    <rPh sb="146" eb="148">
      <t>フタン</t>
    </rPh>
    <rPh sb="162" eb="164">
      <t>ケイヒ</t>
    </rPh>
    <rPh sb="169" eb="173">
      <t>リョウキンカイテイ</t>
    </rPh>
    <rPh sb="174" eb="178">
      <t>ケイヒサクゲン</t>
    </rPh>
    <rPh sb="181" eb="183">
      <t>ネンネン</t>
    </rPh>
    <rPh sb="183" eb="185">
      <t>カイゼン</t>
    </rPh>
    <rPh sb="188" eb="192">
      <t>ルイジダンタイ</t>
    </rPh>
    <rPh sb="193" eb="196">
      <t>ドウテイド</t>
    </rPh>
    <rPh sb="204" eb="205">
      <t>ヒ</t>
    </rPh>
    <rPh sb="206" eb="207">
      <t>ツヅ</t>
    </rPh>
    <rPh sb="208" eb="210">
      <t>ケイヒ</t>
    </rPh>
    <rPh sb="210" eb="212">
      <t>サクゲン</t>
    </rPh>
    <rPh sb="213" eb="214">
      <t>ハカ</t>
    </rPh>
    <rPh sb="215" eb="217">
      <t>ヒツヨウ</t>
    </rPh>
    <rPh sb="223" eb="225">
      <t>オスイ</t>
    </rPh>
    <rPh sb="225" eb="227">
      <t>ショリ</t>
    </rPh>
    <rPh sb="248" eb="252">
      <t>ブッカコウトウ</t>
    </rPh>
    <rPh sb="252" eb="253">
      <t>ナド</t>
    </rPh>
    <rPh sb="260" eb="261">
      <t>ヒ</t>
    </rPh>
    <rPh sb="262" eb="264">
      <t>ゾウカ</t>
    </rPh>
    <rPh sb="265" eb="267">
      <t>ミコ</t>
    </rPh>
    <rPh sb="278" eb="280">
      <t>ケイヒ</t>
    </rPh>
    <rPh sb="280" eb="282">
      <t>サクゲン</t>
    </rPh>
    <rPh sb="333" eb="336">
      <t>スイセンカ</t>
    </rPh>
    <rPh sb="339" eb="341">
      <t>ルイジ</t>
    </rPh>
    <rPh sb="341" eb="343">
      <t>ダンタイ</t>
    </rPh>
    <rPh sb="345" eb="346">
      <t>タカ</t>
    </rPh>
    <rPh sb="348" eb="350">
      <t>コンゴ</t>
    </rPh>
    <rPh sb="351" eb="354">
      <t>スイセンカ</t>
    </rPh>
    <rPh sb="354" eb="355">
      <t>リツ</t>
    </rPh>
    <rPh sb="356" eb="358">
      <t>コウジョウ</t>
    </rPh>
    <rPh sb="359" eb="360">
      <t>ツト</t>
    </rPh>
    <phoneticPr fontId="4"/>
  </si>
  <si>
    <t>　人口の減少とともに，下水道収益は年々減少していく一方，物価高騰や施設の老朽化による維持管理費の増加，人材確保の困難など，経営状況は年々厳しい状況にある。
　指標を見る限り，経営状況は健全であり，概ね類似団体とも近い数値となっているが，一般会計に依存した事業運営となっている。令和4年度に料金改定を行ったが，人口減少に伴い料金収入は減少傾向にあり，今後も経費の削減に努め，経営基盤の安定を図っていく必要がある。
　管路の老朽化は，現在はそれほど進んでいないが，処理場の機械設備の故障が増加しており，今後の更新需要についても備えておく必要がある。</t>
    <rPh sb="11" eb="14">
      <t>ゲスイドウ</t>
    </rPh>
    <rPh sb="79" eb="81">
      <t>シヒョウ</t>
    </rPh>
    <rPh sb="82" eb="83">
      <t>ミ</t>
    </rPh>
    <rPh sb="84" eb="85">
      <t>カギ</t>
    </rPh>
    <rPh sb="87" eb="89">
      <t>ケイエイ</t>
    </rPh>
    <rPh sb="89" eb="91">
      <t>ジョウキョウ</t>
    </rPh>
    <rPh sb="92" eb="94">
      <t>ケンゼン</t>
    </rPh>
    <rPh sb="98" eb="99">
      <t>オオム</t>
    </rPh>
    <rPh sb="100" eb="102">
      <t>ルイジ</t>
    </rPh>
    <rPh sb="102" eb="104">
      <t>ダンタイ</t>
    </rPh>
    <rPh sb="106" eb="107">
      <t>チカ</t>
    </rPh>
    <rPh sb="108" eb="110">
      <t>スウチ</t>
    </rPh>
    <rPh sb="118" eb="120">
      <t>イッパン</t>
    </rPh>
    <rPh sb="120" eb="122">
      <t>カイケイ</t>
    </rPh>
    <rPh sb="123" eb="125">
      <t>イゾン</t>
    </rPh>
    <rPh sb="127" eb="129">
      <t>ジギョウ</t>
    </rPh>
    <rPh sb="129" eb="131">
      <t>ウンエイ</t>
    </rPh>
    <rPh sb="138" eb="140">
      <t>レイワ</t>
    </rPh>
    <rPh sb="141" eb="143">
      <t>ネンド</t>
    </rPh>
    <rPh sb="144" eb="148">
      <t>リョウキンカイテイ</t>
    </rPh>
    <rPh sb="149" eb="150">
      <t>オコナ</t>
    </rPh>
    <rPh sb="154" eb="158">
      <t>ジンコウゲンショウ</t>
    </rPh>
    <rPh sb="159" eb="160">
      <t>トモナ</t>
    </rPh>
    <rPh sb="161" eb="165">
      <t>リョウキンシュウニュウ</t>
    </rPh>
    <rPh sb="166" eb="170">
      <t>ゲンショウケイコウ</t>
    </rPh>
    <rPh sb="174" eb="176">
      <t>コンゴ</t>
    </rPh>
    <rPh sb="177" eb="179">
      <t>ケイヒ</t>
    </rPh>
    <rPh sb="180" eb="182">
      <t>サクゲン</t>
    </rPh>
    <rPh sb="183" eb="184">
      <t>ツト</t>
    </rPh>
    <rPh sb="186" eb="188">
      <t>ケイエイ</t>
    </rPh>
    <rPh sb="188" eb="190">
      <t>キバン</t>
    </rPh>
    <rPh sb="191" eb="193">
      <t>アンテイ</t>
    </rPh>
    <rPh sb="194" eb="195">
      <t>ハカ</t>
    </rPh>
    <rPh sb="199" eb="201">
      <t>ヒツヨウ</t>
    </rPh>
    <rPh sb="207" eb="209">
      <t>カンロ</t>
    </rPh>
    <rPh sb="210" eb="213">
      <t>ロウキュウカ</t>
    </rPh>
    <rPh sb="215" eb="217">
      <t>ゲンザイ</t>
    </rPh>
    <rPh sb="222" eb="223">
      <t>スス</t>
    </rPh>
    <rPh sb="230" eb="233">
      <t>ショリジョウ</t>
    </rPh>
    <rPh sb="234" eb="236">
      <t>キカイ</t>
    </rPh>
    <rPh sb="236" eb="238">
      <t>セツビ</t>
    </rPh>
    <rPh sb="239" eb="241">
      <t>コショウ</t>
    </rPh>
    <rPh sb="242" eb="244">
      <t>ゾウカ</t>
    </rPh>
    <rPh sb="249" eb="251">
      <t>コンゴ</t>
    </rPh>
    <rPh sb="252" eb="254">
      <t>コウシン</t>
    </rPh>
    <rPh sb="254" eb="256">
      <t>ジュヨウ</t>
    </rPh>
    <rPh sb="261" eb="262">
      <t>ソナ</t>
    </rPh>
    <rPh sb="266" eb="268">
      <t>ヒツヨウ</t>
    </rPh>
    <phoneticPr fontId="4"/>
  </si>
  <si>
    <t>①有形固定資産減価償却率
　類似団体よりも低く，現状は問題ないと考えれらる。
②管渠老朽化率
　法定耐用年数を超えた管渠はない。
③管渠改善率
　今後も必要に応じて，計画的に更新していく。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6">
      <t>ルイジ</t>
    </rPh>
    <rPh sb="16" eb="18">
      <t>ダンタイ</t>
    </rPh>
    <rPh sb="24" eb="26">
      <t>ゲンジョウ</t>
    </rPh>
    <rPh sb="27" eb="29">
      <t>モンダイ</t>
    </rPh>
    <rPh sb="32" eb="33">
      <t>カンガ</t>
    </rPh>
    <rPh sb="40" eb="42">
      <t>カンキョ</t>
    </rPh>
    <rPh sb="42" eb="45">
      <t>ロウキュウカ</t>
    </rPh>
    <rPh sb="45" eb="46">
      <t>リツ</t>
    </rPh>
    <rPh sb="48" eb="50">
      <t>ホウテイ</t>
    </rPh>
    <rPh sb="50" eb="52">
      <t>タイヨウ</t>
    </rPh>
    <rPh sb="52" eb="54">
      <t>ネンスウ</t>
    </rPh>
    <rPh sb="55" eb="56">
      <t>コ</t>
    </rPh>
    <rPh sb="58" eb="60">
      <t>カンキョ</t>
    </rPh>
    <rPh sb="66" eb="68">
      <t>カンキョ</t>
    </rPh>
    <rPh sb="68" eb="70">
      <t>カイゼン</t>
    </rPh>
    <rPh sb="70" eb="71">
      <t>リツ</t>
    </rPh>
    <rPh sb="73" eb="75">
      <t>コンゴ</t>
    </rPh>
    <rPh sb="76" eb="78">
      <t>ヒツヨウ</t>
    </rPh>
    <rPh sb="79" eb="80">
      <t>オウ</t>
    </rPh>
    <rPh sb="83" eb="85">
      <t>ケイカク</t>
    </rPh>
    <rPh sb="85" eb="86">
      <t>テキ</t>
    </rPh>
    <rPh sb="87" eb="89">
      <t>コウシン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</si>
</sst>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0.39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45-4484-AB6F-6DDB85221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0.32</c:v>
                </c:pt>
                <c:pt idx="1">
                  <c:v>0.1</c:v>
                </c:pt>
                <c:pt idx="2">
                  <c:v>0.09</c:v>
                </c:pt>
                <c:pt idx="3">
                  <c:v>0.1</c:v>
                </c:pt>
                <c:pt idx="4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5-4484-AB6F-6DDB85221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62</c:v>
                </c:pt>
                <c:pt idx="1">
                  <c:v>56.92</c:v>
                </c:pt>
                <c:pt idx="2">
                  <c:v>56.04</c:v>
                </c:pt>
                <c:pt idx="3">
                  <c:v>55.42</c:v>
                </c:pt>
                <c:pt idx="4">
                  <c:v>52.75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B5-4D82-B0C5-79B515151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49.47</c:v>
                </c:pt>
                <c:pt idx="1">
                  <c:v>48.19</c:v>
                </c:pt>
                <c:pt idx="2">
                  <c:v>47.32</c:v>
                </c:pt>
                <c:pt idx="3">
                  <c:v>48.03</c:v>
                </c:pt>
                <c:pt idx="4">
                  <c:v>48.92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5-4D82-B0C5-79B515151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95.22</c:v>
                </c:pt>
                <c:pt idx="1">
                  <c:v>96.79</c:v>
                </c:pt>
                <c:pt idx="2">
                  <c:v>95.8</c:v>
                </c:pt>
                <c:pt idx="3">
                  <c:v>94.22</c:v>
                </c:pt>
                <c:pt idx="4">
                  <c:v>93.95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6-4F35-BF10-685237F8D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82.06</c:v>
                </c:pt>
                <c:pt idx="1">
                  <c:v>82.26</c:v>
                </c:pt>
                <c:pt idx="2">
                  <c:v>81.33</c:v>
                </c:pt>
                <c:pt idx="3">
                  <c:v>80.95</c:v>
                </c:pt>
                <c:pt idx="4">
                  <c:v>80.760000000000005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6-4F35-BF10-685237F8D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103.23</c:v>
                </c:pt>
                <c:pt idx="1">
                  <c:v>104.73</c:v>
                </c:pt>
                <c:pt idx="2">
                  <c:v>109.24</c:v>
                </c:pt>
                <c:pt idx="3">
                  <c:v>112.07</c:v>
                </c:pt>
                <c:pt idx="4">
                  <c:v>109.26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E-45FD-8BB7-972F9C307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107.81</c:v>
                </c:pt>
                <c:pt idx="1">
                  <c:v>107.54</c:v>
                </c:pt>
                <c:pt idx="2">
                  <c:v>107.19</c:v>
                </c:pt>
                <c:pt idx="3">
                  <c:v>107.04</c:v>
                </c:pt>
                <c:pt idx="4">
                  <c:v>107.83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E-45FD-8BB7-972F9C307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4.6399999999999997</c:v>
                </c:pt>
                <c:pt idx="1">
                  <c:v>7.58</c:v>
                </c:pt>
                <c:pt idx="2">
                  <c:v>10.41</c:v>
                </c:pt>
                <c:pt idx="3">
                  <c:v>13.25</c:v>
                </c:pt>
                <c:pt idx="4">
                  <c:v>15.99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5-4367-8037-3875BCF40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19.93</c:v>
                </c:pt>
                <c:pt idx="1">
                  <c:v>21.94</c:v>
                </c:pt>
                <c:pt idx="2">
                  <c:v>22.89</c:v>
                </c:pt>
                <c:pt idx="3">
                  <c:v>23.37</c:v>
                </c:pt>
                <c:pt idx="4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5-4367-8037-3875BCF40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1-4539-8F09-E93F757B2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1-4539-8F09-E93F757B2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E7-4437-B007-64E9631A8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18.2</c:v>
                </c:pt>
                <c:pt idx="1">
                  <c:v>19.059999999999999</c:v>
                </c:pt>
                <c:pt idx="2">
                  <c:v>31.07</c:v>
                </c:pt>
                <c:pt idx="3">
                  <c:v>37.43</c:v>
                </c:pt>
                <c:pt idx="4">
                  <c:v>30.17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7-4437-B007-64E9631A8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105.06</c:v>
                </c:pt>
                <c:pt idx="1">
                  <c:v>126.72</c:v>
                </c:pt>
                <c:pt idx="2">
                  <c:v>171.96</c:v>
                </c:pt>
                <c:pt idx="3">
                  <c:v>219.22</c:v>
                </c:pt>
                <c:pt idx="4">
                  <c:v>271.58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C-4D92-A4D5-6039ED431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48.56</c:v>
                </c:pt>
                <c:pt idx="1">
                  <c:v>47.58</c:v>
                </c:pt>
                <c:pt idx="2">
                  <c:v>51.09</c:v>
                </c:pt>
                <c:pt idx="3">
                  <c:v>57.42</c:v>
                </c:pt>
                <c:pt idx="4">
                  <c:v>56.13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C-4D92-A4D5-6039ED431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E-49F3-9D4F-D97939437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1245.0999999999999</c:v>
                </c:pt>
                <c:pt idx="1">
                  <c:v>1108.8</c:v>
                </c:pt>
                <c:pt idx="2">
                  <c:v>1194.56</c:v>
                </c:pt>
                <c:pt idx="3">
                  <c:v>1174.6099999999999</c:v>
                </c:pt>
                <c:pt idx="4">
                  <c:v>1343.89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E-49F3-9D4F-D97939437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171.11</c:v>
                </c:pt>
                <c:pt idx="1">
                  <c:v>62.5</c:v>
                </c:pt>
                <c:pt idx="2">
                  <c:v>67.319999999999993</c:v>
                </c:pt>
                <c:pt idx="3">
                  <c:v>69.510000000000005</c:v>
                </c:pt>
                <c:pt idx="4">
                  <c:v>70.86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7-4944-B33F-629593CE7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79.77</c:v>
                </c:pt>
                <c:pt idx="1">
                  <c:v>79.63</c:v>
                </c:pt>
                <c:pt idx="2">
                  <c:v>76.78</c:v>
                </c:pt>
                <c:pt idx="3">
                  <c:v>75.41</c:v>
                </c:pt>
                <c:pt idx="4">
                  <c:v>72.84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7-4944-B33F-629593CE7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54.84</c:v>
                </c:pt>
                <c:pt idx="1">
                  <c:v>150.53</c:v>
                </c:pt>
                <c:pt idx="2">
                  <c:v>150.55000000000001</c:v>
                </c:pt>
                <c:pt idx="3">
                  <c:v>150.55000000000001</c:v>
                </c:pt>
                <c:pt idx="4">
                  <c:v>150.57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C0-46F8-8BC9-403C7A42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214.56</c:v>
                </c:pt>
                <c:pt idx="1">
                  <c:v>213.66</c:v>
                </c:pt>
                <c:pt idx="2">
                  <c:v>224.31</c:v>
                </c:pt>
                <c:pt idx="3">
                  <c:v>223.48</c:v>
                </c:pt>
                <c:pt idx="4">
                  <c:v>232.33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0-46F8-8BC9-403C7A42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view="pageBreakPreview" zoomScale="60" zoomScaleNormal="70" workbookViewId="0"/>
  </sheetViews>
  <sheetFormatPr defaultColWidth="2.6328125" defaultRowHeight="13" x14ac:dyDescent="0.2"/>
  <cols>
    <col min="1" max="1" width="2.6328125" customWidth="1"/>
    <col min="2" max="62" width="3.8164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鹿児島県　南九州市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公共下水道</v>
      </c>
      <c r="Q8" s="39"/>
      <c r="R8" s="39"/>
      <c r="S8" s="39"/>
      <c r="T8" s="39"/>
      <c r="U8" s="39"/>
      <c r="V8" s="39"/>
      <c r="W8" s="39" t="str">
        <f>データ!L6</f>
        <v>Cd2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31457</v>
      </c>
      <c r="AM8" s="41"/>
      <c r="AN8" s="41"/>
      <c r="AO8" s="41"/>
      <c r="AP8" s="41"/>
      <c r="AQ8" s="41"/>
      <c r="AR8" s="41"/>
      <c r="AS8" s="41"/>
      <c r="AT8" s="34">
        <f>データ!T6</f>
        <v>357.91</v>
      </c>
      <c r="AU8" s="34"/>
      <c r="AV8" s="34"/>
      <c r="AW8" s="34"/>
      <c r="AX8" s="34"/>
      <c r="AY8" s="34"/>
      <c r="AZ8" s="34"/>
      <c r="BA8" s="34"/>
      <c r="BB8" s="34">
        <f>データ!U6</f>
        <v>87.89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87.93</v>
      </c>
      <c r="J10" s="34"/>
      <c r="K10" s="34"/>
      <c r="L10" s="34"/>
      <c r="M10" s="34"/>
      <c r="N10" s="34"/>
      <c r="O10" s="34"/>
      <c r="P10" s="34">
        <f>データ!P6</f>
        <v>12.17</v>
      </c>
      <c r="Q10" s="34"/>
      <c r="R10" s="34"/>
      <c r="S10" s="34"/>
      <c r="T10" s="34"/>
      <c r="U10" s="34"/>
      <c r="V10" s="34"/>
      <c r="W10" s="34">
        <f>データ!Q6</f>
        <v>85.47</v>
      </c>
      <c r="X10" s="34"/>
      <c r="Y10" s="34"/>
      <c r="Z10" s="34"/>
      <c r="AA10" s="34"/>
      <c r="AB10" s="34"/>
      <c r="AC10" s="34"/>
      <c r="AD10" s="41">
        <f>データ!R6</f>
        <v>2090</v>
      </c>
      <c r="AE10" s="41"/>
      <c r="AF10" s="41"/>
      <c r="AG10" s="41"/>
      <c r="AH10" s="41"/>
      <c r="AI10" s="41"/>
      <c r="AJ10" s="41"/>
      <c r="AK10" s="2"/>
      <c r="AL10" s="41">
        <f>データ!V6</f>
        <v>3783</v>
      </c>
      <c r="AM10" s="41"/>
      <c r="AN10" s="41"/>
      <c r="AO10" s="41"/>
      <c r="AP10" s="41"/>
      <c r="AQ10" s="41"/>
      <c r="AR10" s="41"/>
      <c r="AS10" s="41"/>
      <c r="AT10" s="34">
        <f>データ!W6</f>
        <v>2.4</v>
      </c>
      <c r="AU10" s="34"/>
      <c r="AV10" s="34"/>
      <c r="AW10" s="34"/>
      <c r="AX10" s="34"/>
      <c r="AY10" s="34"/>
      <c r="AZ10" s="34"/>
      <c r="BA10" s="34"/>
      <c r="BB10" s="34">
        <f>データ!X6</f>
        <v>1576.25</v>
      </c>
      <c r="BC10" s="34"/>
      <c r="BD10" s="34"/>
      <c r="BE10" s="34"/>
      <c r="BF10" s="34"/>
      <c r="BG10" s="34"/>
      <c r="BH10" s="34"/>
      <c r="BI10" s="34"/>
      <c r="BJ10" s="2"/>
      <c r="BK10" s="2"/>
      <c r="BL10" s="66" t="s">
        <v>22</v>
      </c>
      <c r="BM10" s="67"/>
      <c r="BN10" s="68" t="s">
        <v>23</v>
      </c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2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114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9" t="s">
        <v>116</v>
      </c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1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9"/>
      <c r="BM48" s="80"/>
      <c r="BN48" s="80"/>
      <c r="BO48" s="80"/>
      <c r="BP48" s="80"/>
      <c r="BQ48" s="80"/>
      <c r="BR48" s="80"/>
      <c r="BS48" s="80"/>
      <c r="BT48" s="80"/>
      <c r="BU48" s="80"/>
      <c r="BV48" s="80"/>
      <c r="BW48" s="80"/>
      <c r="BX48" s="80"/>
      <c r="BY48" s="80"/>
      <c r="BZ48" s="81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9"/>
      <c r="BM49" s="80"/>
      <c r="BN49" s="80"/>
      <c r="BO49" s="80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1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9"/>
      <c r="BM50" s="80"/>
      <c r="BN50" s="80"/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1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9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1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9"/>
      <c r="BM52" s="80"/>
      <c r="BN52" s="80"/>
      <c r="BO52" s="80"/>
      <c r="BP52" s="80"/>
      <c r="BQ52" s="80"/>
      <c r="BR52" s="80"/>
      <c r="BS52" s="80"/>
      <c r="BT52" s="80"/>
      <c r="BU52" s="80"/>
      <c r="BV52" s="80"/>
      <c r="BW52" s="80"/>
      <c r="BX52" s="80"/>
      <c r="BY52" s="80"/>
      <c r="BZ52" s="81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9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1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9"/>
      <c r="BM54" s="80"/>
      <c r="BN54" s="80"/>
      <c r="BO54" s="80"/>
      <c r="BP54" s="80"/>
      <c r="BQ54" s="80"/>
      <c r="BR54" s="80"/>
      <c r="BS54" s="80"/>
      <c r="BT54" s="80"/>
      <c r="BU54" s="80"/>
      <c r="BV54" s="80"/>
      <c r="BW54" s="80"/>
      <c r="BX54" s="80"/>
      <c r="BY54" s="80"/>
      <c r="BZ54" s="81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9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1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9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1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9"/>
      <c r="BM57" s="80"/>
      <c r="BN57" s="80"/>
      <c r="BO57" s="80"/>
      <c r="BP57" s="80"/>
      <c r="BQ57" s="80"/>
      <c r="BR57" s="80"/>
      <c r="BS57" s="80"/>
      <c r="BT57" s="80"/>
      <c r="BU57" s="80"/>
      <c r="BV57" s="80"/>
      <c r="BW57" s="80"/>
      <c r="BX57" s="80"/>
      <c r="BY57" s="80"/>
      <c r="BZ57" s="81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9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1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9"/>
      <c r="BM59" s="80"/>
      <c r="BN59" s="80"/>
      <c r="BO59" s="80"/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1"/>
    </row>
    <row r="60" spans="1:78" ht="13.5" customHeight="1" x14ac:dyDescent="0.2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79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1"/>
    </row>
    <row r="61" spans="1:78" ht="13.5" customHeight="1" x14ac:dyDescent="0.2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79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1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9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1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82"/>
      <c r="BM63" s="83"/>
      <c r="BN63" s="83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3"/>
      <c r="BZ63" s="84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9" t="s">
        <v>115</v>
      </c>
      <c r="BM66" s="80"/>
      <c r="BN66" s="80"/>
      <c r="BO66" s="80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1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9"/>
      <c r="BM67" s="80"/>
      <c r="BN67" s="80"/>
      <c r="BO67" s="80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1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9"/>
      <c r="BM68" s="80"/>
      <c r="BN68" s="80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1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9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1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9"/>
      <c r="BM70" s="80"/>
      <c r="BN70" s="80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1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9"/>
      <c r="BM71" s="80"/>
      <c r="BN71" s="80"/>
      <c r="BO71" s="80"/>
      <c r="BP71" s="80"/>
      <c r="BQ71" s="80"/>
      <c r="BR71" s="80"/>
      <c r="BS71" s="80"/>
      <c r="BT71" s="80"/>
      <c r="BU71" s="80"/>
      <c r="BV71" s="80"/>
      <c r="BW71" s="80"/>
      <c r="BX71" s="80"/>
      <c r="BY71" s="80"/>
      <c r="BZ71" s="81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9"/>
      <c r="BM72" s="80"/>
      <c r="BN72" s="80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1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9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1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9"/>
      <c r="BM74" s="80"/>
      <c r="BN74" s="80"/>
      <c r="BO74" s="80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1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9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1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9"/>
      <c r="BM76" s="80"/>
      <c r="BN76" s="80"/>
      <c r="BO76" s="80"/>
      <c r="BP76" s="80"/>
      <c r="BQ76" s="80"/>
      <c r="BR76" s="80"/>
      <c r="BS76" s="80"/>
      <c r="BT76" s="80"/>
      <c r="BU76" s="80"/>
      <c r="BV76" s="80"/>
      <c r="BW76" s="80"/>
      <c r="BX76" s="80"/>
      <c r="BY76" s="80"/>
      <c r="BZ76" s="81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9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1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9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1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9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1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9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1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9"/>
      <c r="BM81" s="80"/>
      <c r="BN81" s="80"/>
      <c r="BO81" s="80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1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82"/>
      <c r="BM82" s="83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  <c r="BY82" s="83"/>
      <c r="BZ82" s="84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4Izk/+BMVBBH+cPAw+a3e4QPlyKZVtaG+5vnbVOv7n3rysE+gpbOnNMiis+mvEuNJdskxJhuIMyNF2oXkdoOyg==" saltValue="XkS9N0U0VCtcozLshRazP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462233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鹿児島県　南九州市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Cd2</v>
      </c>
      <c r="M6" s="19" t="str">
        <f t="shared" si="3"/>
        <v>非設置</v>
      </c>
      <c r="N6" s="20" t="str">
        <f t="shared" si="3"/>
        <v>-</v>
      </c>
      <c r="O6" s="20">
        <f t="shared" si="3"/>
        <v>87.93</v>
      </c>
      <c r="P6" s="20">
        <f t="shared" si="3"/>
        <v>12.17</v>
      </c>
      <c r="Q6" s="20">
        <f t="shared" si="3"/>
        <v>85.47</v>
      </c>
      <c r="R6" s="20">
        <f t="shared" si="3"/>
        <v>2090</v>
      </c>
      <c r="S6" s="20">
        <f t="shared" si="3"/>
        <v>31457</v>
      </c>
      <c r="T6" s="20">
        <f t="shared" si="3"/>
        <v>357.91</v>
      </c>
      <c r="U6" s="20">
        <f t="shared" si="3"/>
        <v>87.89</v>
      </c>
      <c r="V6" s="20">
        <f t="shared" si="3"/>
        <v>3783</v>
      </c>
      <c r="W6" s="20">
        <f t="shared" si="3"/>
        <v>2.4</v>
      </c>
      <c r="X6" s="20">
        <f t="shared" si="3"/>
        <v>1576.25</v>
      </c>
      <c r="Y6" s="21">
        <f>IF(Y7="",NA(),Y7)</f>
        <v>103.23</v>
      </c>
      <c r="Z6" s="21">
        <f t="shared" ref="Z6:AH6" si="4">IF(Z7="",NA(),Z7)</f>
        <v>104.73</v>
      </c>
      <c r="AA6" s="21">
        <f t="shared" si="4"/>
        <v>109.24</v>
      </c>
      <c r="AB6" s="21">
        <f t="shared" si="4"/>
        <v>112.07</v>
      </c>
      <c r="AC6" s="21">
        <f t="shared" si="4"/>
        <v>109.26</v>
      </c>
      <c r="AD6" s="21">
        <f t="shared" si="4"/>
        <v>107.81</v>
      </c>
      <c r="AE6" s="21">
        <f t="shared" si="4"/>
        <v>107.54</v>
      </c>
      <c r="AF6" s="21">
        <f t="shared" si="4"/>
        <v>107.19</v>
      </c>
      <c r="AG6" s="21">
        <f t="shared" si="4"/>
        <v>107.04</v>
      </c>
      <c r="AH6" s="21">
        <f t="shared" si="4"/>
        <v>107.83</v>
      </c>
      <c r="AI6" s="20" t="str">
        <f>IF(AI7="","",IF(AI7="-","【-】","【"&amp;SUBSTITUTE(TEXT(AI7,"#,##0.00"),"-","△")&amp;"】"))</f>
        <v>【105.36】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18.2</v>
      </c>
      <c r="AP6" s="21">
        <f t="shared" si="5"/>
        <v>19.059999999999999</v>
      </c>
      <c r="AQ6" s="21">
        <f t="shared" si="5"/>
        <v>31.07</v>
      </c>
      <c r="AR6" s="21">
        <f t="shared" si="5"/>
        <v>37.43</v>
      </c>
      <c r="AS6" s="21">
        <f t="shared" si="5"/>
        <v>30.17</v>
      </c>
      <c r="AT6" s="20" t="str">
        <f>IF(AT7="","",IF(AT7="-","【-】","【"&amp;SUBSTITUTE(TEXT(AT7,"#,##0.00"),"-","△")&amp;"】"))</f>
        <v>【3.12】</v>
      </c>
      <c r="AU6" s="21">
        <f>IF(AU7="",NA(),AU7)</f>
        <v>105.06</v>
      </c>
      <c r="AV6" s="21">
        <f t="shared" ref="AV6:BD6" si="6">IF(AV7="",NA(),AV7)</f>
        <v>126.72</v>
      </c>
      <c r="AW6" s="21">
        <f t="shared" si="6"/>
        <v>171.96</v>
      </c>
      <c r="AX6" s="21">
        <f t="shared" si="6"/>
        <v>219.22</v>
      </c>
      <c r="AY6" s="21">
        <f t="shared" si="6"/>
        <v>271.58</v>
      </c>
      <c r="AZ6" s="21">
        <f t="shared" si="6"/>
        <v>48.56</v>
      </c>
      <c r="BA6" s="21">
        <f t="shared" si="6"/>
        <v>47.58</v>
      </c>
      <c r="BB6" s="21">
        <f t="shared" si="6"/>
        <v>51.09</v>
      </c>
      <c r="BC6" s="21">
        <f t="shared" si="6"/>
        <v>57.42</v>
      </c>
      <c r="BD6" s="21">
        <f t="shared" si="6"/>
        <v>56.13</v>
      </c>
      <c r="BE6" s="20" t="str">
        <f>IF(BE7="","",IF(BE7="-","【-】","【"&amp;SUBSTITUTE(TEXT(BE7,"#,##0.00"),"-","△")&amp;"】"))</f>
        <v>【82.75】</v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1245.0999999999999</v>
      </c>
      <c r="BL6" s="21">
        <f t="shared" si="7"/>
        <v>1108.8</v>
      </c>
      <c r="BM6" s="21">
        <f t="shared" si="7"/>
        <v>1194.56</v>
      </c>
      <c r="BN6" s="21">
        <f t="shared" si="7"/>
        <v>1174.6099999999999</v>
      </c>
      <c r="BO6" s="21">
        <f t="shared" si="7"/>
        <v>1343.89</v>
      </c>
      <c r="BP6" s="20" t="str">
        <f>IF(BP7="","",IF(BP7="-","【-】","【"&amp;SUBSTITUTE(TEXT(BP7,"#,##0.00"),"-","△")&amp;"】"))</f>
        <v>【602.56】</v>
      </c>
      <c r="BQ6" s="21">
        <f>IF(BQ7="",NA(),BQ7)</f>
        <v>171.11</v>
      </c>
      <c r="BR6" s="21">
        <f t="shared" ref="BR6:BZ6" si="8">IF(BR7="",NA(),BR7)</f>
        <v>62.5</v>
      </c>
      <c r="BS6" s="21">
        <f t="shared" si="8"/>
        <v>67.319999999999993</v>
      </c>
      <c r="BT6" s="21">
        <f t="shared" si="8"/>
        <v>69.510000000000005</v>
      </c>
      <c r="BU6" s="21">
        <f t="shared" si="8"/>
        <v>70.86</v>
      </c>
      <c r="BV6" s="21">
        <f t="shared" si="8"/>
        <v>79.77</v>
      </c>
      <c r="BW6" s="21">
        <f t="shared" si="8"/>
        <v>79.63</v>
      </c>
      <c r="BX6" s="21">
        <f t="shared" si="8"/>
        <v>76.78</v>
      </c>
      <c r="BY6" s="21">
        <f t="shared" si="8"/>
        <v>75.41</v>
      </c>
      <c r="BZ6" s="21">
        <f t="shared" si="8"/>
        <v>72.84</v>
      </c>
      <c r="CA6" s="20" t="str">
        <f>IF(CA7="","",IF(CA7="-","【-】","【"&amp;SUBSTITUTE(TEXT(CA7,"#,##0.00"),"-","△")&amp;"】"))</f>
        <v>【97.94】</v>
      </c>
      <c r="CB6" s="21">
        <f>IF(CB7="",NA(),CB7)</f>
        <v>54.84</v>
      </c>
      <c r="CC6" s="21">
        <f t="shared" ref="CC6:CK6" si="9">IF(CC7="",NA(),CC7)</f>
        <v>150.53</v>
      </c>
      <c r="CD6" s="21">
        <f t="shared" si="9"/>
        <v>150.55000000000001</v>
      </c>
      <c r="CE6" s="21">
        <f t="shared" si="9"/>
        <v>150.55000000000001</v>
      </c>
      <c r="CF6" s="21">
        <f t="shared" si="9"/>
        <v>150.57</v>
      </c>
      <c r="CG6" s="21">
        <f t="shared" si="9"/>
        <v>214.56</v>
      </c>
      <c r="CH6" s="21">
        <f t="shared" si="9"/>
        <v>213.66</v>
      </c>
      <c r="CI6" s="21">
        <f t="shared" si="9"/>
        <v>224.31</v>
      </c>
      <c r="CJ6" s="21">
        <f t="shared" si="9"/>
        <v>223.48</v>
      </c>
      <c r="CK6" s="21">
        <f t="shared" si="9"/>
        <v>232.33</v>
      </c>
      <c r="CL6" s="20" t="str">
        <f>IF(CL7="","",IF(CL7="-","【-】","【"&amp;SUBSTITUTE(TEXT(CL7,"#,##0.00"),"-","△")&amp;"】"))</f>
        <v>【140.98】</v>
      </c>
      <c r="CM6" s="21">
        <f>IF(CM7="",NA(),CM7)</f>
        <v>62</v>
      </c>
      <c r="CN6" s="21">
        <f t="shared" ref="CN6:CV6" si="10">IF(CN7="",NA(),CN7)</f>
        <v>56.92</v>
      </c>
      <c r="CO6" s="21">
        <f t="shared" si="10"/>
        <v>56.04</v>
      </c>
      <c r="CP6" s="21">
        <f t="shared" si="10"/>
        <v>55.42</v>
      </c>
      <c r="CQ6" s="21">
        <f t="shared" si="10"/>
        <v>52.75</v>
      </c>
      <c r="CR6" s="21">
        <f t="shared" si="10"/>
        <v>49.47</v>
      </c>
      <c r="CS6" s="21">
        <f t="shared" si="10"/>
        <v>48.19</v>
      </c>
      <c r="CT6" s="21">
        <f t="shared" si="10"/>
        <v>47.32</v>
      </c>
      <c r="CU6" s="21">
        <f t="shared" si="10"/>
        <v>48.03</v>
      </c>
      <c r="CV6" s="21">
        <f t="shared" si="10"/>
        <v>48.92</v>
      </c>
      <c r="CW6" s="20" t="str">
        <f>IF(CW7="","",IF(CW7="-","【-】","【"&amp;SUBSTITUTE(TEXT(CW7,"#,##0.00"),"-","△")&amp;"】"))</f>
        <v>【60.13】</v>
      </c>
      <c r="CX6" s="21">
        <f>IF(CX7="",NA(),CX7)</f>
        <v>95.22</v>
      </c>
      <c r="CY6" s="21">
        <f t="shared" ref="CY6:DG6" si="11">IF(CY7="",NA(),CY7)</f>
        <v>96.79</v>
      </c>
      <c r="CZ6" s="21">
        <f t="shared" si="11"/>
        <v>95.8</v>
      </c>
      <c r="DA6" s="21">
        <f t="shared" si="11"/>
        <v>94.22</v>
      </c>
      <c r="DB6" s="21">
        <f t="shared" si="11"/>
        <v>93.95</v>
      </c>
      <c r="DC6" s="21">
        <f t="shared" si="11"/>
        <v>82.06</v>
      </c>
      <c r="DD6" s="21">
        <f t="shared" si="11"/>
        <v>82.26</v>
      </c>
      <c r="DE6" s="21">
        <f t="shared" si="11"/>
        <v>81.33</v>
      </c>
      <c r="DF6" s="21">
        <f t="shared" si="11"/>
        <v>80.95</v>
      </c>
      <c r="DG6" s="21">
        <f t="shared" si="11"/>
        <v>80.760000000000005</v>
      </c>
      <c r="DH6" s="20" t="str">
        <f>IF(DH7="","",IF(DH7="-","【-】","【"&amp;SUBSTITUTE(TEXT(DH7,"#,##0.00"),"-","△")&amp;"】"))</f>
        <v>【96.00】</v>
      </c>
      <c r="DI6" s="21">
        <f>IF(DI7="",NA(),DI7)</f>
        <v>4.6399999999999997</v>
      </c>
      <c r="DJ6" s="21">
        <f t="shared" ref="DJ6:DR6" si="12">IF(DJ7="",NA(),DJ7)</f>
        <v>7.58</v>
      </c>
      <c r="DK6" s="21">
        <f t="shared" si="12"/>
        <v>10.41</v>
      </c>
      <c r="DL6" s="21">
        <f t="shared" si="12"/>
        <v>13.25</v>
      </c>
      <c r="DM6" s="21">
        <f t="shared" si="12"/>
        <v>15.99</v>
      </c>
      <c r="DN6" s="21">
        <f t="shared" si="12"/>
        <v>19.93</v>
      </c>
      <c r="DO6" s="21">
        <f t="shared" si="12"/>
        <v>21.94</v>
      </c>
      <c r="DP6" s="21">
        <f t="shared" si="12"/>
        <v>22.89</v>
      </c>
      <c r="DQ6" s="21">
        <f t="shared" si="12"/>
        <v>23.37</v>
      </c>
      <c r="DR6" s="21">
        <f t="shared" si="12"/>
        <v>22.1</v>
      </c>
      <c r="DS6" s="20" t="str">
        <f>IF(DS7="","",IF(DS7="-","【-】","【"&amp;SUBSTITUTE(TEXT(DS7,"#,##0.00"),"-","△")&amp;"】"))</f>
        <v>【42.20】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0">
        <f t="shared" si="13"/>
        <v>0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【9.46】</v>
      </c>
      <c r="EE6" s="20">
        <f>IF(EE7="",NA(),EE7)</f>
        <v>0</v>
      </c>
      <c r="EF6" s="21">
        <f t="shared" ref="EF6:EN6" si="14">IF(EF7="",NA(),EF7)</f>
        <v>0.39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0.32</v>
      </c>
      <c r="EK6" s="21">
        <f t="shared" si="14"/>
        <v>0.1</v>
      </c>
      <c r="EL6" s="21">
        <f t="shared" si="14"/>
        <v>0.09</v>
      </c>
      <c r="EM6" s="21">
        <f t="shared" si="14"/>
        <v>0.1</v>
      </c>
      <c r="EN6" s="21">
        <f t="shared" si="14"/>
        <v>0.04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2">
      <c r="A7" s="14"/>
      <c r="B7" s="23">
        <v>2024</v>
      </c>
      <c r="C7" s="23">
        <v>462233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87.93</v>
      </c>
      <c r="P7" s="24">
        <v>12.17</v>
      </c>
      <c r="Q7" s="24">
        <v>85.47</v>
      </c>
      <c r="R7" s="24">
        <v>2090</v>
      </c>
      <c r="S7" s="24">
        <v>31457</v>
      </c>
      <c r="T7" s="24">
        <v>357.91</v>
      </c>
      <c r="U7" s="24">
        <v>87.89</v>
      </c>
      <c r="V7" s="24">
        <v>3783</v>
      </c>
      <c r="W7" s="24">
        <v>2.4</v>
      </c>
      <c r="X7" s="24">
        <v>1576.25</v>
      </c>
      <c r="Y7" s="24">
        <v>103.23</v>
      </c>
      <c r="Z7" s="24">
        <v>104.73</v>
      </c>
      <c r="AA7" s="24">
        <v>109.24</v>
      </c>
      <c r="AB7" s="24">
        <v>112.07</v>
      </c>
      <c r="AC7" s="24">
        <v>109.26</v>
      </c>
      <c r="AD7" s="24">
        <v>107.81</v>
      </c>
      <c r="AE7" s="24">
        <v>107.54</v>
      </c>
      <c r="AF7" s="24">
        <v>107.19</v>
      </c>
      <c r="AG7" s="24">
        <v>107.04</v>
      </c>
      <c r="AH7" s="24">
        <v>107.83</v>
      </c>
      <c r="AI7" s="24">
        <v>105.36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18.2</v>
      </c>
      <c r="AP7" s="24">
        <v>19.059999999999999</v>
      </c>
      <c r="AQ7" s="24">
        <v>31.07</v>
      </c>
      <c r="AR7" s="24">
        <v>37.43</v>
      </c>
      <c r="AS7" s="24">
        <v>30.17</v>
      </c>
      <c r="AT7" s="24">
        <v>3.12</v>
      </c>
      <c r="AU7" s="24">
        <v>105.06</v>
      </c>
      <c r="AV7" s="24">
        <v>126.72</v>
      </c>
      <c r="AW7" s="24">
        <v>171.96</v>
      </c>
      <c r="AX7" s="24">
        <v>219.22</v>
      </c>
      <c r="AY7" s="24">
        <v>271.58</v>
      </c>
      <c r="AZ7" s="24">
        <v>48.56</v>
      </c>
      <c r="BA7" s="24">
        <v>47.58</v>
      </c>
      <c r="BB7" s="24">
        <v>51.09</v>
      </c>
      <c r="BC7" s="24">
        <v>57.42</v>
      </c>
      <c r="BD7" s="24">
        <v>56.13</v>
      </c>
      <c r="BE7" s="24">
        <v>82.75</v>
      </c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1245.0999999999999</v>
      </c>
      <c r="BL7" s="24">
        <v>1108.8</v>
      </c>
      <c r="BM7" s="24">
        <v>1194.56</v>
      </c>
      <c r="BN7" s="24">
        <v>1174.6099999999999</v>
      </c>
      <c r="BO7" s="24">
        <v>1343.89</v>
      </c>
      <c r="BP7" s="24">
        <v>602.55999999999995</v>
      </c>
      <c r="BQ7" s="24">
        <v>171.11</v>
      </c>
      <c r="BR7" s="24">
        <v>62.5</v>
      </c>
      <c r="BS7" s="24">
        <v>67.319999999999993</v>
      </c>
      <c r="BT7" s="24">
        <v>69.510000000000005</v>
      </c>
      <c r="BU7" s="24">
        <v>70.86</v>
      </c>
      <c r="BV7" s="24">
        <v>79.77</v>
      </c>
      <c r="BW7" s="24">
        <v>79.63</v>
      </c>
      <c r="BX7" s="24">
        <v>76.78</v>
      </c>
      <c r="BY7" s="24">
        <v>75.41</v>
      </c>
      <c r="BZ7" s="24">
        <v>72.84</v>
      </c>
      <c r="CA7" s="24">
        <v>97.94</v>
      </c>
      <c r="CB7" s="24">
        <v>54.84</v>
      </c>
      <c r="CC7" s="24">
        <v>150.53</v>
      </c>
      <c r="CD7" s="24">
        <v>150.55000000000001</v>
      </c>
      <c r="CE7" s="24">
        <v>150.55000000000001</v>
      </c>
      <c r="CF7" s="24">
        <v>150.57</v>
      </c>
      <c r="CG7" s="24">
        <v>214.56</v>
      </c>
      <c r="CH7" s="24">
        <v>213.66</v>
      </c>
      <c r="CI7" s="24">
        <v>224.31</v>
      </c>
      <c r="CJ7" s="24">
        <v>223.48</v>
      </c>
      <c r="CK7" s="24">
        <v>232.33</v>
      </c>
      <c r="CL7" s="24">
        <v>140.97999999999999</v>
      </c>
      <c r="CM7" s="24">
        <v>62</v>
      </c>
      <c r="CN7" s="24">
        <v>56.92</v>
      </c>
      <c r="CO7" s="24">
        <v>56.04</v>
      </c>
      <c r="CP7" s="24">
        <v>55.42</v>
      </c>
      <c r="CQ7" s="24">
        <v>52.75</v>
      </c>
      <c r="CR7" s="24">
        <v>49.47</v>
      </c>
      <c r="CS7" s="24">
        <v>48.19</v>
      </c>
      <c r="CT7" s="24">
        <v>47.32</v>
      </c>
      <c r="CU7" s="24">
        <v>48.03</v>
      </c>
      <c r="CV7" s="24">
        <v>48.92</v>
      </c>
      <c r="CW7" s="24">
        <v>60.13</v>
      </c>
      <c r="CX7" s="24">
        <v>95.22</v>
      </c>
      <c r="CY7" s="24">
        <v>96.79</v>
      </c>
      <c r="CZ7" s="24">
        <v>95.8</v>
      </c>
      <c r="DA7" s="24">
        <v>94.22</v>
      </c>
      <c r="DB7" s="24">
        <v>93.95</v>
      </c>
      <c r="DC7" s="24">
        <v>82.06</v>
      </c>
      <c r="DD7" s="24">
        <v>82.26</v>
      </c>
      <c r="DE7" s="24">
        <v>81.33</v>
      </c>
      <c r="DF7" s="24">
        <v>80.95</v>
      </c>
      <c r="DG7" s="24">
        <v>80.760000000000005</v>
      </c>
      <c r="DH7" s="24">
        <v>96</v>
      </c>
      <c r="DI7" s="24">
        <v>4.6399999999999997</v>
      </c>
      <c r="DJ7" s="24">
        <v>7.58</v>
      </c>
      <c r="DK7" s="24">
        <v>10.41</v>
      </c>
      <c r="DL7" s="24">
        <v>13.25</v>
      </c>
      <c r="DM7" s="24">
        <v>15.99</v>
      </c>
      <c r="DN7" s="24">
        <v>19.93</v>
      </c>
      <c r="DO7" s="24">
        <v>21.94</v>
      </c>
      <c r="DP7" s="24">
        <v>22.89</v>
      </c>
      <c r="DQ7" s="24">
        <v>23.37</v>
      </c>
      <c r="DR7" s="24">
        <v>22.1</v>
      </c>
      <c r="DS7" s="24">
        <v>42.2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</v>
      </c>
      <c r="EB7" s="24">
        <v>0</v>
      </c>
      <c r="EC7" s="24">
        <v>0</v>
      </c>
      <c r="ED7" s="24">
        <v>9.4600000000000009</v>
      </c>
      <c r="EE7" s="24">
        <v>0</v>
      </c>
      <c r="EF7" s="24">
        <v>0.39</v>
      </c>
      <c r="EG7" s="24">
        <v>0</v>
      </c>
      <c r="EH7" s="24">
        <v>0</v>
      </c>
      <c r="EI7" s="24">
        <v>0</v>
      </c>
      <c r="EJ7" s="24">
        <v>0.32</v>
      </c>
      <c r="EK7" s="24">
        <v>0.1</v>
      </c>
      <c r="EL7" s="24">
        <v>0.09</v>
      </c>
      <c r="EM7" s="24">
        <v>0.1</v>
      </c>
      <c r="EN7" s="24">
        <v>0.04</v>
      </c>
      <c r="EO7" s="24">
        <v>0.19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112</v>
      </c>
      <c r="E13" t="s">
        <v>112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西川 隆太</cp:lastModifiedBy>
  <cp:lastPrinted>2026-03-03T03:49:48Z</cp:lastPrinted>
  <dcterms:created xsi:type="dcterms:W3CDTF">2025-12-23T06:06:41Z</dcterms:created>
  <dcterms:modified xsi:type="dcterms:W3CDTF">2026-03-04T05:09:27Z</dcterms:modified>
  <cp:category/>
</cp:coreProperties>
</file>