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7 南九州市（済）\"/>
    </mc:Choice>
  </mc:AlternateContent>
  <xr:revisionPtr revIDLastSave="0" documentId="13_ncr:1_{26F6E516-48BF-416F-B226-DF87FA810DD5}" xr6:coauthVersionLast="47" xr6:coauthVersionMax="47" xr10:uidLastSave="{00000000-0000-0000-0000-000000000000}"/>
  <workbookProtection workbookAlgorithmName="SHA-512" workbookHashValue="0Bl3M7sr+tAebdzaNAOrp8n2EpsZ6ERn8jiJAugiZjy4JWmddA1Xk2Y9dMyqDEghu7uT+vkQjFYDc1YFMTxczw==" workbookSaltValue="Ptbb9jblT4tAyqLXwB2p2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<sst xmlns="http://schemas.openxmlformats.org/spreadsheetml/2006/main" count="228" uniqueCount="112">
  <si>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</si>
  <si>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</si>
  <si>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</si>
  <si>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</si>
  <si>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</si>
  <si>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</si>
  <si>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</si>
  <si>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</si>
  <si>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</si>
  <si>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</si>
  <si>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</si>
  <si>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</si>
  <si>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</si>
  <si>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</si>
  <si>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</si>
  <si>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</si>
  <si>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</si>
  <si>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</si>
  <si>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</si>
  <si>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</si>
  <si>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</si>
  <si>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</si>
  <si>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</si>
  <si>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</si>
  <si>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</si>
  <si>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</si>
  <si>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</si>
  <si>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</si>
  <si>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</si>
  <si>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</si>
  <si>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</si>
  <si>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</si>
  <si>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</si>
  <si>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</si>
  <si>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</si>
  <si>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</si>
  <si>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</si>
  <si>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</si>
  <si>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</si>
  <si>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</si>
  <si>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</si>
  <si>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</si>
  <si>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</si>
  <si>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</si>
  <si>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</si>
  <si>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</si>
  <si>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</si>
  <si>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</si>
  <si>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</si>
  <si>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</si>
  <si>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</si>
  <si>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</si>
  <si>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</si>
  <si>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</si>
  <si>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</si>
  <si>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</si>
  <si>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</si>
  <si>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</si>
  <si>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</si>
  <si>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</si>
  <si>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</si>
  <si>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</si>
  <si>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</si>
  <si>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</si>
  <si>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</si>
  <si>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</si>
  <si>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</si>
  <si>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</si>
  <si>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</si>
  <si>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</si>
  <si>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</si>
  <si>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</si>
  <si>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</si>
  <si>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</si>
  <si>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</si>
  <si>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</si>
  <si>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</si>
  <si>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</si>
  <si>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</si>
  <si>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</si>
  <si>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</si>
  <si>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</si>
  <si>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</si>
  <si>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</si>
  <si>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</si>
  <si>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</si>
  <si>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</si>
  <si>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</si>
  <si>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</si>
  <si>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</si>
  <si>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</si>
  <si>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</si>
  <si>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</si>
  <si>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</si>
  <si>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</si>
  <si>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</si>
  <si>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</si>
  <si>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</si>
  <si>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</si>
  <si>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</si>
  <si>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</si>
  <si>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</si>
  <si>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</si>
  <si>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</si>
  <si>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</si>
  <si>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</si>
  <si>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</si>
  <si>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</si>
  <si>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</si>
  <si>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令和4年度に実施した料金改定により改善され，100％を上回っており，引き続き健全経営に努めていく。
②累積欠損金比率
　欠損金は発生していない。
③流動比率
　料金改定に伴い，改善傾向にあるが，類似団体を大きく下回っている。流動負債を圧縮し，流動比率の改善を図る。
④企業債残高対給水収益比率
　企業債残高の減少，料金改定による給水収益の確保により，減少傾向にある。今後も計画的で適切な借入に留意していく。
⑤料金回収率
　料金改定により改善され，類似団体を上回っているが，依然として100％は下回っている。物価高騰等による経費の増加が見込まれるため，費用削減や料金体系の見直しが必要である。
⑥給水原価
　類似団体より低く抑えられているが，維持管理費は増加傾向にあるため，施設の統廃合を行うなど，コスト縮減に努めていく。
⑦施設利用率
　類似団体と比べ，有効利用が図られており，適正規模であると判断する。
⑧有収率
　ここ数年横ばいで推移しているが，管路の漏水が多発していることから，漏水調査，管路更新等により改善していく必要がある。</t>
    <rPh sb="9" eb="11">
      <t>レイワ</t>
    </rPh>
    <rPh sb="12" eb="14">
      <t>ネンド</t>
    </rPh>
    <rPh sb="15" eb="17">
      <t>ジッシ</t>
    </rPh>
    <rPh sb="19" eb="23">
      <t>リョウキンカイテイ</t>
    </rPh>
    <rPh sb="26" eb="28">
      <t>カイゼン</t>
    </rPh>
    <rPh sb="36" eb="38">
      <t>ウワマワ</t>
    </rPh>
    <rPh sb="43" eb="44">
      <t>ヒ</t>
    </rPh>
    <rPh sb="45" eb="46">
      <t>ツヅ</t>
    </rPh>
    <rPh sb="47" eb="51">
      <t>ケンゼンケイエイ</t>
    </rPh>
    <rPh sb="52" eb="53">
      <t>ツト</t>
    </rPh>
    <rPh sb="89" eb="93">
      <t>リョウキンカイテイ</t>
    </rPh>
    <rPh sb="94" eb="95">
      <t>トモナ</t>
    </rPh>
    <rPh sb="97" eb="99">
      <t>カイゼン</t>
    </rPh>
    <rPh sb="99" eb="101">
      <t>ケイコウ</t>
    </rPh>
    <rPh sb="106" eb="110">
      <t>ルイジダンタイ</t>
    </rPh>
    <rPh sb="111" eb="112">
      <t>オオ</t>
    </rPh>
    <rPh sb="114" eb="116">
      <t>シタマワ</t>
    </rPh>
    <rPh sb="121" eb="125">
      <t>リュウドウフサイ</t>
    </rPh>
    <rPh sb="126" eb="128">
      <t>アッシュク</t>
    </rPh>
    <rPh sb="130" eb="134">
      <t>リュウドウヒリツ</t>
    </rPh>
    <rPh sb="135" eb="137">
      <t>カイゼン</t>
    </rPh>
    <rPh sb="138" eb="139">
      <t>ハカ</t>
    </rPh>
    <rPh sb="157" eb="160">
      <t>キギョウサイ</t>
    </rPh>
    <rPh sb="160" eb="162">
      <t>ザンダカ</t>
    </rPh>
    <rPh sb="163" eb="165">
      <t>ゲンショウ</t>
    </rPh>
    <rPh sb="166" eb="170">
      <t>リョウキンカイテイ</t>
    </rPh>
    <rPh sb="173" eb="177">
      <t>キュウスイシュウエキ</t>
    </rPh>
    <rPh sb="178" eb="180">
      <t>カクホ</t>
    </rPh>
    <rPh sb="184" eb="188">
      <t>ゲンショウケイコウ</t>
    </rPh>
    <rPh sb="192" eb="194">
      <t>コンゴ</t>
    </rPh>
    <rPh sb="195" eb="198">
      <t>ケイカクテキ</t>
    </rPh>
    <rPh sb="199" eb="201">
      <t>テキセツ</t>
    </rPh>
    <rPh sb="202" eb="204">
      <t>カリイレ</t>
    </rPh>
    <rPh sb="205" eb="207">
      <t>リュウイ</t>
    </rPh>
    <rPh sb="221" eb="225">
      <t>リョウキンカイテイ</t>
    </rPh>
    <rPh sb="228" eb="230">
      <t>カイゼン</t>
    </rPh>
    <rPh sb="233" eb="237">
      <t>ルイジダンタイ</t>
    </rPh>
    <rPh sb="238" eb="240">
      <t>ウワマワ</t>
    </rPh>
    <rPh sb="246" eb="248">
      <t>イゼン</t>
    </rPh>
    <rPh sb="263" eb="267">
      <t>ブッカコウトウ</t>
    </rPh>
    <rPh sb="267" eb="268">
      <t>ナド</t>
    </rPh>
    <rPh sb="271" eb="273">
      <t>ケイヒ</t>
    </rPh>
    <rPh sb="274" eb="276">
      <t>ゾウカ</t>
    </rPh>
    <rPh sb="277" eb="279">
      <t>ミコ</t>
    </rPh>
    <rPh sb="285" eb="287">
      <t>ヒヨウ</t>
    </rPh>
    <rPh sb="290" eb="294">
      <t>リョウキンタイケイ</t>
    </rPh>
    <rPh sb="313" eb="315">
      <t>ルイジ</t>
    </rPh>
    <rPh sb="315" eb="317">
      <t>ダンタイ</t>
    </rPh>
    <rPh sb="319" eb="320">
      <t>ヒク</t>
    </rPh>
    <rPh sb="321" eb="322">
      <t>オサ</t>
    </rPh>
    <rPh sb="330" eb="332">
      <t>イジ</t>
    </rPh>
    <rPh sb="332" eb="335">
      <t>カンリヒ</t>
    </rPh>
    <rPh sb="336" eb="338">
      <t>ゾウカ</t>
    </rPh>
    <rPh sb="338" eb="340">
      <t>ケイコウ</t>
    </rPh>
    <rPh sb="346" eb="348">
      <t>シセツ</t>
    </rPh>
    <rPh sb="349" eb="352">
      <t>トウハイゴウ</t>
    </rPh>
    <rPh sb="353" eb="354">
      <t>オコナ</t>
    </rPh>
    <rPh sb="361" eb="363">
      <t>シュクゲン</t>
    </rPh>
    <rPh sb="364" eb="365">
      <t>ツト</t>
    </rPh>
    <rPh sb="379" eb="381">
      <t>ルイジ</t>
    </rPh>
    <rPh sb="381" eb="383">
      <t>ダンタイ</t>
    </rPh>
    <rPh sb="384" eb="385">
      <t>クラ</t>
    </rPh>
    <rPh sb="452" eb="454">
      <t>ロウスイ</t>
    </rPh>
    <rPh sb="454" eb="456">
      <t>チョウサ</t>
    </rPh>
    <rPh sb="461" eb="462">
      <t>ナド</t>
    </rPh>
    <phoneticPr fontId="4"/>
  </si>
  <si>
    <t>①有形固定資産減価償却率
　類似団体を上回り，施設の老朽化に更新が進んでいない状況である。厳しい財政状況であるが可能な限り計画的に更新していく。
②管路経年化率
　耐用年数を超えた老朽管が多く，類似団体を大きく上回っている。今後10年間で耐用年数を超える管路が多く控えており，管路更新を重点的に更新していく必要がある。
③管路更新率
　財源不足及び資材高騰等の影響もあり，計画的な管路更新ができず，近年は類似団体より低くなっている。財源確保が厳しい状況だが，可能な限り更新に努めていく。</t>
    <rPh sb="14" eb="16">
      <t>ルイジ</t>
    </rPh>
    <rPh sb="16" eb="18">
      <t>ダンタイ</t>
    </rPh>
    <rPh sb="19" eb="21">
      <t>ウワマワ</t>
    </rPh>
    <rPh sb="30" eb="32">
      <t>コウシン</t>
    </rPh>
    <rPh sb="39" eb="41">
      <t>ジョウキョウ</t>
    </rPh>
    <rPh sb="45" eb="46">
      <t>キビ</t>
    </rPh>
    <rPh sb="48" eb="52">
      <t>ザイセイジョウキョウ</t>
    </rPh>
    <rPh sb="56" eb="58">
      <t>カノウ</t>
    </rPh>
    <rPh sb="59" eb="60">
      <t>カギ</t>
    </rPh>
    <rPh sb="65" eb="67">
      <t>コウシン</t>
    </rPh>
    <rPh sb="78" eb="79">
      <t>カ</t>
    </rPh>
    <rPh sb="97" eb="99">
      <t>ルイジ</t>
    </rPh>
    <rPh sb="99" eb="101">
      <t>ダンタイ</t>
    </rPh>
    <rPh sb="102" eb="103">
      <t>オオ</t>
    </rPh>
    <rPh sb="112" eb="114">
      <t>コンゴ</t>
    </rPh>
    <rPh sb="116" eb="118">
      <t>ネンカン</t>
    </rPh>
    <rPh sb="119" eb="123">
      <t>タイヨウネンスウ</t>
    </rPh>
    <rPh sb="124" eb="125">
      <t>コ</t>
    </rPh>
    <rPh sb="127" eb="129">
      <t>カンロ</t>
    </rPh>
    <rPh sb="130" eb="131">
      <t>オオ</t>
    </rPh>
    <rPh sb="132" eb="133">
      <t>ヒカ</t>
    </rPh>
    <rPh sb="138" eb="142">
      <t>カンロコウシン</t>
    </rPh>
    <rPh sb="143" eb="146">
      <t>ジュウテンテキ</t>
    </rPh>
    <rPh sb="174" eb="178">
      <t>シザイコウトウ</t>
    </rPh>
    <rPh sb="178" eb="179">
      <t>ナド</t>
    </rPh>
    <rPh sb="180" eb="182">
      <t>エイキョウ</t>
    </rPh>
    <rPh sb="186" eb="189">
      <t>ケイカクテキ</t>
    </rPh>
    <rPh sb="190" eb="192">
      <t>カンロ</t>
    </rPh>
    <rPh sb="192" eb="194">
      <t>コウシン</t>
    </rPh>
    <rPh sb="199" eb="201">
      <t>キンネン</t>
    </rPh>
    <rPh sb="202" eb="204">
      <t>ルイジ</t>
    </rPh>
    <rPh sb="204" eb="206">
      <t>ダンタイ</t>
    </rPh>
    <rPh sb="208" eb="209">
      <t>ヒク</t>
    </rPh>
    <rPh sb="216" eb="218">
      <t>ザイゲン</t>
    </rPh>
    <rPh sb="218" eb="220">
      <t>カクホ</t>
    </rPh>
    <rPh sb="221" eb="222">
      <t>キビ</t>
    </rPh>
    <rPh sb="224" eb="226">
      <t>ジョウキョウ</t>
    </rPh>
    <rPh sb="229" eb="231">
      <t>カノウ</t>
    </rPh>
    <rPh sb="232" eb="233">
      <t>カギ</t>
    </rPh>
    <rPh sb="234" eb="236">
      <t>コウシン</t>
    </rPh>
    <rPh sb="237" eb="238">
      <t>ツト</t>
    </rPh>
    <phoneticPr fontId="4"/>
  </si>
  <si>
    <t>　給水人口の減少とともに，給水収益は年々減少していく一方，物価高騰や施設の老朽化による維持管理費の増加，人材確保の困難など，経営状況は年々厳しい状況にある。
　令和4年度に実施した料金改定により，給水収益の確保が図られ，いくつかの指標は改善されたが，物価高騰等の影響により経営状況はさらに厳しくなると予想される。
　令和7年度の経営戦略見直しにより，料金改定を含めた財源の確保，施設の統廃合やコスト縮減など，経営の安定化を図りながら，老朽管を含めた計画的な施設の更新を進めていかなければならない。</t>
    <rPh sb="1" eb="5">
      <t>キュウスイジンコウ</t>
    </rPh>
    <rPh sb="6" eb="8">
      <t>ゲンショウ</t>
    </rPh>
    <rPh sb="13" eb="17">
      <t>キュウスイシュウエキ</t>
    </rPh>
    <rPh sb="18" eb="20">
      <t>ネンネン</t>
    </rPh>
    <rPh sb="20" eb="22">
      <t>ゲンショウ</t>
    </rPh>
    <rPh sb="26" eb="28">
      <t>イッポウ</t>
    </rPh>
    <rPh sb="29" eb="33">
      <t>ブッカコウトウ</t>
    </rPh>
    <rPh sb="34" eb="36">
      <t>シセツ</t>
    </rPh>
    <rPh sb="37" eb="40">
      <t>ロウキュウカ</t>
    </rPh>
    <rPh sb="43" eb="48">
      <t>イジカンリヒ</t>
    </rPh>
    <rPh sb="49" eb="51">
      <t>ゾウカ</t>
    </rPh>
    <rPh sb="52" eb="56">
      <t>ジンザイカクホ</t>
    </rPh>
    <rPh sb="57" eb="59">
      <t>コンナン</t>
    </rPh>
    <rPh sb="62" eb="66">
      <t>ケイエイジョウキョウ</t>
    </rPh>
    <rPh sb="67" eb="69">
      <t>ネンネン</t>
    </rPh>
    <rPh sb="69" eb="70">
      <t>キビ</t>
    </rPh>
    <rPh sb="72" eb="74">
      <t>ジョウキョウ</t>
    </rPh>
    <rPh sb="80" eb="82">
      <t>レイワ</t>
    </rPh>
    <rPh sb="83" eb="85">
      <t>ネンド</t>
    </rPh>
    <rPh sb="86" eb="88">
      <t>ジッシ</t>
    </rPh>
    <rPh sb="90" eb="94">
      <t>リョウキンカイテイ</t>
    </rPh>
    <rPh sb="98" eb="102">
      <t>キュウスイシュウエキ</t>
    </rPh>
    <rPh sb="103" eb="105">
      <t>カクホ</t>
    </rPh>
    <rPh sb="106" eb="107">
      <t>ハカ</t>
    </rPh>
    <rPh sb="115" eb="117">
      <t>シヒョウ</t>
    </rPh>
    <rPh sb="118" eb="120">
      <t>カイゼン</t>
    </rPh>
    <rPh sb="125" eb="129">
      <t>ブッカコウトウ</t>
    </rPh>
    <rPh sb="129" eb="130">
      <t>ナド</t>
    </rPh>
    <rPh sb="131" eb="133">
      <t>エイキョウ</t>
    </rPh>
    <rPh sb="136" eb="140">
      <t>ケイエイジョウキョウ</t>
    </rPh>
    <rPh sb="144" eb="145">
      <t>キビ</t>
    </rPh>
    <rPh sb="150" eb="152">
      <t>ヨソウ</t>
    </rPh>
    <rPh sb="158" eb="160">
      <t>レイワ</t>
    </rPh>
    <rPh sb="161" eb="163">
      <t>ネンド</t>
    </rPh>
    <rPh sb="164" eb="168">
      <t>ケイエイセンリャク</t>
    </rPh>
    <rPh sb="168" eb="170">
      <t>ミナオ</t>
    </rPh>
    <rPh sb="175" eb="179">
      <t>リョウキンカイテイ</t>
    </rPh>
    <rPh sb="180" eb="181">
      <t>フク</t>
    </rPh>
    <rPh sb="183" eb="185">
      <t>ザイゲン</t>
    </rPh>
    <rPh sb="186" eb="188">
      <t>カクホ</t>
    </rPh>
    <rPh sb="189" eb="191">
      <t>シセツ</t>
    </rPh>
    <rPh sb="192" eb="195">
      <t>トウハイゴウ</t>
    </rPh>
    <rPh sb="199" eb="201">
      <t>シュクゲン</t>
    </rPh>
    <rPh sb="204" eb="206">
      <t>ケイエイ</t>
    </rPh>
    <rPh sb="207" eb="210">
      <t>アンテイカ</t>
    </rPh>
    <rPh sb="211" eb="212">
      <t>ハカ</t>
    </rPh>
    <rPh sb="217" eb="220">
      <t>ロウキュウカン</t>
    </rPh>
    <rPh sb="221" eb="222">
      <t>フク</t>
    </rPh>
    <rPh sb="224" eb="227">
      <t>ケイカクテキ</t>
    </rPh>
    <rPh sb="228" eb="230">
      <t>シセツ</t>
    </rPh>
    <rPh sb="231" eb="233">
      <t>コウシン</t>
    </rPh>
    <rPh sb="234" eb="2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</si>
</sst>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0.61</c:v>
                </c:pt>
                <c:pt idx="1">
                  <c:v>0.4</c:v>
                </c:pt>
                <c:pt idx="2">
                  <c:v>0.43</c:v>
                </c:pt>
                <c:pt idx="3">
                  <c:v>0.33</c:v>
                </c:pt>
                <c:pt idx="4">
                  <c:v>0.33</c:v>
                </c:pt>
              </c:numCache>
            </c:numRef>
          </c:val>
          <c:extLst>
            <c:ext xmlns:c16="http://schemas.microsoft.com/office/drawing/2014/chart" uri="{C3380CC4-5D6E-409C-BE32-E72D297353CC}">
              <c16:uniqueId val="{00000000-043B-4096-A70F-27B8BEC85D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43B-4096-A70F-27B8BEC85D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68.13</c:v>
                </c:pt>
                <c:pt idx="1">
                  <c:v>68.099999999999994</c:v>
                </c:pt>
                <c:pt idx="2">
                  <c:v>65.64</c:v>
                </c:pt>
                <c:pt idx="3">
                  <c:v>63.76</c:v>
                </c:pt>
                <c:pt idx="4">
                  <c:v>62.45</c:v>
                </c:pt>
              </c:numCache>
            </c:numRef>
          </c:val>
          <c:extLst>
            <c:ext xmlns:c16="http://schemas.microsoft.com/office/drawing/2014/chart" uri="{C3380CC4-5D6E-409C-BE32-E72D297353CC}">
              <c16:uniqueId val="{00000000-F4F7-4673-A4B1-2504B042A4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F4F7-4673-A4B1-2504B042A4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88.79</c:v>
                </c:pt>
                <c:pt idx="1">
                  <c:v>87.46</c:v>
                </c:pt>
                <c:pt idx="2">
                  <c:v>88.57</c:v>
                </c:pt>
                <c:pt idx="3">
                  <c:v>87.72</c:v>
                </c:pt>
                <c:pt idx="4">
                  <c:v>87.64</c:v>
                </c:pt>
              </c:numCache>
            </c:numRef>
          </c:val>
          <c:extLst>
            <c:ext xmlns:c16="http://schemas.microsoft.com/office/drawing/2014/chart" uri="{C3380CC4-5D6E-409C-BE32-E72D297353CC}">
              <c16:uniqueId val="{00000000-93EA-4A2B-843D-06C09B853E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3EA-4A2B-843D-06C09B853E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102.59</c:v>
                </c:pt>
                <c:pt idx="1">
                  <c:v>101</c:v>
                </c:pt>
                <c:pt idx="2">
                  <c:v>106.52</c:v>
                </c:pt>
                <c:pt idx="3">
                  <c:v>110.32</c:v>
                </c:pt>
                <c:pt idx="4">
                  <c:v>107.63</c:v>
                </c:pt>
              </c:numCache>
            </c:numRef>
          </c:val>
          <c:extLst>
            <c:ext xmlns:c16="http://schemas.microsoft.com/office/drawing/2014/chart" uri="{C3380CC4-5D6E-409C-BE32-E72D297353CC}">
              <c16:uniqueId val="{00000000-E4FD-4A22-8BA1-0053C0EA26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4FD-4A22-8BA1-0053C0EA26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47.41</c:v>
                </c:pt>
                <c:pt idx="1">
                  <c:v>49.02</c:v>
                </c:pt>
                <c:pt idx="2">
                  <c:v>50.55</c:v>
                </c:pt>
                <c:pt idx="3">
                  <c:v>52.05</c:v>
                </c:pt>
                <c:pt idx="4">
                  <c:v>53.31</c:v>
                </c:pt>
              </c:numCache>
            </c:numRef>
          </c:val>
          <c:extLst>
            <c:ext xmlns:c16="http://schemas.microsoft.com/office/drawing/2014/chart" uri="{C3380CC4-5D6E-409C-BE32-E72D297353CC}">
              <c16:uniqueId val="{00000000-0551-42AC-9B12-B63F904726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551-42AC-9B12-B63F904726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36.43</c:v>
                </c:pt>
                <c:pt idx="1">
                  <c:v>37.07</c:v>
                </c:pt>
                <c:pt idx="2">
                  <c:v>41.46</c:v>
                </c:pt>
                <c:pt idx="3">
                  <c:v>45.11</c:v>
                </c:pt>
                <c:pt idx="4">
                  <c:v>45.68</c:v>
                </c:pt>
              </c:numCache>
            </c:numRef>
          </c:val>
          <c:extLst>
            <c:ext xmlns:c16="http://schemas.microsoft.com/office/drawing/2014/chart" uri="{C3380CC4-5D6E-409C-BE32-E72D297353CC}">
              <c16:uniqueId val="{00000000-1F95-4ED9-B827-D24D7F1701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F95-4ED9-B827-D24D7F1701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10-4C98-92B9-89EDB6DF25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2110-4C98-92B9-89EDB6DF25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135.97</c:v>
                </c:pt>
                <c:pt idx="1">
                  <c:v>130.96</c:v>
                </c:pt>
                <c:pt idx="2">
                  <c:v>154.54</c:v>
                </c:pt>
                <c:pt idx="3">
                  <c:v>183.47</c:v>
                </c:pt>
                <c:pt idx="4">
                  <c:v>199.39</c:v>
                </c:pt>
              </c:numCache>
            </c:numRef>
          </c:val>
          <c:extLst>
            <c:ext xmlns:c16="http://schemas.microsoft.com/office/drawing/2014/chart" uri="{C3380CC4-5D6E-409C-BE32-E72D297353CC}">
              <c16:uniqueId val="{00000000-6FBF-4870-B1C6-D32D306E10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FBF-4870-B1C6-D32D306E10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404.67</c:v>
                </c:pt>
                <c:pt idx="1">
                  <c:v>404.63</c:v>
                </c:pt>
                <c:pt idx="2">
                  <c:v>363.43</c:v>
                </c:pt>
                <c:pt idx="3">
                  <c:v>360.23</c:v>
                </c:pt>
                <c:pt idx="4">
                  <c:v>358.99</c:v>
                </c:pt>
              </c:numCache>
            </c:numRef>
          </c:val>
          <c:extLst>
            <c:ext xmlns:c16="http://schemas.microsoft.com/office/drawing/2014/chart" uri="{C3380CC4-5D6E-409C-BE32-E72D297353CC}">
              <c16:uniqueId val="{00000000-7925-43C6-ACAB-BEBE7519C9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925-43C6-ACAB-BEBE7519C9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90.08</c:v>
                </c:pt>
                <c:pt idx="1">
                  <c:v>89.36</c:v>
                </c:pt>
                <c:pt idx="2">
                  <c:v>95.86</c:v>
                </c:pt>
                <c:pt idx="3">
                  <c:v>97.08</c:v>
                </c:pt>
                <c:pt idx="4">
                  <c:v>98.69</c:v>
                </c:pt>
              </c:numCache>
            </c:numRef>
          </c:val>
          <c:extLst>
            <c:ext xmlns:c16="http://schemas.microsoft.com/office/drawing/2014/chart" uri="{C3380CC4-5D6E-409C-BE32-E72D297353CC}">
              <c16:uniqueId val="{00000000-E6D2-4881-A8AC-3691491005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6D2-4881-A8AC-3691491005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141.03</c:v>
                </c:pt>
                <c:pt idx="1">
                  <c:v>142.34</c:v>
                </c:pt>
                <c:pt idx="2">
                  <c:v>150.35</c:v>
                </c:pt>
                <c:pt idx="3">
                  <c:v>154.66999999999999</c:v>
                </c:pt>
                <c:pt idx="4">
                  <c:v>152.9</c:v>
                </c:pt>
              </c:numCache>
            </c:numRef>
          </c:val>
          <c:extLst>
            <c:ext xmlns:c16="http://schemas.microsoft.com/office/drawing/2014/chart" uri="{C3380CC4-5D6E-409C-BE32-E72D297353CC}">
              <c16:uniqueId val="{00000000-81AC-4604-AA23-21ADE959B2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1AC-4604-AA23-21ADE959B2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南九州市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A5</v>
      </c>
      <c r="X8" s="71"/>
      <c r="Y8" s="71"/>
      <c r="Z8" s="71"/>
      <c r="AA8" s="71"/>
      <c r="AB8" s="71"/>
      <c r="AC8" s="71"/>
      <c r="AD8" s="71" t="str">
        <f>データ!$M$6</f>
        <v>非設置</v>
      </c>
      <c r="AE8" s="71"/>
      <c r="AF8" s="71"/>
      <c r="AG8" s="71"/>
      <c r="AH8" s="71"/>
      <c r="AI8" s="71"/>
      <c r="AJ8" s="71"/>
      <c r="AK8" s="2"/>
      <c r="AL8" s="62">
        <f>データ!$R$6</f>
        <v>31457</v>
      </c>
      <c r="AM8" s="62"/>
      <c r="AN8" s="62"/>
      <c r="AO8" s="62"/>
      <c r="AP8" s="62"/>
      <c r="AQ8" s="62"/>
      <c r="AR8" s="62"/>
      <c r="AS8" s="62"/>
      <c r="AT8" s="36">
        <f>データ!$S$6</f>
        <v>357.91</v>
      </c>
      <c r="AU8" s="37"/>
      <c r="AV8" s="37"/>
      <c r="AW8" s="37"/>
      <c r="AX8" s="37"/>
      <c r="AY8" s="37"/>
      <c r="AZ8" s="37"/>
      <c r="BA8" s="37"/>
      <c r="BB8" s="51">
        <f>データ!$T$6</f>
        <v>87.89</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64.19</v>
      </c>
      <c r="J10" s="37"/>
      <c r="K10" s="37"/>
      <c r="L10" s="37"/>
      <c r="M10" s="37"/>
      <c r="N10" s="37"/>
      <c r="O10" s="61"/>
      <c r="P10" s="51">
        <f>データ!$P$6</f>
        <v>99.56</v>
      </c>
      <c r="Q10" s="51"/>
      <c r="R10" s="51"/>
      <c r="S10" s="51"/>
      <c r="T10" s="51"/>
      <c r="U10" s="51"/>
      <c r="V10" s="51"/>
      <c r="W10" s="62">
        <f>データ!$Q$6</f>
        <v>2750</v>
      </c>
      <c r="X10" s="62"/>
      <c r="Y10" s="62"/>
      <c r="Z10" s="62"/>
      <c r="AA10" s="62"/>
      <c r="AB10" s="62"/>
      <c r="AC10" s="62"/>
      <c r="AD10" s="2"/>
      <c r="AE10" s="2"/>
      <c r="AF10" s="2"/>
      <c r="AG10" s="2"/>
      <c r="AH10" s="2"/>
      <c r="AI10" s="2"/>
      <c r="AJ10" s="2"/>
      <c r="AK10" s="2"/>
      <c r="AL10" s="62">
        <f>データ!$U$6</f>
        <v>30956</v>
      </c>
      <c r="AM10" s="62"/>
      <c r="AN10" s="62"/>
      <c r="AO10" s="62"/>
      <c r="AP10" s="62"/>
      <c r="AQ10" s="62"/>
      <c r="AR10" s="62"/>
      <c r="AS10" s="62"/>
      <c r="AT10" s="36">
        <f>データ!$V$6</f>
        <v>130.36000000000001</v>
      </c>
      <c r="AU10" s="37"/>
      <c r="AV10" s="37"/>
      <c r="AW10" s="37"/>
      <c r="AX10" s="37"/>
      <c r="AY10" s="37"/>
      <c r="AZ10" s="37"/>
      <c r="BA10" s="37"/>
      <c r="BB10" s="51">
        <f>データ!$W$6</f>
        <v>237.47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ktgiCLEmCP+BqgU6f+kcUUi6doWKxTv4RNr95h9Y+TUxEn0feob6Y+KQPV3p12GfYT40v1WSZZVvmGBUJNIIQ==" saltValue="itVmB5usm6YrLq1VuTMa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462233</v>
      </c>
      <c r="D6" s="20">
        <f t="shared" si="3"/>
        <v>46</v>
      </c>
      <c r="E6" s="20">
        <f t="shared" si="3"/>
        <v>1</v>
      </c>
      <c r="F6" s="20">
        <f t="shared" si="3"/>
        <v>0</v>
      </c>
      <c r="G6" s="20">
        <f t="shared" si="3"/>
        <v>1</v>
      </c>
      <c r="H6" s="20" t="str">
        <f t="shared" si="3"/>
        <v>鹿児島県　南九州市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64.19</v>
      </c>
      <c r="P6" s="21">
        <f t="shared" si="3"/>
        <v>99.56</v>
      </c>
      <c r="Q6" s="21">
        <f t="shared" si="3"/>
        <v>2750</v>
      </c>
      <c r="R6" s="21">
        <f t="shared" si="3"/>
        <v>31457</v>
      </c>
      <c r="S6" s="21">
        <f t="shared" si="3"/>
        <v>357.91</v>
      </c>
      <c r="T6" s="21">
        <f t="shared" si="3"/>
        <v>87.89</v>
      </c>
      <c r="U6" s="21">
        <f t="shared" si="3"/>
        <v>30956</v>
      </c>
      <c r="V6" s="21">
        <f t="shared" si="3"/>
        <v>130.36000000000001</v>
      </c>
      <c r="W6" s="21">
        <f t="shared" si="3"/>
        <v>237.47</v>
      </c>
      <c r="X6" s="22">
        <f>IF(X7="",NA(),X7)</f>
        <v>102.59</v>
      </c>
      <c r="Y6" s="22">
        <f t="shared" ref="Y6:AG6" si="4">IF(Y7="",NA(),Y7)</f>
        <v>101</v>
      </c>
      <c r="Z6" s="22">
        <f t="shared" si="4"/>
        <v>106.52</v>
      </c>
      <c r="AA6" s="22">
        <f t="shared" si="4"/>
        <v>110.32</v>
      </c>
      <c r="AB6" s="22">
        <f t="shared" si="4"/>
        <v>107.63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135.97</v>
      </c>
      <c r="AU6" s="22">
        <f t="shared" ref="AU6:BC6" si="6">IF(AU7="",NA(),AU7)</f>
        <v>130.96</v>
      </c>
      <c r="AV6" s="22">
        <f t="shared" si="6"/>
        <v>154.54</v>
      </c>
      <c r="AW6" s="22">
        <f t="shared" si="6"/>
        <v>183.47</v>
      </c>
      <c r="AX6" s="22">
        <f t="shared" si="6"/>
        <v>199.39</v>
      </c>
      <c r="AY6" s="22">
        <f t="shared" si="6"/>
        <v>327.77</v>
      </c>
      <c r="AZ6" s="22">
        <f t="shared" si="6"/>
        <v>338.02</v>
      </c>
      <c r="BA6" s="22">
        <f t="shared" si="6"/>
        <v>345.94</v>
      </c>
      <c r="BB6" s="22">
        <f t="shared" si="6"/>
        <v>329.7</v>
      </c>
      <c r="BC6" s="22">
        <f t="shared" si="6"/>
        <v>319.99</v>
      </c>
      <c r="BD6" s="21" t="str">
        <f>IF(BD7="","",IF(BD7="-","【-】","【"&amp;SUBSTITUTE(TEXT(BD7,"#,##0.00"),"-","△")&amp;"】"))</f>
        <v>【239.69】</v>
      </c>
      <c r="BE6" s="22">
        <f>IF(BE7="",NA(),BE7)</f>
        <v>404.67</v>
      </c>
      <c r="BF6" s="22">
        <f t="shared" ref="BF6:BN6" si="7">IF(BF7="",NA(),BF7)</f>
        <v>404.63</v>
      </c>
      <c r="BG6" s="22">
        <f t="shared" si="7"/>
        <v>363.43</v>
      </c>
      <c r="BH6" s="22">
        <f t="shared" si="7"/>
        <v>360.23</v>
      </c>
      <c r="BI6" s="22">
        <f t="shared" si="7"/>
        <v>358.99</v>
      </c>
      <c r="BJ6" s="22">
        <f t="shared" si="7"/>
        <v>397.1</v>
      </c>
      <c r="BK6" s="22">
        <f t="shared" si="7"/>
        <v>379.91</v>
      </c>
      <c r="BL6" s="22">
        <f t="shared" si="7"/>
        <v>386.61</v>
      </c>
      <c r="BM6" s="22">
        <f t="shared" si="7"/>
        <v>381.56</v>
      </c>
      <c r="BN6" s="22">
        <f t="shared" si="7"/>
        <v>365.55</v>
      </c>
      <c r="BO6" s="21" t="str">
        <f>IF(BO7="","",IF(BO7="-","【-】","【"&amp;SUBSTITUTE(TEXT(BO7,"#,##0.00"),"-","△")&amp;"】"))</f>
        <v>【264.86】</v>
      </c>
      <c r="BP6" s="22">
        <f>IF(BP7="",NA(),BP7)</f>
        <v>90.08</v>
      </c>
      <c r="BQ6" s="22">
        <f t="shared" ref="BQ6:BY6" si="8">IF(BQ7="",NA(),BQ7)</f>
        <v>89.36</v>
      </c>
      <c r="BR6" s="22">
        <f t="shared" si="8"/>
        <v>95.86</v>
      </c>
      <c r="BS6" s="22">
        <f t="shared" si="8"/>
        <v>97.08</v>
      </c>
      <c r="BT6" s="22">
        <f t="shared" si="8"/>
        <v>98.69</v>
      </c>
      <c r="BU6" s="22">
        <f t="shared" si="8"/>
        <v>95.79</v>
      </c>
      <c r="BV6" s="22">
        <f t="shared" si="8"/>
        <v>98.3</v>
      </c>
      <c r="BW6" s="22">
        <f t="shared" si="8"/>
        <v>93.82</v>
      </c>
      <c r="BX6" s="22">
        <f t="shared" si="8"/>
        <v>95.04</v>
      </c>
      <c r="BY6" s="22">
        <f t="shared" si="8"/>
        <v>95.42</v>
      </c>
      <c r="BZ6" s="21" t="str">
        <f>IF(BZ7="","",IF(BZ7="-","【-】","【"&amp;SUBSTITUTE(TEXT(BZ7,"#,##0.00"),"-","△")&amp;"】"))</f>
        <v>【97.59】</v>
      </c>
      <c r="CA6" s="22">
        <f>IF(CA7="",NA(),CA7)</f>
        <v>141.03</v>
      </c>
      <c r="CB6" s="22">
        <f t="shared" ref="CB6:CJ6" si="9">IF(CB7="",NA(),CB7)</f>
        <v>142.34</v>
      </c>
      <c r="CC6" s="22">
        <f t="shared" si="9"/>
        <v>150.35</v>
      </c>
      <c r="CD6" s="22">
        <f t="shared" si="9"/>
        <v>154.66999999999999</v>
      </c>
      <c r="CE6" s="22">
        <f t="shared" si="9"/>
        <v>152.9</v>
      </c>
      <c r="CF6" s="22">
        <f t="shared" si="9"/>
        <v>171.13</v>
      </c>
      <c r="CG6" s="22">
        <f t="shared" si="9"/>
        <v>173.7</v>
      </c>
      <c r="CH6" s="22">
        <f t="shared" si="9"/>
        <v>178.94</v>
      </c>
      <c r="CI6" s="22">
        <f t="shared" si="9"/>
        <v>180.19</v>
      </c>
      <c r="CJ6" s="22">
        <f t="shared" si="9"/>
        <v>184.25</v>
      </c>
      <c r="CK6" s="21" t="str">
        <f>IF(CK7="","",IF(CK7="-","【-】","【"&amp;SUBSTITUTE(TEXT(CK7,"#,##0.00"),"-","△")&amp;"】"))</f>
        <v>【181.66】</v>
      </c>
      <c r="CL6" s="22">
        <f>IF(CL7="",NA(),CL7)</f>
        <v>68.13</v>
      </c>
      <c r="CM6" s="22">
        <f t="shared" ref="CM6:CU6" si="10">IF(CM7="",NA(),CM7)</f>
        <v>68.099999999999994</v>
      </c>
      <c r="CN6" s="22">
        <f t="shared" si="10"/>
        <v>65.64</v>
      </c>
      <c r="CO6" s="22">
        <f t="shared" si="10"/>
        <v>63.76</v>
      </c>
      <c r="CP6" s="22">
        <f t="shared" si="10"/>
        <v>62.45</v>
      </c>
      <c r="CQ6" s="22">
        <f t="shared" si="10"/>
        <v>60.12</v>
      </c>
      <c r="CR6" s="22">
        <f t="shared" si="10"/>
        <v>60.34</v>
      </c>
      <c r="CS6" s="22">
        <f t="shared" si="10"/>
        <v>59.54</v>
      </c>
      <c r="CT6" s="22">
        <f t="shared" si="10"/>
        <v>59.26</v>
      </c>
      <c r="CU6" s="22">
        <f t="shared" si="10"/>
        <v>60.44</v>
      </c>
      <c r="CV6" s="21" t="str">
        <f>IF(CV7="","",IF(CV7="-","【-】","【"&amp;SUBSTITUTE(TEXT(CV7,"#,##0.00"),"-","△")&amp;"】"))</f>
        <v>【60.21】</v>
      </c>
      <c r="CW6" s="22">
        <f>IF(CW7="",NA(),CW7)</f>
        <v>88.79</v>
      </c>
      <c r="CX6" s="22">
        <f t="shared" ref="CX6:DF6" si="11">IF(CX7="",NA(),CX7)</f>
        <v>87.46</v>
      </c>
      <c r="CY6" s="22">
        <f t="shared" si="11"/>
        <v>88.57</v>
      </c>
      <c r="CZ6" s="22">
        <f t="shared" si="11"/>
        <v>87.72</v>
      </c>
      <c r="DA6" s="22">
        <f t="shared" si="11"/>
        <v>87.64</v>
      </c>
      <c r="DB6" s="22">
        <f t="shared" si="11"/>
        <v>84.24</v>
      </c>
      <c r="DC6" s="22">
        <f t="shared" si="11"/>
        <v>84.19</v>
      </c>
      <c r="DD6" s="22">
        <f t="shared" si="11"/>
        <v>83.93</v>
      </c>
      <c r="DE6" s="22">
        <f t="shared" si="11"/>
        <v>83.84</v>
      </c>
      <c r="DF6" s="22">
        <f t="shared" si="11"/>
        <v>83.39</v>
      </c>
      <c r="DG6" s="21" t="str">
        <f>IF(DG7="","",IF(DG7="-","【-】","【"&amp;SUBSTITUTE(TEXT(DG7,"#,##0.00"),"-","△")&amp;"】"))</f>
        <v>【89.21】</v>
      </c>
      <c r="DH6" s="22">
        <f>IF(DH7="",NA(),DH7)</f>
        <v>47.41</v>
      </c>
      <c r="DI6" s="22">
        <f t="shared" ref="DI6:DQ6" si="12">IF(DI7="",NA(),DI7)</f>
        <v>49.02</v>
      </c>
      <c r="DJ6" s="22">
        <f t="shared" si="12"/>
        <v>50.55</v>
      </c>
      <c r="DK6" s="22">
        <f t="shared" si="12"/>
        <v>52.05</v>
      </c>
      <c r="DL6" s="22">
        <f t="shared" si="12"/>
        <v>53.31</v>
      </c>
      <c r="DM6" s="22">
        <f t="shared" si="12"/>
        <v>48.83</v>
      </c>
      <c r="DN6" s="22">
        <f t="shared" si="12"/>
        <v>49.96</v>
      </c>
      <c r="DO6" s="22">
        <f t="shared" si="12"/>
        <v>50.82</v>
      </c>
      <c r="DP6" s="22">
        <f t="shared" si="12"/>
        <v>51.82</v>
      </c>
      <c r="DQ6" s="22">
        <f t="shared" si="12"/>
        <v>52.53</v>
      </c>
      <c r="DR6" s="21" t="str">
        <f>IF(DR7="","",IF(DR7="-","【-】","【"&amp;SUBSTITUTE(TEXT(DR7,"#,##0.00"),"-","△")&amp;"】"))</f>
        <v>【52.41】</v>
      </c>
      <c r="DS6" s="22">
        <f>IF(DS7="",NA(),DS7)</f>
        <v>36.43</v>
      </c>
      <c r="DT6" s="22">
        <f t="shared" ref="DT6:EB6" si="13">IF(DT7="",NA(),DT7)</f>
        <v>37.07</v>
      </c>
      <c r="DU6" s="22">
        <f t="shared" si="13"/>
        <v>41.46</v>
      </c>
      <c r="DV6" s="22">
        <f t="shared" si="13"/>
        <v>45.11</v>
      </c>
      <c r="DW6" s="22">
        <f t="shared" si="13"/>
        <v>45.68</v>
      </c>
      <c r="DX6" s="22">
        <f t="shared" si="13"/>
        <v>18.18</v>
      </c>
      <c r="DY6" s="22">
        <f t="shared" si="13"/>
        <v>19.32</v>
      </c>
      <c r="DZ6" s="22">
        <f t="shared" si="13"/>
        <v>21.16</v>
      </c>
      <c r="EA6" s="22">
        <f t="shared" si="13"/>
        <v>22.72</v>
      </c>
      <c r="EB6" s="22">
        <f t="shared" si="13"/>
        <v>24.16</v>
      </c>
      <c r="EC6" s="21" t="str">
        <f>IF(EC7="","",IF(EC7="-","【-】","【"&amp;SUBSTITUTE(TEXT(EC7,"#,##0.00"),"-","△")&amp;"】"))</f>
        <v>【26.78】</v>
      </c>
      <c r="ED6" s="22">
        <f>IF(ED7="",NA(),ED7)</f>
        <v>0.61</v>
      </c>
      <c r="EE6" s="22">
        <f t="shared" ref="EE6:EM6" si="14">IF(EE7="",NA(),EE7)</f>
        <v>0.4</v>
      </c>
      <c r="EF6" s="22">
        <f t="shared" si="14"/>
        <v>0.43</v>
      </c>
      <c r="EG6" s="22">
        <f t="shared" si="14"/>
        <v>0.33</v>
      </c>
      <c r="EH6" s="22">
        <f t="shared" si="14"/>
        <v>0.33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462233</v>
      </c>
      <c r="D7" s="24">
        <v>46</v>
      </c>
      <c r="E7" s="24">
        <v>1</v>
      </c>
      <c r="F7" s="24">
        <v>0</v>
      </c>
      <c r="G7" s="24">
        <v>1</v>
      </c>
      <c r="H7" s="24" t="s">
        <v>93</v>
      </c>
      <c r="I7" s="24" t="s">
        <v>94</v>
      </c>
      <c r="J7" s="24" t="s">
        <v>95</v>
      </c>
      <c r="K7" s="24" t="s">
        <v>96</v>
      </c>
      <c r="L7" s="24" t="s">
        <v>97</v>
      </c>
      <c r="M7" s="24" t="s">
        <v>98</v>
      </c>
      <c r="N7" s="25" t="s">
        <v>99</v>
      </c>
      <c r="O7" s="25">
        <v>64.19</v>
      </c>
      <c r="P7" s="25">
        <v>99.56</v>
      </c>
      <c r="Q7" s="25">
        <v>2750</v>
      </c>
      <c r="R7" s="25">
        <v>31457</v>
      </c>
      <c r="S7" s="25">
        <v>357.91</v>
      </c>
      <c r="T7" s="25">
        <v>87.89</v>
      </c>
      <c r="U7" s="25">
        <v>30956</v>
      </c>
      <c r="V7" s="25">
        <v>130.36000000000001</v>
      </c>
      <c r="W7" s="25">
        <v>237.47</v>
      </c>
      <c r="X7" s="25">
        <v>102.59</v>
      </c>
      <c r="Y7" s="25">
        <v>101</v>
      </c>
      <c r="Z7" s="25">
        <v>106.52</v>
      </c>
      <c r="AA7" s="25">
        <v>110.32</v>
      </c>
      <c r="AB7" s="25">
        <v>107.63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135.97</v>
      </c>
      <c r="AU7" s="25">
        <v>130.96</v>
      </c>
      <c r="AV7" s="25">
        <v>154.54</v>
      </c>
      <c r="AW7" s="25">
        <v>183.47</v>
      </c>
      <c r="AX7" s="25">
        <v>199.39</v>
      </c>
      <c r="AY7" s="25">
        <v>327.77</v>
      </c>
      <c r="AZ7" s="25">
        <v>338.02</v>
      </c>
      <c r="BA7" s="25">
        <v>345.94</v>
      </c>
      <c r="BB7" s="25">
        <v>329.7</v>
      </c>
      <c r="BC7" s="25">
        <v>319.99</v>
      </c>
      <c r="BD7" s="25">
        <v>239.69</v>
      </c>
      <c r="BE7" s="25">
        <v>404.67</v>
      </c>
      <c r="BF7" s="25">
        <v>404.63</v>
      </c>
      <c r="BG7" s="25">
        <v>363.43</v>
      </c>
      <c r="BH7" s="25">
        <v>360.23</v>
      </c>
      <c r="BI7" s="25">
        <v>358.99</v>
      </c>
      <c r="BJ7" s="25">
        <v>397.1</v>
      </c>
      <c r="BK7" s="25">
        <v>379.91</v>
      </c>
      <c r="BL7" s="25">
        <v>386.61</v>
      </c>
      <c r="BM7" s="25">
        <v>381.56</v>
      </c>
      <c r="BN7" s="25">
        <v>365.55</v>
      </c>
      <c r="BO7" s="25">
        <v>264.86</v>
      </c>
      <c r="BP7" s="25">
        <v>90.08</v>
      </c>
      <c r="BQ7" s="25">
        <v>89.36</v>
      </c>
      <c r="BR7" s="25">
        <v>95.86</v>
      </c>
      <c r="BS7" s="25">
        <v>97.08</v>
      </c>
      <c r="BT7" s="25">
        <v>98.69</v>
      </c>
      <c r="BU7" s="25">
        <v>95.79</v>
      </c>
      <c r="BV7" s="25">
        <v>98.3</v>
      </c>
      <c r="BW7" s="25">
        <v>93.82</v>
      </c>
      <c r="BX7" s="25">
        <v>95.04</v>
      </c>
      <c r="BY7" s="25">
        <v>95.42</v>
      </c>
      <c r="BZ7" s="25">
        <v>97.59</v>
      </c>
      <c r="CA7" s="25">
        <v>141.03</v>
      </c>
      <c r="CB7" s="25">
        <v>142.34</v>
      </c>
      <c r="CC7" s="25">
        <v>150.35</v>
      </c>
      <c r="CD7" s="25">
        <v>154.66999999999999</v>
      </c>
      <c r="CE7" s="25">
        <v>152.9</v>
      </c>
      <c r="CF7" s="25">
        <v>171.13</v>
      </c>
      <c r="CG7" s="25">
        <v>173.7</v>
      </c>
      <c r="CH7" s="25">
        <v>178.94</v>
      </c>
      <c r="CI7" s="25">
        <v>180.19</v>
      </c>
      <c r="CJ7" s="25">
        <v>184.25</v>
      </c>
      <c r="CK7" s="25">
        <v>181.66</v>
      </c>
      <c r="CL7" s="25">
        <v>68.13</v>
      </c>
      <c r="CM7" s="25">
        <v>68.099999999999994</v>
      </c>
      <c r="CN7" s="25">
        <v>65.64</v>
      </c>
      <c r="CO7" s="25">
        <v>63.76</v>
      </c>
      <c r="CP7" s="25">
        <v>62.45</v>
      </c>
      <c r="CQ7" s="25">
        <v>60.12</v>
      </c>
      <c r="CR7" s="25">
        <v>60.34</v>
      </c>
      <c r="CS7" s="25">
        <v>59.54</v>
      </c>
      <c r="CT7" s="25">
        <v>59.26</v>
      </c>
      <c r="CU7" s="25">
        <v>60.44</v>
      </c>
      <c r="CV7" s="25">
        <v>60.21</v>
      </c>
      <c r="CW7" s="25">
        <v>88.79</v>
      </c>
      <c r="CX7" s="25">
        <v>87.46</v>
      </c>
      <c r="CY7" s="25">
        <v>88.57</v>
      </c>
      <c r="CZ7" s="25">
        <v>87.72</v>
      </c>
      <c r="DA7" s="25">
        <v>87.64</v>
      </c>
      <c r="DB7" s="25">
        <v>84.24</v>
      </c>
      <c r="DC7" s="25">
        <v>84.19</v>
      </c>
      <c r="DD7" s="25">
        <v>83.93</v>
      </c>
      <c r="DE7" s="25">
        <v>83.84</v>
      </c>
      <c r="DF7" s="25">
        <v>83.39</v>
      </c>
      <c r="DG7" s="25">
        <v>89.21</v>
      </c>
      <c r="DH7" s="25">
        <v>47.41</v>
      </c>
      <c r="DI7" s="25">
        <v>49.02</v>
      </c>
      <c r="DJ7" s="25">
        <v>50.55</v>
      </c>
      <c r="DK7" s="25">
        <v>52.05</v>
      </c>
      <c r="DL7" s="25">
        <v>53.31</v>
      </c>
      <c r="DM7" s="25">
        <v>48.83</v>
      </c>
      <c r="DN7" s="25">
        <v>49.96</v>
      </c>
      <c r="DO7" s="25">
        <v>50.82</v>
      </c>
      <c r="DP7" s="25">
        <v>51.82</v>
      </c>
      <c r="DQ7" s="25">
        <v>52.53</v>
      </c>
      <c r="DR7" s="25">
        <v>52.41</v>
      </c>
      <c r="DS7" s="25">
        <v>36.43</v>
      </c>
      <c r="DT7" s="25">
        <v>37.07</v>
      </c>
      <c r="DU7" s="25">
        <v>41.46</v>
      </c>
      <c r="DV7" s="25">
        <v>45.11</v>
      </c>
      <c r="DW7" s="25">
        <v>45.68</v>
      </c>
      <c r="DX7" s="25">
        <v>18.18</v>
      </c>
      <c r="DY7" s="25">
        <v>19.32</v>
      </c>
      <c r="DZ7" s="25">
        <v>21.16</v>
      </c>
      <c r="EA7" s="25">
        <v>22.72</v>
      </c>
      <c r="EB7" s="25">
        <v>24.16</v>
      </c>
      <c r="EC7" s="25">
        <v>26.78</v>
      </c>
      <c r="ED7" s="25">
        <v>0.61</v>
      </c>
      <c r="EE7" s="25">
        <v>0.4</v>
      </c>
      <c r="EF7" s="25">
        <v>0.43</v>
      </c>
      <c r="EG7" s="25">
        <v>0.33</v>
      </c>
      <c r="EH7" s="25">
        <v>0.33</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2026-03-03T03:49:21Z</cp:lastPrinted>
  <dcterms:created xsi:type="dcterms:W3CDTF">2025-12-12T09:25:12Z</dcterms:created>
  <dcterms:modified xsi:type="dcterms:W3CDTF">2026-03-04T05:20:56Z</dcterms:modified>
  <cp:category/>
</cp:coreProperties>
</file>