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4 南さつま市\"/>
    </mc:Choice>
  </mc:AlternateContent>
  <xr:revisionPtr revIDLastSave="0" documentId="13_ncr:1_{6347BF3F-A190-4C8B-90CE-A59BB842C1B3}" xr6:coauthVersionLast="47" xr6:coauthVersionMax="47" xr10:uidLastSave="{00000000-0000-0000-0000-000000000000}"/>
  <workbookProtection workbookAlgorithmName="SHA-512" workbookHashValue="+j2z/Q043wzVCGlT/J6igoEFgl0TH8RUPKAqSONs8FUwUvA5jfaPfC+Wax6md9+Dp4hs1NIIaHlozUJDJ9yF4A==" workbookSaltValue="lW6xByLS/EPeKyP+8ZBdO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JB80" i="4" s="1"/>
  <c r="EW7" i="5"/>
  <c r="EV7" i="5"/>
  <c r="HX80" i="4" s="1"/>
  <c r="EU7" i="5"/>
  <c r="ET7" i="5"/>
  <c r="ES7" i="5"/>
  <c r="JB79" i="4" s="1"/>
  <c r="ER7" i="5"/>
  <c r="EQ7" i="5"/>
  <c r="EP7" i="5"/>
  <c r="EO7" i="5"/>
  <c r="EM7" i="5"/>
  <c r="EL7" i="5"/>
  <c r="EZ80" i="4" s="1"/>
  <c r="EK7" i="5"/>
  <c r="EK80" i="4" s="1"/>
  <c r="EJ7" i="5"/>
  <c r="DV80" i="4" s="1"/>
  <c r="EI7" i="5"/>
  <c r="DG80" i="4" s="1"/>
  <c r="EH7" i="5"/>
  <c r="FO79" i="4" s="1"/>
  <c r="EG7" i="5"/>
  <c r="EZ79" i="4" s="1"/>
  <c r="EF7" i="5"/>
  <c r="EE7" i="5"/>
  <c r="ED7" i="5"/>
  <c r="EB7" i="5"/>
  <c r="BX80" i="4" s="1"/>
  <c r="EA7" i="5"/>
  <c r="BI80" i="4" s="1"/>
  <c r="DZ7" i="5"/>
  <c r="DY7" i="5"/>
  <c r="DX7" i="5"/>
  <c r="P80" i="4" s="1"/>
  <c r="DW7" i="5"/>
  <c r="BX79" i="4" s="1"/>
  <c r="DV7" i="5"/>
  <c r="DU7" i="5"/>
  <c r="DT7" i="5"/>
  <c r="DS7" i="5"/>
  <c r="P79" i="4" s="1"/>
  <c r="DQ7" i="5"/>
  <c r="MN56" i="4" s="1"/>
  <c r="DP7" i="5"/>
  <c r="LY56" i="4" s="1"/>
  <c r="DO7" i="5"/>
  <c r="LJ56" i="4" s="1"/>
  <c r="DN7" i="5"/>
  <c r="KU56" i="4" s="1"/>
  <c r="DM7" i="5"/>
  <c r="DL7" i="5"/>
  <c r="DK7" i="5"/>
  <c r="DJ7" i="5"/>
  <c r="LJ55" i="4" s="1"/>
  <c r="DI7" i="5"/>
  <c r="KU55" i="4" s="1"/>
  <c r="DH7" i="5"/>
  <c r="DF7" i="5"/>
  <c r="DE7" i="5"/>
  <c r="DD7" i="5"/>
  <c r="HV56" i="4" s="1"/>
  <c r="DC7" i="5"/>
  <c r="DB7" i="5"/>
  <c r="DA7" i="5"/>
  <c r="IZ55" i="4" s="1"/>
  <c r="CZ7" i="5"/>
  <c r="IK55" i="4" s="1"/>
  <c r="CY7" i="5"/>
  <c r="HV55" i="4" s="1"/>
  <c r="CX7" i="5"/>
  <c r="HG55" i="4" s="1"/>
  <c r="CW7" i="5"/>
  <c r="CU7" i="5"/>
  <c r="CT7" i="5"/>
  <c r="EW56" i="4" s="1"/>
  <c r="CS7" i="5"/>
  <c r="EH56" i="4" s="1"/>
  <c r="CR7" i="5"/>
  <c r="DS56" i="4" s="1"/>
  <c r="CQ7" i="5"/>
  <c r="CP7" i="5"/>
  <c r="FL55" i="4" s="1"/>
  <c r="CO7" i="5"/>
  <c r="EW55" i="4" s="1"/>
  <c r="CN7" i="5"/>
  <c r="CM7" i="5"/>
  <c r="DS55" i="4" s="1"/>
  <c r="CL7" i="5"/>
  <c r="DD55" i="4" s="1"/>
  <c r="CJ7" i="5"/>
  <c r="BX56" i="4" s="1"/>
  <c r="CI7" i="5"/>
  <c r="BI56" i="4" s="1"/>
  <c r="CH7" i="5"/>
  <c r="AT56" i="4" s="1"/>
  <c r="CG7" i="5"/>
  <c r="AE56" i="4" s="1"/>
  <c r="CF7" i="5"/>
  <c r="P56" i="4" s="1"/>
  <c r="CE7" i="5"/>
  <c r="BX55" i="4" s="1"/>
  <c r="CD7" i="5"/>
  <c r="CC7" i="5"/>
  <c r="CB7" i="5"/>
  <c r="AE55" i="4" s="1"/>
  <c r="CA7" i="5"/>
  <c r="P55" i="4" s="1"/>
  <c r="BY7" i="5"/>
  <c r="BX7" i="5"/>
  <c r="BW7" i="5"/>
  <c r="BV7" i="5"/>
  <c r="KU34" i="4" s="1"/>
  <c r="BU7" i="5"/>
  <c r="BT7" i="5"/>
  <c r="BS7" i="5"/>
  <c r="BR7" i="5"/>
  <c r="BQ7" i="5"/>
  <c r="KU33" i="4" s="1"/>
  <c r="BP7" i="5"/>
  <c r="KF33" i="4" s="1"/>
  <c r="BN7" i="5"/>
  <c r="IZ34" i="4" s="1"/>
  <c r="BM7" i="5"/>
  <c r="BL7" i="5"/>
  <c r="HV34" i="4" s="1"/>
  <c r="BK7" i="5"/>
  <c r="BJ7" i="5"/>
  <c r="BI7" i="5"/>
  <c r="IZ33" i="4" s="1"/>
  <c r="BH7" i="5"/>
  <c r="BG7" i="5"/>
  <c r="BF7" i="5"/>
  <c r="BE7" i="5"/>
  <c r="GR33" i="4" s="1"/>
  <c r="BC7" i="5"/>
  <c r="FL34" i="4" s="1"/>
  <c r="BB7" i="5"/>
  <c r="EW34" i="4" s="1"/>
  <c r="BA7" i="5"/>
  <c r="EH34" i="4" s="1"/>
  <c r="AZ7" i="5"/>
  <c r="DS34" i="4" s="1"/>
  <c r="AY7" i="5"/>
  <c r="DD34" i="4" s="1"/>
  <c r="AX7" i="5"/>
  <c r="FL33" i="4" s="1"/>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Y6" i="5"/>
  <c r="FZ12" i="4" s="1"/>
  <c r="X6" i="5"/>
  <c r="EG12" i="4" s="1"/>
  <c r="W6" i="5"/>
  <c r="CN12" i="4" s="1"/>
  <c r="V6" i="5"/>
  <c r="U6" i="5"/>
  <c r="B12" i="4" s="1"/>
  <c r="T6" i="5"/>
  <c r="FZ10" i="4" s="1"/>
  <c r="S6" i="5"/>
  <c r="EG10" i="4" s="1"/>
  <c r="R6" i="5"/>
  <c r="CN10" i="4" s="1"/>
  <c r="Q6" i="5"/>
  <c r="P6" i="5"/>
  <c r="B10" i="4" s="1"/>
  <c r="O6" i="5"/>
  <c r="N6" i="5"/>
  <c r="EG8" i="4" s="1"/>
  <c r="M6" i="5"/>
  <c r="CN8" i="4" s="1"/>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C90" i="4"/>
  <c r="MO80" i="4"/>
  <c r="LZ80" i="4"/>
  <c r="LK80" i="4"/>
  <c r="KG80" i="4"/>
  <c r="IM80" i="4"/>
  <c r="HI80" i="4"/>
  <c r="GT80" i="4"/>
  <c r="FO80" i="4"/>
  <c r="AT80" i="4"/>
  <c r="AE80" i="4"/>
  <c r="MO79" i="4"/>
  <c r="LZ79" i="4"/>
  <c r="LK79" i="4"/>
  <c r="KG79" i="4"/>
  <c r="IM79" i="4"/>
  <c r="HX79" i="4"/>
  <c r="HI79" i="4"/>
  <c r="GT79" i="4"/>
  <c r="EK79" i="4"/>
  <c r="DV79" i="4"/>
  <c r="DG79" i="4"/>
  <c r="BI79" i="4"/>
  <c r="AT79" i="4"/>
  <c r="AE79" i="4"/>
  <c r="KF56" i="4"/>
  <c r="IZ56" i="4"/>
  <c r="IK56" i="4"/>
  <c r="HG56" i="4"/>
  <c r="GR56" i="4"/>
  <c r="FL56" i="4"/>
  <c r="DD56" i="4"/>
  <c r="MN55" i="4"/>
  <c r="LY55" i="4"/>
  <c r="KF55" i="4"/>
  <c r="GR55" i="4"/>
  <c r="EH55" i="4"/>
  <c r="BI55" i="4"/>
  <c r="AT55" i="4"/>
  <c r="MN34" i="4"/>
  <c r="LY34" i="4"/>
  <c r="LJ34" i="4"/>
  <c r="KF34" i="4"/>
  <c r="IK34" i="4"/>
  <c r="HG34" i="4"/>
  <c r="GR34" i="4"/>
  <c r="AT34" i="4"/>
  <c r="AE34" i="4"/>
  <c r="MN33" i="4"/>
  <c r="LY33" i="4"/>
  <c r="LJ33" i="4"/>
  <c r="IK33" i="4"/>
  <c r="HV33" i="4"/>
  <c r="HG33" i="4"/>
  <c r="EH33" i="4"/>
  <c r="DS33" i="4"/>
  <c r="DD33" i="4"/>
  <c r="BI33" i="4"/>
  <c r="AT33" i="4"/>
  <c r="AE33" i="4"/>
  <c r="JW12" i="4"/>
  <c r="ID12" i="4"/>
  <c r="AU12" i="4"/>
  <c r="LP10" i="4"/>
  <c r="JW10" i="4"/>
  <c r="ID10" i="4"/>
  <c r="AU10" i="4"/>
  <c r="JW8" i="4"/>
  <c r="ID8" i="4"/>
  <c r="AU8" i="4"/>
  <c r="B8" i="4"/>
  <c r="B6"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<sst xmlns="http://schemas.openxmlformats.org/spreadsheetml/2006/main" count="345" uniqueCount="193">
  <si>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</si>
  <si>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</si>
  <si>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</si>
  <si>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</si>
  <si>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</si>
  <si>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</si>
  <si>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</si>
  <si>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</si>
  <si>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</si>
  <si>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</si>
  <si>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</si>
  <si>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</si>
  <si>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</si>
  <si>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</si>
  <si>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</si>
  <si>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</si>
  <si>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</si>
  <si>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</si>
  <si>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</si>
  <si>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</si>
  <si>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</si>
  <si>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</si>
  <si>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</si>
  <si>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</si>
  <si>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</si>
  <si>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</si>
  <si>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</si>
  <si>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</si>
  <si>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</si>
  <si>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</si>
  <si>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</si>
  <si>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</si>
  <si>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</si>
  <si>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</si>
  <si>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</si>
  <si>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</si>
  <si>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</si>
  <si>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</si>
  <si>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</si>
  <si>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</si>
  <si>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</si>
  <si>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</si>
  <si>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</si>
  <si>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</si>
  <si>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</si>
  <si>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</si>
  <si>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</si>
  <si>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</si>
  <si>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</si>
  <si>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</si>
  <si>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</si>
  <si>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</si>
  <si>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</si>
  <si>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</si>
  <si>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</si>
  <si>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</si>
  <si>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</si>
  <si>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</si>
  <si>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</si>
  <si>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</si>
  <si>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</si>
  <si>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</si>
  <si>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</si>
  <si>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</si>
  <si>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</si>
  <si>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</si>
  <si>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</si>
  <si>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</si>
  <si>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</si>
  <si>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</si>
  <si>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</si>
  <si>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</si>
  <si>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</si>
  <si>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</si>
  <si>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</si>
  <si>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</si>
  <si>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</si>
  <si>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</si>
  <si>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</si>
  <si>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</si>
  <si>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</si>
  <si>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</si>
  <si>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</si>
  <si>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</si>
  <si>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</si>
  <si>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</si>
  <si>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</si>
  <si>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</si>
  <si>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</si>
  <si>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</si>
  <si>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</si>
  <si>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</si>
  <si>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</si>
  <si>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</si>
  <si>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</si>
  <si>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</si>
  <si>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</si>
  <si>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</si>
  <si>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</si>
  <si>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</si>
  <si>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</si>
  <si>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</si>
  <si>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</si>
  <si>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</si>
  <si>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</si>
  <si>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</si>
  <si>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</si>
  <si>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</si>
  <si>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</si>
  <si>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</si>
  <si>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</si>
  <si>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</si>
  <si>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</si>
  <si>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</si>
  <si>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</si>
  <si>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</si>
  <si>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</si>
  <si>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</si>
  <si>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</si>
  <si>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</si>
  <si>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</si>
  <si>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</si>
  <si>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</si>
  <si>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</si>
  <si>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</si>
  <si>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</si>
  <si>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</si>
  <si>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</si>
  <si>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</si>
  <si>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</si>
  <si>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</si>
  <si>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</si>
  <si>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</si>
  <si>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</si>
  <si>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</si>
  <si>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</si>
  <si>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</si>
  <si>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</si>
  <si>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</si>
  <si>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</si>
  <si>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</si>
  <si>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</si>
  <si>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</si>
  <si>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</si>
  <si>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</si>
  <si>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</si>
  <si>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</si>
  <si>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</si>
  <si>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</si>
  <si>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</si>
  <si>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</si>
  <si>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</si>
  <si>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</si>
  <si>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</si>
  <si>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</si>
  <si>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</si>
  <si>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</si>
  <si>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</si>
  <si>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</si>
  <si>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</si>
  <si>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</si>
  <si>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</si>
  <si>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当該値(N-1)</t>
    <phoneticPr fontId="5"/>
  </si>
  <si>
    <t>当該値(N)</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</si>
  <si>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</si>
  <si>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</si>
  <si>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</si>
  <si>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</si>
  <si>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</si>
  <si>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</si>
  <si>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</si>
  <si>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</si>
  <si>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南さつま市</t>
  </si>
  <si>
    <t>市立坊津病院</t>
  </si>
  <si>
    <t>当然財務</t>
  </si>
  <si>
    <t>病院事業</t>
  </si>
  <si>
    <t>一般病院</t>
  </si>
  <si>
    <t>50床未満</t>
  </si>
  <si>
    <t>非設置</t>
  </si>
  <si>
    <t>直営</t>
  </si>
  <si>
    <t>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</si>
  <si>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</si>
  <si>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</si>
  <si>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</si>
  <si>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</si>
  <si>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</si>
  <si>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</si>
  <si>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</si>
  <si>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</si>
  <si>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著しく進んでいる本地域において、当病院は、二次救急医療を提供できる医療体制を堅持し、また、「かかりつけ医」としての機能を発揮し、長期の医療･介護が必要な方のための在宅復帰支援やターミナルケア体制の確保を図りながら、一般急性期から回復期、慢性期の幅広い病床機能に対応している。また、令和７年６月から在宅療養支援病院として在宅医療に注力し、地域のニーズに合わせた医療の提供に取り組んでいる。</t>
    <rPh sb="152" eb="154">
      <t>レイワ</t>
    </rPh>
    <rPh sb="155" eb="156">
      <t>ネン</t>
    </rPh>
    <rPh sb="157" eb="158">
      <t>ガツ</t>
    </rPh>
    <rPh sb="160" eb="168">
      <t>ザイタクリョウヨウシエンビョウイン</t>
    </rPh>
    <rPh sb="171" eb="175">
      <t>ザイタクイリョウ</t>
    </rPh>
    <rPh sb="176" eb="178">
      <t>チュウリョク</t>
    </rPh>
    <rPh sb="180" eb="182">
      <t>チイキ</t>
    </rPh>
    <rPh sb="187" eb="188">
      <t>ア</t>
    </rPh>
    <rPh sb="191" eb="193">
      <t>イリョウ</t>
    </rPh>
    <rPh sb="194" eb="196">
      <t>テイキョウ</t>
    </rPh>
    <rPh sb="197" eb="198">
      <t>ト</t>
    </rPh>
    <rPh sb="199" eb="200">
      <t>ク</t>
    </rPh>
    <phoneticPr fontId="5"/>
  </si>
  <si>
    <t xml:space="preserve">①経営収支比率：経営収支比率は105～110％で推移している。
②医療収支比率：医療収支比率は類似病院の平均値を上回り、全国平均より低い傾向で
　　　　　　　　推移している。
③修正医業収支比率：令和2年度からは類似病院平均値より数ポイント高い比率で推移
　　　　　　　　　　しているが全国平均を大きく下回っている。
④病床利用率：令和2年度に病床転換(一般病床26床、介護医療院18床)全てを記入したため
　　　　　　　100％を超えたが、令和3年度以降、一般病床数を26床で記入した結果、
　　　　　　　病床利用率は類似病院の平均値を下回って推移している。
⑤入院患者1人1日当たり収益：年延べ入院患者数は減少傾向（増減率で1割未満）であるが
　　　　　　　　　　　　　　１人1日当たり収益は増加している。
⑥外来患者1人1日当たり収益：令和5年度から外来患者のカウント方法を変更したため
　　　　　　　　　　　　　　外来患者数が増加した形となり外来患者1人当たりの収益単価
　　　　　　　　　　　　　　が減少し、令和6年度も8.9ポイント程度の減となった。
⑦職員給与費対医業収益比率：職員給与費対医業収益比率が昨年と比較して1.7ポイントの
　　　　　　　　　　　　　　微増となった。
⑧材料費対医業収益比率：毎年度５％前後で推移しており、類似病院の平均値を下回っている。
⑨累積欠損金比率：年々減少し令和4年度から未処理欠損金はなくなった。
</t>
    <rPh sb="62" eb="64">
      <t>ヘイキン</t>
    </rPh>
    <rPh sb="66" eb="67">
      <t>ヒク</t>
    </rPh>
    <rPh sb="68" eb="70">
      <t>ケイコウ</t>
    </rPh>
    <rPh sb="80" eb="82">
      <t>スイイ</t>
    </rPh>
    <rPh sb="125" eb="127">
      <t>スイイ</t>
    </rPh>
    <rPh sb="226" eb="228">
      <t>イコウ</t>
    </rPh>
    <rPh sb="273" eb="275">
      <t>スイイ</t>
    </rPh>
    <rPh sb="307" eb="309">
      <t>ケイコウ</t>
    </rPh>
    <rPh sb="339" eb="340">
      <t>ヒト</t>
    </rPh>
    <rPh sb="341" eb="342">
      <t>ニチ</t>
    </rPh>
    <rPh sb="342" eb="343">
      <t>ア</t>
    </rPh>
    <rPh sb="345" eb="347">
      <t>シュウエキ</t>
    </rPh>
    <rPh sb="348" eb="350">
      <t>ゾウカ</t>
    </rPh>
    <rPh sb="371" eb="373">
      <t>レイワ</t>
    </rPh>
    <rPh sb="374" eb="376">
      <t>ネンド</t>
    </rPh>
    <rPh sb="378" eb="382">
      <t>ガイライカンジャ</t>
    </rPh>
    <rPh sb="387" eb="389">
      <t>ホウホウ</t>
    </rPh>
    <rPh sb="390" eb="392">
      <t>ヘンコウ</t>
    </rPh>
    <rPh sb="411" eb="415">
      <t>ガイライカンジャ</t>
    </rPh>
    <rPh sb="415" eb="416">
      <t>スウ</t>
    </rPh>
    <rPh sb="417" eb="419">
      <t>ゾウカ</t>
    </rPh>
    <rPh sb="421" eb="422">
      <t>カタチ</t>
    </rPh>
    <rPh sb="425" eb="429">
      <t>ガイライカンジャ</t>
    </rPh>
    <rPh sb="430" eb="432">
      <t>リア</t>
    </rPh>
    <rPh sb="435" eb="439">
      <t>シュウエキタンカ</t>
    </rPh>
    <rPh sb="455" eb="457">
      <t>ゲンショウ</t>
    </rPh>
    <rPh sb="459" eb="461">
      <t>レイワ</t>
    </rPh>
    <rPh sb="539" eb="541">
      <t>ビゾウ</t>
    </rPh>
    <rPh sb="600" eb="602">
      <t>ネンネン</t>
    </rPh>
    <rPh sb="602" eb="604">
      <t>ゲンショウ</t>
    </rPh>
    <rPh sb="605" eb="607">
      <t>レイワ</t>
    </rPh>
    <rPh sb="608" eb="610">
      <t>ネンド</t>
    </rPh>
    <phoneticPr fontId="5"/>
  </si>
  <si>
    <t>①有形固定資産減価償却率
　本病院は、類似病院と比べ有形固定資産減価償却率が低い（平成18年10月に新病院完成）。令和7年度以降、大規模改修が予想されるため償却率が下がると予想される。
②器械備品減価償却率
　減価償却が終了した器械備品があり、機械備品減価償却率が減少した。計画的な器械備品の更新を行うこととする。
③1床当たり有形固定資産
　類似病院と比べ高度医療検査機器等の整備等がないため、有形固定資産は少なめに推移している。</t>
    <rPh sb="19" eb="21">
      <t>ルイジ</t>
    </rPh>
    <rPh sb="21" eb="23">
      <t>ビョウイン</t>
    </rPh>
    <rPh sb="24" eb="25">
      <t>クラ</t>
    </rPh>
    <rPh sb="41" eb="43">
      <t>ヘイセイ</t>
    </rPh>
    <rPh sb="45" eb="46">
      <t>ネン</t>
    </rPh>
    <rPh sb="48" eb="49">
      <t>ガツ</t>
    </rPh>
    <rPh sb="50" eb="51">
      <t>シン</t>
    </rPh>
    <rPh sb="51" eb="53">
      <t>ビョウイン</t>
    </rPh>
    <rPh sb="53" eb="55">
      <t>カンセイ</t>
    </rPh>
    <rPh sb="65" eb="70">
      <t>ダイキボカイシュウ</t>
    </rPh>
    <rPh sb="71" eb="73">
      <t>ヨソウ</t>
    </rPh>
    <rPh sb="78" eb="81">
      <t>ショウキャクリツ</t>
    </rPh>
    <rPh sb="82" eb="83">
      <t>サ</t>
    </rPh>
    <rPh sb="86" eb="88">
      <t>ヨソウ</t>
    </rPh>
    <rPh sb="130" eb="131">
      <t>リツ</t>
    </rPh>
    <rPh sb="149" eb="150">
      <t>オコナ</t>
    </rPh>
    <phoneticPr fontId="5"/>
  </si>
  <si>
    <t>　本病院の経営環境は、地域の人口減少等により厳しい経営状況である。また、本病院は平成18年に建設され施設等の劣化がみられるようになった。今後も人口減少は続く見込みであること、施設補修・医療機器更新も必要となること、近年の職員給与費の増加や物価高騰による費用の増加により、さらに厳しい経営状況になることが予想される。
　公立病院経営改革プランに基づき、令和2年度に病床転換（一般病床26床、介護医療院18床）を行うなど、地域が必要とする病院経営を目指し経営改善に努めてきたところである。さらに病院経営強化プラン（令和6年3月策定）に沿って、在宅医療の大幅な充実、近隣の病院や施設との連携強化を図ることで地域の現状・ニーズに沿った医療体制を確保することとしており、今後も公立病院としての役割を果たしながら、様々な方策を検討し収益向上を図り経営改善に努める必要がある。しかしながら慢性的な医師不足・医療従事者等人材確保の困難な状況であり「安定的な医療の提供」も大きな課題である。</t>
    <rPh sb="18" eb="19">
      <t>トウ</t>
    </rPh>
    <rPh sb="22" eb="23">
      <t>キビ</t>
    </rPh>
    <rPh sb="25" eb="29">
      <t>ケイエイジョウキョウ</t>
    </rPh>
    <rPh sb="40" eb="42">
      <t>ヘイセイ</t>
    </rPh>
    <rPh sb="44" eb="45">
      <t>ネン</t>
    </rPh>
    <rPh sb="46" eb="48">
      <t>ケンセツ</t>
    </rPh>
    <rPh sb="50" eb="52">
      <t>シセツ</t>
    </rPh>
    <rPh sb="52" eb="53">
      <t>トウ</t>
    </rPh>
    <rPh sb="54" eb="56">
      <t>レッカ</t>
    </rPh>
    <rPh sb="68" eb="70">
      <t>コンゴ</t>
    </rPh>
    <rPh sb="71" eb="75">
      <t>ジンコウゲンショウ</t>
    </rPh>
    <rPh sb="76" eb="77">
      <t>ツヅ</t>
    </rPh>
    <rPh sb="78" eb="80">
      <t>ミコ</t>
    </rPh>
    <rPh sb="87" eb="89">
      <t>シセツ</t>
    </rPh>
    <rPh sb="89" eb="91">
      <t>ホシュウ</t>
    </rPh>
    <rPh sb="92" eb="96">
      <t>イリョウキキ</t>
    </rPh>
    <rPh sb="96" eb="98">
      <t>コウシン</t>
    </rPh>
    <rPh sb="99" eb="101">
      <t>ヒツヨウ</t>
    </rPh>
    <rPh sb="107" eb="109">
      <t>キンネン</t>
    </rPh>
    <rPh sb="138" eb="139">
      <t>キビ</t>
    </rPh>
    <rPh sb="141" eb="145">
      <t>ケイエイジョウキョウ</t>
    </rPh>
    <rPh sb="151" eb="153">
      <t>ヨソウ</t>
    </rPh>
    <rPh sb="165" eb="167">
      <t>カイカク</t>
    </rPh>
    <rPh sb="225" eb="229">
      <t>ケイエイカイゼン</t>
    </rPh>
    <rPh sb="230" eb="231">
      <t>ツト</t>
    </rPh>
    <rPh sb="247" eb="249">
      <t>ケイエイ</t>
    </rPh>
    <rPh sb="249" eb="251">
      <t>キョウカ</t>
    </rPh>
    <rPh sb="255" eb="257">
      <t>レイワ</t>
    </rPh>
    <rPh sb="258" eb="259">
      <t>ネン</t>
    </rPh>
    <rPh sb="260" eb="261">
      <t>ガツ</t>
    </rPh>
    <rPh sb="261" eb="263">
      <t>サクテイ</t>
    </rPh>
    <rPh sb="265" eb="266">
      <t>ソ</t>
    </rPh>
    <rPh sb="269" eb="273">
      <t>ザイタクイリョウ</t>
    </rPh>
    <rPh sb="274" eb="276">
      <t>オオハバ</t>
    </rPh>
    <rPh sb="277" eb="279">
      <t>ジュウジツ</t>
    </rPh>
    <rPh sb="286" eb="288">
      <t>シセツ</t>
    </rPh>
    <rPh sb="295" eb="296">
      <t>ハカ</t>
    </rPh>
    <rPh sb="300" eb="302">
      <t>チイキ</t>
    </rPh>
    <rPh sb="303" eb="305">
      <t>ゲンジョウ</t>
    </rPh>
    <rPh sb="310" eb="311">
      <t>ソ</t>
    </rPh>
    <rPh sb="313" eb="317">
      <t>イリョウタイセイ</t>
    </rPh>
    <rPh sb="318" eb="320">
      <t>カクホ</t>
    </rPh>
    <rPh sb="330" eb="332">
      <t>コンゴ</t>
    </rPh>
    <rPh sb="333" eb="337">
      <t>コウリツビョウイン</t>
    </rPh>
    <rPh sb="341" eb="343">
      <t>ヤクワリ</t>
    </rPh>
    <rPh sb="344" eb="345">
      <t>ハ</t>
    </rPh>
    <rPh sb="351" eb="353">
      <t>サマザマ</t>
    </rPh>
    <rPh sb="354" eb="356">
      <t>ホウサク</t>
    </rPh>
    <rPh sb="357" eb="359">
      <t>ケントウ</t>
    </rPh>
    <rPh sb="360" eb="364">
      <t>シュウエキコウジョウ</t>
    </rPh>
    <rPh sb="365" eb="366">
      <t>ハカ</t>
    </rPh>
    <rPh sb="367" eb="371">
      <t>ケイエイカイゼン</t>
    </rPh>
    <rPh sb="372" eb="373">
      <t>ツト</t>
    </rPh>
    <rPh sb="375" eb="377">
      <t>ヒツヨウ</t>
    </rPh>
    <rPh sb="387" eb="390">
      <t>マンセイテキ</t>
    </rPh>
    <rPh sb="391" eb="395">
      <t>イシブソク</t>
    </rPh>
    <rPh sb="396" eb="401">
      <t>イリョウジュウジシャ</t>
    </rPh>
    <rPh sb="401" eb="402">
      <t>トウ</t>
    </rPh>
    <rPh sb="402" eb="406">
      <t>ジンザイカクホ</t>
    </rPh>
    <rPh sb="407" eb="409">
      <t>コンナン</t>
    </rPh>
    <rPh sb="410" eb="412">
      <t>ジョウキョウ</t>
    </rPh>
    <rPh sb="416" eb="419">
      <t>アンテイテキ</t>
    </rPh>
    <rPh sb="420" eb="422">
      <t>イリョウ</t>
    </rPh>
    <rPh sb="423" eb="425">
      <t>テイキョウ</t>
    </rPh>
    <rPh sb="427" eb="428">
      <t>オオ</t>
    </rPh>
    <rPh sb="430" eb="432">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</si>
</sst>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101.3</c:v>
                </c:pt>
                <c:pt idx="1">
                  <c:v>47.6</c:v>
                </c:pt>
                <c:pt idx="2">
                  <c:v>43.7</c:v>
                </c:pt>
                <c:pt idx="3">
                  <c:v>43.1</c:v>
                </c:pt>
                <c:pt idx="4">
                  <c:v>43</c:v>
                </c:pt>
              </c:numCache>
            </c:numRef>
          </c:val>
          <c:extLst>
            <c:ext xmlns:c16="http://schemas.microsoft.com/office/drawing/2014/chart" uri="{C3380CC4-5D6E-409C-BE32-E72D297353CC}">
              <c16:uniqueId val="{00000000-E21E-4067-BAA9-8A71D83AC53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E21E-4067-BAA9-8A71D83AC53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5301</c:v>
                </c:pt>
                <c:pt idx="1">
                  <c:v>6114</c:v>
                </c:pt>
                <c:pt idx="2">
                  <c:v>7111</c:v>
                </c:pt>
                <c:pt idx="3">
                  <c:v>5993</c:v>
                </c:pt>
                <c:pt idx="4">
                  <c:v>5461</c:v>
                </c:pt>
              </c:numCache>
            </c:numRef>
          </c:val>
          <c:extLst>
            <c:ext xmlns:c16="http://schemas.microsoft.com/office/drawing/2014/chart" uri="{C3380CC4-5D6E-409C-BE32-E72D297353CC}">
              <c16:uniqueId val="{00000000-3642-4CD1-89D0-16D6D0C562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3642-4CD1-89D0-16D6D0C562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17196</c:v>
                </c:pt>
                <c:pt idx="1">
                  <c:v>39622</c:v>
                </c:pt>
                <c:pt idx="2">
                  <c:v>42648</c:v>
                </c:pt>
                <c:pt idx="3">
                  <c:v>42953</c:v>
                </c:pt>
                <c:pt idx="4">
                  <c:v>44146</c:v>
                </c:pt>
              </c:numCache>
            </c:numRef>
          </c:val>
          <c:extLst>
            <c:ext xmlns:c16="http://schemas.microsoft.com/office/drawing/2014/chart" uri="{C3380CC4-5D6E-409C-BE32-E72D297353CC}">
              <c16:uniqueId val="{00000000-B4DD-4E96-9B50-87C842B052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4DD-4E96-9B50-87C842B052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25.6</c:v>
                </c:pt>
                <c:pt idx="1">
                  <c:v>9.5</c:v>
                </c:pt>
                <c:pt idx="2">
                  <c:v>0</c:v>
                </c:pt>
                <c:pt idx="3">
                  <c:v>0</c:v>
                </c:pt>
                <c:pt idx="4">
                  <c:v>0</c:v>
                </c:pt>
              </c:numCache>
            </c:numRef>
          </c:val>
          <c:extLst>
            <c:ext xmlns:c16="http://schemas.microsoft.com/office/drawing/2014/chart" uri="{C3380CC4-5D6E-409C-BE32-E72D297353CC}">
              <c16:uniqueId val="{00000000-95D8-46B8-8668-77680D49B4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95D8-46B8-8668-77680D49B4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61.8</c:v>
                </c:pt>
                <c:pt idx="1">
                  <c:v>68.3</c:v>
                </c:pt>
                <c:pt idx="2">
                  <c:v>65.2</c:v>
                </c:pt>
                <c:pt idx="3">
                  <c:v>62.9</c:v>
                </c:pt>
                <c:pt idx="4">
                  <c:v>62.3</c:v>
                </c:pt>
              </c:numCache>
            </c:numRef>
          </c:val>
          <c:extLst>
            <c:ext xmlns:c16="http://schemas.microsoft.com/office/drawing/2014/chart" uri="{C3380CC4-5D6E-409C-BE32-E72D297353CC}">
              <c16:uniqueId val="{00000000-ABF7-4705-BDEC-9BED53F546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ABF7-4705-BDEC-9BED53F546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70.900000000000006</c:v>
                </c:pt>
                <c:pt idx="1">
                  <c:v>77.099999999999994</c:v>
                </c:pt>
                <c:pt idx="2">
                  <c:v>73.7</c:v>
                </c:pt>
                <c:pt idx="3">
                  <c:v>71</c:v>
                </c:pt>
                <c:pt idx="4">
                  <c:v>70</c:v>
                </c:pt>
              </c:numCache>
            </c:numRef>
          </c:val>
          <c:extLst>
            <c:ext xmlns:c16="http://schemas.microsoft.com/office/drawing/2014/chart" uri="{C3380CC4-5D6E-409C-BE32-E72D297353CC}">
              <c16:uniqueId val="{00000000-B00D-42E6-8C3E-FC7693C9FD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B00D-42E6-8C3E-FC7693C9FD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110.2</c:v>
                </c:pt>
                <c:pt idx="2">
                  <c:v>107.7</c:v>
                </c:pt>
                <c:pt idx="3">
                  <c:v>110.6</c:v>
                </c:pt>
                <c:pt idx="4">
                  <c:v>106.2</c:v>
                </c:pt>
              </c:numCache>
            </c:numRef>
          </c:val>
          <c:extLst>
            <c:ext xmlns:c16="http://schemas.microsoft.com/office/drawing/2014/chart" uri="{C3380CC4-5D6E-409C-BE32-E72D297353CC}">
              <c16:uniqueId val="{00000000-E564-4C26-8850-BC9D2C6A056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E564-4C26-8850-BC9D2C6A056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35.1</c:v>
                </c:pt>
                <c:pt idx="1">
                  <c:v>34.799999999999997</c:v>
                </c:pt>
                <c:pt idx="2">
                  <c:v>36.1</c:v>
                </c:pt>
                <c:pt idx="3">
                  <c:v>39.200000000000003</c:v>
                </c:pt>
                <c:pt idx="4">
                  <c:v>41.8</c:v>
                </c:pt>
              </c:numCache>
            </c:numRef>
          </c:val>
          <c:extLst>
            <c:ext xmlns:c16="http://schemas.microsoft.com/office/drawing/2014/chart" uri="{C3380CC4-5D6E-409C-BE32-E72D297353CC}">
              <c16:uniqueId val="{00000000-B8BA-425B-AE0A-29348BB9E34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B8BA-425B-AE0A-29348BB9E34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79.900000000000006</c:v>
                </c:pt>
                <c:pt idx="1">
                  <c:v>55.8</c:v>
                </c:pt>
                <c:pt idx="2">
                  <c:v>53.1</c:v>
                </c:pt>
                <c:pt idx="3">
                  <c:v>61.1</c:v>
                </c:pt>
                <c:pt idx="4">
                  <c:v>66.099999999999994</c:v>
                </c:pt>
              </c:numCache>
            </c:numRef>
          </c:val>
          <c:extLst>
            <c:ext xmlns:c16="http://schemas.microsoft.com/office/drawing/2014/chart" uri="{C3380CC4-5D6E-409C-BE32-E72D297353CC}">
              <c16:uniqueId val="{00000000-3142-4136-861C-1838B402E2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3142-4136-861C-1838B402E2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30196923</c:v>
                </c:pt>
                <c:pt idx="1">
                  <c:v>31817538</c:v>
                </c:pt>
                <c:pt idx="2">
                  <c:v>32023346</c:v>
                </c:pt>
                <c:pt idx="3">
                  <c:v>32087923</c:v>
                </c:pt>
                <c:pt idx="4">
                  <c:v>32409962</c:v>
                </c:pt>
              </c:numCache>
            </c:numRef>
          </c:val>
          <c:extLst>
            <c:ext xmlns:c16="http://schemas.microsoft.com/office/drawing/2014/chart" uri="{C3380CC4-5D6E-409C-BE32-E72D297353CC}">
              <c16:uniqueId val="{00000000-8DA2-4306-8443-53F9A60BAA3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8DA2-4306-8443-53F9A60BAA3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4.3</c:v>
                </c:pt>
                <c:pt idx="1">
                  <c:v>4.0999999999999996</c:v>
                </c:pt>
                <c:pt idx="2">
                  <c:v>4.5</c:v>
                </c:pt>
                <c:pt idx="3">
                  <c:v>4.7</c:v>
                </c:pt>
                <c:pt idx="4">
                  <c:v>5.7</c:v>
                </c:pt>
              </c:numCache>
            </c:numRef>
          </c:val>
          <c:extLst>
            <c:ext xmlns:c16="http://schemas.microsoft.com/office/drawing/2014/chart" uri="{C3380CC4-5D6E-409C-BE32-E72D297353CC}">
              <c16:uniqueId val="{00000000-49C6-4BEB-BFA0-F5E04F62B91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49C6-4BEB-BFA0-F5E04F62B91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99.2</c:v>
                </c:pt>
                <c:pt idx="1">
                  <c:v>89.5</c:v>
                </c:pt>
                <c:pt idx="2">
                  <c:v>91.2</c:v>
                </c:pt>
                <c:pt idx="3">
                  <c:v>97.5</c:v>
                </c:pt>
                <c:pt idx="4">
                  <c:v>99.2</c:v>
                </c:pt>
              </c:numCache>
            </c:numRef>
          </c:val>
          <c:extLst>
            <c:ext xmlns:c16="http://schemas.microsoft.com/office/drawing/2014/chart" uri="{C3380CC4-5D6E-409C-BE32-E72D297353CC}">
              <c16:uniqueId val="{00000000-F5C8-401C-AEE8-796143585E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F5C8-401C-AEE8-796143585E0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70" zoomScaleNormal="126" zoomScaleSheetLayoutView="70" workbookViewId="0"/>
  </sheetViews>
  <sheetFormatPr defaultColWidth="2.6328125" defaultRowHeight="13"/>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鹿児島県南さつま市　市立坊津病院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31094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106.4</v>
      </c>
      <c r="Q33" s="129"/>
      <c r="R33" s="129"/>
      <c r="S33" s="129"/>
      <c r="T33" s="129"/>
      <c r="U33" s="129"/>
      <c r="V33" s="129"/>
      <c r="W33" s="129"/>
      <c r="X33" s="129"/>
      <c r="Y33" s="129"/>
      <c r="Z33" s="129"/>
      <c r="AA33" s="129"/>
      <c r="AB33" s="129"/>
      <c r="AC33" s="129"/>
      <c r="AD33" s="130"/>
      <c r="AE33" s="128">
        <f>データ!AJ7</f>
        <v>110.2</v>
      </c>
      <c r="AF33" s="129"/>
      <c r="AG33" s="129"/>
      <c r="AH33" s="129"/>
      <c r="AI33" s="129"/>
      <c r="AJ33" s="129"/>
      <c r="AK33" s="129"/>
      <c r="AL33" s="129"/>
      <c r="AM33" s="129"/>
      <c r="AN33" s="129"/>
      <c r="AO33" s="129"/>
      <c r="AP33" s="129"/>
      <c r="AQ33" s="129"/>
      <c r="AR33" s="129"/>
      <c r="AS33" s="130"/>
      <c r="AT33" s="128">
        <f>データ!AK7</f>
        <v>107.7</v>
      </c>
      <c r="AU33" s="129"/>
      <c r="AV33" s="129"/>
      <c r="AW33" s="129"/>
      <c r="AX33" s="129"/>
      <c r="AY33" s="129"/>
      <c r="AZ33" s="129"/>
      <c r="BA33" s="129"/>
      <c r="BB33" s="129"/>
      <c r="BC33" s="129"/>
      <c r="BD33" s="129"/>
      <c r="BE33" s="129"/>
      <c r="BF33" s="129"/>
      <c r="BG33" s="129"/>
      <c r="BH33" s="130"/>
      <c r="BI33" s="128">
        <f>データ!AL7</f>
        <v>110.6</v>
      </c>
      <c r="BJ33" s="129"/>
      <c r="BK33" s="129"/>
      <c r="BL33" s="129"/>
      <c r="BM33" s="129"/>
      <c r="BN33" s="129"/>
      <c r="BO33" s="129"/>
      <c r="BP33" s="129"/>
      <c r="BQ33" s="129"/>
      <c r="BR33" s="129"/>
      <c r="BS33" s="129"/>
      <c r="BT33" s="129"/>
      <c r="BU33" s="129"/>
      <c r="BV33" s="129"/>
      <c r="BW33" s="130"/>
      <c r="BX33" s="128">
        <f>データ!AM7</f>
        <v>106.2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70.900000000000006</v>
      </c>
      <c r="DE33" s="129"/>
      <c r="DF33" s="129"/>
      <c r="DG33" s="129"/>
      <c r="DH33" s="129"/>
      <c r="DI33" s="129"/>
      <c r="DJ33" s="129"/>
      <c r="DK33" s="129"/>
      <c r="DL33" s="129"/>
      <c r="DM33" s="129"/>
      <c r="DN33" s="129"/>
      <c r="DO33" s="129"/>
      <c r="DP33" s="129"/>
      <c r="DQ33" s="129"/>
      <c r="DR33" s="130"/>
      <c r="DS33" s="128">
        <f>データ!AU7</f>
        <v>77.099999999999994</v>
      </c>
      <c r="DT33" s="129"/>
      <c r="DU33" s="129"/>
      <c r="DV33" s="129"/>
      <c r="DW33" s="129"/>
      <c r="DX33" s="129"/>
      <c r="DY33" s="129"/>
      <c r="DZ33" s="129"/>
      <c r="EA33" s="129"/>
      <c r="EB33" s="129"/>
      <c r="EC33" s="129"/>
      <c r="ED33" s="129"/>
      <c r="EE33" s="129"/>
      <c r="EF33" s="129"/>
      <c r="EG33" s="130"/>
      <c r="EH33" s="128">
        <f>データ!AV7</f>
        <v>73.7</v>
      </c>
      <c r="EI33" s="129"/>
      <c r="EJ33" s="129"/>
      <c r="EK33" s="129"/>
      <c r="EL33" s="129"/>
      <c r="EM33" s="129"/>
      <c r="EN33" s="129"/>
      <c r="EO33" s="129"/>
      <c r="EP33" s="129"/>
      <c r="EQ33" s="129"/>
      <c r="ER33" s="129"/>
      <c r="ES33" s="129"/>
      <c r="ET33" s="129"/>
      <c r="EU33" s="129"/>
      <c r="EV33" s="130"/>
      <c r="EW33" s="128">
        <f>データ!AW7</f>
        <v>71</v>
      </c>
      <c r="EX33" s="129"/>
      <c r="EY33" s="129"/>
      <c r="EZ33" s="129"/>
      <c r="FA33" s="129"/>
      <c r="FB33" s="129"/>
      <c r="FC33" s="129"/>
      <c r="FD33" s="129"/>
      <c r="FE33" s="129"/>
      <c r="FF33" s="129"/>
      <c r="FG33" s="129"/>
      <c r="FH33" s="129"/>
      <c r="FI33" s="129"/>
      <c r="FJ33" s="129"/>
      <c r="FK33" s="130"/>
      <c r="FL33" s="128">
        <f>データ!AX7</f>
        <v>70</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61.8</v>
      </c>
      <c r="GS33" s="129"/>
      <c r="GT33" s="129"/>
      <c r="GU33" s="129"/>
      <c r="GV33" s="129"/>
      <c r="GW33" s="129"/>
      <c r="GX33" s="129"/>
      <c r="GY33" s="129"/>
      <c r="GZ33" s="129"/>
      <c r="HA33" s="129"/>
      <c r="HB33" s="129"/>
      <c r="HC33" s="129"/>
      <c r="HD33" s="129"/>
      <c r="HE33" s="129"/>
      <c r="HF33" s="130"/>
      <c r="HG33" s="128">
        <f>データ!BF7</f>
        <v>68.3</v>
      </c>
      <c r="HH33" s="129"/>
      <c r="HI33" s="129"/>
      <c r="HJ33" s="129"/>
      <c r="HK33" s="129"/>
      <c r="HL33" s="129"/>
      <c r="HM33" s="129"/>
      <c r="HN33" s="129"/>
      <c r="HO33" s="129"/>
      <c r="HP33" s="129"/>
      <c r="HQ33" s="129"/>
      <c r="HR33" s="129"/>
      <c r="HS33" s="129"/>
      <c r="HT33" s="129"/>
      <c r="HU33" s="130"/>
      <c r="HV33" s="128">
        <f>データ!BG7</f>
        <v>65.2</v>
      </c>
      <c r="HW33" s="129"/>
      <c r="HX33" s="129"/>
      <c r="HY33" s="129"/>
      <c r="HZ33" s="129"/>
      <c r="IA33" s="129"/>
      <c r="IB33" s="129"/>
      <c r="IC33" s="129"/>
      <c r="ID33" s="129"/>
      <c r="IE33" s="129"/>
      <c r="IF33" s="129"/>
      <c r="IG33" s="129"/>
      <c r="IH33" s="129"/>
      <c r="II33" s="129"/>
      <c r="IJ33" s="130"/>
      <c r="IK33" s="128">
        <f>データ!BH7</f>
        <v>62.9</v>
      </c>
      <c r="IL33" s="129"/>
      <c r="IM33" s="129"/>
      <c r="IN33" s="129"/>
      <c r="IO33" s="129"/>
      <c r="IP33" s="129"/>
      <c r="IQ33" s="129"/>
      <c r="IR33" s="129"/>
      <c r="IS33" s="129"/>
      <c r="IT33" s="129"/>
      <c r="IU33" s="129"/>
      <c r="IV33" s="129"/>
      <c r="IW33" s="129"/>
      <c r="IX33" s="129"/>
      <c r="IY33" s="130"/>
      <c r="IZ33" s="128">
        <f>データ!BI7</f>
        <v>62.3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101.3</v>
      </c>
      <c r="KG33" s="129"/>
      <c r="KH33" s="129"/>
      <c r="KI33" s="129"/>
      <c r="KJ33" s="129"/>
      <c r="KK33" s="129"/>
      <c r="KL33" s="129"/>
      <c r="KM33" s="129"/>
      <c r="KN33" s="129"/>
      <c r="KO33" s="129"/>
      <c r="KP33" s="129"/>
      <c r="KQ33" s="129"/>
      <c r="KR33" s="129"/>
      <c r="KS33" s="129"/>
      <c r="KT33" s="130"/>
      <c r="KU33" s="128">
        <f>データ!BQ7</f>
        <v>47.6</v>
      </c>
      <c r="KV33" s="129"/>
      <c r="KW33" s="129"/>
      <c r="KX33" s="129"/>
      <c r="KY33" s="129"/>
      <c r="KZ33" s="129"/>
      <c r="LA33" s="129"/>
      <c r="LB33" s="129"/>
      <c r="LC33" s="129"/>
      <c r="LD33" s="129"/>
      <c r="LE33" s="129"/>
      <c r="LF33" s="129"/>
      <c r="LG33" s="129"/>
      <c r="LH33" s="129"/>
      <c r="LI33" s="130"/>
      <c r="LJ33" s="128">
        <f>データ!BR7</f>
        <v>43.7</v>
      </c>
      <c r="LK33" s="129"/>
      <c r="LL33" s="129"/>
      <c r="LM33" s="129"/>
      <c r="LN33" s="129"/>
      <c r="LO33" s="129"/>
      <c r="LP33" s="129"/>
      <c r="LQ33" s="129"/>
      <c r="LR33" s="129"/>
      <c r="LS33" s="129"/>
      <c r="LT33" s="129"/>
      <c r="LU33" s="129"/>
      <c r="LV33" s="129"/>
      <c r="LW33" s="129"/>
      <c r="LX33" s="130"/>
      <c r="LY33" s="128">
        <f>データ!BS7</f>
        <v>43.1</v>
      </c>
      <c r="LZ33" s="129"/>
      <c r="MA33" s="129"/>
      <c r="MB33" s="129"/>
      <c r="MC33" s="129"/>
      <c r="MD33" s="129"/>
      <c r="ME33" s="129"/>
      <c r="MF33" s="129"/>
      <c r="MG33" s="129"/>
      <c r="MH33" s="129"/>
      <c r="MI33" s="129"/>
      <c r="MJ33" s="129"/>
      <c r="MK33" s="129"/>
      <c r="ML33" s="129"/>
      <c r="MM33" s="130"/>
      <c r="MN33" s="128">
        <f>データ!BT7</f>
        <v>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17196</v>
      </c>
      <c r="Q55" s="144"/>
      <c r="R55" s="144"/>
      <c r="S55" s="144"/>
      <c r="T55" s="144"/>
      <c r="U55" s="144"/>
      <c r="V55" s="144"/>
      <c r="W55" s="144"/>
      <c r="X55" s="144"/>
      <c r="Y55" s="144"/>
      <c r="Z55" s="144"/>
      <c r="AA55" s="144"/>
      <c r="AB55" s="144"/>
      <c r="AC55" s="144"/>
      <c r="AD55" s="145"/>
      <c r="AE55" s="143">
        <f>データ!CB7</f>
        <v>39622</v>
      </c>
      <c r="AF55" s="144"/>
      <c r="AG55" s="144"/>
      <c r="AH55" s="144"/>
      <c r="AI55" s="144"/>
      <c r="AJ55" s="144"/>
      <c r="AK55" s="144"/>
      <c r="AL55" s="144"/>
      <c r="AM55" s="144"/>
      <c r="AN55" s="144"/>
      <c r="AO55" s="144"/>
      <c r="AP55" s="144"/>
      <c r="AQ55" s="144"/>
      <c r="AR55" s="144"/>
      <c r="AS55" s="145"/>
      <c r="AT55" s="143">
        <f>データ!CC7</f>
        <v>42648</v>
      </c>
      <c r="AU55" s="144"/>
      <c r="AV55" s="144"/>
      <c r="AW55" s="144"/>
      <c r="AX55" s="144"/>
      <c r="AY55" s="144"/>
      <c r="AZ55" s="144"/>
      <c r="BA55" s="144"/>
      <c r="BB55" s="144"/>
      <c r="BC55" s="144"/>
      <c r="BD55" s="144"/>
      <c r="BE55" s="144"/>
      <c r="BF55" s="144"/>
      <c r="BG55" s="144"/>
      <c r="BH55" s="145"/>
      <c r="BI55" s="143">
        <f>データ!CD7</f>
        <v>42953</v>
      </c>
      <c r="BJ55" s="144"/>
      <c r="BK55" s="144"/>
      <c r="BL55" s="144"/>
      <c r="BM55" s="144"/>
      <c r="BN55" s="144"/>
      <c r="BO55" s="144"/>
      <c r="BP55" s="144"/>
      <c r="BQ55" s="144"/>
      <c r="BR55" s="144"/>
      <c r="BS55" s="144"/>
      <c r="BT55" s="144"/>
      <c r="BU55" s="144"/>
      <c r="BV55" s="144"/>
      <c r="BW55" s="145"/>
      <c r="BX55" s="143">
        <f>データ!CE7</f>
        <v>44146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5301</v>
      </c>
      <c r="DE55" s="144"/>
      <c r="DF55" s="144"/>
      <c r="DG55" s="144"/>
      <c r="DH55" s="144"/>
      <c r="DI55" s="144"/>
      <c r="DJ55" s="144"/>
      <c r="DK55" s="144"/>
      <c r="DL55" s="144"/>
      <c r="DM55" s="144"/>
      <c r="DN55" s="144"/>
      <c r="DO55" s="144"/>
      <c r="DP55" s="144"/>
      <c r="DQ55" s="144"/>
      <c r="DR55" s="145"/>
      <c r="DS55" s="143">
        <f>データ!CM7</f>
        <v>6114</v>
      </c>
      <c r="DT55" s="144"/>
      <c r="DU55" s="144"/>
      <c r="DV55" s="144"/>
      <c r="DW55" s="144"/>
      <c r="DX55" s="144"/>
      <c r="DY55" s="144"/>
      <c r="DZ55" s="144"/>
      <c r="EA55" s="144"/>
      <c r="EB55" s="144"/>
      <c r="EC55" s="144"/>
      <c r="ED55" s="144"/>
      <c r="EE55" s="144"/>
      <c r="EF55" s="144"/>
      <c r="EG55" s="145"/>
      <c r="EH55" s="143">
        <f>データ!CN7</f>
        <v>7111</v>
      </c>
      <c r="EI55" s="144"/>
      <c r="EJ55" s="144"/>
      <c r="EK55" s="144"/>
      <c r="EL55" s="144"/>
      <c r="EM55" s="144"/>
      <c r="EN55" s="144"/>
      <c r="EO55" s="144"/>
      <c r="EP55" s="144"/>
      <c r="EQ55" s="144"/>
      <c r="ER55" s="144"/>
      <c r="ES55" s="144"/>
      <c r="ET55" s="144"/>
      <c r="EU55" s="144"/>
      <c r="EV55" s="145"/>
      <c r="EW55" s="143">
        <f>データ!CO7</f>
        <v>5993</v>
      </c>
      <c r="EX55" s="144"/>
      <c r="EY55" s="144"/>
      <c r="EZ55" s="144"/>
      <c r="FA55" s="144"/>
      <c r="FB55" s="144"/>
      <c r="FC55" s="144"/>
      <c r="FD55" s="144"/>
      <c r="FE55" s="144"/>
      <c r="FF55" s="144"/>
      <c r="FG55" s="144"/>
      <c r="FH55" s="144"/>
      <c r="FI55" s="144"/>
      <c r="FJ55" s="144"/>
      <c r="FK55" s="145"/>
      <c r="FL55" s="143">
        <f>データ!CP7</f>
        <v>5461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99.2</v>
      </c>
      <c r="GS55" s="129"/>
      <c r="GT55" s="129"/>
      <c r="GU55" s="129"/>
      <c r="GV55" s="129"/>
      <c r="GW55" s="129"/>
      <c r="GX55" s="129"/>
      <c r="GY55" s="129"/>
      <c r="GZ55" s="129"/>
      <c r="HA55" s="129"/>
      <c r="HB55" s="129"/>
      <c r="HC55" s="129"/>
      <c r="HD55" s="129"/>
      <c r="HE55" s="129"/>
      <c r="HF55" s="130"/>
      <c r="HG55" s="128">
        <f>データ!CX7</f>
        <v>89.5</v>
      </c>
      <c r="HH55" s="129"/>
      <c r="HI55" s="129"/>
      <c r="HJ55" s="129"/>
      <c r="HK55" s="129"/>
      <c r="HL55" s="129"/>
      <c r="HM55" s="129"/>
      <c r="HN55" s="129"/>
      <c r="HO55" s="129"/>
      <c r="HP55" s="129"/>
      <c r="HQ55" s="129"/>
      <c r="HR55" s="129"/>
      <c r="HS55" s="129"/>
      <c r="HT55" s="129"/>
      <c r="HU55" s="130"/>
      <c r="HV55" s="128">
        <f>データ!CY7</f>
        <v>91.2</v>
      </c>
      <c r="HW55" s="129"/>
      <c r="HX55" s="129"/>
      <c r="HY55" s="129"/>
      <c r="HZ55" s="129"/>
      <c r="IA55" s="129"/>
      <c r="IB55" s="129"/>
      <c r="IC55" s="129"/>
      <c r="ID55" s="129"/>
      <c r="IE55" s="129"/>
      <c r="IF55" s="129"/>
      <c r="IG55" s="129"/>
      <c r="IH55" s="129"/>
      <c r="II55" s="129"/>
      <c r="IJ55" s="130"/>
      <c r="IK55" s="128">
        <f>データ!CZ7</f>
        <v>97.5</v>
      </c>
      <c r="IL55" s="129"/>
      <c r="IM55" s="129"/>
      <c r="IN55" s="129"/>
      <c r="IO55" s="129"/>
      <c r="IP55" s="129"/>
      <c r="IQ55" s="129"/>
      <c r="IR55" s="129"/>
      <c r="IS55" s="129"/>
      <c r="IT55" s="129"/>
      <c r="IU55" s="129"/>
      <c r="IV55" s="129"/>
      <c r="IW55" s="129"/>
      <c r="IX55" s="129"/>
      <c r="IY55" s="130"/>
      <c r="IZ55" s="128">
        <f>データ!DA7</f>
        <v>99.2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4.3</v>
      </c>
      <c r="KG55" s="129"/>
      <c r="KH55" s="129"/>
      <c r="KI55" s="129"/>
      <c r="KJ55" s="129"/>
      <c r="KK55" s="129"/>
      <c r="KL55" s="129"/>
      <c r="KM55" s="129"/>
      <c r="KN55" s="129"/>
      <c r="KO55" s="129"/>
      <c r="KP55" s="129"/>
      <c r="KQ55" s="129"/>
      <c r="KR55" s="129"/>
      <c r="KS55" s="129"/>
      <c r="KT55" s="130"/>
      <c r="KU55" s="128">
        <f>データ!DI7</f>
        <v>4.0999999999999996</v>
      </c>
      <c r="KV55" s="129"/>
      <c r="KW55" s="129"/>
      <c r="KX55" s="129"/>
      <c r="KY55" s="129"/>
      <c r="KZ55" s="129"/>
      <c r="LA55" s="129"/>
      <c r="LB55" s="129"/>
      <c r="LC55" s="129"/>
      <c r="LD55" s="129"/>
      <c r="LE55" s="129"/>
      <c r="LF55" s="129"/>
      <c r="LG55" s="129"/>
      <c r="LH55" s="129"/>
      <c r="LI55" s="130"/>
      <c r="LJ55" s="128">
        <f>データ!DJ7</f>
        <v>4.5</v>
      </c>
      <c r="LK55" s="129"/>
      <c r="LL55" s="129"/>
      <c r="LM55" s="129"/>
      <c r="LN55" s="129"/>
      <c r="LO55" s="129"/>
      <c r="LP55" s="129"/>
      <c r="LQ55" s="129"/>
      <c r="LR55" s="129"/>
      <c r="LS55" s="129"/>
      <c r="LT55" s="129"/>
      <c r="LU55" s="129"/>
      <c r="LV55" s="129"/>
      <c r="LW55" s="129"/>
      <c r="LX55" s="130"/>
      <c r="LY55" s="128">
        <f>データ!DK7</f>
        <v>4.7</v>
      </c>
      <c r="LZ55" s="129"/>
      <c r="MA55" s="129"/>
      <c r="MB55" s="129"/>
      <c r="MC55" s="129"/>
      <c r="MD55" s="129"/>
      <c r="ME55" s="129"/>
      <c r="MF55" s="129"/>
      <c r="MG55" s="129"/>
      <c r="MH55" s="129"/>
      <c r="MI55" s="129"/>
      <c r="MJ55" s="129"/>
      <c r="MK55" s="129"/>
      <c r="ML55" s="129"/>
      <c r="MM55" s="130"/>
      <c r="MN55" s="128">
        <f>データ!DL7</f>
        <v>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29162</v>
      </c>
      <c r="Q56" s="144"/>
      <c r="R56" s="144"/>
      <c r="S56" s="144"/>
      <c r="T56" s="144"/>
      <c r="U56" s="144"/>
      <c r="V56" s="144"/>
      <c r="W56" s="144"/>
      <c r="X56" s="144"/>
      <c r="Y56" s="144"/>
      <c r="Z56" s="144"/>
      <c r="AA56" s="144"/>
      <c r="AB56" s="144"/>
      <c r="AC56" s="144"/>
      <c r="AD56" s="145"/>
      <c r="AE56" s="143">
        <f>データ!CG7</f>
        <v>29802</v>
      </c>
      <c r="AF56" s="144"/>
      <c r="AG56" s="144"/>
      <c r="AH56" s="144"/>
      <c r="AI56" s="144"/>
      <c r="AJ56" s="144"/>
      <c r="AK56" s="144"/>
      <c r="AL56" s="144"/>
      <c r="AM56" s="144"/>
      <c r="AN56" s="144"/>
      <c r="AO56" s="144"/>
      <c r="AP56" s="144"/>
      <c r="AQ56" s="144"/>
      <c r="AR56" s="144"/>
      <c r="AS56" s="145"/>
      <c r="AT56" s="143">
        <f>データ!CH7</f>
        <v>30895</v>
      </c>
      <c r="AU56" s="144"/>
      <c r="AV56" s="144"/>
      <c r="AW56" s="144"/>
      <c r="AX56" s="144"/>
      <c r="AY56" s="144"/>
      <c r="AZ56" s="144"/>
      <c r="BA56" s="144"/>
      <c r="BB56" s="144"/>
      <c r="BC56" s="144"/>
      <c r="BD56" s="144"/>
      <c r="BE56" s="144"/>
      <c r="BF56" s="144"/>
      <c r="BG56" s="144"/>
      <c r="BH56" s="145"/>
      <c r="BI56" s="143">
        <f>データ!CI7</f>
        <v>31269</v>
      </c>
      <c r="BJ56" s="144"/>
      <c r="BK56" s="144"/>
      <c r="BL56" s="144"/>
      <c r="BM56" s="144"/>
      <c r="BN56" s="144"/>
      <c r="BO56" s="144"/>
      <c r="BP56" s="144"/>
      <c r="BQ56" s="144"/>
      <c r="BR56" s="144"/>
      <c r="BS56" s="144"/>
      <c r="BT56" s="144"/>
      <c r="BU56" s="144"/>
      <c r="BV56" s="144"/>
      <c r="BW56" s="145"/>
      <c r="BX56" s="143">
        <f>データ!CJ7</f>
        <v>32712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8904</v>
      </c>
      <c r="DE56" s="144"/>
      <c r="DF56" s="144"/>
      <c r="DG56" s="144"/>
      <c r="DH56" s="144"/>
      <c r="DI56" s="144"/>
      <c r="DJ56" s="144"/>
      <c r="DK56" s="144"/>
      <c r="DL56" s="144"/>
      <c r="DM56" s="144"/>
      <c r="DN56" s="144"/>
      <c r="DO56" s="144"/>
      <c r="DP56" s="144"/>
      <c r="DQ56" s="144"/>
      <c r="DR56" s="145"/>
      <c r="DS56" s="143">
        <f>データ!CR7</f>
        <v>9068</v>
      </c>
      <c r="DT56" s="144"/>
      <c r="DU56" s="144"/>
      <c r="DV56" s="144"/>
      <c r="DW56" s="144"/>
      <c r="DX56" s="144"/>
      <c r="DY56" s="144"/>
      <c r="DZ56" s="144"/>
      <c r="EA56" s="144"/>
      <c r="EB56" s="144"/>
      <c r="EC56" s="144"/>
      <c r="ED56" s="144"/>
      <c r="EE56" s="144"/>
      <c r="EF56" s="144"/>
      <c r="EG56" s="145"/>
      <c r="EH56" s="143">
        <f>データ!CS7</f>
        <v>9435</v>
      </c>
      <c r="EI56" s="144"/>
      <c r="EJ56" s="144"/>
      <c r="EK56" s="144"/>
      <c r="EL56" s="144"/>
      <c r="EM56" s="144"/>
      <c r="EN56" s="144"/>
      <c r="EO56" s="144"/>
      <c r="EP56" s="144"/>
      <c r="EQ56" s="144"/>
      <c r="ER56" s="144"/>
      <c r="ES56" s="144"/>
      <c r="ET56" s="144"/>
      <c r="EU56" s="144"/>
      <c r="EV56" s="145"/>
      <c r="EW56" s="143">
        <f>データ!CT7</f>
        <v>9319</v>
      </c>
      <c r="EX56" s="144"/>
      <c r="EY56" s="144"/>
      <c r="EZ56" s="144"/>
      <c r="FA56" s="144"/>
      <c r="FB56" s="144"/>
      <c r="FC56" s="144"/>
      <c r="FD56" s="144"/>
      <c r="FE56" s="144"/>
      <c r="FF56" s="144"/>
      <c r="FG56" s="144"/>
      <c r="FH56" s="144"/>
      <c r="FI56" s="144"/>
      <c r="FJ56" s="144"/>
      <c r="FK56" s="145"/>
      <c r="FL56" s="143">
        <f>データ!CU7</f>
        <v>9359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25.6</v>
      </c>
      <c r="Q79" s="129"/>
      <c r="R79" s="129"/>
      <c r="S79" s="129"/>
      <c r="T79" s="129"/>
      <c r="U79" s="129"/>
      <c r="V79" s="129"/>
      <c r="W79" s="129"/>
      <c r="X79" s="129"/>
      <c r="Y79" s="129"/>
      <c r="Z79" s="129"/>
      <c r="AA79" s="129"/>
      <c r="AB79" s="129"/>
      <c r="AC79" s="129"/>
      <c r="AD79" s="130"/>
      <c r="AE79" s="128">
        <f>データ!DT7</f>
        <v>9.5</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35.1</v>
      </c>
      <c r="DH79" s="129"/>
      <c r="DI79" s="129"/>
      <c r="DJ79" s="129"/>
      <c r="DK79" s="129"/>
      <c r="DL79" s="129"/>
      <c r="DM79" s="129"/>
      <c r="DN79" s="129"/>
      <c r="DO79" s="129"/>
      <c r="DP79" s="129"/>
      <c r="DQ79" s="129"/>
      <c r="DR79" s="129"/>
      <c r="DS79" s="129"/>
      <c r="DT79" s="129"/>
      <c r="DU79" s="130"/>
      <c r="DV79" s="128">
        <f>データ!EE7</f>
        <v>34.799999999999997</v>
      </c>
      <c r="DW79" s="129"/>
      <c r="DX79" s="129"/>
      <c r="DY79" s="129"/>
      <c r="DZ79" s="129"/>
      <c r="EA79" s="129"/>
      <c r="EB79" s="129"/>
      <c r="EC79" s="129"/>
      <c r="ED79" s="129"/>
      <c r="EE79" s="129"/>
      <c r="EF79" s="129"/>
      <c r="EG79" s="129"/>
      <c r="EH79" s="129"/>
      <c r="EI79" s="129"/>
      <c r="EJ79" s="130"/>
      <c r="EK79" s="128">
        <f>データ!EF7</f>
        <v>36.1</v>
      </c>
      <c r="EL79" s="129"/>
      <c r="EM79" s="129"/>
      <c r="EN79" s="129"/>
      <c r="EO79" s="129"/>
      <c r="EP79" s="129"/>
      <c r="EQ79" s="129"/>
      <c r="ER79" s="129"/>
      <c r="ES79" s="129"/>
      <c r="ET79" s="129"/>
      <c r="EU79" s="129"/>
      <c r="EV79" s="129"/>
      <c r="EW79" s="129"/>
      <c r="EX79" s="129"/>
      <c r="EY79" s="130"/>
      <c r="EZ79" s="128">
        <f>データ!EG7</f>
        <v>39.200000000000003</v>
      </c>
      <c r="FA79" s="129"/>
      <c r="FB79" s="129"/>
      <c r="FC79" s="129"/>
      <c r="FD79" s="129"/>
      <c r="FE79" s="129"/>
      <c r="FF79" s="129"/>
      <c r="FG79" s="129"/>
      <c r="FH79" s="129"/>
      <c r="FI79" s="129"/>
      <c r="FJ79" s="129"/>
      <c r="FK79" s="129"/>
      <c r="FL79" s="129"/>
      <c r="FM79" s="129"/>
      <c r="FN79" s="130"/>
      <c r="FO79" s="128">
        <f>データ!EH7</f>
        <v>41.8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79.900000000000006</v>
      </c>
      <c r="GU79" s="129"/>
      <c r="GV79" s="129"/>
      <c r="GW79" s="129"/>
      <c r="GX79" s="129"/>
      <c r="GY79" s="129"/>
      <c r="GZ79" s="129"/>
      <c r="HA79" s="129"/>
      <c r="HB79" s="129"/>
      <c r="HC79" s="129"/>
      <c r="HD79" s="129"/>
      <c r="HE79" s="129"/>
      <c r="HF79" s="129"/>
      <c r="HG79" s="129"/>
      <c r="HH79" s="130"/>
      <c r="HI79" s="128">
        <f>データ!EP7</f>
        <v>55.8</v>
      </c>
      <c r="HJ79" s="129"/>
      <c r="HK79" s="129"/>
      <c r="HL79" s="129"/>
      <c r="HM79" s="129"/>
      <c r="HN79" s="129"/>
      <c r="HO79" s="129"/>
      <c r="HP79" s="129"/>
      <c r="HQ79" s="129"/>
      <c r="HR79" s="129"/>
      <c r="HS79" s="129"/>
      <c r="HT79" s="129"/>
      <c r="HU79" s="129"/>
      <c r="HV79" s="129"/>
      <c r="HW79" s="130"/>
      <c r="HX79" s="128">
        <f>データ!EQ7</f>
        <v>53.1</v>
      </c>
      <c r="HY79" s="129"/>
      <c r="HZ79" s="129"/>
      <c r="IA79" s="129"/>
      <c r="IB79" s="129"/>
      <c r="IC79" s="129"/>
      <c r="ID79" s="129"/>
      <c r="IE79" s="129"/>
      <c r="IF79" s="129"/>
      <c r="IG79" s="129"/>
      <c r="IH79" s="129"/>
      <c r="II79" s="129"/>
      <c r="IJ79" s="129"/>
      <c r="IK79" s="129"/>
      <c r="IL79" s="130"/>
      <c r="IM79" s="128">
        <f>データ!ER7</f>
        <v>61.1</v>
      </c>
      <c r="IN79" s="129"/>
      <c r="IO79" s="129"/>
      <c r="IP79" s="129"/>
      <c r="IQ79" s="129"/>
      <c r="IR79" s="129"/>
      <c r="IS79" s="129"/>
      <c r="IT79" s="129"/>
      <c r="IU79" s="129"/>
      <c r="IV79" s="129"/>
      <c r="IW79" s="129"/>
      <c r="IX79" s="129"/>
      <c r="IY79" s="129"/>
      <c r="IZ79" s="129"/>
      <c r="JA79" s="130"/>
      <c r="JB79" s="128">
        <f>データ!ES7</f>
        <v>66.099999999999994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30196923</v>
      </c>
      <c r="KH79" s="144"/>
      <c r="KI79" s="144"/>
      <c r="KJ79" s="144"/>
      <c r="KK79" s="144"/>
      <c r="KL79" s="144"/>
      <c r="KM79" s="144"/>
      <c r="KN79" s="144"/>
      <c r="KO79" s="144"/>
      <c r="KP79" s="144"/>
      <c r="KQ79" s="144"/>
      <c r="KR79" s="144"/>
      <c r="KS79" s="144"/>
      <c r="KT79" s="144"/>
      <c r="KU79" s="145"/>
      <c r="KV79" s="143">
        <f>データ!FA7</f>
        <v>31817538</v>
      </c>
      <c r="KW79" s="144"/>
      <c r="KX79" s="144"/>
      <c r="KY79" s="144"/>
      <c r="KZ79" s="144"/>
      <c r="LA79" s="144"/>
      <c r="LB79" s="144"/>
      <c r="LC79" s="144"/>
      <c r="LD79" s="144"/>
      <c r="LE79" s="144"/>
      <c r="LF79" s="144"/>
      <c r="LG79" s="144"/>
      <c r="LH79" s="144"/>
      <c r="LI79" s="144"/>
      <c r="LJ79" s="145"/>
      <c r="LK79" s="143">
        <f>データ!FB7</f>
        <v>32023346</v>
      </c>
      <c r="LL79" s="144"/>
      <c r="LM79" s="144"/>
      <c r="LN79" s="144"/>
      <c r="LO79" s="144"/>
      <c r="LP79" s="144"/>
      <c r="LQ79" s="144"/>
      <c r="LR79" s="144"/>
      <c r="LS79" s="144"/>
      <c r="LT79" s="144"/>
      <c r="LU79" s="144"/>
      <c r="LV79" s="144"/>
      <c r="LW79" s="144"/>
      <c r="LX79" s="144"/>
      <c r="LY79" s="145"/>
      <c r="LZ79" s="143">
        <f>データ!FC7</f>
        <v>32087923</v>
      </c>
      <c r="MA79" s="144"/>
      <c r="MB79" s="144"/>
      <c r="MC79" s="144"/>
      <c r="MD79" s="144"/>
      <c r="ME79" s="144"/>
      <c r="MF79" s="144"/>
      <c r="MG79" s="144"/>
      <c r="MH79" s="144"/>
      <c r="MI79" s="144"/>
      <c r="MJ79" s="144"/>
      <c r="MK79" s="144"/>
      <c r="ML79" s="144"/>
      <c r="MM79" s="144"/>
      <c r="MN79" s="145"/>
      <c r="MO79" s="143">
        <f>データ!FD7</f>
        <v>32409962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46069366</v>
      </c>
      <c r="KH80" s="144"/>
      <c r="KI80" s="144"/>
      <c r="KJ80" s="144"/>
      <c r="KK80" s="144"/>
      <c r="KL80" s="144"/>
      <c r="KM80" s="144"/>
      <c r="KN80" s="144"/>
      <c r="KO80" s="144"/>
      <c r="KP80" s="144"/>
      <c r="KQ80" s="144"/>
      <c r="KR80" s="144"/>
      <c r="KS80" s="144"/>
      <c r="KT80" s="144"/>
      <c r="KU80" s="145"/>
      <c r="KV80" s="143">
        <f>データ!FF7</f>
        <v>47725874</v>
      </c>
      <c r="KW80" s="144"/>
      <c r="KX80" s="144"/>
      <c r="KY80" s="144"/>
      <c r="KZ80" s="144"/>
      <c r="LA80" s="144"/>
      <c r="LB80" s="144"/>
      <c r="LC80" s="144"/>
      <c r="LD80" s="144"/>
      <c r="LE80" s="144"/>
      <c r="LF80" s="144"/>
      <c r="LG80" s="144"/>
      <c r="LH80" s="144"/>
      <c r="LI80" s="144"/>
      <c r="LJ80" s="145"/>
      <c r="LK80" s="143">
        <f>データ!FG7</f>
        <v>49580743</v>
      </c>
      <c r="LL80" s="144"/>
      <c r="LM80" s="144"/>
      <c r="LN80" s="144"/>
      <c r="LO80" s="144"/>
      <c r="LP80" s="144"/>
      <c r="LQ80" s="144"/>
      <c r="LR80" s="144"/>
      <c r="LS80" s="144"/>
      <c r="LT80" s="144"/>
      <c r="LU80" s="144"/>
      <c r="LV80" s="144"/>
      <c r="LW80" s="144"/>
      <c r="LX80" s="144"/>
      <c r="LY80" s="145"/>
      <c r="LZ80" s="143">
        <f>データ!FH7</f>
        <v>50826859</v>
      </c>
      <c r="MA80" s="144"/>
      <c r="MB80" s="144"/>
      <c r="MC80" s="144"/>
      <c r="MD80" s="144"/>
      <c r="ME80" s="144"/>
      <c r="MF80" s="144"/>
      <c r="MG80" s="144"/>
      <c r="MH80" s="144"/>
      <c r="MI80" s="144"/>
      <c r="MJ80" s="144"/>
      <c r="MK80" s="144"/>
      <c r="ML80" s="144"/>
      <c r="MM80" s="144"/>
      <c r="MN80" s="145"/>
      <c r="MO80" s="143">
        <f>データ!FI7</f>
        <v>55159088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Ix58hqkY3H40i2eUWTTDUyfJEtSBN94v9hHkiLvn9MdiVwvdd3OnjAcBrCW3eHke0Plqu5XKlFGYteiAY3SRw==" saltValue="9C0gtICFUvO/2u0KDXfZx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148</v>
      </c>
      <c r="BF5" s="49" t="s">
        <v>161</v>
      </c>
      <c r="BG5" s="49" t="s">
        <v>150</v>
      </c>
      <c r="BH5" s="49" t="s">
        <v>162</v>
      </c>
      <c r="BI5" s="49" t="s">
        <v>163</v>
      </c>
      <c r="BJ5" s="49" t="s">
        <v>153</v>
      </c>
      <c r="BK5" s="49" t="s">
        <v>154</v>
      </c>
      <c r="BL5" s="49" t="s">
        <v>155</v>
      </c>
      <c r="BM5" s="49" t="s">
        <v>156</v>
      </c>
      <c r="BN5" s="49" t="s">
        <v>157</v>
      </c>
      <c r="BO5" s="49" t="s">
        <v>158</v>
      </c>
      <c r="BP5" s="49" t="s">
        <v>159</v>
      </c>
      <c r="BQ5" s="49" t="s">
        <v>149</v>
      </c>
      <c r="BR5" s="49" t="s">
        <v>164</v>
      </c>
      <c r="BS5" s="49" t="s">
        <v>151</v>
      </c>
      <c r="BT5" s="49" t="s">
        <v>152</v>
      </c>
      <c r="BU5" s="49" t="s">
        <v>153</v>
      </c>
      <c r="BV5" s="49" t="s">
        <v>154</v>
      </c>
      <c r="BW5" s="49" t="s">
        <v>155</v>
      </c>
      <c r="BX5" s="49" t="s">
        <v>156</v>
      </c>
      <c r="BY5" s="49" t="s">
        <v>157</v>
      </c>
      <c r="BZ5" s="49" t="s">
        <v>158</v>
      </c>
      <c r="CA5" s="49" t="s">
        <v>159</v>
      </c>
      <c r="CB5" s="49" t="s">
        <v>161</v>
      </c>
      <c r="CC5" s="49" t="s">
        <v>150</v>
      </c>
      <c r="CD5" s="49" t="s">
        <v>151</v>
      </c>
      <c r="CE5" s="49" t="s">
        <v>152</v>
      </c>
      <c r="CF5" s="49" t="s">
        <v>153</v>
      </c>
      <c r="CG5" s="49" t="s">
        <v>154</v>
      </c>
      <c r="CH5" s="49" t="s">
        <v>155</v>
      </c>
      <c r="CI5" s="49" t="s">
        <v>156</v>
      </c>
      <c r="CJ5" s="49" t="s">
        <v>157</v>
      </c>
      <c r="CK5" s="49" t="s">
        <v>158</v>
      </c>
      <c r="CL5" s="49" t="s">
        <v>159</v>
      </c>
      <c r="CM5" s="49" t="s">
        <v>161</v>
      </c>
      <c r="CN5" s="49" t="s">
        <v>150</v>
      </c>
      <c r="CO5" s="49" t="s">
        <v>165</v>
      </c>
      <c r="CP5" s="49" t="s">
        <v>152</v>
      </c>
      <c r="CQ5" s="49" t="s">
        <v>153</v>
      </c>
      <c r="CR5" s="49" t="s">
        <v>154</v>
      </c>
      <c r="CS5" s="49" t="s">
        <v>155</v>
      </c>
      <c r="CT5" s="49" t="s">
        <v>156</v>
      </c>
      <c r="CU5" s="49" t="s">
        <v>157</v>
      </c>
      <c r="CV5" s="49" t="s">
        <v>158</v>
      </c>
      <c r="CW5" s="49" t="s">
        <v>159</v>
      </c>
      <c r="CX5" s="49" t="s">
        <v>161</v>
      </c>
      <c r="CY5" s="49" t="s">
        <v>150</v>
      </c>
      <c r="CZ5" s="49" t="s">
        <v>151</v>
      </c>
      <c r="DA5" s="49" t="s">
        <v>166</v>
      </c>
      <c r="DB5" s="49" t="s">
        <v>153</v>
      </c>
      <c r="DC5" s="49" t="s">
        <v>154</v>
      </c>
      <c r="DD5" s="49" t="s">
        <v>155</v>
      </c>
      <c r="DE5" s="49" t="s">
        <v>156</v>
      </c>
      <c r="DF5" s="49" t="s">
        <v>157</v>
      </c>
      <c r="DG5" s="49" t="s">
        <v>158</v>
      </c>
      <c r="DH5" s="49" t="s">
        <v>159</v>
      </c>
      <c r="DI5" s="49" t="s">
        <v>161</v>
      </c>
      <c r="DJ5" s="49" t="s">
        <v>150</v>
      </c>
      <c r="DK5" s="49" t="s">
        <v>151</v>
      </c>
      <c r="DL5" s="49" t="s">
        <v>152</v>
      </c>
      <c r="DM5" s="49" t="s">
        <v>153</v>
      </c>
      <c r="DN5" s="49" t="s">
        <v>154</v>
      </c>
      <c r="DO5" s="49" t="s">
        <v>155</v>
      </c>
      <c r="DP5" s="49" t="s">
        <v>156</v>
      </c>
      <c r="DQ5" s="49" t="s">
        <v>157</v>
      </c>
      <c r="DR5" s="49" t="s">
        <v>158</v>
      </c>
      <c r="DS5" s="49" t="s">
        <v>159</v>
      </c>
      <c r="DT5" s="49" t="s">
        <v>161</v>
      </c>
      <c r="DU5" s="49" t="s">
        <v>164</v>
      </c>
      <c r="DV5" s="49" t="s">
        <v>151</v>
      </c>
      <c r="DW5" s="49" t="s">
        <v>152</v>
      </c>
      <c r="DX5" s="49" t="s">
        <v>153</v>
      </c>
      <c r="DY5" s="49" t="s">
        <v>154</v>
      </c>
      <c r="DZ5" s="49" t="s">
        <v>155</v>
      </c>
      <c r="EA5" s="49" t="s">
        <v>156</v>
      </c>
      <c r="EB5" s="49" t="s">
        <v>157</v>
      </c>
      <c r="EC5" s="49" t="s">
        <v>158</v>
      </c>
      <c r="ED5" s="49" t="s">
        <v>159</v>
      </c>
      <c r="EE5" s="49" t="s">
        <v>161</v>
      </c>
      <c r="EF5" s="49" t="s">
        <v>150</v>
      </c>
      <c r="EG5" s="49" t="s">
        <v>151</v>
      </c>
      <c r="EH5" s="49" t="s">
        <v>152</v>
      </c>
      <c r="EI5" s="49" t="s">
        <v>153</v>
      </c>
      <c r="EJ5" s="49" t="s">
        <v>154</v>
      </c>
      <c r="EK5" s="49" t="s">
        <v>155</v>
      </c>
      <c r="EL5" s="49" t="s">
        <v>156</v>
      </c>
      <c r="EM5" s="49" t="s">
        <v>157</v>
      </c>
      <c r="EN5" s="49" t="s">
        <v>158</v>
      </c>
      <c r="EO5" s="49" t="s">
        <v>159</v>
      </c>
      <c r="EP5" s="49" t="s">
        <v>161</v>
      </c>
      <c r="EQ5" s="49" t="s">
        <v>167</v>
      </c>
      <c r="ER5" s="49" t="s">
        <v>151</v>
      </c>
      <c r="ES5" s="49" t="s">
        <v>152</v>
      </c>
      <c r="ET5" s="49" t="s">
        <v>153</v>
      </c>
      <c r="EU5" s="49" t="s">
        <v>154</v>
      </c>
      <c r="EV5" s="49" t="s">
        <v>155</v>
      </c>
      <c r="EW5" s="49" t="s">
        <v>156</v>
      </c>
      <c r="EX5" s="49" t="s">
        <v>157</v>
      </c>
      <c r="EY5" s="49" t="s">
        <v>168</v>
      </c>
      <c r="EZ5" s="49" t="s">
        <v>159</v>
      </c>
      <c r="FA5" s="49" t="s">
        <v>161</v>
      </c>
      <c r="FB5" s="49" t="s">
        <v>150</v>
      </c>
      <c r="FC5" s="49" t="s">
        <v>151</v>
      </c>
      <c r="FD5" s="49" t="s">
        <v>152</v>
      </c>
      <c r="FE5" s="49" t="s">
        <v>153</v>
      </c>
      <c r="FF5" s="49" t="s">
        <v>154</v>
      </c>
      <c r="FG5" s="49" t="s">
        <v>155</v>
      </c>
      <c r="FH5" s="49" t="s">
        <v>156</v>
      </c>
      <c r="FI5" s="49" t="s">
        <v>157</v>
      </c>
      <c r="FJ5" s="49" t="s">
        <v>158</v>
      </c>
    </row>
    <row r="6" spans="1:166" s="54" customFormat="1">
      <c r="A6" s="35" t="s">
        <v>169</v>
      </c>
      <c r="B6" s="50">
        <f>B8</f>
        <v>2024</v>
      </c>
      <c r="C6" s="50">
        <f t="shared" ref="C6:M6" si="2">C8</f>
        <v>462209</v>
      </c>
      <c r="D6" s="50">
        <f t="shared" si="2"/>
        <v>46</v>
      </c>
      <c r="E6" s="50">
        <f t="shared" si="2"/>
        <v>6</v>
      </c>
      <c r="F6" s="50">
        <f t="shared" si="2"/>
        <v>0</v>
      </c>
      <c r="G6" s="50">
        <f t="shared" si="2"/>
        <v>1</v>
      </c>
      <c r="H6" s="158" t="str">
        <f>IF(H8&lt;&gt;I8,H8,"")&amp;IF(I8&lt;&gt;J8,I8,"")&amp;"　"&amp;J8</f>
        <v>鹿児島県南さつま市　市立坊津病院</v>
      </c>
      <c r="I6" s="159"/>
      <c r="J6" s="160"/>
      <c r="K6" s="50" t="str">
        <f t="shared" si="2"/>
        <v>当然財務</v>
      </c>
      <c r="L6" s="50" t="str">
        <f t="shared" si="2"/>
        <v>病院事業</v>
      </c>
      <c r="M6" s="50" t="str">
        <f t="shared" si="2"/>
        <v>一般病院</v>
      </c>
      <c r="N6" s="50" t="str">
        <f>N8</f>
        <v>50床未満</v>
      </c>
      <c r="O6" s="50" t="str">
        <f>O8</f>
        <v>非設置</v>
      </c>
      <c r="P6" s="50" t="str">
        <f>P8</f>
        <v>直営</v>
      </c>
      <c r="Q6" s="51">
        <f t="shared" ref="Q6:AH6" si="3">Q8</f>
        <v>2</v>
      </c>
      <c r="R6" s="50" t="str">
        <f t="shared" si="3"/>
        <v>-</v>
      </c>
      <c r="S6" s="50" t="str">
        <f t="shared" si="3"/>
        <v>訓</v>
      </c>
      <c r="T6" s="50" t="str">
        <f t="shared" si="3"/>
        <v>救 輪</v>
      </c>
      <c r="U6" s="51">
        <f>U8</f>
        <v>31094</v>
      </c>
      <c r="V6" s="51">
        <f>V8</f>
        <v>2597</v>
      </c>
      <c r="W6" s="50" t="str">
        <f>W8</f>
        <v>第２種該当</v>
      </c>
      <c r="X6" s="50" t="str">
        <f t="shared" ref="X6" si="4">X8</f>
        <v>-</v>
      </c>
      <c r="Y6" s="50" t="str">
        <f t="shared" si="3"/>
        <v>１３：１</v>
      </c>
      <c r="Z6" s="51">
        <f t="shared" si="3"/>
        <v>26</v>
      </c>
      <c r="AA6" s="51" t="str">
        <f t="shared" si="3"/>
        <v>-</v>
      </c>
      <c r="AB6" s="51" t="str">
        <f t="shared" si="3"/>
        <v>-</v>
      </c>
      <c r="AC6" s="51" t="str">
        <f t="shared" si="3"/>
        <v>-</v>
      </c>
      <c r="AD6" s="51" t="str">
        <f t="shared" si="3"/>
        <v>-</v>
      </c>
      <c r="AE6" s="51">
        <f t="shared" si="3"/>
        <v>26</v>
      </c>
      <c r="AF6" s="51">
        <f t="shared" si="3"/>
        <v>20</v>
      </c>
      <c r="AG6" s="51" t="str">
        <f t="shared" si="3"/>
        <v>-</v>
      </c>
      <c r="AH6" s="51">
        <f t="shared" si="3"/>
        <v>20</v>
      </c>
      <c r="AI6" s="52">
        <f>IF(AI8="-",NA(),AI8)</f>
        <v>106.4</v>
      </c>
      <c r="AJ6" s="52">
        <f t="shared" ref="AJ6:AR6" si="5">IF(AJ8="-",NA(),AJ8)</f>
        <v>110.2</v>
      </c>
      <c r="AK6" s="52">
        <f t="shared" si="5"/>
        <v>107.7</v>
      </c>
      <c r="AL6" s="52">
        <f t="shared" si="5"/>
        <v>110.6</v>
      </c>
      <c r="AM6" s="52">
        <f t="shared" si="5"/>
        <v>106.2</v>
      </c>
      <c r="AN6" s="52">
        <f t="shared" si="5"/>
        <v>98</v>
      </c>
      <c r="AO6" s="52">
        <f t="shared" si="5"/>
        <v>101.9</v>
      </c>
      <c r="AP6" s="52">
        <f t="shared" si="5"/>
        <v>100.9</v>
      </c>
      <c r="AQ6" s="52">
        <f t="shared" si="5"/>
        <v>97.1</v>
      </c>
      <c r="AR6" s="52">
        <f t="shared" si="5"/>
        <v>95.6</v>
      </c>
      <c r="AS6" s="52" t="str">
        <f>IF(AS8="-","【-】","【"&amp;SUBSTITUTE(TEXT(AS8,"#,##0.0"),"-","△")&amp;"】")</f>
        <v>【93.7】</v>
      </c>
      <c r="AT6" s="52">
        <f>IF(AT8="-",NA(),AT8)</f>
        <v>70.900000000000006</v>
      </c>
      <c r="AU6" s="52">
        <f t="shared" ref="AU6:BC6" si="6">IF(AU8="-",NA(),AU8)</f>
        <v>77.099999999999994</v>
      </c>
      <c r="AV6" s="52">
        <f t="shared" si="6"/>
        <v>73.7</v>
      </c>
      <c r="AW6" s="52">
        <f t="shared" si="6"/>
        <v>71</v>
      </c>
      <c r="AX6" s="52">
        <f t="shared" si="6"/>
        <v>70</v>
      </c>
      <c r="AY6" s="52">
        <f t="shared" si="6"/>
        <v>65</v>
      </c>
      <c r="AZ6" s="52">
        <f t="shared" si="6"/>
        <v>67.599999999999994</v>
      </c>
      <c r="BA6" s="52">
        <f t="shared" si="6"/>
        <v>65.8</v>
      </c>
      <c r="BB6" s="52">
        <f t="shared" si="6"/>
        <v>64.900000000000006</v>
      </c>
      <c r="BC6" s="52">
        <f t="shared" si="6"/>
        <v>63.6</v>
      </c>
      <c r="BD6" s="52" t="str">
        <f>IF(BD8="-","【-】","【"&amp;SUBSTITUTE(TEXT(BD8,"#,##0.0"),"-","△")&amp;"】")</f>
        <v>【85.2】</v>
      </c>
      <c r="BE6" s="52">
        <f>IF(BE8="-",NA(),BE8)</f>
        <v>61.8</v>
      </c>
      <c r="BF6" s="52">
        <f t="shared" ref="BF6:BN6" si="7">IF(BF8="-",NA(),BF8)</f>
        <v>68.3</v>
      </c>
      <c r="BG6" s="52">
        <f t="shared" si="7"/>
        <v>65.2</v>
      </c>
      <c r="BH6" s="52">
        <f t="shared" si="7"/>
        <v>62.9</v>
      </c>
      <c r="BI6" s="52">
        <f t="shared" si="7"/>
        <v>62.3</v>
      </c>
      <c r="BJ6" s="52">
        <f t="shared" si="7"/>
        <v>60.3</v>
      </c>
      <c r="BK6" s="52">
        <f t="shared" si="7"/>
        <v>63.2</v>
      </c>
      <c r="BL6" s="52">
        <f t="shared" si="7"/>
        <v>61.4</v>
      </c>
      <c r="BM6" s="52">
        <f t="shared" si="7"/>
        <v>60.8</v>
      </c>
      <c r="BN6" s="52">
        <f t="shared" si="7"/>
        <v>59.3</v>
      </c>
      <c r="BO6" s="52" t="str">
        <f>IF(BO8="-","【-】","【"&amp;SUBSTITUTE(TEXT(BO8,"#,##0.0"),"-","△")&amp;"】")</f>
        <v>【82.6】</v>
      </c>
      <c r="BP6" s="52">
        <f>IF(BP8="-",NA(),BP8)</f>
        <v>101.3</v>
      </c>
      <c r="BQ6" s="52">
        <f t="shared" ref="BQ6:BY6" si="8">IF(BQ8="-",NA(),BQ8)</f>
        <v>47.6</v>
      </c>
      <c r="BR6" s="52">
        <f t="shared" si="8"/>
        <v>43.7</v>
      </c>
      <c r="BS6" s="52">
        <f t="shared" si="8"/>
        <v>43.1</v>
      </c>
      <c r="BT6" s="52">
        <f t="shared" si="8"/>
        <v>43</v>
      </c>
      <c r="BU6" s="52">
        <f t="shared" si="8"/>
        <v>55.9</v>
      </c>
      <c r="BV6" s="52">
        <f t="shared" si="8"/>
        <v>56.5</v>
      </c>
      <c r="BW6" s="52">
        <f t="shared" si="8"/>
        <v>53.9</v>
      </c>
      <c r="BX6" s="52">
        <f t="shared" si="8"/>
        <v>54.9</v>
      </c>
      <c r="BY6" s="52">
        <f t="shared" si="8"/>
        <v>57.1</v>
      </c>
      <c r="BZ6" s="52" t="str">
        <f>IF(BZ8="-","【-】","【"&amp;SUBSTITUTE(TEXT(BZ8,"#,##0.0"),"-","△")&amp;"】")</f>
        <v>【70.7】</v>
      </c>
      <c r="CA6" s="53">
        <f>IF(CA8="-",NA(),CA8)</f>
        <v>17196</v>
      </c>
      <c r="CB6" s="53">
        <f t="shared" ref="CB6:CJ6" si="9">IF(CB8="-",NA(),CB8)</f>
        <v>39622</v>
      </c>
      <c r="CC6" s="53">
        <f t="shared" si="9"/>
        <v>42648</v>
      </c>
      <c r="CD6" s="53">
        <f t="shared" si="9"/>
        <v>42953</v>
      </c>
      <c r="CE6" s="53">
        <f t="shared" si="9"/>
        <v>44146</v>
      </c>
      <c r="CF6" s="53">
        <f t="shared" si="9"/>
        <v>29162</v>
      </c>
      <c r="CG6" s="53">
        <f t="shared" si="9"/>
        <v>29802</v>
      </c>
      <c r="CH6" s="53">
        <f t="shared" si="9"/>
        <v>30895</v>
      </c>
      <c r="CI6" s="53">
        <f t="shared" si="9"/>
        <v>31269</v>
      </c>
      <c r="CJ6" s="53">
        <f t="shared" si="9"/>
        <v>32712</v>
      </c>
      <c r="CK6" s="52" t="str">
        <f>IF(CK8="-","【-】","【"&amp;SUBSTITUTE(TEXT(CK8,"#,##0"),"-","△")&amp;"】")</f>
        <v>【63,608】</v>
      </c>
      <c r="CL6" s="53">
        <f>IF(CL8="-",NA(),CL8)</f>
        <v>5301</v>
      </c>
      <c r="CM6" s="53">
        <f t="shared" ref="CM6:CU6" si="10">IF(CM8="-",NA(),CM8)</f>
        <v>6114</v>
      </c>
      <c r="CN6" s="53">
        <f t="shared" si="10"/>
        <v>7111</v>
      </c>
      <c r="CO6" s="53">
        <f t="shared" si="10"/>
        <v>5993</v>
      </c>
      <c r="CP6" s="53">
        <f t="shared" si="10"/>
        <v>5461</v>
      </c>
      <c r="CQ6" s="53">
        <f t="shared" si="10"/>
        <v>8904</v>
      </c>
      <c r="CR6" s="53">
        <f t="shared" si="10"/>
        <v>9068</v>
      </c>
      <c r="CS6" s="53">
        <f t="shared" si="10"/>
        <v>9435</v>
      </c>
      <c r="CT6" s="53">
        <f t="shared" si="10"/>
        <v>9319</v>
      </c>
      <c r="CU6" s="53">
        <f t="shared" si="10"/>
        <v>9359</v>
      </c>
      <c r="CV6" s="52" t="str">
        <f>IF(CV8="-","【-】","【"&amp;SUBSTITUTE(TEXT(CV8,"#,##0"),"-","△")&amp;"】")</f>
        <v>【18,510】</v>
      </c>
      <c r="CW6" s="52">
        <f>IF(CW8="-",NA(),CW8)</f>
        <v>99.2</v>
      </c>
      <c r="CX6" s="52">
        <f t="shared" ref="CX6:DF6" si="11">IF(CX8="-",NA(),CX8)</f>
        <v>89.5</v>
      </c>
      <c r="CY6" s="52">
        <f t="shared" si="11"/>
        <v>91.2</v>
      </c>
      <c r="CZ6" s="52">
        <f t="shared" si="11"/>
        <v>97.5</v>
      </c>
      <c r="DA6" s="52">
        <f t="shared" si="11"/>
        <v>99.2</v>
      </c>
      <c r="DB6" s="52">
        <f t="shared" si="11"/>
        <v>87.1</v>
      </c>
      <c r="DC6" s="52">
        <f t="shared" si="11"/>
        <v>84.5</v>
      </c>
      <c r="DD6" s="52">
        <f t="shared" si="11"/>
        <v>86</v>
      </c>
      <c r="DE6" s="52">
        <f t="shared" si="11"/>
        <v>87.4</v>
      </c>
      <c r="DF6" s="52">
        <f t="shared" si="11"/>
        <v>89.7</v>
      </c>
      <c r="DG6" s="52" t="str">
        <f>IF(DG8="-","【-】","【"&amp;SUBSTITUTE(TEXT(DG8,"#,##0.0"),"-","△")&amp;"】")</f>
        <v>【57.7】</v>
      </c>
      <c r="DH6" s="52">
        <f>IF(DH8="-",NA(),DH8)</f>
        <v>4.3</v>
      </c>
      <c r="DI6" s="52">
        <f t="shared" ref="DI6:DQ6" si="12">IF(DI8="-",NA(),DI8)</f>
        <v>4.0999999999999996</v>
      </c>
      <c r="DJ6" s="52">
        <f t="shared" si="12"/>
        <v>4.5</v>
      </c>
      <c r="DK6" s="52">
        <f t="shared" si="12"/>
        <v>4.7</v>
      </c>
      <c r="DL6" s="52">
        <f t="shared" si="12"/>
        <v>5.7</v>
      </c>
      <c r="DM6" s="52">
        <f t="shared" si="12"/>
        <v>15.9</v>
      </c>
      <c r="DN6" s="52">
        <f t="shared" si="12"/>
        <v>14.9</v>
      </c>
      <c r="DO6" s="52">
        <f t="shared" si="12"/>
        <v>15.6</v>
      </c>
      <c r="DP6" s="52">
        <f t="shared" si="12"/>
        <v>15.4</v>
      </c>
      <c r="DQ6" s="52">
        <f t="shared" si="12"/>
        <v>16</v>
      </c>
      <c r="DR6" s="52" t="str">
        <f>IF(DR8="-","【-】","【"&amp;SUBSTITUTE(TEXT(DR8,"#,##0.0"),"-","△")&amp;"】")</f>
        <v>【26.7】</v>
      </c>
      <c r="DS6" s="52">
        <f>IF(DS8="-",NA(),DS8)</f>
        <v>25.6</v>
      </c>
      <c r="DT6" s="52">
        <f t="shared" ref="DT6:EB6" si="13">IF(DT8="-",NA(),DT8)</f>
        <v>9.5</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35.1</v>
      </c>
      <c r="EE6" s="52">
        <f t="shared" ref="EE6:EM6" si="14">IF(EE8="-",NA(),EE8)</f>
        <v>34.799999999999997</v>
      </c>
      <c r="EF6" s="52">
        <f t="shared" si="14"/>
        <v>36.1</v>
      </c>
      <c r="EG6" s="52">
        <f t="shared" si="14"/>
        <v>39.200000000000003</v>
      </c>
      <c r="EH6" s="52">
        <f t="shared" si="14"/>
        <v>41.8</v>
      </c>
      <c r="EI6" s="52">
        <f t="shared" si="14"/>
        <v>57.6</v>
      </c>
      <c r="EJ6" s="52">
        <f t="shared" si="14"/>
        <v>56.9</v>
      </c>
      <c r="EK6" s="52">
        <f t="shared" si="14"/>
        <v>57.9</v>
      </c>
      <c r="EL6" s="52">
        <f t="shared" si="14"/>
        <v>59.3</v>
      </c>
      <c r="EM6" s="52">
        <f t="shared" si="14"/>
        <v>56.1</v>
      </c>
      <c r="EN6" s="52" t="str">
        <f>IF(EN8="-","【-】","【"&amp;SUBSTITUTE(TEXT(EN8,"#,##0.0"),"-","△")&amp;"】")</f>
        <v>【58.0】</v>
      </c>
      <c r="EO6" s="52">
        <f>IF(EO8="-",NA(),EO8)</f>
        <v>79.900000000000006</v>
      </c>
      <c r="EP6" s="52">
        <f t="shared" ref="EP6:EX6" si="15">IF(EP8="-",NA(),EP8)</f>
        <v>55.8</v>
      </c>
      <c r="EQ6" s="52">
        <f t="shared" si="15"/>
        <v>53.1</v>
      </c>
      <c r="ER6" s="52">
        <f t="shared" si="15"/>
        <v>61.1</v>
      </c>
      <c r="ES6" s="52">
        <f t="shared" si="15"/>
        <v>66.099999999999994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30196923</v>
      </c>
      <c r="FA6" s="53">
        <f t="shared" ref="FA6:FI6" si="16">IF(FA8="-",NA(),FA8)</f>
        <v>31817538</v>
      </c>
      <c r="FB6" s="53">
        <f t="shared" si="16"/>
        <v>32023346</v>
      </c>
      <c r="FC6" s="53">
        <f t="shared" si="16"/>
        <v>32087923</v>
      </c>
      <c r="FD6" s="53">
        <f t="shared" si="16"/>
        <v>32409962</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170</v>
      </c>
      <c r="B7" s="50">
        <f t="shared" ref="B7:AH7" si="17">B8</f>
        <v>2024</v>
      </c>
      <c r="C7" s="50">
        <f t="shared" si="17"/>
        <v>462209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2</v>
      </c>
      <c r="R7" s="50" t="str">
        <f t="shared" si="17"/>
        <v>-</v>
      </c>
      <c r="S7" s="50" t="str">
        <f t="shared" si="17"/>
        <v>訓</v>
      </c>
      <c r="T7" s="50" t="str">
        <f t="shared" si="17"/>
        <v>救 輪</v>
      </c>
      <c r="U7" s="51">
        <f>U8</f>
        <v>31094</v>
      </c>
      <c r="V7" s="51">
        <f>V8</f>
        <v>2597</v>
      </c>
      <c r="W7" s="50" t="str">
        <f>W8</f>
        <v>第２種該当</v>
      </c>
      <c r="X7" s="50" t="str">
        <f t="shared" si="17"/>
        <v>-</v>
      </c>
      <c r="Y7" s="50" t="str">
        <f t="shared" si="17"/>
        <v>１３：１</v>
      </c>
      <c r="Z7" s="51">
        <f t="shared" si="17"/>
        <v>26</v>
      </c>
      <c r="AA7" s="51" t="str">
        <f t="shared" si="17"/>
        <v>-</v>
      </c>
      <c r="AB7" s="51" t="str">
        <f t="shared" si="17"/>
        <v>-</v>
      </c>
      <c r="AC7" s="51" t="str">
        <f t="shared" si="17"/>
        <v>-</v>
      </c>
      <c r="AD7" s="51" t="str">
        <f t="shared" si="17"/>
        <v>-</v>
      </c>
      <c r="AE7" s="51">
        <f t="shared" si="17"/>
        <v>26</v>
      </c>
      <c r="AF7" s="51">
        <f t="shared" si="17"/>
        <v>20</v>
      </c>
      <c r="AG7" s="51" t="str">
        <f t="shared" si="17"/>
        <v>-</v>
      </c>
      <c r="AH7" s="51">
        <f t="shared" si="17"/>
        <v>20</v>
      </c>
      <c r="AI7" s="52">
        <f>AI8</f>
        <v>106.4</v>
      </c>
      <c r="AJ7" s="52">
        <f t="shared" ref="AJ7:AR7" si="18">AJ8</f>
        <v>110.2</v>
      </c>
      <c r="AK7" s="52">
        <f t="shared" si="18"/>
        <v>107.7</v>
      </c>
      <c r="AL7" s="52">
        <f t="shared" si="18"/>
        <v>110.6</v>
      </c>
      <c r="AM7" s="52">
        <f t="shared" si="18"/>
        <v>106.2</v>
      </c>
      <c r="AN7" s="52">
        <f t="shared" si="18"/>
        <v>98</v>
      </c>
      <c r="AO7" s="52">
        <f t="shared" si="18"/>
        <v>101.9</v>
      </c>
      <c r="AP7" s="52">
        <f t="shared" si="18"/>
        <v>100.9</v>
      </c>
      <c r="AQ7" s="52">
        <f t="shared" si="18"/>
        <v>97.1</v>
      </c>
      <c r="AR7" s="52">
        <f t="shared" si="18"/>
        <v>95.6</v>
      </c>
      <c r="AS7" s="52"/>
      <c r="AT7" s="52">
        <f>AT8</f>
        <v>70.900000000000006</v>
      </c>
      <c r="AU7" s="52">
        <f t="shared" ref="AU7:BC7" si="19">AU8</f>
        <v>77.099999999999994</v>
      </c>
      <c r="AV7" s="52">
        <f t="shared" si="19"/>
        <v>73.7</v>
      </c>
      <c r="AW7" s="52">
        <f t="shared" si="19"/>
        <v>71</v>
      </c>
      <c r="AX7" s="52">
        <f t="shared" si="19"/>
        <v>70</v>
      </c>
      <c r="AY7" s="52">
        <f t="shared" si="19"/>
        <v>65</v>
      </c>
      <c r="AZ7" s="52">
        <f t="shared" si="19"/>
        <v>67.599999999999994</v>
      </c>
      <c r="BA7" s="52">
        <f t="shared" si="19"/>
        <v>65.8</v>
      </c>
      <c r="BB7" s="52">
        <f t="shared" si="19"/>
        <v>64.900000000000006</v>
      </c>
      <c r="BC7" s="52">
        <f t="shared" si="19"/>
        <v>63.6</v>
      </c>
      <c r="BD7" s="52"/>
      <c r="BE7" s="52">
        <f>BE8</f>
        <v>61.8</v>
      </c>
      <c r="BF7" s="52">
        <f t="shared" ref="BF7:BN7" si="20">BF8</f>
        <v>68.3</v>
      </c>
      <c r="BG7" s="52">
        <f t="shared" si="20"/>
        <v>65.2</v>
      </c>
      <c r="BH7" s="52">
        <f t="shared" si="20"/>
        <v>62.9</v>
      </c>
      <c r="BI7" s="52">
        <f t="shared" si="20"/>
        <v>62.3</v>
      </c>
      <c r="BJ7" s="52">
        <f t="shared" si="20"/>
        <v>60.3</v>
      </c>
      <c r="BK7" s="52">
        <f t="shared" si="20"/>
        <v>63.2</v>
      </c>
      <c r="BL7" s="52">
        <f t="shared" si="20"/>
        <v>61.4</v>
      </c>
      <c r="BM7" s="52">
        <f t="shared" si="20"/>
        <v>60.8</v>
      </c>
      <c r="BN7" s="52">
        <f t="shared" si="20"/>
        <v>59.3</v>
      </c>
      <c r="BO7" s="52"/>
      <c r="BP7" s="52">
        <f>BP8</f>
        <v>101.3</v>
      </c>
      <c r="BQ7" s="52">
        <f t="shared" ref="BQ7:BY7" si="21">BQ8</f>
        <v>47.6</v>
      </c>
      <c r="BR7" s="52">
        <f t="shared" si="21"/>
        <v>43.7</v>
      </c>
      <c r="BS7" s="52">
        <f t="shared" si="21"/>
        <v>43.1</v>
      </c>
      <c r="BT7" s="52">
        <f t="shared" si="21"/>
        <v>43</v>
      </c>
      <c r="BU7" s="52">
        <f t="shared" si="21"/>
        <v>55.9</v>
      </c>
      <c r="BV7" s="52">
        <f t="shared" si="21"/>
        <v>56.5</v>
      </c>
      <c r="BW7" s="52">
        <f t="shared" si="21"/>
        <v>53.9</v>
      </c>
      <c r="BX7" s="52">
        <f t="shared" si="21"/>
        <v>54.9</v>
      </c>
      <c r="BY7" s="52">
        <f t="shared" si="21"/>
        <v>57.1</v>
      </c>
      <c r="BZ7" s="52"/>
      <c r="CA7" s="53">
        <f>CA8</f>
        <v>17196</v>
      </c>
      <c r="CB7" s="53">
        <f t="shared" ref="CB7:CJ7" si="22">CB8</f>
        <v>39622</v>
      </c>
      <c r="CC7" s="53">
        <f t="shared" si="22"/>
        <v>42648</v>
      </c>
      <c r="CD7" s="53">
        <f t="shared" si="22"/>
        <v>42953</v>
      </c>
      <c r="CE7" s="53">
        <f t="shared" si="22"/>
        <v>44146</v>
      </c>
      <c r="CF7" s="53">
        <f t="shared" si="22"/>
        <v>29162</v>
      </c>
      <c r="CG7" s="53">
        <f t="shared" si="22"/>
        <v>29802</v>
      </c>
      <c r="CH7" s="53">
        <f t="shared" si="22"/>
        <v>30895</v>
      </c>
      <c r="CI7" s="53">
        <f t="shared" si="22"/>
        <v>31269</v>
      </c>
      <c r="CJ7" s="53">
        <f t="shared" si="22"/>
        <v>32712</v>
      </c>
      <c r="CK7" s="52"/>
      <c r="CL7" s="53">
        <f>CL8</f>
        <v>5301</v>
      </c>
      <c r="CM7" s="53">
        <f t="shared" ref="CM7:CU7" si="23">CM8</f>
        <v>6114</v>
      </c>
      <c r="CN7" s="53">
        <f t="shared" si="23"/>
        <v>7111</v>
      </c>
      <c r="CO7" s="53">
        <f t="shared" si="23"/>
        <v>5993</v>
      </c>
      <c r="CP7" s="53">
        <f t="shared" si="23"/>
        <v>5461</v>
      </c>
      <c r="CQ7" s="53">
        <f t="shared" si="23"/>
        <v>8904</v>
      </c>
      <c r="CR7" s="53">
        <f t="shared" si="23"/>
        <v>9068</v>
      </c>
      <c r="CS7" s="53">
        <f t="shared" si="23"/>
        <v>9435</v>
      </c>
      <c r="CT7" s="53">
        <f t="shared" si="23"/>
        <v>9319</v>
      </c>
      <c r="CU7" s="53">
        <f t="shared" si="23"/>
        <v>9359</v>
      </c>
      <c r="CV7" s="52"/>
      <c r="CW7" s="52">
        <f>CW8</f>
        <v>99.2</v>
      </c>
      <c r="CX7" s="52">
        <f t="shared" ref="CX7:DF7" si="24">CX8</f>
        <v>89.5</v>
      </c>
      <c r="CY7" s="52">
        <f t="shared" si="24"/>
        <v>91.2</v>
      </c>
      <c r="CZ7" s="52">
        <f t="shared" si="24"/>
        <v>97.5</v>
      </c>
      <c r="DA7" s="52">
        <f t="shared" si="24"/>
        <v>99.2</v>
      </c>
      <c r="DB7" s="52">
        <f t="shared" si="24"/>
        <v>87.1</v>
      </c>
      <c r="DC7" s="52">
        <f t="shared" si="24"/>
        <v>84.5</v>
      </c>
      <c r="DD7" s="52">
        <f t="shared" si="24"/>
        <v>86</v>
      </c>
      <c r="DE7" s="52">
        <f t="shared" si="24"/>
        <v>87.4</v>
      </c>
      <c r="DF7" s="52">
        <f t="shared" si="24"/>
        <v>89.7</v>
      </c>
      <c r="DG7" s="52"/>
      <c r="DH7" s="52">
        <f>DH8</f>
        <v>4.3</v>
      </c>
      <c r="DI7" s="52">
        <f t="shared" ref="DI7:DQ7" si="25">DI8</f>
        <v>4.0999999999999996</v>
      </c>
      <c r="DJ7" s="52">
        <f t="shared" si="25"/>
        <v>4.5</v>
      </c>
      <c r="DK7" s="52">
        <f t="shared" si="25"/>
        <v>4.7</v>
      </c>
      <c r="DL7" s="52">
        <f t="shared" si="25"/>
        <v>5.7</v>
      </c>
      <c r="DM7" s="52">
        <f t="shared" si="25"/>
        <v>15.9</v>
      </c>
      <c r="DN7" s="52">
        <f t="shared" si="25"/>
        <v>14.9</v>
      </c>
      <c r="DO7" s="52">
        <f t="shared" si="25"/>
        <v>15.6</v>
      </c>
      <c r="DP7" s="52">
        <f t="shared" si="25"/>
        <v>15.4</v>
      </c>
      <c r="DQ7" s="52">
        <f t="shared" si="25"/>
        <v>16</v>
      </c>
      <c r="DR7" s="52"/>
      <c r="DS7" s="52">
        <f>DS8</f>
        <v>25.6</v>
      </c>
      <c r="DT7" s="52">
        <f t="shared" ref="DT7:EB7" si="26">DT8</f>
        <v>9.5</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35.1</v>
      </c>
      <c r="EE7" s="52">
        <f t="shared" ref="EE7:EM7" si="27">EE8</f>
        <v>34.799999999999997</v>
      </c>
      <c r="EF7" s="52">
        <f t="shared" si="27"/>
        <v>36.1</v>
      </c>
      <c r="EG7" s="52">
        <f t="shared" si="27"/>
        <v>39.200000000000003</v>
      </c>
      <c r="EH7" s="52">
        <f t="shared" si="27"/>
        <v>41.8</v>
      </c>
      <c r="EI7" s="52">
        <f t="shared" si="27"/>
        <v>57.6</v>
      </c>
      <c r="EJ7" s="52">
        <f t="shared" si="27"/>
        <v>56.9</v>
      </c>
      <c r="EK7" s="52">
        <f t="shared" si="27"/>
        <v>57.9</v>
      </c>
      <c r="EL7" s="52">
        <f t="shared" si="27"/>
        <v>59.3</v>
      </c>
      <c r="EM7" s="52">
        <f t="shared" si="27"/>
        <v>56.1</v>
      </c>
      <c r="EN7" s="52"/>
      <c r="EO7" s="52">
        <f>EO8</f>
        <v>79.900000000000006</v>
      </c>
      <c r="EP7" s="52">
        <f t="shared" ref="EP7:EX7" si="28">EP8</f>
        <v>55.8</v>
      </c>
      <c r="EQ7" s="52">
        <f t="shared" si="28"/>
        <v>53.1</v>
      </c>
      <c r="ER7" s="52">
        <f t="shared" si="28"/>
        <v>61.1</v>
      </c>
      <c r="ES7" s="52">
        <f t="shared" si="28"/>
        <v>66.099999999999994</v>
      </c>
      <c r="ET7" s="52">
        <f t="shared" si="28"/>
        <v>72.3</v>
      </c>
      <c r="EU7" s="52">
        <f t="shared" si="28"/>
        <v>71.5</v>
      </c>
      <c r="EV7" s="52">
        <f t="shared" si="28"/>
        <v>72.099999999999994</v>
      </c>
      <c r="EW7" s="52">
        <f t="shared" si="28"/>
        <v>71.900000000000006</v>
      </c>
      <c r="EX7" s="52">
        <f t="shared" si="28"/>
        <v>69.099999999999994</v>
      </c>
      <c r="EY7" s="52"/>
      <c r="EZ7" s="53">
        <f>EZ8</f>
        <v>30196923</v>
      </c>
      <c r="FA7" s="53">
        <f t="shared" ref="FA7:FI7" si="29">FA8</f>
        <v>31817538</v>
      </c>
      <c r="FB7" s="53">
        <f t="shared" si="29"/>
        <v>32023346</v>
      </c>
      <c r="FC7" s="53">
        <f t="shared" si="29"/>
        <v>32087923</v>
      </c>
      <c r="FD7" s="53">
        <f t="shared" si="29"/>
        <v>32409962</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462209</v>
      </c>
      <c r="D8" s="55">
        <v>46</v>
      </c>
      <c r="E8" s="55">
        <v>6</v>
      </c>
      <c r="F8" s="55">
        <v>0</v>
      </c>
      <c r="G8" s="55">
        <v>1</v>
      </c>
      <c r="H8" s="55" t="s">
        <v>171</v>
      </c>
      <c r="I8" s="55" t="s">
        <v>172</v>
      </c>
      <c r="J8" s="55" t="s">
        <v>173</v>
      </c>
      <c r="K8" s="55" t="s">
        <v>174</v>
      </c>
      <c r="L8" s="55" t="s">
        <v>175</v>
      </c>
      <c r="M8" s="55" t="s">
        <v>176</v>
      </c>
      <c r="N8" s="55" t="s">
        <v>177</v>
      </c>
      <c r="O8" s="55" t="s">
        <v>178</v>
      </c>
      <c r="P8" s="55" t="s">
        <v>179</v>
      </c>
      <c r="Q8" s="56">
        <v>2</v>
      </c>
      <c r="R8" s="55" t="s">
        <v>40</v>
      </c>
      <c r="S8" s="55" t="s">
        <v>180</v>
      </c>
      <c r="T8" s="55" t="s">
        <v>181</v>
      </c>
      <c r="U8" s="56">
        <v>31094</v>
      </c>
      <c r="V8" s="56">
        <v>2597</v>
      </c>
      <c r="W8" s="55" t="s">
        <v>182</v>
      </c>
      <c r="X8" s="55" t="s">
        <v>40</v>
      </c>
      <c r="Y8" s="57" t="s">
        <v>183</v>
      </c>
      <c r="Z8" s="56">
        <v>26</v>
      </c>
      <c r="AA8" s="56" t="s">
        <v>40</v>
      </c>
      <c r="AB8" s="56" t="s">
        <v>40</v>
      </c>
      <c r="AC8" s="56" t="s">
        <v>40</v>
      </c>
      <c r="AD8" s="56" t="s">
        <v>40</v>
      </c>
      <c r="AE8" s="56">
        <v>26</v>
      </c>
      <c r="AF8" s="56">
        <v>20</v>
      </c>
      <c r="AG8" s="56" t="s">
        <v>40</v>
      </c>
      <c r="AH8" s="56">
        <v>20</v>
      </c>
      <c r="AI8" s="58">
        <v>106.4</v>
      </c>
      <c r="AJ8" s="58">
        <v>110.2</v>
      </c>
      <c r="AK8" s="58">
        <v>107.7</v>
      </c>
      <c r="AL8" s="58">
        <v>110.6</v>
      </c>
      <c r="AM8" s="58">
        <v>106.2</v>
      </c>
      <c r="AN8" s="58">
        <v>98</v>
      </c>
      <c r="AO8" s="58">
        <v>101.9</v>
      </c>
      <c r="AP8" s="58">
        <v>100.9</v>
      </c>
      <c r="AQ8" s="58">
        <v>97.1</v>
      </c>
      <c r="AR8" s="58">
        <v>95.6</v>
      </c>
      <c r="AS8" s="58">
        <v>93.7</v>
      </c>
      <c r="AT8" s="58">
        <v>70.900000000000006</v>
      </c>
      <c r="AU8" s="58">
        <v>77.099999999999994</v>
      </c>
      <c r="AV8" s="58">
        <v>73.7</v>
      </c>
      <c r="AW8" s="58">
        <v>71</v>
      </c>
      <c r="AX8" s="58">
        <v>70</v>
      </c>
      <c r="AY8" s="58">
        <v>65</v>
      </c>
      <c r="AZ8" s="58">
        <v>67.599999999999994</v>
      </c>
      <c r="BA8" s="58">
        <v>65.8</v>
      </c>
      <c r="BB8" s="58">
        <v>64.900000000000006</v>
      </c>
      <c r="BC8" s="58">
        <v>63.6</v>
      </c>
      <c r="BD8" s="58">
        <v>85.2</v>
      </c>
      <c r="BE8" s="59">
        <v>61.8</v>
      </c>
      <c r="BF8" s="59">
        <v>68.3</v>
      </c>
      <c r="BG8" s="59">
        <v>65.2</v>
      </c>
      <c r="BH8" s="59">
        <v>62.9</v>
      </c>
      <c r="BI8" s="59">
        <v>62.3</v>
      </c>
      <c r="BJ8" s="59">
        <v>60.3</v>
      </c>
      <c r="BK8" s="59">
        <v>63.2</v>
      </c>
      <c r="BL8" s="59">
        <v>61.4</v>
      </c>
      <c r="BM8" s="59">
        <v>60.8</v>
      </c>
      <c r="BN8" s="59">
        <v>59.3</v>
      </c>
      <c r="BO8" s="59">
        <v>82.6</v>
      </c>
      <c r="BP8" s="58">
        <v>101.3</v>
      </c>
      <c r="BQ8" s="58">
        <v>47.6</v>
      </c>
      <c r="BR8" s="58">
        <v>43.7</v>
      </c>
      <c r="BS8" s="58">
        <v>43.1</v>
      </c>
      <c r="BT8" s="58">
        <v>43</v>
      </c>
      <c r="BU8" s="58">
        <v>55.9</v>
      </c>
      <c r="BV8" s="58">
        <v>56.5</v>
      </c>
      <c r="BW8" s="58">
        <v>53.9</v>
      </c>
      <c r="BX8" s="58">
        <v>54.9</v>
      </c>
      <c r="BY8" s="58">
        <v>57.1</v>
      </c>
      <c r="BZ8" s="58">
        <v>70.7</v>
      </c>
      <c r="CA8" s="59">
        <v>17196</v>
      </c>
      <c r="CB8" s="59">
        <v>39622</v>
      </c>
      <c r="CC8" s="59">
        <v>42648</v>
      </c>
      <c r="CD8" s="59">
        <v>42953</v>
      </c>
      <c r="CE8" s="59">
        <v>44146</v>
      </c>
      <c r="CF8" s="59">
        <v>29162</v>
      </c>
      <c r="CG8" s="59">
        <v>29802</v>
      </c>
      <c r="CH8" s="59">
        <v>30895</v>
      </c>
      <c r="CI8" s="59">
        <v>31269</v>
      </c>
      <c r="CJ8" s="59">
        <v>32712</v>
      </c>
      <c r="CK8" s="58">
        <v>63608</v>
      </c>
      <c r="CL8" s="59">
        <v>5301</v>
      </c>
      <c r="CM8" s="59">
        <v>6114</v>
      </c>
      <c r="CN8" s="59">
        <v>7111</v>
      </c>
      <c r="CO8" s="59">
        <v>5993</v>
      </c>
      <c r="CP8" s="59">
        <v>5461</v>
      </c>
      <c r="CQ8" s="59">
        <v>8904</v>
      </c>
      <c r="CR8" s="59">
        <v>9068</v>
      </c>
      <c r="CS8" s="59">
        <v>9435</v>
      </c>
      <c r="CT8" s="59">
        <v>9319</v>
      </c>
      <c r="CU8" s="59">
        <v>9359</v>
      </c>
      <c r="CV8" s="58">
        <v>18510</v>
      </c>
      <c r="CW8" s="59">
        <v>99.2</v>
      </c>
      <c r="CX8" s="59">
        <v>89.5</v>
      </c>
      <c r="CY8" s="59">
        <v>91.2</v>
      </c>
      <c r="CZ8" s="59">
        <v>97.5</v>
      </c>
      <c r="DA8" s="59">
        <v>99.2</v>
      </c>
      <c r="DB8" s="59">
        <v>87.1</v>
      </c>
      <c r="DC8" s="59">
        <v>84.5</v>
      </c>
      <c r="DD8" s="59">
        <v>86</v>
      </c>
      <c r="DE8" s="59">
        <v>87.4</v>
      </c>
      <c r="DF8" s="59">
        <v>89.7</v>
      </c>
      <c r="DG8" s="59">
        <v>57.7</v>
      </c>
      <c r="DH8" s="59">
        <v>4.3</v>
      </c>
      <c r="DI8" s="59">
        <v>4.0999999999999996</v>
      </c>
      <c r="DJ8" s="59">
        <v>4.5</v>
      </c>
      <c r="DK8" s="59">
        <v>4.7</v>
      </c>
      <c r="DL8" s="59">
        <v>5.7</v>
      </c>
      <c r="DM8" s="59">
        <v>15.9</v>
      </c>
      <c r="DN8" s="59">
        <v>14.9</v>
      </c>
      <c r="DO8" s="59">
        <v>15.6</v>
      </c>
      <c r="DP8" s="59">
        <v>15.4</v>
      </c>
      <c r="DQ8" s="59">
        <v>16</v>
      </c>
      <c r="DR8" s="59">
        <v>26.7</v>
      </c>
      <c r="DS8" s="59">
        <v>25.6</v>
      </c>
      <c r="DT8" s="59">
        <v>9.5</v>
      </c>
      <c r="DU8" s="59">
        <v>0</v>
      </c>
      <c r="DV8" s="59">
        <v>0</v>
      </c>
      <c r="DW8" s="59">
        <v>0</v>
      </c>
      <c r="DX8" s="59">
        <v>132.30000000000001</v>
      </c>
      <c r="DY8" s="59">
        <v>141.6</v>
      </c>
      <c r="DZ8" s="59">
        <v>141.5</v>
      </c>
      <c r="EA8" s="59">
        <v>147.4</v>
      </c>
      <c r="EB8" s="59">
        <v>145.1</v>
      </c>
      <c r="EC8" s="59">
        <v>54.3</v>
      </c>
      <c r="ED8" s="58">
        <v>35.1</v>
      </c>
      <c r="EE8" s="58">
        <v>34.799999999999997</v>
      </c>
      <c r="EF8" s="58">
        <v>36.1</v>
      </c>
      <c r="EG8" s="58">
        <v>39.200000000000003</v>
      </c>
      <c r="EH8" s="58">
        <v>41.8</v>
      </c>
      <c r="EI8" s="58">
        <v>57.6</v>
      </c>
      <c r="EJ8" s="58">
        <v>56.9</v>
      </c>
      <c r="EK8" s="58">
        <v>57.9</v>
      </c>
      <c r="EL8" s="58">
        <v>59.3</v>
      </c>
      <c r="EM8" s="58">
        <v>56.1</v>
      </c>
      <c r="EN8" s="58">
        <v>58</v>
      </c>
      <c r="EO8" s="58">
        <v>79.900000000000006</v>
      </c>
      <c r="EP8" s="58">
        <v>55.8</v>
      </c>
      <c r="EQ8" s="58">
        <v>53.1</v>
      </c>
      <c r="ER8" s="58">
        <v>61.1</v>
      </c>
      <c r="ES8" s="58">
        <v>66.099999999999994</v>
      </c>
      <c r="ET8" s="58">
        <v>72.3</v>
      </c>
      <c r="EU8" s="58">
        <v>71.5</v>
      </c>
      <c r="EV8" s="58">
        <v>72.099999999999994</v>
      </c>
      <c r="EW8" s="58">
        <v>71.900000000000006</v>
      </c>
      <c r="EX8" s="58">
        <v>69.099999999999994</v>
      </c>
      <c r="EY8" s="58">
        <v>70.8</v>
      </c>
      <c r="EZ8" s="59">
        <v>30196923</v>
      </c>
      <c r="FA8" s="59">
        <v>31817538</v>
      </c>
      <c r="FB8" s="59">
        <v>32023346</v>
      </c>
      <c r="FC8" s="59">
        <v>32087923</v>
      </c>
      <c r="FD8" s="59">
        <v>32409962</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2026-01-28T04:55:03Z</cp:lastPrinted>
  <dcterms:created xsi:type="dcterms:W3CDTF">2025-12-15T05:01:38Z</dcterms:created>
  <dcterms:modified xsi:type="dcterms:W3CDTF">2026-03-04T04:06:00Z</dcterms:modified>
  <cp:category/>
</cp:coreProperties>
</file>