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09 薩摩川内市\"/>
    </mc:Choice>
  </mc:AlternateContent>
  <xr:revisionPtr revIDLastSave="0" documentId="13_ncr:1_{51F26D25-FB99-42C8-8D05-60027D083FBE}" xr6:coauthVersionLast="47" xr6:coauthVersionMax="47" xr10:uidLastSave="{00000000-0000-0000-0000-000000000000}"/>
  <workbookProtection workbookAlgorithmName="SHA-512" workbookHashValue="+XUPG0p/Yl07B88FpUxy3HYoQkB0z8ilVvbTnPamqvSRkZ7jww+14B/hGgzpPN96nfhkGzHKaDM+CJ2JjX5thA==" workbookSaltValue="qRcJFcnkNVYmo4DC5ZQLKg=="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F85" i="4"/>
  <c r="E85" i="4"/>
  <c r="AL10" i="4"/>
  <c r="I10"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<sst xmlns="http://schemas.openxmlformats.org/spreadsheetml/2006/main" count="231" uniqueCount="116">
  <si>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</si>
  <si>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</si>
  <si>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</si>
  <si>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</si>
  <si>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</si>
  <si>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</si>
  <si>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</si>
  <si>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</si>
  <si>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</si>
  <si>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</si>
  <si>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</si>
  <si>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</si>
  <si>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</si>
  <si>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</si>
  <si>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</si>
  <si>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</si>
  <si>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</si>
  <si>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</si>
  <si>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</si>
  <si>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</si>
  <si>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</si>
  <si>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</si>
  <si>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</si>
  <si>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</si>
  <si>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</si>
  <si>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</si>
  <si>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</si>
  <si>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</si>
  <si>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</si>
  <si>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</si>
  <si>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</si>
  <si>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</si>
  <si>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</si>
  <si>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</si>
  <si>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</si>
  <si>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</si>
  <si>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</si>
  <si>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</si>
  <si>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</si>
  <si>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</si>
  <si>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</si>
  <si>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</si>
  <si>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</si>
  <si>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</si>
  <si>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</si>
  <si>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</si>
  <si>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</si>
  <si>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</si>
  <si>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</si>
  <si>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</si>
  <si>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</si>
  <si>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</si>
  <si>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</si>
  <si>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</si>
  <si>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</si>
  <si>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</si>
  <si>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</si>
  <si>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</si>
  <si>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</si>
  <si>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</si>
  <si>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</si>
  <si>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</si>
  <si>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</si>
  <si>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</si>
  <si>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</si>
  <si>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</si>
  <si>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</si>
  <si>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</si>
  <si>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</si>
  <si>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</si>
  <si>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</si>
  <si>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</si>
  <si>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</si>
  <si>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</si>
  <si>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</si>
  <si>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</si>
  <si>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</si>
  <si>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</si>
  <si>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</si>
  <si>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</si>
  <si>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</si>
  <si>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</si>
  <si>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</si>
  <si>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</si>
  <si>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</si>
  <si>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</si>
  <si>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</si>
  <si>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</si>
  <si>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</si>
  <si>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</si>
  <si>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</si>
  <si>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</si>
  <si>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</si>
  <si>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</si>
  <si>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</si>
  <si>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</si>
  <si>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薩摩川内市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</si>
  <si>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</si>
  <si>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</si>
  <si>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</si>
  <si>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</si>
  <si>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</si>
  <si>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</si>
  <si>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</si>
  <si>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</si>
  <si>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</si>
  <si>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</si>
  <si>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</si>
  <si>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</si>
  <si>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</si>
  <si>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</si>
  <si>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</si>
  <si>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</si>
  <si>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①有形固定資産減価償却率は、前年度より3.28ポイント増となった。全国平均や類似団体平均を下回っているが、令和2年度から公営企業会計に移行した際、固定資産評価額を経過年数分減じて評価し直したうえで減価償却をしたことが要因である。
 ②管渠老朽化率は、法定耐用年数を経過した管渠はないため、該当なし。
 機能強化事業で平成２８年度より施設の機器の取替工事を実施している。
今後も老朽化対策として管渠や施設等の長寿命化を行っていく。</t>
    <phoneticPr fontId="4"/>
  </si>
  <si>
    <t xml:space="preserve"> ①経常収支比率は、前年度より7.05ポイント減となった。全国平均や類似団体平均とほぼ同じであるが、使用料収入が少ないため一般会計からの補助金に依存し、経常利益を確保している。
 ②累積欠損金はない。
 ③流動比率は、前年度より11.21ポイント増となり、100％を上回った。
 ④企業債残高対事業規模比率は、平成4年度より供用開始をしたが一般会計から繰入金を入れることにより、全国平均や類似団体平均と比較して大きく下回っている。
 ⑤経費回収率は、前年度より17.39ポイント減となった。全国平均や類似団体平均より上回っている。使用料収入で汚水処理費を賄えておらず一般会計補助金に依存している状況である。
 ⑥汚水処理原価は、前年度より49.81円増となったが、全国平均や類似団体平均を下回っている。引き続き維持管理費の節減を図っていきたい。
 ⑦施設利用率は、前年度より5.74ポイント減であった。全国平均や類似団体平均と比較しても上回っており、利用率が高い状況である。
 ⑧水洗化率は、前年度より1.02ポイント増となった。農村部の人口減及び少子高齢化により、全国平均と比較して約6ポイント下回っており、類似団体平均と比較して約9ポイント下回っている。今後も更なる接続推進に努めて水洗化率を上げていく必要がある。</t>
    <rPh sb="43" eb="44">
      <t>オナ</t>
    </rPh>
    <phoneticPr fontId="4"/>
  </si>
  <si>
    <t xml:space="preserve"> 4つの処理区のうち、最も古い施設は平成4年度から供用開始しており、これまでに施設の更新や統廃合を進めてきた。しかし、近年の急速な人口減少によりサービス需要は縮小しており、状況は一段と厳しさを増している。このため、今後は接続推進に取り組み、水洗化率を類似団体と同程度の水準まで引き上げる必要がある。
 一方で、老朽化施設の更新需要が増大する中、専門人材の確保が難しく、技術継承にも課題を抱えている。また、物価やエネルギー価格の高騰に伴い営業費用が増加し、費用負担は拡大傾向にある。
 公営企業会計へ移行したことで、経営状況をより明確に把握できるようになった。今後は、使用料の収納率向上および経費削減に努めるとともに、一般会計からの財政支援の抑制を図る。さらに、令和6年3月に策定した経営戦略に基づき、施設の計画的な更新・整備を進め、計画的な事業運営と安定経営の確立に取り組んで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</si>
</sst>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100</c:v>
                </c:pt>
                <c:pt idx="1">
                  <c:v>0</c:v>
                </c:pt>
                <c:pt idx="2">
                  <c:v>0</c:v>
                </c:pt>
                <c:pt idx="3">
                  <c:v>0</c:v>
                </c:pt>
                <c:pt idx="4">
                  <c:v>0</c:v>
                </c:pt>
              </c:numCache>
            </c:numRef>
          </c:val>
          <c:extLst>
            <c:ext xmlns:c16="http://schemas.microsoft.com/office/drawing/2014/chart" uri="{C3380CC4-5D6E-409C-BE32-E72D297353CC}">
              <c16:uniqueId val="{00000000-3661-441E-89ED-44249D15F1B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0.01</c:v>
                </c:pt>
                <c:pt idx="3">
                  <c:v>0.02</c:v>
                </c:pt>
                <c:pt idx="4">
                  <c:v>0.02</c:v>
                </c:pt>
              </c:numCache>
            </c:numRef>
          </c:val>
          <c:smooth val="0"/>
          <c:extLst>
            <c:ext xmlns:c16="http://schemas.microsoft.com/office/drawing/2014/chart" uri="{C3380CC4-5D6E-409C-BE32-E72D297353CC}">
              <c16:uniqueId val="{00000001-3661-441E-89ED-44249D15F1B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46.83</c:v>
                </c:pt>
                <c:pt idx="1">
                  <c:v>46.83</c:v>
                </c:pt>
                <c:pt idx="2">
                  <c:v>46.83</c:v>
                </c:pt>
                <c:pt idx="3">
                  <c:v>59.72</c:v>
                </c:pt>
                <c:pt idx="4">
                  <c:v>53.98</c:v>
                </c:pt>
              </c:numCache>
            </c:numRef>
          </c:val>
          <c:extLst>
            <c:ext xmlns:c16="http://schemas.microsoft.com/office/drawing/2014/chart" uri="{C3380CC4-5D6E-409C-BE32-E72D297353CC}">
              <c16:uniqueId val="{00000000-60AF-4DA3-82F4-7ACA973DE95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52.9</c:v>
                </c:pt>
                <c:pt idx="3">
                  <c:v>52.63</c:v>
                </c:pt>
                <c:pt idx="4">
                  <c:v>52.34</c:v>
                </c:pt>
              </c:numCache>
            </c:numRef>
          </c:val>
          <c:smooth val="0"/>
          <c:extLst>
            <c:ext xmlns:c16="http://schemas.microsoft.com/office/drawing/2014/chart" uri="{C3380CC4-5D6E-409C-BE32-E72D297353CC}">
              <c16:uniqueId val="{00000001-60AF-4DA3-82F4-7ACA973DE95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79.540000000000006</c:v>
                </c:pt>
                <c:pt idx="1">
                  <c:v>80.22</c:v>
                </c:pt>
                <c:pt idx="2">
                  <c:v>80.3</c:v>
                </c:pt>
                <c:pt idx="3">
                  <c:v>80.36</c:v>
                </c:pt>
                <c:pt idx="4">
                  <c:v>81.38</c:v>
                </c:pt>
              </c:numCache>
            </c:numRef>
          </c:val>
          <c:extLst>
            <c:ext xmlns:c16="http://schemas.microsoft.com/office/drawing/2014/chart" uri="{C3380CC4-5D6E-409C-BE32-E72D297353CC}">
              <c16:uniqueId val="{00000000-C0D8-484B-9585-C493553D005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90.3</c:v>
                </c:pt>
                <c:pt idx="3">
                  <c:v>90.32</c:v>
                </c:pt>
                <c:pt idx="4">
                  <c:v>90.05</c:v>
                </c:pt>
              </c:numCache>
            </c:numRef>
          </c:val>
          <c:smooth val="0"/>
          <c:extLst>
            <c:ext xmlns:c16="http://schemas.microsoft.com/office/drawing/2014/chart" uri="{C3380CC4-5D6E-409C-BE32-E72D297353CC}">
              <c16:uniqueId val="{00000001-C0D8-484B-9585-C493553D005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105</c:v>
                </c:pt>
                <c:pt idx="1">
                  <c:v>103.74</c:v>
                </c:pt>
                <c:pt idx="2">
                  <c:v>105.76</c:v>
                </c:pt>
                <c:pt idx="3">
                  <c:v>110.38</c:v>
                </c:pt>
                <c:pt idx="4">
                  <c:v>103.33</c:v>
                </c:pt>
              </c:numCache>
            </c:numRef>
          </c:val>
          <c:extLst>
            <c:ext xmlns:c16="http://schemas.microsoft.com/office/drawing/2014/chart" uri="{C3380CC4-5D6E-409C-BE32-E72D297353CC}">
              <c16:uniqueId val="{00000000-A78E-4812-9C25-8DA2C33FA79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101.91</c:v>
                </c:pt>
                <c:pt idx="3">
                  <c:v>103.07</c:v>
                </c:pt>
                <c:pt idx="4">
                  <c:v>103.04</c:v>
                </c:pt>
              </c:numCache>
            </c:numRef>
          </c:val>
          <c:smooth val="0"/>
          <c:extLst>
            <c:ext xmlns:c16="http://schemas.microsoft.com/office/drawing/2014/chart" uri="{C3380CC4-5D6E-409C-BE32-E72D297353CC}">
              <c16:uniqueId val="{00000001-A78E-4812-9C25-8DA2C33FA79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3.89</c:v>
                </c:pt>
                <c:pt idx="1">
                  <c:v>7.67</c:v>
                </c:pt>
                <c:pt idx="2">
                  <c:v>11.29</c:v>
                </c:pt>
                <c:pt idx="3">
                  <c:v>14.8</c:v>
                </c:pt>
                <c:pt idx="4">
                  <c:v>18.079999999999998</c:v>
                </c:pt>
              </c:numCache>
            </c:numRef>
          </c:val>
          <c:extLst>
            <c:ext xmlns:c16="http://schemas.microsoft.com/office/drawing/2014/chart" uri="{C3380CC4-5D6E-409C-BE32-E72D297353CC}">
              <c16:uniqueId val="{00000000-52FE-4132-8ED8-7059116DB21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28.79</c:v>
                </c:pt>
                <c:pt idx="3">
                  <c:v>30.5</c:v>
                </c:pt>
                <c:pt idx="4">
                  <c:v>30.49</c:v>
                </c:pt>
              </c:numCache>
            </c:numRef>
          </c:val>
          <c:smooth val="0"/>
          <c:extLst>
            <c:ext xmlns:c16="http://schemas.microsoft.com/office/drawing/2014/chart" uri="{C3380CC4-5D6E-409C-BE32-E72D297353CC}">
              <c16:uniqueId val="{00000001-52FE-4132-8ED8-7059116DB21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A26-4435-8646-22FC35243C7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8A26-4435-8646-22FC35243C7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618-4BC4-B058-FA2892540B3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124.8</c:v>
                </c:pt>
                <c:pt idx="3">
                  <c:v>120.64</c:v>
                </c:pt>
                <c:pt idx="4">
                  <c:v>100.31</c:v>
                </c:pt>
              </c:numCache>
            </c:numRef>
          </c:val>
          <c:smooth val="0"/>
          <c:extLst>
            <c:ext xmlns:c16="http://schemas.microsoft.com/office/drawing/2014/chart" uri="{C3380CC4-5D6E-409C-BE32-E72D297353CC}">
              <c16:uniqueId val="{00000001-C618-4BC4-B058-FA2892540B3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37.340000000000003</c:v>
                </c:pt>
                <c:pt idx="1">
                  <c:v>47.75</c:v>
                </c:pt>
                <c:pt idx="2">
                  <c:v>68.040000000000006</c:v>
                </c:pt>
                <c:pt idx="3">
                  <c:v>90.33</c:v>
                </c:pt>
                <c:pt idx="4">
                  <c:v>101.54</c:v>
                </c:pt>
              </c:numCache>
            </c:numRef>
          </c:val>
          <c:extLst>
            <c:ext xmlns:c16="http://schemas.microsoft.com/office/drawing/2014/chart" uri="{C3380CC4-5D6E-409C-BE32-E72D297353CC}">
              <c16:uniqueId val="{00000000-2AC6-4E03-A0CE-2C9C7AC916D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35.42</c:v>
                </c:pt>
                <c:pt idx="3">
                  <c:v>39.82</c:v>
                </c:pt>
                <c:pt idx="4">
                  <c:v>41.03</c:v>
                </c:pt>
              </c:numCache>
            </c:numRef>
          </c:val>
          <c:smooth val="0"/>
          <c:extLst>
            <c:ext xmlns:c16="http://schemas.microsoft.com/office/drawing/2014/chart" uri="{C3380CC4-5D6E-409C-BE32-E72D297353CC}">
              <c16:uniqueId val="{00000001-2AC6-4E03-A0CE-2C9C7AC916D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39B-4661-A71D-43528178F67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718.49</c:v>
                </c:pt>
                <c:pt idx="3">
                  <c:v>743.31</c:v>
                </c:pt>
                <c:pt idx="4">
                  <c:v>796.8</c:v>
                </c:pt>
              </c:numCache>
            </c:numRef>
          </c:val>
          <c:smooth val="0"/>
          <c:extLst>
            <c:ext xmlns:c16="http://schemas.microsoft.com/office/drawing/2014/chart" uri="{C3380CC4-5D6E-409C-BE32-E72D297353CC}">
              <c16:uniqueId val="{00000001-F39B-4661-A71D-43528178F67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95.25</c:v>
                </c:pt>
                <c:pt idx="1">
                  <c:v>96.46</c:v>
                </c:pt>
                <c:pt idx="2">
                  <c:v>88.44</c:v>
                </c:pt>
                <c:pt idx="3">
                  <c:v>86.05</c:v>
                </c:pt>
                <c:pt idx="4">
                  <c:v>68.66</c:v>
                </c:pt>
              </c:numCache>
            </c:numRef>
          </c:val>
          <c:extLst>
            <c:ext xmlns:c16="http://schemas.microsoft.com/office/drawing/2014/chart" uri="{C3380CC4-5D6E-409C-BE32-E72D297353CC}">
              <c16:uniqueId val="{00000000-A394-4F72-B46B-02C9964EA06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61.82</c:v>
                </c:pt>
                <c:pt idx="3">
                  <c:v>61.15</c:v>
                </c:pt>
                <c:pt idx="4">
                  <c:v>58.41</c:v>
                </c:pt>
              </c:numCache>
            </c:numRef>
          </c:val>
          <c:smooth val="0"/>
          <c:extLst>
            <c:ext xmlns:c16="http://schemas.microsoft.com/office/drawing/2014/chart" uri="{C3380CC4-5D6E-409C-BE32-E72D297353CC}">
              <c16:uniqueId val="{00000001-A394-4F72-B46B-02C9964EA06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171.36</c:v>
                </c:pt>
                <c:pt idx="1">
                  <c:v>171.22</c:v>
                </c:pt>
                <c:pt idx="2">
                  <c:v>188.92</c:v>
                </c:pt>
                <c:pt idx="3">
                  <c:v>195.32</c:v>
                </c:pt>
                <c:pt idx="4">
                  <c:v>245.13</c:v>
                </c:pt>
              </c:numCache>
            </c:numRef>
          </c:val>
          <c:extLst>
            <c:ext xmlns:c16="http://schemas.microsoft.com/office/drawing/2014/chart" uri="{C3380CC4-5D6E-409C-BE32-E72D297353CC}">
              <c16:uniqueId val="{00000000-FDA6-4F91-9E7F-C9815493C52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246.9</c:v>
                </c:pt>
                <c:pt idx="3">
                  <c:v>250.43</c:v>
                </c:pt>
                <c:pt idx="4">
                  <c:v>267.33999999999997</c:v>
                </c:pt>
              </c:numCache>
            </c:numRef>
          </c:val>
          <c:smooth val="0"/>
          <c:extLst>
            <c:ext xmlns:c16="http://schemas.microsoft.com/office/drawing/2014/chart" uri="{C3380CC4-5D6E-409C-BE32-E72D297353CC}">
              <c16:uniqueId val="{00000001-FDA6-4F91-9E7F-C9815493C52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Z85"/>
  <sheetViews>
    <sheetView showGridLines="0" tabSelected="1" view="pageBreakPreview" zoomScaleNormal="85" zoomScaleSheetLayoutView="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鹿児島県　薩摩川内市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90536</v>
      </c>
      <c r="AM8" s="41"/>
      <c r="AN8" s="41"/>
      <c r="AO8" s="41"/>
      <c r="AP8" s="41"/>
      <c r="AQ8" s="41"/>
      <c r="AR8" s="41"/>
      <c r="AS8" s="41"/>
      <c r="AT8" s="34">
        <f>データ!T6</f>
        <v>682.92</v>
      </c>
      <c r="AU8" s="34"/>
      <c r="AV8" s="34"/>
      <c r="AW8" s="34"/>
      <c r="AX8" s="34"/>
      <c r="AY8" s="34"/>
      <c r="AZ8" s="34"/>
      <c r="BA8" s="34"/>
      <c r="BB8" s="34">
        <f>データ!U6</f>
        <v>132.57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80.8</v>
      </c>
      <c r="J10" s="34"/>
      <c r="K10" s="34"/>
      <c r="L10" s="34"/>
      <c r="M10" s="34"/>
      <c r="N10" s="34"/>
      <c r="O10" s="34"/>
      <c r="P10" s="34">
        <f>データ!P6</f>
        <v>2.95</v>
      </c>
      <c r="Q10" s="34"/>
      <c r="R10" s="34"/>
      <c r="S10" s="34"/>
      <c r="T10" s="34"/>
      <c r="U10" s="34"/>
      <c r="V10" s="34"/>
      <c r="W10" s="34">
        <f>データ!Q6</f>
        <v>79.13</v>
      </c>
      <c r="X10" s="34"/>
      <c r="Y10" s="34"/>
      <c r="Z10" s="34"/>
      <c r="AA10" s="34"/>
      <c r="AB10" s="34"/>
      <c r="AC10" s="34"/>
      <c r="AD10" s="41">
        <f>データ!R6</f>
        <v>3130</v>
      </c>
      <c r="AE10" s="41"/>
      <c r="AF10" s="41"/>
      <c r="AG10" s="41"/>
      <c r="AH10" s="41"/>
      <c r="AI10" s="41"/>
      <c r="AJ10" s="41"/>
      <c r="AK10" s="2"/>
      <c r="AL10" s="41">
        <f>データ!V6</f>
        <v>2648</v>
      </c>
      <c r="AM10" s="41"/>
      <c r="AN10" s="41"/>
      <c r="AO10" s="41"/>
      <c r="AP10" s="41"/>
      <c r="AQ10" s="41"/>
      <c r="AR10" s="41"/>
      <c r="AS10" s="41"/>
      <c r="AT10" s="34">
        <f>データ!W6</f>
        <v>3.64</v>
      </c>
      <c r="AU10" s="34"/>
      <c r="AV10" s="34"/>
      <c r="AW10" s="34"/>
      <c r="AX10" s="34"/>
      <c r="AY10" s="34"/>
      <c r="AZ10" s="34"/>
      <c r="BA10" s="34"/>
      <c r="BB10" s="34">
        <f>データ!X6</f>
        <v>727.47</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115</v>
      </c>
      <c r="BM66" s="80"/>
      <c r="BN66" s="80"/>
      <c r="BO66" s="80"/>
      <c r="BP66" s="80"/>
      <c r="BQ66" s="80"/>
      <c r="BR66" s="80"/>
      <c r="BS66" s="80"/>
      <c r="BT66" s="80"/>
      <c r="BU66" s="80"/>
      <c r="BV66" s="80"/>
      <c r="BW66" s="80"/>
      <c r="BX66" s="80"/>
      <c r="BY66" s="80"/>
      <c r="BZ66" s="8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80"/>
      <c r="BN67" s="80"/>
      <c r="BO67" s="80"/>
      <c r="BP67" s="80"/>
      <c r="BQ67" s="80"/>
      <c r="BR67" s="80"/>
      <c r="BS67" s="80"/>
      <c r="BT67" s="80"/>
      <c r="BU67" s="80"/>
      <c r="BV67" s="80"/>
      <c r="BW67" s="80"/>
      <c r="BX67" s="80"/>
      <c r="BY67" s="80"/>
      <c r="BZ67" s="8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80"/>
      <c r="BN68" s="80"/>
      <c r="BO68" s="80"/>
      <c r="BP68" s="80"/>
      <c r="BQ68" s="80"/>
      <c r="BR68" s="80"/>
      <c r="BS68" s="80"/>
      <c r="BT68" s="80"/>
      <c r="BU68" s="80"/>
      <c r="BV68" s="80"/>
      <c r="BW68" s="80"/>
      <c r="BX68" s="80"/>
      <c r="BY68" s="80"/>
      <c r="BZ68" s="8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80"/>
      <c r="BN69" s="80"/>
      <c r="BO69" s="80"/>
      <c r="BP69" s="80"/>
      <c r="BQ69" s="80"/>
      <c r="BR69" s="80"/>
      <c r="BS69" s="80"/>
      <c r="BT69" s="80"/>
      <c r="BU69" s="80"/>
      <c r="BV69" s="80"/>
      <c r="BW69" s="80"/>
      <c r="BX69" s="80"/>
      <c r="BY69" s="80"/>
      <c r="BZ69" s="8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80"/>
      <c r="BN70" s="80"/>
      <c r="BO70" s="80"/>
      <c r="BP70" s="80"/>
      <c r="BQ70" s="80"/>
      <c r="BR70" s="80"/>
      <c r="BS70" s="80"/>
      <c r="BT70" s="80"/>
      <c r="BU70" s="80"/>
      <c r="BV70" s="80"/>
      <c r="BW70" s="80"/>
      <c r="BX70" s="80"/>
      <c r="BY70" s="80"/>
      <c r="BZ70" s="8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80"/>
      <c r="BN71" s="80"/>
      <c r="BO71" s="80"/>
      <c r="BP71" s="80"/>
      <c r="BQ71" s="80"/>
      <c r="BR71" s="80"/>
      <c r="BS71" s="80"/>
      <c r="BT71" s="80"/>
      <c r="BU71" s="80"/>
      <c r="BV71" s="80"/>
      <c r="BW71" s="80"/>
      <c r="BX71" s="80"/>
      <c r="BY71" s="80"/>
      <c r="BZ71" s="8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80"/>
      <c r="BN72" s="80"/>
      <c r="BO72" s="80"/>
      <c r="BP72" s="80"/>
      <c r="BQ72" s="80"/>
      <c r="BR72" s="80"/>
      <c r="BS72" s="80"/>
      <c r="BT72" s="80"/>
      <c r="BU72" s="80"/>
      <c r="BV72" s="80"/>
      <c r="BW72" s="80"/>
      <c r="BX72" s="80"/>
      <c r="BY72" s="80"/>
      <c r="BZ72" s="8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80"/>
      <c r="BN73" s="80"/>
      <c r="BO73" s="80"/>
      <c r="BP73" s="80"/>
      <c r="BQ73" s="80"/>
      <c r="BR73" s="80"/>
      <c r="BS73" s="80"/>
      <c r="BT73" s="80"/>
      <c r="BU73" s="80"/>
      <c r="BV73" s="80"/>
      <c r="BW73" s="80"/>
      <c r="BX73" s="80"/>
      <c r="BY73" s="80"/>
      <c r="BZ73" s="8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80"/>
      <c r="BN74" s="80"/>
      <c r="BO74" s="80"/>
      <c r="BP74" s="80"/>
      <c r="BQ74" s="80"/>
      <c r="BR74" s="80"/>
      <c r="BS74" s="80"/>
      <c r="BT74" s="80"/>
      <c r="BU74" s="80"/>
      <c r="BV74" s="80"/>
      <c r="BW74" s="80"/>
      <c r="BX74" s="80"/>
      <c r="BY74" s="80"/>
      <c r="BZ74" s="8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80"/>
      <c r="BN75" s="80"/>
      <c r="BO75" s="80"/>
      <c r="BP75" s="80"/>
      <c r="BQ75" s="80"/>
      <c r="BR75" s="80"/>
      <c r="BS75" s="80"/>
      <c r="BT75" s="80"/>
      <c r="BU75" s="80"/>
      <c r="BV75" s="80"/>
      <c r="BW75" s="80"/>
      <c r="BX75" s="80"/>
      <c r="BY75" s="80"/>
      <c r="BZ75" s="8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80"/>
      <c r="BN76" s="80"/>
      <c r="BO76" s="80"/>
      <c r="BP76" s="80"/>
      <c r="BQ76" s="80"/>
      <c r="BR76" s="80"/>
      <c r="BS76" s="80"/>
      <c r="BT76" s="80"/>
      <c r="BU76" s="80"/>
      <c r="BV76" s="80"/>
      <c r="BW76" s="80"/>
      <c r="BX76" s="80"/>
      <c r="BY76" s="80"/>
      <c r="BZ76" s="8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80"/>
      <c r="BN77" s="80"/>
      <c r="BO77" s="80"/>
      <c r="BP77" s="80"/>
      <c r="BQ77" s="80"/>
      <c r="BR77" s="80"/>
      <c r="BS77" s="80"/>
      <c r="BT77" s="80"/>
      <c r="BU77" s="80"/>
      <c r="BV77" s="80"/>
      <c r="BW77" s="80"/>
      <c r="BX77" s="80"/>
      <c r="BY77" s="80"/>
      <c r="BZ77" s="8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80"/>
      <c r="BN78" s="80"/>
      <c r="BO78" s="80"/>
      <c r="BP78" s="80"/>
      <c r="BQ78" s="80"/>
      <c r="BR78" s="80"/>
      <c r="BS78" s="80"/>
      <c r="BT78" s="80"/>
      <c r="BU78" s="80"/>
      <c r="BV78" s="80"/>
      <c r="BW78" s="80"/>
      <c r="BX78" s="80"/>
      <c r="BY78" s="80"/>
      <c r="BZ78" s="8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80"/>
      <c r="BN79" s="80"/>
      <c r="BO79" s="80"/>
      <c r="BP79" s="80"/>
      <c r="BQ79" s="80"/>
      <c r="BR79" s="80"/>
      <c r="BS79" s="80"/>
      <c r="BT79" s="80"/>
      <c r="BU79" s="80"/>
      <c r="BV79" s="80"/>
      <c r="BW79" s="80"/>
      <c r="BX79" s="80"/>
      <c r="BY79" s="80"/>
      <c r="BZ79" s="8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80"/>
      <c r="BN80" s="80"/>
      <c r="BO80" s="80"/>
      <c r="BP80" s="80"/>
      <c r="BQ80" s="80"/>
      <c r="BR80" s="80"/>
      <c r="BS80" s="80"/>
      <c r="BT80" s="80"/>
      <c r="BU80" s="80"/>
      <c r="BV80" s="80"/>
      <c r="BW80" s="80"/>
      <c r="BX80" s="80"/>
      <c r="BY80" s="80"/>
      <c r="BZ80" s="8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80"/>
      <c r="BN81" s="80"/>
      <c r="BO81" s="80"/>
      <c r="BP81" s="80"/>
      <c r="BQ81" s="80"/>
      <c r="BR81" s="80"/>
      <c r="BS81" s="80"/>
      <c r="BT81" s="80"/>
      <c r="BU81" s="80"/>
      <c r="BV81" s="80"/>
      <c r="BW81" s="80"/>
      <c r="BX81" s="80"/>
      <c r="BY81" s="80"/>
      <c r="BZ81" s="8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2"/>
      <c r="BM82" s="83"/>
      <c r="BN82" s="83"/>
      <c r="BO82" s="83"/>
      <c r="BP82" s="83"/>
      <c r="BQ82" s="83"/>
      <c r="BR82" s="83"/>
      <c r="BS82" s="83"/>
      <c r="BT82" s="83"/>
      <c r="BU82" s="83"/>
      <c r="BV82" s="83"/>
      <c r="BW82" s="83"/>
      <c r="BX82" s="83"/>
      <c r="BY82" s="83"/>
      <c r="BZ82" s="84"/>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pUfmT0sP8p9+O37Bs4TeCSmcGeCBXjrqe8hSeakvWWUDIZ9YuZOq77Q+l8PDkEfZYhVsVWR27jBxI6bagfU/oA==" saltValue="QdFu6TECk9sDoTZPung1o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462152</v>
      </c>
      <c r="D6" s="19">
        <f t="shared" si="3"/>
        <v>46</v>
      </c>
      <c r="E6" s="19">
        <f t="shared" si="3"/>
        <v>17</v>
      </c>
      <c r="F6" s="19">
        <f t="shared" si="3"/>
        <v>5</v>
      </c>
      <c r="G6" s="19">
        <f t="shared" si="3"/>
        <v>0</v>
      </c>
      <c r="H6" s="19" t="str">
        <f t="shared" si="3"/>
        <v>鹿児島県　薩摩川内市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80.8</v>
      </c>
      <c r="P6" s="20">
        <f t="shared" si="3"/>
        <v>2.95</v>
      </c>
      <c r="Q6" s="20">
        <f t="shared" si="3"/>
        <v>79.13</v>
      </c>
      <c r="R6" s="20">
        <f t="shared" si="3"/>
        <v>3130</v>
      </c>
      <c r="S6" s="20">
        <f t="shared" si="3"/>
        <v>90536</v>
      </c>
      <c r="T6" s="20">
        <f t="shared" si="3"/>
        <v>682.92</v>
      </c>
      <c r="U6" s="20">
        <f t="shared" si="3"/>
        <v>132.57</v>
      </c>
      <c r="V6" s="20">
        <f t="shared" si="3"/>
        <v>2648</v>
      </c>
      <c r="W6" s="20">
        <f t="shared" si="3"/>
        <v>3.64</v>
      </c>
      <c r="X6" s="20">
        <f t="shared" si="3"/>
        <v>727.47</v>
      </c>
      <c r="Y6" s="21">
        <f>IF(Y7="",NA(),Y7)</f>
        <v>105</v>
      </c>
      <c r="Z6" s="21">
        <f t="shared" ref="Z6:AH6" si="4">IF(Z7="",NA(),Z7)</f>
        <v>103.74</v>
      </c>
      <c r="AA6" s="21">
        <f t="shared" si="4"/>
        <v>105.76</v>
      </c>
      <c r="AB6" s="21">
        <f t="shared" si="4"/>
        <v>110.38</v>
      </c>
      <c r="AC6" s="21">
        <f t="shared" si="4"/>
        <v>103.33</v>
      </c>
      <c r="AD6" s="21">
        <f t="shared" si="4"/>
        <v>106.37</v>
      </c>
      <c r="AE6" s="21">
        <f t="shared" si="4"/>
        <v>106.07</v>
      </c>
      <c r="AF6" s="21">
        <f t="shared" si="4"/>
        <v>101.91</v>
      </c>
      <c r="AG6" s="21">
        <f t="shared" si="4"/>
        <v>103.07</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124.8</v>
      </c>
      <c r="AR6" s="21">
        <f t="shared" si="5"/>
        <v>120.64</v>
      </c>
      <c r="AS6" s="21">
        <f t="shared" si="5"/>
        <v>100.31</v>
      </c>
      <c r="AT6" s="20" t="str">
        <f>IF(AT7="","",IF(AT7="-","【-】","【"&amp;SUBSTITUTE(TEXT(AT7,"#,##0.00"),"-","△")&amp;"】"))</f>
        <v>【102.74】</v>
      </c>
      <c r="AU6" s="21">
        <f>IF(AU7="",NA(),AU7)</f>
        <v>37.340000000000003</v>
      </c>
      <c r="AV6" s="21">
        <f t="shared" ref="AV6:BD6" si="6">IF(AV7="",NA(),AV7)</f>
        <v>47.75</v>
      </c>
      <c r="AW6" s="21">
        <f t="shared" si="6"/>
        <v>68.040000000000006</v>
      </c>
      <c r="AX6" s="21">
        <f t="shared" si="6"/>
        <v>90.33</v>
      </c>
      <c r="AY6" s="21">
        <f t="shared" si="6"/>
        <v>101.54</v>
      </c>
      <c r="AZ6" s="21">
        <f t="shared" si="6"/>
        <v>29.13</v>
      </c>
      <c r="BA6" s="21">
        <f t="shared" si="6"/>
        <v>35.69</v>
      </c>
      <c r="BB6" s="21">
        <f t="shared" si="6"/>
        <v>35.42</v>
      </c>
      <c r="BC6" s="21">
        <f t="shared" si="6"/>
        <v>39.82</v>
      </c>
      <c r="BD6" s="21">
        <f t="shared" si="6"/>
        <v>41.03</v>
      </c>
      <c r="BE6" s="20" t="str">
        <f>IF(BE7="","",IF(BE7="-","【-】","【"&amp;SUBSTITUTE(TEXT(BE7,"#,##0.00"),"-","△")&amp;"】"))</f>
        <v>【47.19】</v>
      </c>
      <c r="BF6" s="20">
        <f>IF(BF7="",NA(),BF7)</f>
        <v>0</v>
      </c>
      <c r="BG6" s="20">
        <f t="shared" ref="BG6:BO6" si="7">IF(BG7="",NA(),BG7)</f>
        <v>0</v>
      </c>
      <c r="BH6" s="20">
        <f t="shared" si="7"/>
        <v>0</v>
      </c>
      <c r="BI6" s="20">
        <f t="shared" si="7"/>
        <v>0</v>
      </c>
      <c r="BJ6" s="20">
        <f t="shared" si="7"/>
        <v>0</v>
      </c>
      <c r="BK6" s="21">
        <f t="shared" si="7"/>
        <v>867.83</v>
      </c>
      <c r="BL6" s="21">
        <f t="shared" si="7"/>
        <v>791.76</v>
      </c>
      <c r="BM6" s="21">
        <f t="shared" si="7"/>
        <v>718.49</v>
      </c>
      <c r="BN6" s="21">
        <f t="shared" si="7"/>
        <v>743.31</v>
      </c>
      <c r="BO6" s="21">
        <f t="shared" si="7"/>
        <v>796.8</v>
      </c>
      <c r="BP6" s="20" t="str">
        <f>IF(BP7="","",IF(BP7="-","【-】","【"&amp;SUBSTITUTE(TEXT(BP7,"#,##0.00"),"-","△")&amp;"】"))</f>
        <v>【798.10】</v>
      </c>
      <c r="BQ6" s="21">
        <f>IF(BQ7="",NA(),BQ7)</f>
        <v>95.25</v>
      </c>
      <c r="BR6" s="21">
        <f t="shared" ref="BR6:BZ6" si="8">IF(BR7="",NA(),BR7)</f>
        <v>96.46</v>
      </c>
      <c r="BS6" s="21">
        <f t="shared" si="8"/>
        <v>88.44</v>
      </c>
      <c r="BT6" s="21">
        <f t="shared" si="8"/>
        <v>86.05</v>
      </c>
      <c r="BU6" s="21">
        <f t="shared" si="8"/>
        <v>68.66</v>
      </c>
      <c r="BV6" s="21">
        <f t="shared" si="8"/>
        <v>57.08</v>
      </c>
      <c r="BW6" s="21">
        <f t="shared" si="8"/>
        <v>56.26</v>
      </c>
      <c r="BX6" s="21">
        <f t="shared" si="8"/>
        <v>61.82</v>
      </c>
      <c r="BY6" s="21">
        <f t="shared" si="8"/>
        <v>61.15</v>
      </c>
      <c r="BZ6" s="21">
        <f t="shared" si="8"/>
        <v>58.41</v>
      </c>
      <c r="CA6" s="20" t="str">
        <f>IF(CA7="","",IF(CA7="-","【-】","【"&amp;SUBSTITUTE(TEXT(CA7,"#,##0.00"),"-","△")&amp;"】"))</f>
        <v>【54.51】</v>
      </c>
      <c r="CB6" s="21">
        <f>IF(CB7="",NA(),CB7)</f>
        <v>171.36</v>
      </c>
      <c r="CC6" s="21">
        <f t="shared" ref="CC6:CK6" si="9">IF(CC7="",NA(),CC7)</f>
        <v>171.22</v>
      </c>
      <c r="CD6" s="21">
        <f t="shared" si="9"/>
        <v>188.92</v>
      </c>
      <c r="CE6" s="21">
        <f t="shared" si="9"/>
        <v>195.32</v>
      </c>
      <c r="CF6" s="21">
        <f t="shared" si="9"/>
        <v>245.13</v>
      </c>
      <c r="CG6" s="21">
        <f t="shared" si="9"/>
        <v>274.99</v>
      </c>
      <c r="CH6" s="21">
        <f t="shared" si="9"/>
        <v>282.08999999999997</v>
      </c>
      <c r="CI6" s="21">
        <f t="shared" si="9"/>
        <v>246.9</v>
      </c>
      <c r="CJ6" s="21">
        <f t="shared" si="9"/>
        <v>250.43</v>
      </c>
      <c r="CK6" s="21">
        <f t="shared" si="9"/>
        <v>267.33999999999997</v>
      </c>
      <c r="CL6" s="20" t="str">
        <f>IF(CL7="","",IF(CL7="-","【-】","【"&amp;SUBSTITUTE(TEXT(CL7,"#,##0.00"),"-","△")&amp;"】"))</f>
        <v>【286.33】</v>
      </c>
      <c r="CM6" s="21">
        <f>IF(CM7="",NA(),CM7)</f>
        <v>46.83</v>
      </c>
      <c r="CN6" s="21">
        <f t="shared" ref="CN6:CV6" si="10">IF(CN7="",NA(),CN7)</f>
        <v>46.83</v>
      </c>
      <c r="CO6" s="21">
        <f t="shared" si="10"/>
        <v>46.83</v>
      </c>
      <c r="CP6" s="21">
        <f t="shared" si="10"/>
        <v>59.72</v>
      </c>
      <c r="CQ6" s="21">
        <f t="shared" si="10"/>
        <v>53.98</v>
      </c>
      <c r="CR6" s="21">
        <f t="shared" si="10"/>
        <v>54.83</v>
      </c>
      <c r="CS6" s="21">
        <f t="shared" si="10"/>
        <v>66.53</v>
      </c>
      <c r="CT6" s="21">
        <f t="shared" si="10"/>
        <v>52.9</v>
      </c>
      <c r="CU6" s="21">
        <f t="shared" si="10"/>
        <v>52.63</v>
      </c>
      <c r="CV6" s="21">
        <f t="shared" si="10"/>
        <v>52.34</v>
      </c>
      <c r="CW6" s="20" t="str">
        <f>IF(CW7="","",IF(CW7="-","【-】","【"&amp;SUBSTITUTE(TEXT(CW7,"#,##0.00"),"-","△")&amp;"】"))</f>
        <v>【49.92】</v>
      </c>
      <c r="CX6" s="21">
        <f>IF(CX7="",NA(),CX7)</f>
        <v>79.540000000000006</v>
      </c>
      <c r="CY6" s="21">
        <f t="shared" ref="CY6:DG6" si="11">IF(CY7="",NA(),CY7)</f>
        <v>80.22</v>
      </c>
      <c r="CZ6" s="21">
        <f t="shared" si="11"/>
        <v>80.3</v>
      </c>
      <c r="DA6" s="21">
        <f t="shared" si="11"/>
        <v>80.36</v>
      </c>
      <c r="DB6" s="21">
        <f t="shared" si="11"/>
        <v>81.38</v>
      </c>
      <c r="DC6" s="21">
        <f t="shared" si="11"/>
        <v>84.7</v>
      </c>
      <c r="DD6" s="21">
        <f t="shared" si="11"/>
        <v>84.67</v>
      </c>
      <c r="DE6" s="21">
        <f t="shared" si="11"/>
        <v>90.3</v>
      </c>
      <c r="DF6" s="21">
        <f t="shared" si="11"/>
        <v>90.32</v>
      </c>
      <c r="DG6" s="21">
        <f t="shared" si="11"/>
        <v>90.05</v>
      </c>
      <c r="DH6" s="20" t="str">
        <f>IF(DH7="","",IF(DH7="-","【-】","【"&amp;SUBSTITUTE(TEXT(DH7,"#,##0.00"),"-","△")&amp;"】"))</f>
        <v>【87.80】</v>
      </c>
      <c r="DI6" s="21">
        <f>IF(DI7="",NA(),DI7)</f>
        <v>3.89</v>
      </c>
      <c r="DJ6" s="21">
        <f t="shared" ref="DJ6:DR6" si="12">IF(DJ7="",NA(),DJ7)</f>
        <v>7.67</v>
      </c>
      <c r="DK6" s="21">
        <f t="shared" si="12"/>
        <v>11.29</v>
      </c>
      <c r="DL6" s="21">
        <f t="shared" si="12"/>
        <v>14.8</v>
      </c>
      <c r="DM6" s="21">
        <f t="shared" si="12"/>
        <v>18.079999999999998</v>
      </c>
      <c r="DN6" s="21">
        <f t="shared" si="12"/>
        <v>20.34</v>
      </c>
      <c r="DO6" s="21">
        <f t="shared" si="12"/>
        <v>21.85</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1">
        <f>IF(EE7="",NA(),EE7)</f>
        <v>100</v>
      </c>
      <c r="EF6" s="20">
        <f t="shared" ref="EF6:EN6" si="14">IF(EF7="",NA(),EF7)</f>
        <v>0</v>
      </c>
      <c r="EG6" s="20">
        <f t="shared" si="14"/>
        <v>0</v>
      </c>
      <c r="EH6" s="20">
        <f t="shared" si="14"/>
        <v>0</v>
      </c>
      <c r="EI6" s="20">
        <f t="shared" si="14"/>
        <v>0</v>
      </c>
      <c r="EJ6" s="21">
        <f t="shared" si="14"/>
        <v>0.25</v>
      </c>
      <c r="EK6" s="21">
        <f t="shared" si="14"/>
        <v>0.05</v>
      </c>
      <c r="EL6" s="21">
        <f t="shared" si="14"/>
        <v>0.01</v>
      </c>
      <c r="EM6" s="21">
        <f t="shared" si="14"/>
        <v>0.02</v>
      </c>
      <c r="EN6" s="21">
        <f t="shared" si="14"/>
        <v>0.02</v>
      </c>
      <c r="EO6" s="20" t="str">
        <f>IF(EO7="","",IF(EO7="-","【-】","【"&amp;SUBSTITUTE(TEXT(EO7,"#,##0.00"),"-","△")&amp;"】"))</f>
        <v>【0.02】</v>
      </c>
    </row>
    <row r="7" spans="1:148" s="22" customFormat="1" x14ac:dyDescent="0.2">
      <c r="A7" s="14"/>
      <c r="B7" s="23">
        <v>2024</v>
      </c>
      <c r="C7" s="23">
        <v>462152</v>
      </c>
      <c r="D7" s="23">
        <v>46</v>
      </c>
      <c r="E7" s="23">
        <v>17</v>
      </c>
      <c r="F7" s="23">
        <v>5</v>
      </c>
      <c r="G7" s="23">
        <v>0</v>
      </c>
      <c r="H7" s="23" t="s">
        <v>96</v>
      </c>
      <c r="I7" s="23" t="s">
        <v>97</v>
      </c>
      <c r="J7" s="23" t="s">
        <v>98</v>
      </c>
      <c r="K7" s="23" t="s">
        <v>99</v>
      </c>
      <c r="L7" s="23" t="s">
        <v>100</v>
      </c>
      <c r="M7" s="23" t="s">
        <v>101</v>
      </c>
      <c r="N7" s="24" t="s">
        <v>102</v>
      </c>
      <c r="O7" s="24">
        <v>80.8</v>
      </c>
      <c r="P7" s="24">
        <v>2.95</v>
      </c>
      <c r="Q7" s="24">
        <v>79.13</v>
      </c>
      <c r="R7" s="24">
        <v>3130</v>
      </c>
      <c r="S7" s="24">
        <v>90536</v>
      </c>
      <c r="T7" s="24">
        <v>682.92</v>
      </c>
      <c r="U7" s="24">
        <v>132.57</v>
      </c>
      <c r="V7" s="24">
        <v>2648</v>
      </c>
      <c r="W7" s="24">
        <v>3.64</v>
      </c>
      <c r="X7" s="24">
        <v>727.47</v>
      </c>
      <c r="Y7" s="24">
        <v>105</v>
      </c>
      <c r="Z7" s="24">
        <v>103.74</v>
      </c>
      <c r="AA7" s="24">
        <v>105.76</v>
      </c>
      <c r="AB7" s="24">
        <v>110.38</v>
      </c>
      <c r="AC7" s="24">
        <v>103.33</v>
      </c>
      <c r="AD7" s="24">
        <v>106.37</v>
      </c>
      <c r="AE7" s="24">
        <v>106.07</v>
      </c>
      <c r="AF7" s="24">
        <v>101.91</v>
      </c>
      <c r="AG7" s="24">
        <v>103.07</v>
      </c>
      <c r="AH7" s="24">
        <v>103.04</v>
      </c>
      <c r="AI7" s="24">
        <v>104.3</v>
      </c>
      <c r="AJ7" s="24">
        <v>0</v>
      </c>
      <c r="AK7" s="24">
        <v>0</v>
      </c>
      <c r="AL7" s="24">
        <v>0</v>
      </c>
      <c r="AM7" s="24">
        <v>0</v>
      </c>
      <c r="AN7" s="24">
        <v>0</v>
      </c>
      <c r="AO7" s="24">
        <v>139.02000000000001</v>
      </c>
      <c r="AP7" s="24">
        <v>132.04</v>
      </c>
      <c r="AQ7" s="24">
        <v>124.8</v>
      </c>
      <c r="AR7" s="24">
        <v>120.64</v>
      </c>
      <c r="AS7" s="24">
        <v>100.31</v>
      </c>
      <c r="AT7" s="24">
        <v>102.74</v>
      </c>
      <c r="AU7" s="24">
        <v>37.340000000000003</v>
      </c>
      <c r="AV7" s="24">
        <v>47.75</v>
      </c>
      <c r="AW7" s="24">
        <v>68.040000000000006</v>
      </c>
      <c r="AX7" s="24">
        <v>90.33</v>
      </c>
      <c r="AY7" s="24">
        <v>101.54</v>
      </c>
      <c r="AZ7" s="24">
        <v>29.13</v>
      </c>
      <c r="BA7" s="24">
        <v>35.69</v>
      </c>
      <c r="BB7" s="24">
        <v>35.42</v>
      </c>
      <c r="BC7" s="24">
        <v>39.82</v>
      </c>
      <c r="BD7" s="24">
        <v>41.03</v>
      </c>
      <c r="BE7" s="24">
        <v>47.19</v>
      </c>
      <c r="BF7" s="24">
        <v>0</v>
      </c>
      <c r="BG7" s="24">
        <v>0</v>
      </c>
      <c r="BH7" s="24">
        <v>0</v>
      </c>
      <c r="BI7" s="24">
        <v>0</v>
      </c>
      <c r="BJ7" s="24">
        <v>0</v>
      </c>
      <c r="BK7" s="24">
        <v>867.83</v>
      </c>
      <c r="BL7" s="24">
        <v>791.76</v>
      </c>
      <c r="BM7" s="24">
        <v>718.49</v>
      </c>
      <c r="BN7" s="24">
        <v>743.31</v>
      </c>
      <c r="BO7" s="24">
        <v>796.8</v>
      </c>
      <c r="BP7" s="24">
        <v>798.1</v>
      </c>
      <c r="BQ7" s="24">
        <v>95.25</v>
      </c>
      <c r="BR7" s="24">
        <v>96.46</v>
      </c>
      <c r="BS7" s="24">
        <v>88.44</v>
      </c>
      <c r="BT7" s="24">
        <v>86.05</v>
      </c>
      <c r="BU7" s="24">
        <v>68.66</v>
      </c>
      <c r="BV7" s="24">
        <v>57.08</v>
      </c>
      <c r="BW7" s="24">
        <v>56.26</v>
      </c>
      <c r="BX7" s="24">
        <v>61.82</v>
      </c>
      <c r="BY7" s="24">
        <v>61.15</v>
      </c>
      <c r="BZ7" s="24">
        <v>58.41</v>
      </c>
      <c r="CA7" s="24">
        <v>54.51</v>
      </c>
      <c r="CB7" s="24">
        <v>171.36</v>
      </c>
      <c r="CC7" s="24">
        <v>171.22</v>
      </c>
      <c r="CD7" s="24">
        <v>188.92</v>
      </c>
      <c r="CE7" s="24">
        <v>195.32</v>
      </c>
      <c r="CF7" s="24">
        <v>245.13</v>
      </c>
      <c r="CG7" s="24">
        <v>274.99</v>
      </c>
      <c r="CH7" s="24">
        <v>282.08999999999997</v>
      </c>
      <c r="CI7" s="24">
        <v>246.9</v>
      </c>
      <c r="CJ7" s="24">
        <v>250.43</v>
      </c>
      <c r="CK7" s="24">
        <v>267.33999999999997</v>
      </c>
      <c r="CL7" s="24">
        <v>286.33</v>
      </c>
      <c r="CM7" s="24">
        <v>46.83</v>
      </c>
      <c r="CN7" s="24">
        <v>46.83</v>
      </c>
      <c r="CO7" s="24">
        <v>46.83</v>
      </c>
      <c r="CP7" s="24">
        <v>59.72</v>
      </c>
      <c r="CQ7" s="24">
        <v>53.98</v>
      </c>
      <c r="CR7" s="24">
        <v>54.83</v>
      </c>
      <c r="CS7" s="24">
        <v>66.53</v>
      </c>
      <c r="CT7" s="24">
        <v>52.9</v>
      </c>
      <c r="CU7" s="24">
        <v>52.63</v>
      </c>
      <c r="CV7" s="24">
        <v>52.34</v>
      </c>
      <c r="CW7" s="24">
        <v>49.92</v>
      </c>
      <c r="CX7" s="24">
        <v>79.540000000000006</v>
      </c>
      <c r="CY7" s="24">
        <v>80.22</v>
      </c>
      <c r="CZ7" s="24">
        <v>80.3</v>
      </c>
      <c r="DA7" s="24">
        <v>80.36</v>
      </c>
      <c r="DB7" s="24">
        <v>81.38</v>
      </c>
      <c r="DC7" s="24">
        <v>84.7</v>
      </c>
      <c r="DD7" s="24">
        <v>84.67</v>
      </c>
      <c r="DE7" s="24">
        <v>90.3</v>
      </c>
      <c r="DF7" s="24">
        <v>90.32</v>
      </c>
      <c r="DG7" s="24">
        <v>90.05</v>
      </c>
      <c r="DH7" s="24">
        <v>87.8</v>
      </c>
      <c r="DI7" s="24">
        <v>3.89</v>
      </c>
      <c r="DJ7" s="24">
        <v>7.67</v>
      </c>
      <c r="DK7" s="24">
        <v>11.29</v>
      </c>
      <c r="DL7" s="24">
        <v>14.8</v>
      </c>
      <c r="DM7" s="24">
        <v>18.079999999999998</v>
      </c>
      <c r="DN7" s="24">
        <v>20.34</v>
      </c>
      <c r="DO7" s="24">
        <v>21.85</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100</v>
      </c>
      <c r="EF7" s="24">
        <v>0</v>
      </c>
      <c r="EG7" s="24">
        <v>0</v>
      </c>
      <c r="EH7" s="24">
        <v>0</v>
      </c>
      <c r="EI7" s="24">
        <v>0</v>
      </c>
      <c r="EJ7" s="24">
        <v>0.25</v>
      </c>
      <c r="EK7" s="24">
        <v>0.05</v>
      </c>
      <c r="EL7" s="24">
        <v>0.01</v>
      </c>
      <c r="EM7" s="24">
        <v>0.02</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2026-03-03T04:25:58Z</cp:lastPrinted>
  <dcterms:created xsi:type="dcterms:W3CDTF">2025-12-23T06:24:38Z</dcterms:created>
  <dcterms:modified xsi:type="dcterms:W3CDTF">2026-03-04T02:17:37Z</dcterms:modified>
  <cp:category/>
</cp:coreProperties>
</file>