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3 与論町（済）\"/>
    </mc:Choice>
  </mc:AlternateContent>
  <xr:revisionPtr revIDLastSave="0" documentId="13_ncr:1_{D63717B6-EB84-4DBE-AD76-0810F92B5B27}" xr6:coauthVersionLast="47" xr6:coauthVersionMax="47" xr10:uidLastSave="{00000000-0000-0000-0000-000000000000}"/>
  <workbookProtection workbookAlgorithmName="SHA-512" workbookHashValue="6ArRn7Z5akEqIWxekisVwhyOrqw0Jm2XTXPwRjcxMnA8Nu7UYlqRQRqwfGIxdg6tOt4QvrbqRv4HdzpJoGzKCA==" workbookSaltValue="gr6iNXEMbZq+YWkXN65B+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E85" i="4"/>
  <c r="AT10" i="4"/>
  <c r="AL10" i="4"/>
  <c r="P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<sst xmlns="http://schemas.openxmlformats.org/spreadsheetml/2006/main" count="319" uniqueCount="116">
  <si>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</si>
  <si>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</si>
  <si>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</si>
  <si>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</si>
  <si>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</si>
  <si>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</si>
  <si>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</si>
  <si>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</si>
  <si>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</si>
  <si>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</si>
  <si>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</si>
  <si>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</si>
  <si>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</si>
  <si>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</si>
  <si>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</si>
  <si>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</si>
  <si>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</si>
  <si>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</si>
  <si>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</si>
  <si>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</si>
  <si>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</si>
  <si>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</si>
  <si>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</si>
  <si>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</si>
  <si>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</si>
  <si>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</si>
  <si>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</si>
  <si>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</si>
  <si>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</si>
  <si>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</si>
  <si>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</si>
  <si>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</si>
  <si>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</si>
  <si>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</si>
  <si>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</si>
  <si>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</si>
  <si>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</si>
  <si>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</si>
  <si>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</si>
  <si>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</si>
  <si>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</si>
  <si>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</si>
  <si>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</si>
  <si>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</si>
  <si>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</si>
  <si>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</si>
  <si>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</si>
  <si>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</si>
  <si>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</si>
  <si>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</si>
  <si>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</si>
  <si>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</si>
  <si>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</si>
  <si>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</si>
  <si>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</si>
  <si>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</si>
  <si>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</si>
  <si>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</si>
  <si>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</si>
  <si>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</si>
  <si>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</si>
  <si>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</si>
  <si>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</si>
  <si>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</si>
  <si>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</si>
  <si>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</si>
  <si>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</si>
  <si>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</si>
  <si>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</si>
  <si>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</si>
  <si>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</si>
  <si>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</si>
  <si>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</si>
  <si>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</si>
  <si>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</si>
  <si>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</si>
  <si>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</si>
  <si>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</si>
  <si>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</si>
  <si>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</si>
  <si>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</si>
  <si>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</si>
  <si>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</si>
  <si>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</si>
  <si>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</si>
  <si>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</si>
  <si>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</si>
  <si>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</si>
  <si>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</si>
  <si>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</si>
  <si>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</si>
  <si>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</si>
  <si>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</si>
  <si>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</si>
  <si>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</si>
  <si>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</si>
  <si>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</si>
  <si>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</si>
  <si>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</si>
  <si>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</si>
  <si>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</si>
  <si>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</si>
  <si>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</si>
  <si>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</si>
  <si>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</si>
  <si>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</si>
  <si>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</si>
  <si>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</si>
  <si>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</si>
  <si>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</si>
  <si>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</si>
  <si>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</si>
  <si>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</si>
  <si>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与論町の農業集落排水事業は、令和6年度より、下水道事業として法適用企業に移行した。そのため、令和5年度までの数値は表示されておらず、単年度での分析となる。
【①単年度の収支】収益的収支比率
　支出（施設の維持管理費や、建設改良における地方債の利息償還）が収入（施設使用料）を上回り、赤字となっている。そのため、不足額を与論町一般会計から補填し経営を行っており、収入と支出のバランスをとるためには、適正な料金設定を行う必要がある。
【②累積欠損】累積欠損金比率
　前述の通り、赤字分は与論町一般会計から補填しており、損益上は黒字のため、欠損金は発生していない。
【③支払能力】流動比率
　類似団体と比較し高い比率となっているが、法適用企業移行に伴う準備金繰入によるものである。
【④債務残高】企業債残高対事業規模比率
　類似団体と比較して低い比率となっているが、元利償還金に対し全額一般会計から繰入を行っている結果であるため、料金改定を行う等、一般会計からの繰入を繰出基準内に収まるよう取り組む必要がある。
【⑤料金水準の適切性】経費回収率
　類似団体と比較して低い比率となっており、現状では経費の3割弱しか使用料で賄えておらず、経費の削減や、前述で示した通り、適切な料金設定が必要となる。
【⑥費用の効率性】汚水処理原価
　類似団体と比較して大幅な乖離はないが、１㎥の汚水処理に要した経費が使用料（１㎥あたり９３円（税抜））より高い値となっているため、汚水量が増えると損失が増加する結果となっている。
【⑦施設の効率性】施設利用率
　類似団体と比較して低い比率となっており、処理能力に対する処理水量が低い状況となっている。与論町の人口減少とともに処理量が減少する事が見込まれるため、施設更新時にダウンサイジング（小規模化）や処理区域の再検討等を行い、適切な施設規模を維持する必要がある。
【⑧使用料対象の補足】水洗化率
　水洗化率は１００％を示しているが、古い家屋は単独浄化槽が設置され、洗濯等の排水は処理されずに側溝に直接流れている場合があるため、集落排水への接続を促進する必要がある。</t>
    <rPh sb="15" eb="17">
      <t>レイワ</t>
    </rPh>
    <rPh sb="18" eb="19">
      <t>ネン</t>
    </rPh>
    <rPh sb="19" eb="20">
      <t>ド</t>
    </rPh>
    <rPh sb="31" eb="34">
      <t>ホウテキヨウ</t>
    </rPh>
    <rPh sb="34" eb="36">
      <t>キギョウ</t>
    </rPh>
    <rPh sb="37" eb="39">
      <t>イコウ</t>
    </rPh>
    <rPh sb="47" eb="49">
      <t>レイワ</t>
    </rPh>
    <rPh sb="50" eb="52">
      <t>ネンド</t>
    </rPh>
    <rPh sb="55" eb="57">
      <t>スウチ</t>
    </rPh>
    <rPh sb="58" eb="60">
      <t>ヒョウジ</t>
    </rPh>
    <rPh sb="67" eb="70">
      <t>タンネンド</t>
    </rPh>
    <rPh sb="72" eb="74">
      <t>ブンセキ</t>
    </rPh>
    <rPh sb="112" eb="114">
      <t>カイリョウ</t>
    </rPh>
    <rPh sb="124" eb="126">
      <t>ショウカン</t>
    </rPh>
    <rPh sb="232" eb="234">
      <t>ゼンジュツ</t>
    </rPh>
    <rPh sb="235" eb="236">
      <t>トオ</t>
    </rPh>
    <rPh sb="238" eb="240">
      <t>アカジ</t>
    </rPh>
    <rPh sb="240" eb="241">
      <t>ブン</t>
    </rPh>
    <rPh sb="258" eb="260">
      <t>ソンエキ</t>
    </rPh>
    <rPh sb="260" eb="261">
      <t>ジョウ</t>
    </rPh>
    <rPh sb="262" eb="264">
      <t>クロジ</t>
    </rPh>
    <rPh sb="294" eb="296">
      <t>ルイジ</t>
    </rPh>
    <rPh sb="296" eb="298">
      <t>ダンタイ</t>
    </rPh>
    <rPh sb="299" eb="301">
      <t>ヒカク</t>
    </rPh>
    <rPh sb="302" eb="303">
      <t>タカ</t>
    </rPh>
    <rPh sb="304" eb="306">
      <t>ヒリツ</t>
    </rPh>
    <rPh sb="314" eb="315">
      <t>ホウ</t>
    </rPh>
    <rPh sb="315" eb="317">
      <t>テキヨウ</t>
    </rPh>
    <rPh sb="371" eb="373">
      <t>ヒリツ</t>
    </rPh>
    <rPh sb="492" eb="494">
      <t>ゲンジョウ</t>
    </rPh>
    <rPh sb="496" eb="498">
      <t>ケイヒ</t>
    </rPh>
    <rPh sb="500" eb="502">
      <t>ワリジャク</t>
    </rPh>
    <rPh sb="504" eb="507">
      <t>シヨウリョウ</t>
    </rPh>
    <rPh sb="508" eb="509">
      <t>マカナ</t>
    </rPh>
    <rPh sb="522" eb="524">
      <t>ゼンジュツ</t>
    </rPh>
    <rPh sb="525" eb="526">
      <t>シメ</t>
    </rPh>
    <rPh sb="528" eb="529">
      <t>トオ</t>
    </rPh>
    <rPh sb="572" eb="574">
      <t>オオハバ</t>
    </rPh>
    <rPh sb="575" eb="577">
      <t>カイリ</t>
    </rPh>
    <rPh sb="701" eb="702">
      <t>ヒク</t>
    </rPh>
    <rPh sb="703" eb="705">
      <t>ジョウキョウ</t>
    </rPh>
    <phoneticPr fontId="4"/>
  </si>
  <si>
    <t>【①資産の老朽化度合】有形固定資産減価償却率
　類似団体と比較し低い比率となっているが、令和6年度の法適用初年度において、法適用前の既存有形固定資産を、耐用年数経過後の価額で取得登録していることによるものである。
【②管渠の老朽化度合】管渠老朽化率
【③管渠の更新状況】管渠改善率
　現在法定耐用年数（40年）を超過した管路はないが、令和10年度以降に法定耐用年数の40年を超過していくため、状況に応じて更新を検討していく。</t>
    <rPh sb="2" eb="4">
      <t>シサン</t>
    </rPh>
    <rPh sb="5" eb="8">
      <t>ロウキュウカ</t>
    </rPh>
    <rPh sb="8" eb="10">
      <t>ドア</t>
    </rPh>
    <rPh sb="11" eb="13">
      <t>ユウケイ</t>
    </rPh>
    <rPh sb="13" eb="15">
      <t>コテイ</t>
    </rPh>
    <rPh sb="15" eb="17">
      <t>シサン</t>
    </rPh>
    <rPh sb="17" eb="19">
      <t>ゲンカ</t>
    </rPh>
    <rPh sb="19" eb="21">
      <t>ショウキャク</t>
    </rPh>
    <rPh sb="21" eb="22">
      <t>リツ</t>
    </rPh>
    <rPh sb="32" eb="33">
      <t>ヒク</t>
    </rPh>
    <rPh sb="44" eb="46">
      <t>レイワ</t>
    </rPh>
    <rPh sb="47" eb="48">
      <t>ネン</t>
    </rPh>
    <rPh sb="48" eb="49">
      <t>ド</t>
    </rPh>
    <rPh sb="50" eb="51">
      <t>ホウ</t>
    </rPh>
    <rPh sb="51" eb="53">
      <t>テキヨウ</t>
    </rPh>
    <rPh sb="53" eb="56">
      <t>ショネンド</t>
    </rPh>
    <rPh sb="61" eb="62">
      <t>ホウ</t>
    </rPh>
    <rPh sb="62" eb="64">
      <t>テキヨウ</t>
    </rPh>
    <rPh sb="64" eb="65">
      <t>マエ</t>
    </rPh>
    <rPh sb="66" eb="68">
      <t>キゾン</t>
    </rPh>
    <rPh sb="68" eb="70">
      <t>ユウケイ</t>
    </rPh>
    <rPh sb="70" eb="72">
      <t>コテイ</t>
    </rPh>
    <rPh sb="72" eb="74">
      <t>シサン</t>
    </rPh>
    <rPh sb="76" eb="78">
      <t>タイヨウ</t>
    </rPh>
    <rPh sb="78" eb="80">
      <t>ネンスウ</t>
    </rPh>
    <rPh sb="80" eb="82">
      <t>ケイカ</t>
    </rPh>
    <rPh sb="82" eb="83">
      <t>ゴ</t>
    </rPh>
    <rPh sb="84" eb="86">
      <t>カガク</t>
    </rPh>
    <rPh sb="87" eb="89">
      <t>シュトク</t>
    </rPh>
    <rPh sb="89" eb="91">
      <t>トウロク</t>
    </rPh>
    <rPh sb="109" eb="111">
      <t>カンキョ</t>
    </rPh>
    <rPh sb="112" eb="115">
      <t>ロウキュウカ</t>
    </rPh>
    <rPh sb="115" eb="117">
      <t>ドア</t>
    </rPh>
    <rPh sb="118" eb="120">
      <t>カンキョ</t>
    </rPh>
    <rPh sb="120" eb="123">
      <t>ロウキュウカ</t>
    </rPh>
    <rPh sb="123" eb="124">
      <t>リツ</t>
    </rPh>
    <rPh sb="127" eb="129">
      <t>カンキョ</t>
    </rPh>
    <rPh sb="130" eb="132">
      <t>コウシン</t>
    </rPh>
    <rPh sb="132" eb="134">
      <t>ジョウキョウ</t>
    </rPh>
    <rPh sb="135" eb="137">
      <t>カンキョ</t>
    </rPh>
    <rPh sb="137" eb="139">
      <t>カイゼン</t>
    </rPh>
    <rPh sb="142" eb="144">
      <t>ゲンザイ</t>
    </rPh>
    <rPh sb="144" eb="146">
      <t>ホウテイ</t>
    </rPh>
    <rPh sb="146" eb="148">
      <t>タイヨウ</t>
    </rPh>
    <rPh sb="148" eb="150">
      <t>ネンスウ</t>
    </rPh>
    <rPh sb="153" eb="154">
      <t>ネン</t>
    </rPh>
    <rPh sb="156" eb="158">
      <t>チョウカ</t>
    </rPh>
    <rPh sb="160" eb="162">
      <t>カンロ</t>
    </rPh>
    <phoneticPr fontId="4"/>
  </si>
  <si>
    <t>【急速な人口減少に伴うサービスの需要の減少】
　与論町においても、人口減少は進んでおり、下水道事業における使用料収入も、減少が見込まれる。現状収支不足は一般会計からの繰入金で補填しており、今後収支バランスを安定させるためにも、料金改定について検討を行う必要がある。
【施設の老朽化に伴う更新需要の拡大】
　現在、令和2年度から施設の更新事業を実施中。今後は令和6年度に策定した「赤佐地区維持管理適正化計画」に基づき、計画的な更新を進めるとともに、費用については国庫補助や起債を活用し、平準化を図っていく方針。
【公営企業に携わる人材確保の困難】
　役場全体の人員配置もあり、増員に関しては難しい面もあるが、必要最低限の人員は確保しながら、育成についてはJARUSが主催するセミナー等も活用し、スキルアップに努めていく。
【近年の職員給与費の増加や物価高騰による営業費用の増加の影響】
　令和6年度からの法適用企業移行に併せて、令和5年度より職員を1名増員。営業費用の増加により、一般会計からの繰入金も増加しており、前述に示した通り、料金改定ついて協議を進める必要があるが、利用者や議会のコンセンサスを得るとともに、町民負担も考慮しながら検討を重ねていきたい。</t>
    <rPh sb="1" eb="3">
      <t>キュウソク</t>
    </rPh>
    <rPh sb="4" eb="6">
      <t>ジンコウ</t>
    </rPh>
    <rPh sb="6" eb="8">
      <t>ゲンショウ</t>
    </rPh>
    <rPh sb="9" eb="10">
      <t>トモナ</t>
    </rPh>
    <rPh sb="16" eb="18">
      <t>ジュヨウ</t>
    </rPh>
    <rPh sb="19" eb="21">
      <t>ゲンショウ</t>
    </rPh>
    <rPh sb="24" eb="27">
      <t>ヨロンチョウ</t>
    </rPh>
    <rPh sb="33" eb="35">
      <t>ジンコウ</t>
    </rPh>
    <rPh sb="35" eb="37">
      <t>ゲンショウ</t>
    </rPh>
    <rPh sb="38" eb="39">
      <t>スス</t>
    </rPh>
    <rPh sb="44" eb="47">
      <t>ゲスイドウ</t>
    </rPh>
    <rPh sb="47" eb="49">
      <t>ジギョウ</t>
    </rPh>
    <rPh sb="53" eb="56">
      <t>シヨウリョウ</t>
    </rPh>
    <rPh sb="56" eb="58">
      <t>シュウニュウ</t>
    </rPh>
    <rPh sb="60" eb="62">
      <t>ゲンショウ</t>
    </rPh>
    <rPh sb="63" eb="65">
      <t>ミコ</t>
    </rPh>
    <rPh sb="69" eb="71">
      <t>ゲンジョウ</t>
    </rPh>
    <rPh sb="71" eb="73">
      <t>シュウシ</t>
    </rPh>
    <rPh sb="73" eb="75">
      <t>フソク</t>
    </rPh>
    <rPh sb="76" eb="78">
      <t>イッパン</t>
    </rPh>
    <rPh sb="78" eb="80">
      <t>カイケイ</t>
    </rPh>
    <rPh sb="83" eb="85">
      <t>クリイレ</t>
    </rPh>
    <rPh sb="85" eb="86">
      <t>キン</t>
    </rPh>
    <rPh sb="87" eb="89">
      <t>ホテン</t>
    </rPh>
    <rPh sb="94" eb="96">
      <t>コンゴ</t>
    </rPh>
    <rPh sb="96" eb="98">
      <t>シュウシ</t>
    </rPh>
    <rPh sb="103" eb="105">
      <t>アンテイ</t>
    </rPh>
    <rPh sb="113" eb="115">
      <t>リョウキン</t>
    </rPh>
    <rPh sb="115" eb="117">
      <t>カイテイ</t>
    </rPh>
    <rPh sb="121" eb="123">
      <t>ケントウ</t>
    </rPh>
    <rPh sb="124" eb="125">
      <t>オコナ</t>
    </rPh>
    <rPh sb="126" eb="128">
      <t>ヒツヨウ</t>
    </rPh>
    <rPh sb="134" eb="136">
      <t>シセツ</t>
    </rPh>
    <rPh sb="137" eb="140">
      <t>ロウキュウカ</t>
    </rPh>
    <rPh sb="141" eb="142">
      <t>トモナ</t>
    </rPh>
    <rPh sb="143" eb="145">
      <t>コウシン</t>
    </rPh>
    <rPh sb="145" eb="147">
      <t>ジュヨウ</t>
    </rPh>
    <rPh sb="148" eb="150">
      <t>カクダイ</t>
    </rPh>
    <rPh sb="153" eb="155">
      <t>ゲンザイ</t>
    </rPh>
    <rPh sb="156" eb="158">
      <t>レイワ</t>
    </rPh>
    <rPh sb="159" eb="160">
      <t>ネン</t>
    </rPh>
    <rPh sb="160" eb="161">
      <t>ド</t>
    </rPh>
    <rPh sb="163" eb="165">
      <t>シセツ</t>
    </rPh>
    <rPh sb="166" eb="168">
      <t>コウシン</t>
    </rPh>
    <rPh sb="168" eb="170">
      <t>ジギョウ</t>
    </rPh>
    <rPh sb="171" eb="174">
      <t>ジッシチュウ</t>
    </rPh>
    <rPh sb="175" eb="177">
      <t>コンゴ</t>
    </rPh>
    <rPh sb="178" eb="180">
      <t>レイワ</t>
    </rPh>
    <rPh sb="181" eb="182">
      <t>ネン</t>
    </rPh>
    <rPh sb="182" eb="183">
      <t>ド</t>
    </rPh>
    <rPh sb="184" eb="186">
      <t>サクテイ</t>
    </rPh>
    <rPh sb="189" eb="193">
      <t>アカサチク</t>
    </rPh>
    <rPh sb="193" eb="202">
      <t>イジカンリテキセイカケイカク</t>
    </rPh>
    <rPh sb="204" eb="205">
      <t>モト</t>
    </rPh>
    <rPh sb="208" eb="211">
      <t>ケイカクテキ</t>
    </rPh>
    <rPh sb="212" eb="214">
      <t>コウシン</t>
    </rPh>
    <rPh sb="215" eb="216">
      <t>スス</t>
    </rPh>
    <rPh sb="223" eb="225">
      <t>ヒヨウ</t>
    </rPh>
    <rPh sb="230" eb="232">
      <t>コッコ</t>
    </rPh>
    <rPh sb="232" eb="234">
      <t>ホジョ</t>
    </rPh>
    <rPh sb="235" eb="237">
      <t>キサイ</t>
    </rPh>
    <rPh sb="238" eb="240">
      <t>カツヨウ</t>
    </rPh>
    <rPh sb="242" eb="245">
      <t>ヘイジュンカ</t>
    </rPh>
    <rPh sb="246" eb="247">
      <t>ハカ</t>
    </rPh>
    <rPh sb="251" eb="253">
      <t>ホウシン</t>
    </rPh>
    <rPh sb="256" eb="258">
      <t>コウエイ</t>
    </rPh>
    <rPh sb="258" eb="260">
      <t>キギョウ</t>
    </rPh>
    <rPh sb="261" eb="262">
      <t>タズサ</t>
    </rPh>
    <rPh sb="264" eb="266">
      <t>ジンザイ</t>
    </rPh>
    <rPh sb="266" eb="268">
      <t>カクホ</t>
    </rPh>
    <rPh sb="269" eb="271">
      <t>コンナン</t>
    </rPh>
    <rPh sb="274" eb="276">
      <t>ヤクバ</t>
    </rPh>
    <rPh sb="276" eb="278">
      <t>ゼンタイ</t>
    </rPh>
    <rPh sb="279" eb="281">
      <t>ジンイン</t>
    </rPh>
    <rPh sb="281" eb="283">
      <t>ハイチ</t>
    </rPh>
    <rPh sb="287" eb="289">
      <t>ゾウイン</t>
    </rPh>
    <rPh sb="290" eb="291">
      <t>カン</t>
    </rPh>
    <rPh sb="294" eb="295">
      <t>ムズカ</t>
    </rPh>
    <rPh sb="297" eb="298">
      <t>メン</t>
    </rPh>
    <rPh sb="303" eb="308">
      <t>ヒツヨウサイテイゲン</t>
    </rPh>
    <rPh sb="309" eb="311">
      <t>ジンイン</t>
    </rPh>
    <rPh sb="312" eb="314">
      <t>カクホ</t>
    </rPh>
    <rPh sb="319" eb="321">
      <t>イクセイ</t>
    </rPh>
    <rPh sb="332" eb="334">
      <t>シュサイ</t>
    </rPh>
    <rPh sb="340" eb="341">
      <t>トウ</t>
    </rPh>
    <rPh sb="342" eb="344">
      <t>カツヨウ</t>
    </rPh>
    <rPh sb="353" eb="354">
      <t>ツト</t>
    </rPh>
    <rPh sb="361" eb="363">
      <t>キンネン</t>
    </rPh>
    <rPh sb="364" eb="366">
      <t>ショクイン</t>
    </rPh>
    <rPh sb="366" eb="368">
      <t>キュウヨ</t>
    </rPh>
    <rPh sb="368" eb="369">
      <t>ヒ</t>
    </rPh>
    <rPh sb="370" eb="372">
      <t>ゾウカ</t>
    </rPh>
    <rPh sb="373" eb="375">
      <t>ブッカ</t>
    </rPh>
    <rPh sb="375" eb="377">
      <t>コウトウ</t>
    </rPh>
    <rPh sb="380" eb="382">
      <t>エイギョウ</t>
    </rPh>
    <rPh sb="382" eb="384">
      <t>ヒヨウ</t>
    </rPh>
    <rPh sb="385" eb="387">
      <t>ゾウカ</t>
    </rPh>
    <rPh sb="388" eb="390">
      <t>エイキョウ</t>
    </rPh>
    <rPh sb="393" eb="395">
      <t>レイワ</t>
    </rPh>
    <rPh sb="396" eb="397">
      <t>ネン</t>
    </rPh>
    <rPh sb="397" eb="398">
      <t>ド</t>
    </rPh>
    <rPh sb="413" eb="415">
      <t>レイワ</t>
    </rPh>
    <rPh sb="416" eb="417">
      <t>ネン</t>
    </rPh>
    <rPh sb="417" eb="418">
      <t>ド</t>
    </rPh>
    <rPh sb="420" eb="422">
      <t>ショクイン</t>
    </rPh>
    <rPh sb="424" eb="425">
      <t>メイ</t>
    </rPh>
    <rPh sb="425" eb="427">
      <t>ゾウイン</t>
    </rPh>
    <rPh sb="428" eb="430">
      <t>エイギョウ</t>
    </rPh>
    <rPh sb="430" eb="432">
      <t>ヒヨウ</t>
    </rPh>
    <rPh sb="433" eb="435">
      <t>ゾウカ</t>
    </rPh>
    <rPh sb="439" eb="441">
      <t>イッパン</t>
    </rPh>
    <rPh sb="441" eb="443">
      <t>カイケイ</t>
    </rPh>
    <rPh sb="446" eb="448">
      <t>クリイレ</t>
    </rPh>
    <rPh sb="448" eb="449">
      <t>キン</t>
    </rPh>
    <rPh sb="450" eb="452">
      <t>ゾウカ</t>
    </rPh>
    <rPh sb="457" eb="459">
      <t>ゼンジュツ</t>
    </rPh>
    <rPh sb="460" eb="461">
      <t>シメ</t>
    </rPh>
    <rPh sb="463" eb="464">
      <t>トオ</t>
    </rPh>
    <rPh sb="466" eb="468">
      <t>リョウキン</t>
    </rPh>
    <rPh sb="468" eb="470">
      <t>カイテイ</t>
    </rPh>
    <rPh sb="473" eb="475">
      <t>キョウギ</t>
    </rPh>
    <rPh sb="476" eb="477">
      <t>スス</t>
    </rPh>
    <rPh sb="479" eb="481">
      <t>ヒツヨウ</t>
    </rPh>
    <rPh sb="486" eb="489">
      <t>リヨウシャ</t>
    </rPh>
    <rPh sb="490" eb="492">
      <t>ギカイ</t>
    </rPh>
    <rPh sb="500" eb="501">
      <t>エ</t>
    </rPh>
    <rPh sb="507" eb="509">
      <t>チョウミン</t>
    </rPh>
    <rPh sb="509" eb="511">
      <t>フタン</t>
    </rPh>
    <rPh sb="512" eb="514">
      <t>コウリョ</t>
    </rPh>
    <rPh sb="518" eb="520">
      <t>ケントウ</t>
    </rPh>
    <rPh sb="521" eb="522">
      <t>カサ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</si>
</sst>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C9-4BE4-8F98-83FADBD0CC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CC9-4BE4-8F98-83FADBD0CC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39.97</c:v>
                </c:pt>
              </c:numCache>
            </c:numRef>
          </c:val>
          <c:extLst>
            <c:ext xmlns:c16="http://schemas.microsoft.com/office/drawing/2014/chart" uri="{C3380CC4-5D6E-409C-BE32-E72D297353CC}">
              <c16:uniqueId val="{00000000-2DAB-4D93-8C69-A62124A5B2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DAB-4D93-8C69-A62124A5B2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012-4990-935F-411ED803D8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012-4990-935F-411ED803D8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105.39</c:v>
                </c:pt>
              </c:numCache>
            </c:numRef>
          </c:val>
          <c:extLst>
            <c:ext xmlns:c16="http://schemas.microsoft.com/office/drawing/2014/chart" uri="{C3380CC4-5D6E-409C-BE32-E72D297353CC}">
              <c16:uniqueId val="{00000000-4052-4BE0-8555-C9BD3E86EF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4052-4BE0-8555-C9BD3E86EF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c:v>
                </c:pt>
              </c:numCache>
            </c:numRef>
          </c:val>
          <c:extLst>
            <c:ext xmlns:c16="http://schemas.microsoft.com/office/drawing/2014/chart" uri="{C3380CC4-5D6E-409C-BE32-E72D297353CC}">
              <c16:uniqueId val="{00000000-05B8-4C84-847F-6D7E20519E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5B8-4C84-847F-6D7E20519E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F2-4C01-9A03-CD230FC46E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1F2-4C01-9A03-CD230FC46E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1F-4C1D-95AF-2A50E07A8A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A1F-4C1D-95AF-2A50E07A8A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982.43</c:v>
                </c:pt>
              </c:numCache>
            </c:numRef>
          </c:val>
          <c:extLst>
            <c:ext xmlns:c16="http://schemas.microsoft.com/office/drawing/2014/chart" uri="{C3380CC4-5D6E-409C-BE32-E72D297353CC}">
              <c16:uniqueId val="{00000000-418A-444F-9DD9-9B74F51D65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18A-444F-9DD9-9B74F51D65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FB-4DB4-BC66-D6AC1CC43F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6FB-4DB4-BC66-D6AC1CC43F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27.89</c:v>
                </c:pt>
              </c:numCache>
            </c:numRef>
          </c:val>
          <c:extLst>
            <c:ext xmlns:c16="http://schemas.microsoft.com/office/drawing/2014/chart" uri="{C3380CC4-5D6E-409C-BE32-E72D297353CC}">
              <c16:uniqueId val="{00000000-5727-403D-A5DF-B5BA9ADE31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727-403D-A5DF-B5BA9ADE31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330.76</c:v>
                </c:pt>
              </c:numCache>
            </c:numRef>
          </c:val>
          <c:extLst>
            <c:ext xmlns:c16="http://schemas.microsoft.com/office/drawing/2014/chart" uri="{C3380CC4-5D6E-409C-BE32-E72D297353CC}">
              <c16:uniqueId val="{00000000-AE46-433C-AD1A-D00428AE74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E46-433C-AD1A-D00428AE74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70" zoomScaleNormal="100" zoomScaleSheetLayoutView="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与論町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5062</v>
      </c>
      <c r="AM8" s="41"/>
      <c r="AN8" s="41"/>
      <c r="AO8" s="41"/>
      <c r="AP8" s="41"/>
      <c r="AQ8" s="41"/>
      <c r="AR8" s="41"/>
      <c r="AS8" s="41"/>
      <c r="AT8" s="34">
        <f>データ!T6</f>
        <v>20.58</v>
      </c>
      <c r="AU8" s="34"/>
      <c r="AV8" s="34"/>
      <c r="AW8" s="34"/>
      <c r="AX8" s="34"/>
      <c r="AY8" s="34"/>
      <c r="AZ8" s="34"/>
      <c r="BA8" s="34"/>
      <c r="BB8" s="34">
        <f>データ!U6</f>
        <v>245.97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92.94</v>
      </c>
      <c r="J10" s="34"/>
      <c r="K10" s="34"/>
      <c r="L10" s="34"/>
      <c r="M10" s="34"/>
      <c r="N10" s="34"/>
      <c r="O10" s="34"/>
      <c r="P10" s="34">
        <f>データ!P6</f>
        <v>18.22</v>
      </c>
      <c r="Q10" s="34"/>
      <c r="R10" s="34"/>
      <c r="S10" s="34"/>
      <c r="T10" s="34"/>
      <c r="U10" s="34"/>
      <c r="V10" s="34"/>
      <c r="W10" s="34">
        <f>データ!Q6</f>
        <v>100</v>
      </c>
      <c r="X10" s="34"/>
      <c r="Y10" s="34"/>
      <c r="Z10" s="34"/>
      <c r="AA10" s="34"/>
      <c r="AB10" s="34"/>
      <c r="AC10" s="34"/>
      <c r="AD10" s="41">
        <f>データ!R6</f>
        <v>2046</v>
      </c>
      <c r="AE10" s="41"/>
      <c r="AF10" s="41"/>
      <c r="AG10" s="41"/>
      <c r="AH10" s="41"/>
      <c r="AI10" s="41"/>
      <c r="AJ10" s="41"/>
      <c r="AK10" s="2"/>
      <c r="AL10" s="41">
        <f>データ!V6</f>
        <v>909</v>
      </c>
      <c r="AM10" s="41"/>
      <c r="AN10" s="41"/>
      <c r="AO10" s="41"/>
      <c r="AP10" s="41"/>
      <c r="AQ10" s="41"/>
      <c r="AR10" s="41"/>
      <c r="AS10" s="41"/>
      <c r="AT10" s="34">
        <f>データ!W6</f>
        <v>0.6</v>
      </c>
      <c r="AU10" s="34"/>
      <c r="AV10" s="34"/>
      <c r="AW10" s="34"/>
      <c r="AX10" s="34"/>
      <c r="AY10" s="34"/>
      <c r="AZ10" s="34"/>
      <c r="BA10" s="34"/>
      <c r="BB10" s="34">
        <f>データ!X6</f>
        <v>1515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btxaPo/Zf+0srv+IPZZGx++hHOPbU6bEEEgX4v9cb+0YYjtlx5h3G49R5luvDYPCDGaFpMceKXT3x8cZkHmMA==" saltValue="tO86z8mOzj9VNHri1Xrd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465356</v>
      </c>
      <c r="D6" s="19">
        <f t="shared" si="3"/>
        <v>46</v>
      </c>
      <c r="E6" s="19">
        <f t="shared" si="3"/>
        <v>17</v>
      </c>
      <c r="F6" s="19">
        <f t="shared" si="3"/>
        <v>5</v>
      </c>
      <c r="G6" s="19">
        <f t="shared" si="3"/>
        <v>0</v>
      </c>
      <c r="H6" s="19" t="str">
        <f t="shared" si="3"/>
        <v>鹿児島県　与論町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92.94</v>
      </c>
      <c r="P6" s="20">
        <f t="shared" si="3"/>
        <v>18.22</v>
      </c>
      <c r="Q6" s="20">
        <f t="shared" si="3"/>
        <v>100</v>
      </c>
      <c r="R6" s="20">
        <f t="shared" si="3"/>
        <v>2046</v>
      </c>
      <c r="S6" s="20">
        <f t="shared" si="3"/>
        <v>5062</v>
      </c>
      <c r="T6" s="20">
        <f t="shared" si="3"/>
        <v>20.58</v>
      </c>
      <c r="U6" s="20">
        <f t="shared" si="3"/>
        <v>245.97</v>
      </c>
      <c r="V6" s="20">
        <f t="shared" si="3"/>
        <v>909</v>
      </c>
      <c r="W6" s="20">
        <f t="shared" si="3"/>
        <v>0.6</v>
      </c>
      <c r="X6" s="20">
        <f t="shared" si="3"/>
        <v>1515</v>
      </c>
      <c r="Y6" s="21" t="str">
        <f>IF(Y7="",NA(),Y7)</f>
        <v>-</v>
      </c>
      <c r="Z6" s="21" t="str">
        <f t="shared" ref="Z6:AH6" si="4">IF(Z7="",NA(),Z7)</f>
        <v>-</v>
      </c>
      <c r="AA6" s="21" t="str">
        <f t="shared" si="4"/>
        <v>-</v>
      </c>
      <c r="AB6" s="21" t="str">
        <f t="shared" si="4"/>
        <v>-</v>
      </c>
      <c r="AC6" s="21">
        <f t="shared" si="4"/>
        <v>105.39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982.43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27.89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330.76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39.97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465356</v>
      </c>
      <c r="D7" s="23">
        <v>46</v>
      </c>
      <c r="E7" s="23">
        <v>17</v>
      </c>
      <c r="F7" s="23">
        <v>5</v>
      </c>
      <c r="G7" s="23">
        <v>0</v>
      </c>
      <c r="H7" s="23" t="s">
        <v>96</v>
      </c>
      <c r="I7" s="23" t="s">
        <v>97</v>
      </c>
      <c r="J7" s="23" t="s">
        <v>98</v>
      </c>
      <c r="K7" s="23" t="s">
        <v>99</v>
      </c>
      <c r="L7" s="23" t="s">
        <v>100</v>
      </c>
      <c r="M7" s="23" t="s">
        <v>101</v>
      </c>
      <c r="N7" s="24" t="s">
        <v>102</v>
      </c>
      <c r="O7" s="24">
        <v>92.94</v>
      </c>
      <c r="P7" s="24">
        <v>18.22</v>
      </c>
      <c r="Q7" s="24">
        <v>100</v>
      </c>
      <c r="R7" s="24">
        <v>2046</v>
      </c>
      <c r="S7" s="24">
        <v>5062</v>
      </c>
      <c r="T7" s="24">
        <v>20.58</v>
      </c>
      <c r="U7" s="24">
        <v>245.97</v>
      </c>
      <c r="V7" s="24">
        <v>909</v>
      </c>
      <c r="W7" s="24">
        <v>0.6</v>
      </c>
      <c r="X7" s="24">
        <v>1515</v>
      </c>
      <c r="Y7" s="24" t="s">
        <v>102</v>
      </c>
      <c r="Z7" s="24" t="s">
        <v>102</v>
      </c>
      <c r="AA7" s="24" t="s">
        <v>102</v>
      </c>
      <c r="AB7" s="24" t="s">
        <v>102</v>
      </c>
      <c r="AC7" s="24">
        <v>105.39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982.43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27.89</v>
      </c>
      <c r="BV7" s="24" t="s">
        <v>102</v>
      </c>
      <c r="BW7" s="24" t="s">
        <v>102</v>
      </c>
      <c r="BX7" s="24" t="s">
        <v>102</v>
      </c>
      <c r="BY7" s="24" t="s">
        <v>102</v>
      </c>
      <c r="BZ7" s="24">
        <v>47.96</v>
      </c>
      <c r="CA7" s="24">
        <v>54.51</v>
      </c>
      <c r="CB7" s="24" t="s">
        <v>102</v>
      </c>
      <c r="CC7" s="24" t="s">
        <v>102</v>
      </c>
      <c r="CD7" s="24" t="s">
        <v>102</v>
      </c>
      <c r="CE7" s="24" t="s">
        <v>102</v>
      </c>
      <c r="CF7" s="24">
        <v>330.76</v>
      </c>
      <c r="CG7" s="24" t="s">
        <v>102</v>
      </c>
      <c r="CH7" s="24" t="s">
        <v>102</v>
      </c>
      <c r="CI7" s="24" t="s">
        <v>102</v>
      </c>
      <c r="CJ7" s="24" t="s">
        <v>102</v>
      </c>
      <c r="CK7" s="24">
        <v>325.85000000000002</v>
      </c>
      <c r="CL7" s="24">
        <v>286.33</v>
      </c>
      <c r="CM7" s="24" t="s">
        <v>102</v>
      </c>
      <c r="CN7" s="24" t="s">
        <v>102</v>
      </c>
      <c r="CO7" s="24" t="s">
        <v>102</v>
      </c>
      <c r="CP7" s="24" t="s">
        <v>102</v>
      </c>
      <c r="CQ7" s="24">
        <v>39.97</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5.3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2026-01-26T00:36:04Z</cp:lastPrinted>
  <dcterms:created xsi:type="dcterms:W3CDTF">2025-12-23T06:24:53Z</dcterms:created>
  <dcterms:modified xsi:type="dcterms:W3CDTF">2026-03-03T04:22:32Z</dcterms:modified>
  <cp:category/>
</cp:coreProperties>
</file>