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42 知名町（済）\"/>
    </mc:Choice>
  </mc:AlternateContent>
  <xr:revisionPtr revIDLastSave="0" documentId="13_ncr:1_{09E66C6C-12A1-44A4-BD09-F316967D2EE6}" xr6:coauthVersionLast="47" xr6:coauthVersionMax="47" xr10:uidLastSave="{00000000-0000-0000-0000-000000000000}"/>
  <workbookProtection workbookAlgorithmName="SHA-512" workbookHashValue="vGNIwhDtam9FezQsFqMxjVAGVUiIhECQoCVVwkwkEiy1iKMNFyHzFh8RcSCqFtoMuOoNxPPUzrUU8TqBcQdsQg==" workbookSaltValue="ozIH75vAxNQu/JhxO3LlJA==" workbookSpinCount="100000" lockStructure="1"/>
  <bookViews>
    <workbookView xWindow="28680" yWindow="-120" windowWidth="29040" windowHeight="15720" tabRatio="589"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I85" i="4"/>
  <c r="F85" i="4"/>
  <c r="E85" i="4"/>
  <c r="AT10" i="4"/>
  <c r="AL10" i="4"/>
  <c r="I10" i="4"/>
  <c r="AL8" i="4"/>
  <c r="P8" i="4"/>
  <c r="I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<sst xmlns="http://schemas.openxmlformats.org/spreadsheetml/2006/main" count="297" uniqueCount="116">
  <si>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</si>
  <si>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</si>
  <si>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</si>
  <si>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</si>
  <si>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</si>
  <si>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</si>
  <si>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</si>
  <si>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</si>
  <si>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</si>
  <si>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</si>
  <si>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</si>
  <si>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</si>
  <si>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</si>
  <si>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</si>
  <si>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</si>
  <si>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</si>
  <si>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</si>
  <si>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</si>
  <si>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</si>
  <si>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</si>
  <si>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</si>
  <si>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</si>
  <si>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</si>
  <si>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</si>
  <si>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</si>
  <si>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</si>
  <si>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</si>
  <si>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</si>
  <si>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</si>
  <si>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</si>
  <si>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</si>
  <si>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</si>
  <si>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</si>
  <si>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</si>
  <si>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</si>
  <si>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</si>
  <si>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</si>
  <si>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</si>
  <si>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</si>
  <si>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</si>
  <si>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</si>
  <si>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</si>
  <si>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</si>
  <si>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</si>
  <si>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</si>
  <si>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</si>
  <si>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</si>
  <si>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</si>
  <si>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</si>
  <si>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</si>
  <si>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</si>
  <si>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</si>
  <si>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</si>
  <si>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</si>
  <si>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</si>
  <si>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</si>
  <si>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</si>
  <si>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</si>
  <si>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</si>
  <si>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</si>
  <si>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</si>
  <si>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</si>
  <si>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</si>
  <si>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</si>
  <si>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</si>
  <si>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</si>
  <si>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</si>
  <si>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</si>
  <si>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</si>
  <si>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</si>
  <si>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</si>
  <si>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</si>
  <si>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</si>
  <si>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</si>
  <si>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</si>
  <si>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</si>
  <si>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</si>
  <si>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</si>
  <si>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</si>
  <si>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</si>
  <si>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</si>
  <si>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</si>
  <si>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</si>
  <si>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</si>
  <si>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</si>
  <si>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</si>
  <si>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</si>
  <si>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</si>
  <si>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</si>
  <si>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</si>
  <si>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</si>
  <si>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</si>
  <si>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</si>
  <si>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</si>
  <si>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</si>
  <si>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</si>
  <si>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知名町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</si>
  <si>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</si>
  <si>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</si>
  <si>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</si>
  <si>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</si>
  <si>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</si>
  <si>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</si>
  <si>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</si>
  <si>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</si>
  <si>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</si>
  <si>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</si>
  <si>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</si>
  <si>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</si>
  <si>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</si>
  <si>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</si>
  <si>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</si>
  <si>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</si>
  <si>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更新工事を行っている処理施設、管路もあることから類似団体より指標が低い値となっている。今後の処理施設、管路の更新については、平成28年度策定の最適整備構想計画を基に対象年度の状況を踏まえながら順次更新を行う予定である。</t>
    <rPh sb="14" eb="16">
      <t>コウシン</t>
    </rPh>
    <rPh sb="16" eb="18">
      <t>コウジ</t>
    </rPh>
    <rPh sb="19" eb="20">
      <t>オコナ</t>
    </rPh>
    <rPh sb="24" eb="26">
      <t>ショリ</t>
    </rPh>
    <rPh sb="26" eb="28">
      <t>シセツ</t>
    </rPh>
    <rPh sb="29" eb="31">
      <t>カンロ</t>
    </rPh>
    <rPh sb="38" eb="42">
      <t>ルイジダンタイ</t>
    </rPh>
    <rPh sb="44" eb="46">
      <t>シヒョウ</t>
    </rPh>
    <rPh sb="47" eb="48">
      <t>ヒク</t>
    </rPh>
    <rPh sb="49" eb="50">
      <t>アタイ</t>
    </rPh>
    <rPh sb="57" eb="59">
      <t>コンゴ</t>
    </rPh>
    <rPh sb="60" eb="62">
      <t>ショリ</t>
    </rPh>
    <rPh sb="62" eb="64">
      <t>シセツ</t>
    </rPh>
    <rPh sb="65" eb="67">
      <t>カンロ</t>
    </rPh>
    <rPh sb="68" eb="70">
      <t>コウシン</t>
    </rPh>
    <rPh sb="76" eb="78">
      <t>ヘイセイ</t>
    </rPh>
    <rPh sb="80" eb="81">
      <t>ネン</t>
    </rPh>
    <rPh sb="81" eb="82">
      <t>ド</t>
    </rPh>
    <rPh sb="82" eb="84">
      <t>サクテイ</t>
    </rPh>
    <rPh sb="85" eb="89">
      <t>サイテキセイビ</t>
    </rPh>
    <rPh sb="89" eb="91">
      <t>コウソウ</t>
    </rPh>
    <rPh sb="91" eb="93">
      <t>ケイカク</t>
    </rPh>
    <rPh sb="94" eb="95">
      <t>モト</t>
    </rPh>
    <rPh sb="96" eb="98">
      <t>タイショウ</t>
    </rPh>
    <rPh sb="98" eb="100">
      <t>ネンド</t>
    </rPh>
    <rPh sb="101" eb="103">
      <t>ジョウキョウ</t>
    </rPh>
    <rPh sb="104" eb="105">
      <t>フ</t>
    </rPh>
    <rPh sb="110" eb="112">
      <t>ジュンジ</t>
    </rPh>
    <rPh sb="112" eb="114">
      <t>コウシン</t>
    </rPh>
    <rPh sb="115" eb="116">
      <t>オコナ</t>
    </rPh>
    <rPh sb="117" eb="119">
      <t>ヨテイ</t>
    </rPh>
    <phoneticPr fontId="4"/>
  </si>
  <si>
    <t xml:space="preserve">①経常収支比率、③流動比率
　他会計繰入金に依存している状況にある。今後、人口減少に伴う使用料収入の減少も見込まれることから、適正な使用料収入の確保と汚水処理コストの削減が求められる。
　今後は経営状況の把握に努め、使用料の適正化を図っていく。
⑤経費回収率　
　処理施設の維持管理費用を下水道使用料で補填するために、対象地区の接続率増加及び使用料の適正化に取り組む必要がある。
⑥汚水処理減価　
　類似団体の指標より低い値となっているが、今後も対象地区の接続率の増加、使用料の適正化に取り組む必要がある。
⑦施設利用率　
　対象地区の一部においては、流入量に対し処理能力には余力があるため、対象地区の接続率増加に取り組むとともに、処理施設の処理能力維持についても取り組む必要がある。
⑧水洗化率
　類似団体の指標を下回っている。未水洗化世帯への、広報、住民説明会、接続工事への補助等の啓発活動の取り組みが必要である。
</t>
    <rPh sb="1" eb="5">
      <t>ケイジョウシュウシ</t>
    </rPh>
    <rPh sb="124" eb="129">
      <t>ケイヒカイシュウリツ</t>
    </rPh>
    <rPh sb="191" eb="197">
      <t>オスイショリゲンカ</t>
    </rPh>
    <rPh sb="200" eb="204">
      <t>ルイジダンタイ</t>
    </rPh>
    <rPh sb="205" eb="207">
      <t>シヒョウ</t>
    </rPh>
    <rPh sb="209" eb="210">
      <t>ヒク</t>
    </rPh>
    <rPh sb="220" eb="222">
      <t>コンゴ</t>
    </rPh>
    <rPh sb="255" eb="257">
      <t>シセツ</t>
    </rPh>
    <rPh sb="257" eb="260">
      <t>リヨウリツ</t>
    </rPh>
    <rPh sb="263" eb="267">
      <t>タイショウチク</t>
    </rPh>
    <rPh sb="268" eb="270">
      <t>イチブ</t>
    </rPh>
    <rPh sb="276" eb="279">
      <t>リュウニュウリョウ</t>
    </rPh>
    <rPh sb="280" eb="281">
      <t>タイ</t>
    </rPh>
    <rPh sb="282" eb="284">
      <t>ショリ</t>
    </rPh>
    <rPh sb="284" eb="286">
      <t>ノウリョク</t>
    </rPh>
    <rPh sb="288" eb="290">
      <t>ヨリョク</t>
    </rPh>
    <rPh sb="296" eb="300">
      <t>タイショウチク</t>
    </rPh>
    <rPh sb="303" eb="304">
      <t>リツ</t>
    </rPh>
    <rPh sb="304" eb="306">
      <t>ゾウカ</t>
    </rPh>
    <rPh sb="307" eb="308">
      <t>ト</t>
    </rPh>
    <rPh sb="309" eb="310">
      <t>ク</t>
    </rPh>
    <rPh sb="316" eb="320">
      <t>ショリシセツ</t>
    </rPh>
    <rPh sb="321" eb="325">
      <t>ショリノウリョク</t>
    </rPh>
    <rPh sb="325" eb="327">
      <t>イジ</t>
    </rPh>
    <rPh sb="332" eb="333">
      <t>ト</t>
    </rPh>
    <rPh sb="334" eb="335">
      <t>ク</t>
    </rPh>
    <rPh sb="336" eb="338">
      <t>ヒツヨウ</t>
    </rPh>
    <rPh sb="344" eb="348">
      <t>スイセンカリツ</t>
    </rPh>
    <rPh sb="350" eb="354">
      <t>ルイジダンタイ</t>
    </rPh>
    <rPh sb="355" eb="357">
      <t>シヒョウ</t>
    </rPh>
    <rPh sb="358" eb="360">
      <t>シタマワ</t>
    </rPh>
    <rPh sb="365" eb="369">
      <t>ミスイセンカ</t>
    </rPh>
    <rPh sb="369" eb="371">
      <t>セタイ</t>
    </rPh>
    <rPh sb="374" eb="376">
      <t>コウホウ</t>
    </rPh>
    <rPh sb="377" eb="379">
      <t>ジュウミン</t>
    </rPh>
    <rPh sb="379" eb="382">
      <t>セツメイカイ</t>
    </rPh>
    <rPh sb="383" eb="385">
      <t>セツゾク</t>
    </rPh>
    <rPh sb="385" eb="387">
      <t>コウジ</t>
    </rPh>
    <rPh sb="389" eb="391">
      <t>ホジョ</t>
    </rPh>
    <rPh sb="391" eb="392">
      <t>トウ</t>
    </rPh>
    <rPh sb="393" eb="395">
      <t>ケイハツ</t>
    </rPh>
    <rPh sb="395" eb="397">
      <t>カツドウ</t>
    </rPh>
    <rPh sb="398" eb="399">
      <t>ト</t>
    </rPh>
    <rPh sb="400" eb="401">
      <t>クミ</t>
    </rPh>
    <rPh sb="403" eb="405">
      <t>ヒツヨウ</t>
    </rPh>
    <phoneticPr fontId="4"/>
  </si>
  <si>
    <t>（ア）急速な人口減少に伴うサービス需要の減少
　人口減少の影響は大きいと考えるが、引き続き啓発活動や補助制度等の施策を活用することで接続率の向上に取り組む。
（イ）施設の老朽化に伴う更新需要の拡大
　現在取り組んでいる機能強化事業（Ｒ７～Ｒ12）を着実に進め、施設の長寿命化を図り更新に要する費用を縮減する必要がある。
（ウ）公営企業に携わる人材確保の困難
　担当業務の属人化を避けるため、業務情報のデータ化やマニュアル作成等を進め、職員が交代してもスムーズな事業運営がなされるような体制を構築する必要がある。
（エ）近年の職員給与費の増加や物価高騰による営業費用の増加の影響
　営業費用増加の影響を抑えるために、自主財源の確保が急務であることから、職員給与費分を他会計から繰り入れることや将来的な料金改定等の対策が必要と考える。</t>
    <rPh sb="3" eb="5">
      <t>キュウソク</t>
    </rPh>
    <rPh sb="6" eb="10">
      <t>ジンコウゲンショウ</t>
    </rPh>
    <rPh sb="11" eb="12">
      <t>トモナ</t>
    </rPh>
    <rPh sb="17" eb="19">
      <t>ジュヨウ</t>
    </rPh>
    <rPh sb="20" eb="22">
      <t>ゲンショウ</t>
    </rPh>
    <rPh sb="24" eb="28">
      <t>ジンコウゲンショウ</t>
    </rPh>
    <rPh sb="29" eb="31">
      <t>エイキョウ</t>
    </rPh>
    <rPh sb="32" eb="33">
      <t>オオ</t>
    </rPh>
    <rPh sb="36" eb="37">
      <t>カンガ</t>
    </rPh>
    <rPh sb="41" eb="42">
      <t>ヒ</t>
    </rPh>
    <rPh sb="43" eb="44">
      <t>ツヅ</t>
    </rPh>
    <rPh sb="45" eb="47">
      <t>ケイハツ</t>
    </rPh>
    <rPh sb="47" eb="49">
      <t>カツドウ</t>
    </rPh>
    <rPh sb="50" eb="55">
      <t>ホジョセイドトウ</t>
    </rPh>
    <rPh sb="56" eb="58">
      <t>シサク</t>
    </rPh>
    <rPh sb="59" eb="61">
      <t>カツヨウ</t>
    </rPh>
    <rPh sb="66" eb="69">
      <t>セツゾクリツ</t>
    </rPh>
    <rPh sb="70" eb="72">
      <t>コウジョウ</t>
    </rPh>
    <rPh sb="73" eb="74">
      <t>ト</t>
    </rPh>
    <rPh sb="75" eb="76">
      <t>ク</t>
    </rPh>
    <rPh sb="82" eb="84">
      <t>シセツ</t>
    </rPh>
    <rPh sb="85" eb="88">
      <t>ロウキュウカ</t>
    </rPh>
    <rPh sb="89" eb="90">
      <t>トモナ</t>
    </rPh>
    <rPh sb="91" eb="95">
      <t>コウシンジュヨウ</t>
    </rPh>
    <rPh sb="96" eb="98">
      <t>カクダイ</t>
    </rPh>
    <rPh sb="100" eb="102">
      <t>ゲンザイ</t>
    </rPh>
    <rPh sb="102" eb="103">
      <t>ト</t>
    </rPh>
    <rPh sb="104" eb="105">
      <t>ク</t>
    </rPh>
    <rPh sb="109" eb="115">
      <t>キノウキョウカジギョウ</t>
    </rPh>
    <rPh sb="124" eb="126">
      <t>チャクジツ</t>
    </rPh>
    <rPh sb="127" eb="128">
      <t>スス</t>
    </rPh>
    <rPh sb="130" eb="132">
      <t>シセツ</t>
    </rPh>
    <rPh sb="133" eb="137">
      <t>チョウジュミョウカ</t>
    </rPh>
    <rPh sb="138" eb="139">
      <t>ハカ</t>
    </rPh>
    <rPh sb="140" eb="142">
      <t>コウシン</t>
    </rPh>
    <rPh sb="143" eb="144">
      <t>ヨウ</t>
    </rPh>
    <rPh sb="146" eb="148">
      <t>ヒヨウ</t>
    </rPh>
    <rPh sb="149" eb="151">
      <t>シュクゲン</t>
    </rPh>
    <rPh sb="153" eb="155">
      <t>ヒツヨウ</t>
    </rPh>
    <rPh sb="163" eb="167">
      <t>コウエイキギョウ</t>
    </rPh>
    <rPh sb="168" eb="169">
      <t>タズサ</t>
    </rPh>
    <rPh sb="171" eb="175">
      <t>ジンザイカクホ</t>
    </rPh>
    <rPh sb="176" eb="178">
      <t>コンナン</t>
    </rPh>
    <rPh sb="180" eb="184">
      <t>タントウギョウム</t>
    </rPh>
    <rPh sb="185" eb="188">
      <t>ゾクジンカ</t>
    </rPh>
    <rPh sb="189" eb="190">
      <t>サ</t>
    </rPh>
    <rPh sb="195" eb="197">
      <t>ギョウム</t>
    </rPh>
    <rPh sb="197" eb="199">
      <t>ジョウホウ</t>
    </rPh>
    <rPh sb="203" eb="204">
      <t>カ</t>
    </rPh>
    <rPh sb="210" eb="212">
      <t>サクセイ</t>
    </rPh>
    <rPh sb="212" eb="213">
      <t>トウ</t>
    </rPh>
    <rPh sb="214" eb="215">
      <t>スス</t>
    </rPh>
    <rPh sb="217" eb="219">
      <t>ショクイン</t>
    </rPh>
    <rPh sb="220" eb="222">
      <t>コウタイ</t>
    </rPh>
    <rPh sb="230" eb="232">
      <t>ジギョウ</t>
    </rPh>
    <rPh sb="232" eb="234">
      <t>ウンエイ</t>
    </rPh>
    <rPh sb="242" eb="244">
      <t>タイセイ</t>
    </rPh>
    <rPh sb="245" eb="247">
      <t>コウチク</t>
    </rPh>
    <rPh sb="249" eb="251">
      <t>ヒツヨウ</t>
    </rPh>
    <rPh sb="259" eb="261">
      <t>キンネン</t>
    </rPh>
    <rPh sb="262" eb="267">
      <t>ショクインキュウヨヒ</t>
    </rPh>
    <rPh sb="268" eb="270">
      <t>ゾウカ</t>
    </rPh>
    <rPh sb="271" eb="273">
      <t>ブッカ</t>
    </rPh>
    <rPh sb="273" eb="275">
      <t>コウトウ</t>
    </rPh>
    <rPh sb="278" eb="280">
      <t>エイギョウ</t>
    </rPh>
    <rPh sb="280" eb="282">
      <t>ヒヨウ</t>
    </rPh>
    <rPh sb="283" eb="285">
      <t>ゾウカ</t>
    </rPh>
    <rPh sb="286" eb="288">
      <t>エイキョウ</t>
    </rPh>
    <rPh sb="290" eb="294">
      <t>エイギョウヒヨウ</t>
    </rPh>
    <rPh sb="294" eb="296">
      <t>ゾウカ</t>
    </rPh>
    <rPh sb="297" eb="299">
      <t>エイキョウ</t>
    </rPh>
    <rPh sb="300" eb="301">
      <t>オサ</t>
    </rPh>
    <rPh sb="307" eb="311">
      <t>ジシュザイゲン</t>
    </rPh>
    <rPh sb="312" eb="314">
      <t>カクホ</t>
    </rPh>
    <rPh sb="315" eb="317">
      <t>キュウム</t>
    </rPh>
    <rPh sb="325" eb="330">
      <t>ショクインキュウヨヒ</t>
    </rPh>
    <rPh sb="330" eb="331">
      <t>ブン</t>
    </rPh>
    <rPh sb="332" eb="335">
      <t>タカイケイ</t>
    </rPh>
    <rPh sb="337" eb="338">
      <t>ク</t>
    </rPh>
    <rPh sb="339" eb="340">
      <t>イ</t>
    </rPh>
    <rPh sb="345" eb="348">
      <t>ショウライテキ</t>
    </rPh>
    <rPh sb="349" eb="353">
      <t>リョウキンカイテイ</t>
    </rPh>
    <rPh sb="353" eb="354">
      <t>トウ</t>
    </rPh>
    <rPh sb="355" eb="357">
      <t>タイサク</t>
    </rPh>
    <rPh sb="358" eb="360">
      <t>ヒツヨウ</t>
    </rPh>
    <rPh sb="361" eb="362">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</si>
</sst>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7" xfId="0" applyFon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A29-4E6E-A042-944D90296A0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4A29-4E6E-A042-944D90296A0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25.79</c:v>
                </c:pt>
                <c:pt idx="4">
                  <c:v>18.79</c:v>
                </c:pt>
              </c:numCache>
            </c:numRef>
          </c:val>
          <c:extLst>
            <c:ext xmlns:c16="http://schemas.microsoft.com/office/drawing/2014/chart" uri="{C3380CC4-5D6E-409C-BE32-E72D297353CC}">
              <c16:uniqueId val="{00000000-131E-4AD3-9640-2A4C68891A1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131E-4AD3-9640-2A4C68891A1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62.54</c:v>
                </c:pt>
                <c:pt idx="4">
                  <c:v>63.71</c:v>
                </c:pt>
              </c:numCache>
            </c:numRef>
          </c:val>
          <c:extLst>
            <c:ext xmlns:c16="http://schemas.microsoft.com/office/drawing/2014/chart" uri="{C3380CC4-5D6E-409C-BE32-E72D297353CC}">
              <c16:uniqueId val="{00000000-E140-4278-840A-B58FEFF342E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E140-4278-840A-B58FEFF342E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106.53</c:v>
                </c:pt>
                <c:pt idx="4">
                  <c:v>100.28</c:v>
                </c:pt>
              </c:numCache>
            </c:numRef>
          </c:val>
          <c:extLst>
            <c:ext xmlns:c16="http://schemas.microsoft.com/office/drawing/2014/chart" uri="{C3380CC4-5D6E-409C-BE32-E72D297353CC}">
              <c16:uniqueId val="{00000000-C82F-4058-9A40-B87F252D64D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C82F-4058-9A40-B87F252D64D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3.24</c:v>
                </c:pt>
                <c:pt idx="4">
                  <c:v>6.39</c:v>
                </c:pt>
              </c:numCache>
            </c:numRef>
          </c:val>
          <c:extLst>
            <c:ext xmlns:c16="http://schemas.microsoft.com/office/drawing/2014/chart" uri="{C3380CC4-5D6E-409C-BE32-E72D297353CC}">
              <c16:uniqueId val="{00000000-E531-4C9E-9C0F-BCC8B26255D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E531-4C9E-9C0F-BCC8B26255D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B62-43A4-80DB-17BB6348CA6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4B62-43A4-80DB-17BB6348CA6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0FD-44AC-A70B-62D7AAC44F6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C0FD-44AC-A70B-62D7AAC44F6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104.57</c:v>
                </c:pt>
                <c:pt idx="4">
                  <c:v>121.08</c:v>
                </c:pt>
              </c:numCache>
            </c:numRef>
          </c:val>
          <c:extLst>
            <c:ext xmlns:c16="http://schemas.microsoft.com/office/drawing/2014/chart" uri="{C3380CC4-5D6E-409C-BE32-E72D297353CC}">
              <c16:uniqueId val="{00000000-9912-46F2-AE22-076D6613A5A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9912-46F2-AE22-076D6613A5A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5FB-473E-AC76-ADB92F99E79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25FB-473E-AC76-ADB92F99E79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60.15</c:v>
                </c:pt>
                <c:pt idx="4">
                  <c:v>56.69</c:v>
                </c:pt>
              </c:numCache>
            </c:numRef>
          </c:val>
          <c:extLst>
            <c:ext xmlns:c16="http://schemas.microsoft.com/office/drawing/2014/chart" uri="{C3380CC4-5D6E-409C-BE32-E72D297353CC}">
              <c16:uniqueId val="{00000000-C54B-4990-AC69-D4F83EBB278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C54B-4990-AC69-D4F83EBB278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220.45</c:v>
                </c:pt>
                <c:pt idx="4">
                  <c:v>234.42</c:v>
                </c:pt>
              </c:numCache>
            </c:numRef>
          </c:val>
          <c:extLst>
            <c:ext xmlns:c16="http://schemas.microsoft.com/office/drawing/2014/chart" uri="{C3380CC4-5D6E-409C-BE32-E72D297353CC}">
              <c16:uniqueId val="{00000000-324A-4A94-B998-EA310C5E3A2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324A-4A94-B998-EA310C5E3A2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鹿児島県　知名町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5383</v>
      </c>
      <c r="AM8" s="42"/>
      <c r="AN8" s="42"/>
      <c r="AO8" s="42"/>
      <c r="AP8" s="42"/>
      <c r="AQ8" s="42"/>
      <c r="AR8" s="42"/>
      <c r="AS8" s="42"/>
      <c r="AT8" s="35">
        <f>データ!T6</f>
        <v>53.3</v>
      </c>
      <c r="AU8" s="35"/>
      <c r="AV8" s="35"/>
      <c r="AW8" s="35"/>
      <c r="AX8" s="35"/>
      <c r="AY8" s="35"/>
      <c r="AZ8" s="35"/>
      <c r="BA8" s="35"/>
      <c r="BB8" s="35">
        <f>データ!U6</f>
        <v>100.99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67.25</v>
      </c>
      <c r="J10" s="35"/>
      <c r="K10" s="35"/>
      <c r="L10" s="35"/>
      <c r="M10" s="35"/>
      <c r="N10" s="35"/>
      <c r="O10" s="35"/>
      <c r="P10" s="35">
        <f>データ!P6</f>
        <v>43.24</v>
      </c>
      <c r="Q10" s="35"/>
      <c r="R10" s="35"/>
      <c r="S10" s="35"/>
      <c r="T10" s="35"/>
      <c r="U10" s="35"/>
      <c r="V10" s="35"/>
      <c r="W10" s="35">
        <f>データ!Q6</f>
        <v>137.4</v>
      </c>
      <c r="X10" s="35"/>
      <c r="Y10" s="35"/>
      <c r="Z10" s="35"/>
      <c r="AA10" s="35"/>
      <c r="AB10" s="35"/>
      <c r="AC10" s="35"/>
      <c r="AD10" s="42">
        <f>データ!R6</f>
        <v>2750</v>
      </c>
      <c r="AE10" s="42"/>
      <c r="AF10" s="42"/>
      <c r="AG10" s="42"/>
      <c r="AH10" s="42"/>
      <c r="AI10" s="42"/>
      <c r="AJ10" s="42"/>
      <c r="AK10" s="2"/>
      <c r="AL10" s="42">
        <f>データ!V6</f>
        <v>2276</v>
      </c>
      <c r="AM10" s="42"/>
      <c r="AN10" s="42"/>
      <c r="AO10" s="42"/>
      <c r="AP10" s="42"/>
      <c r="AQ10" s="42"/>
      <c r="AR10" s="42"/>
      <c r="AS10" s="42"/>
      <c r="AT10" s="35">
        <f>データ!W6</f>
        <v>2.08</v>
      </c>
      <c r="AU10" s="35"/>
      <c r="AV10" s="35"/>
      <c r="AW10" s="35"/>
      <c r="AX10" s="35"/>
      <c r="AY10" s="35"/>
      <c r="AZ10" s="35"/>
      <c r="BA10" s="35"/>
      <c r="BB10" s="35">
        <f>データ!X6</f>
        <v>1094.23</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114</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113</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115</v>
      </c>
      <c r="BM66" s="72"/>
      <c r="BN66" s="72"/>
      <c r="BO66" s="72"/>
      <c r="BP66" s="72"/>
      <c r="BQ66" s="72"/>
      <c r="BR66" s="72"/>
      <c r="BS66" s="72"/>
      <c r="BT66" s="72"/>
      <c r="BU66" s="72"/>
      <c r="BV66" s="72"/>
      <c r="BW66" s="72"/>
      <c r="BX66" s="72"/>
      <c r="BY66" s="72"/>
      <c r="BZ66" s="7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8"/>
      <c r="BK72" s="2"/>
      <c r="BL72" s="71"/>
      <c r="BM72" s="72"/>
      <c r="BN72" s="72"/>
      <c r="BO72" s="72"/>
      <c r="BP72" s="72"/>
      <c r="BQ72" s="72"/>
      <c r="BR72" s="72"/>
      <c r="BS72" s="72"/>
      <c r="BT72" s="72"/>
      <c r="BU72" s="72"/>
      <c r="BV72" s="72"/>
      <c r="BW72" s="72"/>
      <c r="BX72" s="72"/>
      <c r="BY72" s="72"/>
      <c r="BZ72" s="7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2">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08TiDBY1Lnjpt1xw1D/vAbB/TepvKoosIWn3pWZyM7Pw7yJBDQUq0EiUsoAXsDugvrB5kW2E6cWP1kmK9aZBOw==" saltValue="VLJbNCZA/7J7OtSDb5iXU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465348</v>
      </c>
      <c r="D6" s="19">
        <f t="shared" si="3"/>
        <v>46</v>
      </c>
      <c r="E6" s="19">
        <f t="shared" si="3"/>
        <v>17</v>
      </c>
      <c r="F6" s="19">
        <f t="shared" si="3"/>
        <v>5</v>
      </c>
      <c r="G6" s="19">
        <f t="shared" si="3"/>
        <v>0</v>
      </c>
      <c r="H6" s="19" t="str">
        <f t="shared" si="3"/>
        <v>鹿児島県　知名町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67.25</v>
      </c>
      <c r="P6" s="20">
        <f t="shared" si="3"/>
        <v>43.24</v>
      </c>
      <c r="Q6" s="20">
        <f t="shared" si="3"/>
        <v>137.4</v>
      </c>
      <c r="R6" s="20">
        <f t="shared" si="3"/>
        <v>2750</v>
      </c>
      <c r="S6" s="20">
        <f t="shared" si="3"/>
        <v>5383</v>
      </c>
      <c r="T6" s="20">
        <f t="shared" si="3"/>
        <v>53.3</v>
      </c>
      <c r="U6" s="20">
        <f t="shared" si="3"/>
        <v>100.99</v>
      </c>
      <c r="V6" s="20">
        <f t="shared" si="3"/>
        <v>2276</v>
      </c>
      <c r="W6" s="20">
        <f t="shared" si="3"/>
        <v>2.08</v>
      </c>
      <c r="X6" s="20">
        <f t="shared" si="3"/>
        <v>1094.23</v>
      </c>
      <c r="Y6" s="21" t="str">
        <f>IF(Y7="",NA(),Y7)</f>
        <v>-</v>
      </c>
      <c r="Z6" s="21" t="str">
        <f t="shared" ref="Z6:AH6" si="4">IF(Z7="",NA(),Z7)</f>
        <v>-</v>
      </c>
      <c r="AA6" s="21" t="str">
        <f t="shared" si="4"/>
        <v>-</v>
      </c>
      <c r="AB6" s="21">
        <f t="shared" si="4"/>
        <v>106.53</v>
      </c>
      <c r="AC6" s="21">
        <f t="shared" si="4"/>
        <v>100.28</v>
      </c>
      <c r="AD6" s="21" t="str">
        <f t="shared" si="4"/>
        <v>-</v>
      </c>
      <c r="AE6" s="21" t="str">
        <f t="shared" si="4"/>
        <v>-</v>
      </c>
      <c r="AF6" s="21" t="str">
        <f t="shared" si="4"/>
        <v>-</v>
      </c>
      <c r="AG6" s="21">
        <f t="shared" si="4"/>
        <v>106.35</v>
      </c>
      <c r="AH6" s="21">
        <f t="shared" si="4"/>
        <v>106.62</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129.88999999999999</v>
      </c>
      <c r="AS6" s="21">
        <f t="shared" si="5"/>
        <v>107.99</v>
      </c>
      <c r="AT6" s="20" t="str">
        <f>IF(AT7="","",IF(AT7="-","【-】","【"&amp;SUBSTITUTE(TEXT(AT7,"#,##0.00"),"-","△")&amp;"】"))</f>
        <v>【102.74】</v>
      </c>
      <c r="AU6" s="21" t="str">
        <f>IF(AU7="",NA(),AU7)</f>
        <v>-</v>
      </c>
      <c r="AV6" s="21" t="str">
        <f t="shared" ref="AV6:BD6" si="6">IF(AV7="",NA(),AV7)</f>
        <v>-</v>
      </c>
      <c r="AW6" s="21" t="str">
        <f t="shared" si="6"/>
        <v>-</v>
      </c>
      <c r="AX6" s="21">
        <f t="shared" si="6"/>
        <v>104.57</v>
      </c>
      <c r="AY6" s="21">
        <f t="shared" si="6"/>
        <v>121.08</v>
      </c>
      <c r="AZ6" s="21" t="str">
        <f t="shared" si="6"/>
        <v>-</v>
      </c>
      <c r="BA6" s="21" t="str">
        <f t="shared" si="6"/>
        <v>-</v>
      </c>
      <c r="BB6" s="21" t="str">
        <f t="shared" si="6"/>
        <v>-</v>
      </c>
      <c r="BC6" s="21">
        <f t="shared" si="6"/>
        <v>44.04</v>
      </c>
      <c r="BD6" s="21">
        <f t="shared" si="6"/>
        <v>58.25</v>
      </c>
      <c r="BE6" s="20" t="str">
        <f>IF(BE7="","",IF(BE7="-","【-】","【"&amp;SUBSTITUTE(TEXT(BE7,"#,##0.00"),"-","△")&amp;"】"))</f>
        <v>【47.19】</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839.21</v>
      </c>
      <c r="BO6" s="21">
        <f t="shared" si="7"/>
        <v>791.46</v>
      </c>
      <c r="BP6" s="20" t="str">
        <f>IF(BP7="","",IF(BP7="-","【-】","【"&amp;SUBSTITUTE(TEXT(BP7,"#,##0.00"),"-","△")&amp;"】"))</f>
        <v>【798.10】</v>
      </c>
      <c r="BQ6" s="21" t="str">
        <f>IF(BQ7="",NA(),BQ7)</f>
        <v>-</v>
      </c>
      <c r="BR6" s="21" t="str">
        <f t="shared" ref="BR6:BZ6" si="8">IF(BR7="",NA(),BR7)</f>
        <v>-</v>
      </c>
      <c r="BS6" s="21" t="str">
        <f t="shared" si="8"/>
        <v>-</v>
      </c>
      <c r="BT6" s="21">
        <f t="shared" si="8"/>
        <v>60.15</v>
      </c>
      <c r="BU6" s="21">
        <f t="shared" si="8"/>
        <v>56.69</v>
      </c>
      <c r="BV6" s="21" t="str">
        <f t="shared" si="8"/>
        <v>-</v>
      </c>
      <c r="BW6" s="21" t="str">
        <f t="shared" si="8"/>
        <v>-</v>
      </c>
      <c r="BX6" s="21" t="str">
        <f t="shared" si="8"/>
        <v>-</v>
      </c>
      <c r="BY6" s="21">
        <f t="shared" si="8"/>
        <v>52.05</v>
      </c>
      <c r="BZ6" s="21">
        <f t="shared" si="8"/>
        <v>47.96</v>
      </c>
      <c r="CA6" s="20" t="str">
        <f>IF(CA7="","",IF(CA7="-","【-】","【"&amp;SUBSTITUTE(TEXT(CA7,"#,##0.00"),"-","△")&amp;"】"))</f>
        <v>【54.51】</v>
      </c>
      <c r="CB6" s="21" t="str">
        <f>IF(CB7="",NA(),CB7)</f>
        <v>-</v>
      </c>
      <c r="CC6" s="21" t="str">
        <f t="shared" ref="CC6:CK6" si="9">IF(CC7="",NA(),CC7)</f>
        <v>-</v>
      </c>
      <c r="CD6" s="21" t="str">
        <f t="shared" si="9"/>
        <v>-</v>
      </c>
      <c r="CE6" s="21">
        <f t="shared" si="9"/>
        <v>220.45</v>
      </c>
      <c r="CF6" s="21">
        <f t="shared" si="9"/>
        <v>234.42</v>
      </c>
      <c r="CG6" s="21" t="str">
        <f t="shared" si="9"/>
        <v>-</v>
      </c>
      <c r="CH6" s="21" t="str">
        <f t="shared" si="9"/>
        <v>-</v>
      </c>
      <c r="CI6" s="21" t="str">
        <f t="shared" si="9"/>
        <v>-</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f t="shared" si="10"/>
        <v>25.79</v>
      </c>
      <c r="CQ6" s="21">
        <f t="shared" si="10"/>
        <v>18.79</v>
      </c>
      <c r="CR6" s="21" t="str">
        <f t="shared" si="10"/>
        <v>-</v>
      </c>
      <c r="CS6" s="21" t="str">
        <f t="shared" si="10"/>
        <v>-</v>
      </c>
      <c r="CT6" s="21" t="str">
        <f t="shared" si="10"/>
        <v>-</v>
      </c>
      <c r="CU6" s="21">
        <f t="shared" si="10"/>
        <v>46.25</v>
      </c>
      <c r="CV6" s="21">
        <f t="shared" si="10"/>
        <v>45.32</v>
      </c>
      <c r="CW6" s="20" t="str">
        <f>IF(CW7="","",IF(CW7="-","【-】","【"&amp;SUBSTITUTE(TEXT(CW7,"#,##0.00"),"-","△")&amp;"】"))</f>
        <v>【49.92】</v>
      </c>
      <c r="CX6" s="21" t="str">
        <f>IF(CX7="",NA(),CX7)</f>
        <v>-</v>
      </c>
      <c r="CY6" s="21" t="str">
        <f t="shared" ref="CY6:DG6" si="11">IF(CY7="",NA(),CY7)</f>
        <v>-</v>
      </c>
      <c r="CZ6" s="21" t="str">
        <f t="shared" si="11"/>
        <v>-</v>
      </c>
      <c r="DA6" s="21">
        <f t="shared" si="11"/>
        <v>62.54</v>
      </c>
      <c r="DB6" s="21">
        <f t="shared" si="11"/>
        <v>63.71</v>
      </c>
      <c r="DC6" s="21" t="str">
        <f t="shared" si="11"/>
        <v>-</v>
      </c>
      <c r="DD6" s="21" t="str">
        <f t="shared" si="11"/>
        <v>-</v>
      </c>
      <c r="DE6" s="21" t="str">
        <f t="shared" si="11"/>
        <v>-</v>
      </c>
      <c r="DF6" s="21">
        <f t="shared" si="11"/>
        <v>83.96</v>
      </c>
      <c r="DG6" s="21">
        <f t="shared" si="11"/>
        <v>83.54</v>
      </c>
      <c r="DH6" s="20" t="str">
        <f>IF(DH7="","",IF(DH7="-","【-】","【"&amp;SUBSTITUTE(TEXT(DH7,"#,##0.00"),"-","△")&amp;"】"))</f>
        <v>【87.80】</v>
      </c>
      <c r="DI6" s="21" t="str">
        <f>IF(DI7="",NA(),DI7)</f>
        <v>-</v>
      </c>
      <c r="DJ6" s="21" t="str">
        <f t="shared" ref="DJ6:DR6" si="12">IF(DJ7="",NA(),DJ7)</f>
        <v>-</v>
      </c>
      <c r="DK6" s="21" t="str">
        <f t="shared" si="12"/>
        <v>-</v>
      </c>
      <c r="DL6" s="21">
        <f t="shared" si="12"/>
        <v>3.24</v>
      </c>
      <c r="DM6" s="21">
        <f t="shared" si="12"/>
        <v>6.39</v>
      </c>
      <c r="DN6" s="21" t="str">
        <f t="shared" si="12"/>
        <v>-</v>
      </c>
      <c r="DO6" s="21" t="str">
        <f t="shared" si="12"/>
        <v>-</v>
      </c>
      <c r="DP6" s="21" t="str">
        <f t="shared" si="12"/>
        <v>-</v>
      </c>
      <c r="DQ6" s="21">
        <f t="shared" si="12"/>
        <v>25.46</v>
      </c>
      <c r="DR6" s="21">
        <f t="shared" si="12"/>
        <v>24.53</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0">
        <f t="shared" si="13"/>
        <v>0</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2">
      <c r="A7" s="14"/>
      <c r="B7" s="23">
        <v>2024</v>
      </c>
      <c r="C7" s="23">
        <v>465348</v>
      </c>
      <c r="D7" s="23">
        <v>46</v>
      </c>
      <c r="E7" s="23">
        <v>17</v>
      </c>
      <c r="F7" s="23">
        <v>5</v>
      </c>
      <c r="G7" s="23">
        <v>0</v>
      </c>
      <c r="H7" s="23" t="s">
        <v>96</v>
      </c>
      <c r="I7" s="23" t="s">
        <v>97</v>
      </c>
      <c r="J7" s="23" t="s">
        <v>98</v>
      </c>
      <c r="K7" s="23" t="s">
        <v>99</v>
      </c>
      <c r="L7" s="23" t="s">
        <v>100</v>
      </c>
      <c r="M7" s="23" t="s">
        <v>101</v>
      </c>
      <c r="N7" s="24" t="s">
        <v>102</v>
      </c>
      <c r="O7" s="24">
        <v>67.25</v>
      </c>
      <c r="P7" s="24">
        <v>43.24</v>
      </c>
      <c r="Q7" s="24">
        <v>137.4</v>
      </c>
      <c r="R7" s="24">
        <v>2750</v>
      </c>
      <c r="S7" s="24">
        <v>5383</v>
      </c>
      <c r="T7" s="24">
        <v>53.3</v>
      </c>
      <c r="U7" s="24">
        <v>100.99</v>
      </c>
      <c r="V7" s="24">
        <v>2276</v>
      </c>
      <c r="W7" s="24">
        <v>2.08</v>
      </c>
      <c r="X7" s="24">
        <v>1094.23</v>
      </c>
      <c r="Y7" s="24" t="s">
        <v>102</v>
      </c>
      <c r="Z7" s="24" t="s">
        <v>102</v>
      </c>
      <c r="AA7" s="24" t="s">
        <v>102</v>
      </c>
      <c r="AB7" s="24">
        <v>106.53</v>
      </c>
      <c r="AC7" s="24">
        <v>100.28</v>
      </c>
      <c r="AD7" s="24" t="s">
        <v>102</v>
      </c>
      <c r="AE7" s="24" t="s">
        <v>102</v>
      </c>
      <c r="AF7" s="24" t="s">
        <v>102</v>
      </c>
      <c r="AG7" s="24">
        <v>106.35</v>
      </c>
      <c r="AH7" s="24">
        <v>106.62</v>
      </c>
      <c r="AI7" s="24">
        <v>104.3</v>
      </c>
      <c r="AJ7" s="24" t="s">
        <v>102</v>
      </c>
      <c r="AK7" s="24" t="s">
        <v>102</v>
      </c>
      <c r="AL7" s="24" t="s">
        <v>102</v>
      </c>
      <c r="AM7" s="24">
        <v>0</v>
      </c>
      <c r="AN7" s="24">
        <v>0</v>
      </c>
      <c r="AO7" s="24" t="s">
        <v>102</v>
      </c>
      <c r="AP7" s="24" t="s">
        <v>102</v>
      </c>
      <c r="AQ7" s="24" t="s">
        <v>102</v>
      </c>
      <c r="AR7" s="24">
        <v>129.88999999999999</v>
      </c>
      <c r="AS7" s="24">
        <v>107.99</v>
      </c>
      <c r="AT7" s="24">
        <v>102.74</v>
      </c>
      <c r="AU7" s="24" t="s">
        <v>102</v>
      </c>
      <c r="AV7" s="24" t="s">
        <v>102</v>
      </c>
      <c r="AW7" s="24" t="s">
        <v>102</v>
      </c>
      <c r="AX7" s="24">
        <v>104.57</v>
      </c>
      <c r="AY7" s="24">
        <v>121.08</v>
      </c>
      <c r="AZ7" s="24" t="s">
        <v>102</v>
      </c>
      <c r="BA7" s="24" t="s">
        <v>102</v>
      </c>
      <c r="BB7" s="24" t="s">
        <v>102</v>
      </c>
      <c r="BC7" s="24">
        <v>44.04</v>
      </c>
      <c r="BD7" s="24">
        <v>58.25</v>
      </c>
      <c r="BE7" s="24">
        <v>47.19</v>
      </c>
      <c r="BF7" s="24" t="s">
        <v>102</v>
      </c>
      <c r="BG7" s="24" t="s">
        <v>102</v>
      </c>
      <c r="BH7" s="24" t="s">
        <v>102</v>
      </c>
      <c r="BI7" s="24">
        <v>0</v>
      </c>
      <c r="BJ7" s="24">
        <v>0</v>
      </c>
      <c r="BK7" s="24" t="s">
        <v>102</v>
      </c>
      <c r="BL7" s="24" t="s">
        <v>102</v>
      </c>
      <c r="BM7" s="24" t="s">
        <v>102</v>
      </c>
      <c r="BN7" s="24">
        <v>839.21</v>
      </c>
      <c r="BO7" s="24">
        <v>791.46</v>
      </c>
      <c r="BP7" s="24">
        <v>798.1</v>
      </c>
      <c r="BQ7" s="24" t="s">
        <v>102</v>
      </c>
      <c r="BR7" s="24" t="s">
        <v>102</v>
      </c>
      <c r="BS7" s="24" t="s">
        <v>102</v>
      </c>
      <c r="BT7" s="24">
        <v>60.15</v>
      </c>
      <c r="BU7" s="24">
        <v>56.69</v>
      </c>
      <c r="BV7" s="24" t="s">
        <v>102</v>
      </c>
      <c r="BW7" s="24" t="s">
        <v>102</v>
      </c>
      <c r="BX7" s="24" t="s">
        <v>102</v>
      </c>
      <c r="BY7" s="24">
        <v>52.05</v>
      </c>
      <c r="BZ7" s="24">
        <v>47.96</v>
      </c>
      <c r="CA7" s="24">
        <v>54.51</v>
      </c>
      <c r="CB7" s="24" t="s">
        <v>102</v>
      </c>
      <c r="CC7" s="24" t="s">
        <v>102</v>
      </c>
      <c r="CD7" s="24" t="s">
        <v>102</v>
      </c>
      <c r="CE7" s="24">
        <v>220.45</v>
      </c>
      <c r="CF7" s="24">
        <v>234.42</v>
      </c>
      <c r="CG7" s="24" t="s">
        <v>102</v>
      </c>
      <c r="CH7" s="24" t="s">
        <v>102</v>
      </c>
      <c r="CI7" s="24" t="s">
        <v>102</v>
      </c>
      <c r="CJ7" s="24">
        <v>301.86</v>
      </c>
      <c r="CK7" s="24">
        <v>325.85000000000002</v>
      </c>
      <c r="CL7" s="24">
        <v>286.33</v>
      </c>
      <c r="CM7" s="24" t="s">
        <v>102</v>
      </c>
      <c r="CN7" s="24" t="s">
        <v>102</v>
      </c>
      <c r="CO7" s="24" t="s">
        <v>102</v>
      </c>
      <c r="CP7" s="24">
        <v>25.79</v>
      </c>
      <c r="CQ7" s="24">
        <v>18.79</v>
      </c>
      <c r="CR7" s="24" t="s">
        <v>102</v>
      </c>
      <c r="CS7" s="24" t="s">
        <v>102</v>
      </c>
      <c r="CT7" s="24" t="s">
        <v>102</v>
      </c>
      <c r="CU7" s="24">
        <v>46.25</v>
      </c>
      <c r="CV7" s="24">
        <v>45.32</v>
      </c>
      <c r="CW7" s="24">
        <v>49.92</v>
      </c>
      <c r="CX7" s="24" t="s">
        <v>102</v>
      </c>
      <c r="CY7" s="24" t="s">
        <v>102</v>
      </c>
      <c r="CZ7" s="24" t="s">
        <v>102</v>
      </c>
      <c r="DA7" s="24">
        <v>62.54</v>
      </c>
      <c r="DB7" s="24">
        <v>63.71</v>
      </c>
      <c r="DC7" s="24" t="s">
        <v>102</v>
      </c>
      <c r="DD7" s="24" t="s">
        <v>102</v>
      </c>
      <c r="DE7" s="24" t="s">
        <v>102</v>
      </c>
      <c r="DF7" s="24">
        <v>83.96</v>
      </c>
      <c r="DG7" s="24">
        <v>83.54</v>
      </c>
      <c r="DH7" s="24">
        <v>87.8</v>
      </c>
      <c r="DI7" s="24" t="s">
        <v>102</v>
      </c>
      <c r="DJ7" s="24" t="s">
        <v>102</v>
      </c>
      <c r="DK7" s="24" t="s">
        <v>102</v>
      </c>
      <c r="DL7" s="24">
        <v>3.24</v>
      </c>
      <c r="DM7" s="24">
        <v>6.39</v>
      </c>
      <c r="DN7" s="24" t="s">
        <v>102</v>
      </c>
      <c r="DO7" s="24" t="s">
        <v>102</v>
      </c>
      <c r="DP7" s="24" t="s">
        <v>102</v>
      </c>
      <c r="DQ7" s="24">
        <v>25.46</v>
      </c>
      <c r="DR7" s="24">
        <v>24.53</v>
      </c>
      <c r="DS7" s="24">
        <v>28.46</v>
      </c>
      <c r="DT7" s="24" t="s">
        <v>102</v>
      </c>
      <c r="DU7" s="24" t="s">
        <v>102</v>
      </c>
      <c r="DV7" s="24" t="s">
        <v>102</v>
      </c>
      <c r="DW7" s="24">
        <v>0</v>
      </c>
      <c r="DX7" s="24">
        <v>0</v>
      </c>
      <c r="DY7" s="24" t="s">
        <v>102</v>
      </c>
      <c r="DZ7" s="24" t="s">
        <v>102</v>
      </c>
      <c r="EA7" s="24" t="s">
        <v>102</v>
      </c>
      <c r="EB7" s="24">
        <v>0.19</v>
      </c>
      <c r="EC7" s="24">
        <v>0</v>
      </c>
      <c r="ED7" s="24">
        <v>0.03</v>
      </c>
      <c r="EE7" s="24" t="s">
        <v>102</v>
      </c>
      <c r="EF7" s="24" t="s">
        <v>102</v>
      </c>
      <c r="EG7" s="24" t="s">
        <v>102</v>
      </c>
      <c r="EH7" s="24">
        <v>0</v>
      </c>
      <c r="EI7" s="24">
        <v>0</v>
      </c>
      <c r="EJ7" s="24" t="s">
        <v>102</v>
      </c>
      <c r="EK7" s="24" t="s">
        <v>102</v>
      </c>
      <c r="EL7" s="24" t="s">
        <v>102</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2026-01-26T02:30:05Z</cp:lastPrinted>
  <dcterms:created xsi:type="dcterms:W3CDTF">2025-12-23T06:24:52Z</dcterms:created>
  <dcterms:modified xsi:type="dcterms:W3CDTF">2026-03-03T04:11:03Z</dcterms:modified>
  <cp:category/>
</cp:coreProperties>
</file>