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40 伊仙町（済）\"/>
    </mc:Choice>
  </mc:AlternateContent>
  <xr:revisionPtr revIDLastSave="0" documentId="13_ncr:1_{6794EF67-22E4-4267-9D76-BA7926412D8D}" xr6:coauthVersionLast="47" xr6:coauthVersionMax="47" xr10:uidLastSave="{00000000-0000-0000-0000-000000000000}"/>
  <workbookProtection workbookAlgorithmName="SHA-512" workbookHashValue="bbHYPzk3kqyPAFqrhbzZC8eOHMoPvnSNcCsgLTOgWFQlZLjUCITqCYiPpkI6NSr63kr/CBuldmEdD1GIQf60fA==" workbookSaltValue="u59GLHFlMypWKhjQOOS37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AL8" i="4" s="1"/>
  <c r="Q6" i="5"/>
  <c r="W10" i="4" s="1"/>
  <c r="P6" i="5"/>
  <c r="P10" i="4" s="1"/>
  <c r="O6" i="5"/>
  <c r="I10" i="4" s="1"/>
  <c r="N6" i="5"/>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BB10" i="4"/>
  <c r="AT10" i="4"/>
  <c r="B10" i="4"/>
  <c r="BB8" i="4"/>
  <c r="AT8" i="4"/>
  <c r="W8" i="4"/>
  <c r="P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<sst xmlns="http://schemas.openxmlformats.org/spreadsheetml/2006/main" count="228" uniqueCount="114">
  <si>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</si>
  <si>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</si>
  <si>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</si>
  <si>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</si>
  <si>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</si>
  <si>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</si>
  <si>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</si>
  <si>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</si>
  <si>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</si>
  <si>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</si>
  <si>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</si>
  <si>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</si>
  <si>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</si>
  <si>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</si>
  <si>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</si>
  <si>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</si>
  <si>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</si>
  <si>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</si>
  <si>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</si>
  <si>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</si>
  <si>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</si>
  <si>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</si>
  <si>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</si>
  <si>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</si>
  <si>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</si>
  <si>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</si>
  <si>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</si>
  <si>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</si>
  <si>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</si>
  <si>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</si>
  <si>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</si>
  <si>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</si>
  <si>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</si>
  <si>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</si>
  <si>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</si>
  <si>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</si>
  <si>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</si>
  <si>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</si>
  <si>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</si>
  <si>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</si>
  <si>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</si>
  <si>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</si>
  <si>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</si>
  <si>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</si>
  <si>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</si>
  <si>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</si>
  <si>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</si>
  <si>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</si>
  <si>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</si>
  <si>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</si>
  <si>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</si>
  <si>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</si>
  <si>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</si>
  <si>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</si>
  <si>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</si>
  <si>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</si>
  <si>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</si>
  <si>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</si>
  <si>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</si>
  <si>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</si>
  <si>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</si>
  <si>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</si>
  <si>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</si>
  <si>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</si>
  <si>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</si>
  <si>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</si>
  <si>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</si>
  <si>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</si>
  <si>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</si>
  <si>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</si>
  <si>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</si>
  <si>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</si>
  <si>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</si>
  <si>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</si>
  <si>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</si>
  <si>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</si>
  <si>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</si>
  <si>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</si>
  <si>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</si>
  <si>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</si>
  <si>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</si>
  <si>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</si>
  <si>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</si>
  <si>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</si>
  <si>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</si>
  <si>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</si>
  <si>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</si>
  <si>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</si>
  <si>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</si>
  <si>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</si>
  <si>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</si>
  <si>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</si>
  <si>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</si>
  <si>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伊仙町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</si>
  <si>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</si>
  <si>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</si>
  <si>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</si>
  <si>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</si>
  <si>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</si>
  <si>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</si>
  <si>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</si>
  <si>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</si>
  <si>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</si>
  <si>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</si>
  <si>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</si>
  <si>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</si>
  <si>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</si>
  <si>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</si>
  <si>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</si>
  <si>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</si>
  <si>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</si>
  <si>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
　単年度収支が赤字となってしまった。要因として基準外繰入金の減少よるものであり、当年度に料金改定を行ったことにより営業収益は増となっているが今後の水需要の減少に伴い料金収入が減ることが見込まれるので水道料金以外の収入を確保に努めたい。
②累積欠損金比率
　現在欠損金は発生していないことから概ね良好とは思われるが今後人口減少などによる収益の低下が見込まれるため中長期的経営戦略を実行し欠損金が発生しないよう努めたい。
③流動比率
　概ね良好とは思われるが施設の統廃合による投資や重要管路の耐震化のため、企業債が増えることが見込まれるため、流動性を維持する資産管理が必要となる。
④企業債残高対給水収益比率
　料金改定を行ったことにより改善されているが類似団体と比較しても高い傾向となっている、当町は給水区域面積が広く、施設設備投資を行わなければならないからである。今後は現状を把握、分析し適切な数値となるよう努めたい。
⑤料金回収率
　依然として収益の多くを他会計からの繰入金で賄っていることが分かる。水道料金以外の収入の確保に努めたい。
⑥給水原価
　前年度より劣位となった。また、外団体と比較して高いことがわかるため、分析や推計を元に、今後の料金回収率や住人サービスの更なる向上のために、投資効率化や管路更新による有収率の改善、費用削減といった経営改善に努めたい。
⑦施設利用率
　遊休施設が少ないことがわかるため概ね良好と思われるが遊休施設について、今後は廃止の検討が必要となる。また、稼働中の施設についても、今後の人口減少による需要の低下を予測し、施設のダウンサイジングも検討しなければならない。
⑧有収率
　平均値よりは高いものの有収率が改善されない要因として配水管からの漏水が原因だと思われる。
　令和7年度から水道管更新事業を行い、有収率の改善を図る。</t>
    <rPh sb="1" eb="7">
      <t>ケイジョウシュウシヒリツ</t>
    </rPh>
    <rPh sb="9" eb="12">
      <t>タンネンド</t>
    </rPh>
    <rPh sb="12" eb="14">
      <t>シュウシ</t>
    </rPh>
    <rPh sb="15" eb="17">
      <t>アカジ</t>
    </rPh>
    <rPh sb="26" eb="28">
      <t>ヨウイン</t>
    </rPh>
    <rPh sb="31" eb="34">
      <t>キジュンガイ</t>
    </rPh>
    <rPh sb="34" eb="37">
      <t>クリイレキン</t>
    </rPh>
    <rPh sb="38" eb="40">
      <t>ゲンショウ</t>
    </rPh>
    <rPh sb="48" eb="51">
      <t>トウネンド</t>
    </rPh>
    <rPh sb="52" eb="56">
      <t>リョウキンカイテイ</t>
    </rPh>
    <rPh sb="57" eb="58">
      <t>オコナ</t>
    </rPh>
    <rPh sb="65" eb="69">
      <t>エイギョウシュウエキ</t>
    </rPh>
    <rPh sb="70" eb="71">
      <t>ゾウ</t>
    </rPh>
    <rPh sb="78" eb="80">
      <t>コンゴ</t>
    </rPh>
    <rPh sb="81" eb="84">
      <t>ミズジュヨウ</t>
    </rPh>
    <rPh sb="85" eb="87">
      <t>ゲンショウ</t>
    </rPh>
    <rPh sb="88" eb="89">
      <t>トモナ</t>
    </rPh>
    <rPh sb="90" eb="94">
      <t>リョウキンシュウニュウ</t>
    </rPh>
    <rPh sb="99" eb="101">
      <t>ミコ</t>
    </rPh>
    <rPh sb="106" eb="110">
      <t>スイドウリョウキン</t>
    </rPh>
    <rPh sb="110" eb="112">
      <t>イガイ</t>
    </rPh>
    <rPh sb="113" eb="115">
      <t>シュウニュウ</t>
    </rPh>
    <rPh sb="116" eb="118">
      <t>カクホ</t>
    </rPh>
    <rPh sb="125" eb="132">
      <t>ルイセキケッソンキンヒリツ</t>
    </rPh>
    <rPh sb="216" eb="220">
      <t>リュウドウヒリツ</t>
    </rPh>
    <rPh sb="223" eb="224">
      <t>オオム</t>
    </rPh>
    <rPh sb="225" eb="227">
      <t>リョウコウ</t>
    </rPh>
    <rPh sb="244" eb="248">
      <t>ジュウヨウカンロ</t>
    </rPh>
    <rPh sb="249" eb="252">
      <t>タイシンカ</t>
    </rPh>
    <rPh sb="295" eb="298">
      <t>キギョウサイ</t>
    </rPh>
    <rPh sb="298" eb="300">
      <t>ザンダカ</t>
    </rPh>
    <rPh sb="300" eb="301">
      <t>タイ</t>
    </rPh>
    <rPh sb="335" eb="337">
      <t>ヒカク</t>
    </rPh>
    <rPh sb="342" eb="344">
      <t>ケイコウ</t>
    </rPh>
    <rPh sb="390" eb="392">
      <t>ゲンジョウ</t>
    </rPh>
    <rPh sb="393" eb="395">
      <t>ハアク</t>
    </rPh>
    <rPh sb="396" eb="398">
      <t>ブンセキ</t>
    </rPh>
    <rPh sb="399" eb="401">
      <t>テキセツ</t>
    </rPh>
    <rPh sb="402" eb="404">
      <t>スウチ</t>
    </rPh>
    <rPh sb="416" eb="421">
      <t>リョウキンカイシュウリツ</t>
    </rPh>
    <rPh sb="465" eb="467">
      <t>シュウニュウ</t>
    </rPh>
    <rPh sb="468" eb="470">
      <t>カクホ</t>
    </rPh>
    <rPh sb="471" eb="472">
      <t>ツト</t>
    </rPh>
    <rPh sb="476" eb="480">
      <t>キュウスイゲンカ</t>
    </rPh>
    <rPh sb="557" eb="559">
      <t>カンロ</t>
    </rPh>
    <rPh sb="559" eb="561">
      <t>コウシン</t>
    </rPh>
    <rPh sb="564" eb="567">
      <t>ユウシュウリツ</t>
    </rPh>
    <rPh sb="568" eb="570">
      <t>カイゼン</t>
    </rPh>
    <rPh sb="591" eb="596">
      <t>シセツリヨウリツ</t>
    </rPh>
    <rPh sb="651" eb="653">
      <t>カドウ</t>
    </rPh>
    <rPh sb="653" eb="654">
      <t>チュウ</t>
    </rPh>
    <rPh sb="655" eb="657">
      <t>シセツ</t>
    </rPh>
    <rPh sb="663" eb="665">
      <t>コンゴ</t>
    </rPh>
    <rPh sb="666" eb="670">
      <t>ジンコウゲンショウ</t>
    </rPh>
    <rPh sb="673" eb="675">
      <t>ジュヨウ</t>
    </rPh>
    <rPh sb="676" eb="678">
      <t>テイカ</t>
    </rPh>
    <rPh sb="679" eb="681">
      <t>ヨソク</t>
    </rPh>
    <rPh sb="683" eb="685">
      <t>シセツ</t>
    </rPh>
    <rPh sb="695" eb="697">
      <t>ケントウ</t>
    </rPh>
    <rPh sb="709" eb="712">
      <t>ユウシュウリツ</t>
    </rPh>
    <rPh sb="738" eb="740">
      <t>ヨウイン</t>
    </rPh>
    <rPh sb="763" eb="765">
      <t>レイワ</t>
    </rPh>
    <rPh sb="766" eb="768">
      <t>ネンド</t>
    </rPh>
    <rPh sb="770" eb="773">
      <t>スイドウカン</t>
    </rPh>
    <rPh sb="773" eb="777">
      <t>コウシンジギョウ</t>
    </rPh>
    <rPh sb="778" eb="779">
      <t>オコナ</t>
    </rPh>
    <rPh sb="781" eb="784">
      <t>ユウシュウリツ</t>
    </rPh>
    <rPh sb="785" eb="787">
      <t>カイゼン</t>
    </rPh>
    <rPh sb="788" eb="789">
      <t>ハカ</t>
    </rPh>
    <phoneticPr fontId="4"/>
  </si>
  <si>
    <t>①有形固定資産減価償却率
　類似団体と比較して低いが償却が進み、対応年数間近の資産もあるので現状の施設能力に併せて適切に更新を行いたい。また、管路についても旧上水道区域については布設後約40年近くなっているものもあるため早急な更新が求められる。
②管路経年化率
　法定耐用年数を超えた管路の発生が見込まれるため、有形固定資産減価償却率と同様の対応が必要である。
③管路更新率
　将来への償還金の負担等も踏まえて計画的に投資を進めていく必要がある。
また、今後も国庫交付金事業を継続して活用し更新投資を行っていく。</t>
    <rPh sb="1" eb="7">
      <t>ユウケイコテイシサン</t>
    </rPh>
    <rPh sb="7" eb="12">
      <t>ゲンカショウキャクリツ</t>
    </rPh>
    <rPh sb="14" eb="18">
      <t>ルイジダンタイ</t>
    </rPh>
    <rPh sb="19" eb="21">
      <t>ヒカク</t>
    </rPh>
    <rPh sb="23" eb="24">
      <t>ヒク</t>
    </rPh>
    <rPh sb="26" eb="28">
      <t>ショウキャク</t>
    </rPh>
    <rPh sb="29" eb="30">
      <t>スス</t>
    </rPh>
    <rPh sb="32" eb="36">
      <t>タイオウネンスウ</t>
    </rPh>
    <rPh sb="36" eb="38">
      <t>マヂカ</t>
    </rPh>
    <rPh sb="39" eb="41">
      <t>シサン</t>
    </rPh>
    <rPh sb="46" eb="48">
      <t>ゲンジョウ</t>
    </rPh>
    <rPh sb="49" eb="51">
      <t>シセツ</t>
    </rPh>
    <rPh sb="51" eb="53">
      <t>ノウリョク</t>
    </rPh>
    <rPh sb="54" eb="55">
      <t>アワ</t>
    </rPh>
    <rPh sb="57" eb="59">
      <t>テキセツ</t>
    </rPh>
    <rPh sb="60" eb="62">
      <t>コウシン</t>
    </rPh>
    <rPh sb="63" eb="64">
      <t>オコナ</t>
    </rPh>
    <rPh sb="71" eb="73">
      <t>カンロ</t>
    </rPh>
    <rPh sb="78" eb="79">
      <t>キュウ</t>
    </rPh>
    <rPh sb="79" eb="82">
      <t>ジョウスイドウ</t>
    </rPh>
    <rPh sb="82" eb="84">
      <t>クイキ</t>
    </rPh>
    <rPh sb="89" eb="92">
      <t>フセツゴ</t>
    </rPh>
    <rPh sb="92" eb="93">
      <t>ヤク</t>
    </rPh>
    <rPh sb="95" eb="96">
      <t>ネン</t>
    </rPh>
    <rPh sb="96" eb="97">
      <t>チカ</t>
    </rPh>
    <rPh sb="110" eb="112">
      <t>ソウキュウ</t>
    </rPh>
    <rPh sb="113" eb="115">
      <t>コウシン</t>
    </rPh>
    <rPh sb="116" eb="117">
      <t>モト</t>
    </rPh>
    <rPh sb="124" eb="126">
      <t>カンロ</t>
    </rPh>
    <rPh sb="126" eb="130">
      <t>ケイネンカリツ</t>
    </rPh>
    <rPh sb="182" eb="187">
      <t>カンロコウシンリツ</t>
    </rPh>
    <phoneticPr fontId="4"/>
  </si>
  <si>
    <t>　収益確保や費用削減はどの自治体においても急務の課題であり、当事業においても燃料費の高騰や材料、機器の不足や人員不足等があり、これらを改善するために様々な対策を講じる必要がある。
　収入面では人口減少に伴い収入が減少していく一方老朽化した管路や施設の計画的な更新により支出は増大していき、現在の料金では資金不足になることも考えられるため、適切な料金改定や施設規模の見直しを行う。　
　支出面では今後は近隣他団体との薬品の共同調達等の取組や漏水調査委託の共同での発注を行い費用を抑える必要がある。広域化的な取組を真摯に行い、水道事業の統合が必須になるのではないかと思われる。
　また、職員の高齢化や人事異動による技術継承が難しくなっているので職員の能力向上ができる体制を構築しなければならない。
　</t>
    <rPh sb="1" eb="3">
      <t>シュウエキ</t>
    </rPh>
    <rPh sb="3" eb="5">
      <t>カクホ</t>
    </rPh>
    <rPh sb="6" eb="8">
      <t>ヒヨウ</t>
    </rPh>
    <rPh sb="8" eb="10">
      <t>サクゲン</t>
    </rPh>
    <rPh sb="13" eb="16">
      <t>ジチタイ</t>
    </rPh>
    <rPh sb="21" eb="23">
      <t>キュウム</t>
    </rPh>
    <rPh sb="24" eb="26">
      <t>カダイ</t>
    </rPh>
    <rPh sb="30" eb="31">
      <t>トウ</t>
    </rPh>
    <rPh sb="31" eb="33">
      <t>ジギョウ</t>
    </rPh>
    <rPh sb="38" eb="41">
      <t>ネンリョウヒ</t>
    </rPh>
    <rPh sb="42" eb="44">
      <t>コウトウ</t>
    </rPh>
    <rPh sb="45" eb="47">
      <t>ザイリョウ</t>
    </rPh>
    <rPh sb="48" eb="50">
      <t>キキ</t>
    </rPh>
    <rPh sb="51" eb="53">
      <t>フソク</t>
    </rPh>
    <rPh sb="54" eb="58">
      <t>ジンインフソク</t>
    </rPh>
    <rPh sb="58" eb="59">
      <t>ナド</t>
    </rPh>
    <rPh sb="67" eb="69">
      <t>カイゼン</t>
    </rPh>
    <rPh sb="74" eb="76">
      <t>サマザマ</t>
    </rPh>
    <rPh sb="77" eb="79">
      <t>タイサク</t>
    </rPh>
    <rPh sb="80" eb="81">
      <t>コウ</t>
    </rPh>
    <rPh sb="83" eb="85">
      <t>ヒツヨウ</t>
    </rPh>
    <rPh sb="91" eb="94">
      <t>シュウニュウメン</t>
    </rPh>
    <rPh sb="96" eb="100">
      <t>ジンコウゲンショウ</t>
    </rPh>
    <rPh sb="101" eb="102">
      <t>トモナ</t>
    </rPh>
    <rPh sb="103" eb="105">
      <t>シュウニュウ</t>
    </rPh>
    <rPh sb="106" eb="108">
      <t>ゲンショウ</t>
    </rPh>
    <rPh sb="112" eb="114">
      <t>イッポウ</t>
    </rPh>
    <rPh sb="114" eb="117">
      <t>ロウキュウカ</t>
    </rPh>
    <rPh sb="119" eb="121">
      <t>カンロ</t>
    </rPh>
    <rPh sb="122" eb="124">
      <t>シセツ</t>
    </rPh>
    <rPh sb="125" eb="128">
      <t>ケイカクテキ</t>
    </rPh>
    <rPh sb="129" eb="131">
      <t>コウシン</t>
    </rPh>
    <rPh sb="134" eb="136">
      <t>シシュツ</t>
    </rPh>
    <rPh sb="137" eb="139">
      <t>ゾウダイ</t>
    </rPh>
    <rPh sb="144" eb="146">
      <t>ゲンザイ</t>
    </rPh>
    <rPh sb="147" eb="149">
      <t>リョウキン</t>
    </rPh>
    <rPh sb="151" eb="155">
      <t>シキンブソク</t>
    </rPh>
    <rPh sb="161" eb="162">
      <t>カンガ</t>
    </rPh>
    <rPh sb="169" eb="171">
      <t>テキセツ</t>
    </rPh>
    <rPh sb="172" eb="176">
      <t>リョウキンカイテイ</t>
    </rPh>
    <rPh sb="177" eb="181">
      <t>シセツキボ</t>
    </rPh>
    <rPh sb="182" eb="184">
      <t>ミナオ</t>
    </rPh>
    <rPh sb="186" eb="187">
      <t>オコナ</t>
    </rPh>
    <rPh sb="192" eb="195">
      <t>シシュツメン</t>
    </rPh>
    <rPh sb="197" eb="199">
      <t>コンゴ</t>
    </rPh>
    <rPh sb="200" eb="202">
      <t>キンリン</t>
    </rPh>
    <rPh sb="202" eb="205">
      <t>タダンタイ</t>
    </rPh>
    <rPh sb="207" eb="209">
      <t>ヤクヒン</t>
    </rPh>
    <rPh sb="210" eb="214">
      <t>キョウドウチョウタツ</t>
    </rPh>
    <rPh sb="214" eb="215">
      <t>ナド</t>
    </rPh>
    <rPh sb="216" eb="218">
      <t>トリクミ</t>
    </rPh>
    <rPh sb="219" eb="221">
      <t>ロウスイ</t>
    </rPh>
    <rPh sb="221" eb="223">
      <t>チョウサ</t>
    </rPh>
    <rPh sb="223" eb="225">
      <t>イタク</t>
    </rPh>
    <rPh sb="226" eb="228">
      <t>キョウドウ</t>
    </rPh>
    <rPh sb="230" eb="232">
      <t>ハッチュウ</t>
    </rPh>
    <rPh sb="233" eb="234">
      <t>オコナ</t>
    </rPh>
    <rPh sb="235" eb="237">
      <t>ヒヨウ</t>
    </rPh>
    <rPh sb="238" eb="239">
      <t>オサ</t>
    </rPh>
    <rPh sb="241" eb="243">
      <t>ヒツヨウ</t>
    </rPh>
    <rPh sb="247" eb="250">
      <t>コウイキカ</t>
    </rPh>
    <rPh sb="250" eb="251">
      <t>テキ</t>
    </rPh>
    <rPh sb="252" eb="254">
      <t>トリクミ</t>
    </rPh>
    <rPh sb="255" eb="257">
      <t>シンシ</t>
    </rPh>
    <rPh sb="258" eb="259">
      <t>オコナ</t>
    </rPh>
    <rPh sb="261" eb="265">
      <t>スイドウジギョウ</t>
    </rPh>
    <rPh sb="266" eb="268">
      <t>トウゴウ</t>
    </rPh>
    <rPh sb="269" eb="271">
      <t>ヒッス</t>
    </rPh>
    <rPh sb="281" eb="282">
      <t>オモ</t>
    </rPh>
    <rPh sb="291" eb="293">
      <t>ショクイン</t>
    </rPh>
    <rPh sb="294" eb="297">
      <t>コウレイカ</t>
    </rPh>
    <rPh sb="298" eb="302">
      <t>ジンジイドウ</t>
    </rPh>
    <rPh sb="305" eb="309">
      <t>ギジュツケイショウ</t>
    </rPh>
    <rPh sb="310" eb="311">
      <t>ムズカ</t>
    </rPh>
    <rPh sb="320" eb="322">
      <t>ショクイン</t>
    </rPh>
    <rPh sb="323" eb="325">
      <t>ノウリョク</t>
    </rPh>
    <rPh sb="325" eb="327">
      <t>コウジョウ</t>
    </rPh>
    <rPh sb="331" eb="333">
      <t>タイセイ</t>
    </rPh>
    <rPh sb="334" eb="336">
      <t>コウチク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</si>
</sst>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7.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1.87</c:v>
                </c:pt>
                <c:pt idx="1">
                  <c:v>1.92</c:v>
                </c:pt>
                <c:pt idx="2">
                  <c:v>0.91</c:v>
                </c:pt>
                <c:pt idx="3">
                  <c:v>0.81</c:v>
                </c:pt>
                <c:pt idx="4">
                  <c:v>0.5</c:v>
                </c:pt>
              </c:numCache>
            </c:numRef>
          </c:val>
          <c:extLst>
            <c:ext xmlns:c16="http://schemas.microsoft.com/office/drawing/2014/chart" uri="{C3380CC4-5D6E-409C-BE32-E72D297353CC}">
              <c16:uniqueId val="{00000000-E534-467F-B51B-AEC8A1C35AF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E534-467F-B51B-AEC8A1C35AF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84.68</c:v>
                </c:pt>
                <c:pt idx="1">
                  <c:v>87.79</c:v>
                </c:pt>
                <c:pt idx="2">
                  <c:v>87.62</c:v>
                </c:pt>
                <c:pt idx="3">
                  <c:v>88.31</c:v>
                </c:pt>
                <c:pt idx="4">
                  <c:v>89.69</c:v>
                </c:pt>
              </c:numCache>
            </c:numRef>
          </c:val>
          <c:extLst>
            <c:ext xmlns:c16="http://schemas.microsoft.com/office/drawing/2014/chart" uri="{C3380CC4-5D6E-409C-BE32-E72D297353CC}">
              <c16:uniqueId val="{00000000-FA2A-46A3-B36A-446184B9429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FA2A-46A3-B36A-446184B9429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80.010000000000005</c:v>
                </c:pt>
                <c:pt idx="1">
                  <c:v>79.209999999999994</c:v>
                </c:pt>
                <c:pt idx="2">
                  <c:v>79.78</c:v>
                </c:pt>
                <c:pt idx="3">
                  <c:v>79.77</c:v>
                </c:pt>
                <c:pt idx="4">
                  <c:v>79.77</c:v>
                </c:pt>
              </c:numCache>
            </c:numRef>
          </c:val>
          <c:extLst>
            <c:ext xmlns:c16="http://schemas.microsoft.com/office/drawing/2014/chart" uri="{C3380CC4-5D6E-409C-BE32-E72D297353CC}">
              <c16:uniqueId val="{00000000-89CF-4211-B8B7-E09AA5D6AA0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89CF-4211-B8B7-E09AA5D6AA0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101.81</c:v>
                </c:pt>
                <c:pt idx="1">
                  <c:v>103.72</c:v>
                </c:pt>
                <c:pt idx="2">
                  <c:v>100.07</c:v>
                </c:pt>
                <c:pt idx="3">
                  <c:v>99.79</c:v>
                </c:pt>
                <c:pt idx="4">
                  <c:v>98.96</c:v>
                </c:pt>
              </c:numCache>
            </c:numRef>
          </c:val>
          <c:extLst>
            <c:ext xmlns:c16="http://schemas.microsoft.com/office/drawing/2014/chart" uri="{C3380CC4-5D6E-409C-BE32-E72D297353CC}">
              <c16:uniqueId val="{00000000-AD4E-4D6E-816E-A2B4183102B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AD4E-4D6E-816E-A2B4183102B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20.18</c:v>
                </c:pt>
                <c:pt idx="1">
                  <c:v>23.09</c:v>
                </c:pt>
                <c:pt idx="2">
                  <c:v>25.76</c:v>
                </c:pt>
                <c:pt idx="3">
                  <c:v>28.14</c:v>
                </c:pt>
                <c:pt idx="4">
                  <c:v>29.67</c:v>
                </c:pt>
              </c:numCache>
            </c:numRef>
          </c:val>
          <c:extLst>
            <c:ext xmlns:c16="http://schemas.microsoft.com/office/drawing/2014/chart" uri="{C3380CC4-5D6E-409C-BE32-E72D297353CC}">
              <c16:uniqueId val="{00000000-FBD1-4451-9EA5-CC6AA9574B8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FBD1-4451-9EA5-CC6AA9574B8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E7-4F01-8EEC-FBAFE909F9D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4BE7-4F01-8EEC-FBAFE909F9D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3D-40B7-A5D3-5F87938214C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C73D-40B7-A5D3-5F87938214C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431.27</c:v>
                </c:pt>
                <c:pt idx="1">
                  <c:v>414.29</c:v>
                </c:pt>
                <c:pt idx="2">
                  <c:v>396.37</c:v>
                </c:pt>
                <c:pt idx="3">
                  <c:v>378.8</c:v>
                </c:pt>
                <c:pt idx="4">
                  <c:v>366.08</c:v>
                </c:pt>
              </c:numCache>
            </c:numRef>
          </c:val>
          <c:extLst>
            <c:ext xmlns:c16="http://schemas.microsoft.com/office/drawing/2014/chart" uri="{C3380CC4-5D6E-409C-BE32-E72D297353CC}">
              <c16:uniqueId val="{00000000-803B-4C85-949A-CC6E8456A07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803B-4C85-949A-CC6E8456A07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1535.6</c:v>
                </c:pt>
                <c:pt idx="1">
                  <c:v>1488.33</c:v>
                </c:pt>
                <c:pt idx="2">
                  <c:v>1441.32</c:v>
                </c:pt>
                <c:pt idx="3">
                  <c:v>1395.6</c:v>
                </c:pt>
                <c:pt idx="4">
                  <c:v>1190</c:v>
                </c:pt>
              </c:numCache>
            </c:numRef>
          </c:val>
          <c:extLst>
            <c:ext xmlns:c16="http://schemas.microsoft.com/office/drawing/2014/chart" uri="{C3380CC4-5D6E-409C-BE32-E72D297353CC}">
              <c16:uniqueId val="{00000000-E47E-451A-AEA8-9B066250EBC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E47E-451A-AEA8-9B066250EBC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48.99</c:v>
                </c:pt>
                <c:pt idx="1">
                  <c:v>52.74</c:v>
                </c:pt>
                <c:pt idx="2">
                  <c:v>52.12</c:v>
                </c:pt>
                <c:pt idx="3">
                  <c:v>49.3</c:v>
                </c:pt>
                <c:pt idx="4">
                  <c:v>56.99</c:v>
                </c:pt>
              </c:numCache>
            </c:numRef>
          </c:val>
          <c:extLst>
            <c:ext xmlns:c16="http://schemas.microsoft.com/office/drawing/2014/chart" uri="{C3380CC4-5D6E-409C-BE32-E72D297353CC}">
              <c16:uniqueId val="{00000000-9B52-497B-900B-598F7E3B90A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9B52-497B-900B-598F7E3B90A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321.5</c:v>
                </c:pt>
                <c:pt idx="1">
                  <c:v>295.16000000000003</c:v>
                </c:pt>
                <c:pt idx="2">
                  <c:v>299.99</c:v>
                </c:pt>
                <c:pt idx="3">
                  <c:v>316.05</c:v>
                </c:pt>
                <c:pt idx="4">
                  <c:v>303.14</c:v>
                </c:pt>
              </c:numCache>
            </c:numRef>
          </c:val>
          <c:extLst>
            <c:ext xmlns:c16="http://schemas.microsoft.com/office/drawing/2014/chart" uri="{C3380CC4-5D6E-409C-BE32-E72D297353CC}">
              <c16:uniqueId val="{00000000-2F96-46E2-9601-F38C17A9413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2F96-46E2-9601-F38C17A9413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8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伊仙町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自治体職員</v>
      </c>
      <c r="AE8" s="43"/>
      <c r="AF8" s="43"/>
      <c r="AG8" s="43"/>
      <c r="AH8" s="43"/>
      <c r="AI8" s="43"/>
      <c r="AJ8" s="43"/>
      <c r="AK8" s="2"/>
      <c r="AL8" s="44">
        <f>データ!$R$6</f>
        <v>6132</v>
      </c>
      <c r="AM8" s="44"/>
      <c r="AN8" s="44"/>
      <c r="AO8" s="44"/>
      <c r="AP8" s="44"/>
      <c r="AQ8" s="44"/>
      <c r="AR8" s="44"/>
      <c r="AS8" s="44"/>
      <c r="AT8" s="45">
        <f>データ!$S$6</f>
        <v>62.71</v>
      </c>
      <c r="AU8" s="46"/>
      <c r="AV8" s="46"/>
      <c r="AW8" s="46"/>
      <c r="AX8" s="46"/>
      <c r="AY8" s="46"/>
      <c r="AZ8" s="46"/>
      <c r="BA8" s="46"/>
      <c r="BB8" s="47">
        <f>データ!$T$6</f>
        <v>97.78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60.04</v>
      </c>
      <c r="J10" s="46"/>
      <c r="K10" s="46"/>
      <c r="L10" s="46"/>
      <c r="M10" s="46"/>
      <c r="N10" s="46"/>
      <c r="O10" s="80"/>
      <c r="P10" s="47">
        <f>データ!$P$6</f>
        <v>100</v>
      </c>
      <c r="Q10" s="47"/>
      <c r="R10" s="47"/>
      <c r="S10" s="47"/>
      <c r="T10" s="47"/>
      <c r="U10" s="47"/>
      <c r="V10" s="47"/>
      <c r="W10" s="44">
        <f>データ!$Q$6</f>
        <v>3883</v>
      </c>
      <c r="X10" s="44"/>
      <c r="Y10" s="44"/>
      <c r="Z10" s="44"/>
      <c r="AA10" s="44"/>
      <c r="AB10" s="44"/>
      <c r="AC10" s="44"/>
      <c r="AD10" s="2"/>
      <c r="AE10" s="2"/>
      <c r="AF10" s="2"/>
      <c r="AG10" s="2"/>
      <c r="AH10" s="2"/>
      <c r="AI10" s="2"/>
      <c r="AJ10" s="2"/>
      <c r="AK10" s="2"/>
      <c r="AL10" s="44">
        <f>データ!$U$6</f>
        <v>6054</v>
      </c>
      <c r="AM10" s="44"/>
      <c r="AN10" s="44"/>
      <c r="AO10" s="44"/>
      <c r="AP10" s="44"/>
      <c r="AQ10" s="44"/>
      <c r="AR10" s="44"/>
      <c r="AS10" s="44"/>
      <c r="AT10" s="45">
        <f>データ!$V$6</f>
        <v>56.22</v>
      </c>
      <c r="AU10" s="46"/>
      <c r="AV10" s="46"/>
      <c r="AW10" s="46"/>
      <c r="AX10" s="46"/>
      <c r="AY10" s="46"/>
      <c r="AZ10" s="46"/>
      <c r="BA10" s="46"/>
      <c r="BB10" s="47">
        <f>データ!$W$6</f>
        <v>107.68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4" t="s">
        <v>112</v>
      </c>
      <c r="BM47" s="85"/>
      <c r="BN47" s="85"/>
      <c r="BO47" s="85"/>
      <c r="BP47" s="85"/>
      <c r="BQ47" s="85"/>
      <c r="BR47" s="85"/>
      <c r="BS47" s="85"/>
      <c r="BT47" s="85"/>
      <c r="BU47" s="85"/>
      <c r="BV47" s="85"/>
      <c r="BW47" s="85"/>
      <c r="BX47" s="85"/>
      <c r="BY47" s="85"/>
      <c r="BZ47" s="8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4"/>
      <c r="BM48" s="85"/>
      <c r="BN48" s="85"/>
      <c r="BO48" s="85"/>
      <c r="BP48" s="85"/>
      <c r="BQ48" s="85"/>
      <c r="BR48" s="85"/>
      <c r="BS48" s="85"/>
      <c r="BT48" s="85"/>
      <c r="BU48" s="85"/>
      <c r="BV48" s="85"/>
      <c r="BW48" s="85"/>
      <c r="BX48" s="85"/>
      <c r="BY48" s="85"/>
      <c r="BZ48" s="8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4"/>
      <c r="BM49" s="85"/>
      <c r="BN49" s="85"/>
      <c r="BO49" s="85"/>
      <c r="BP49" s="85"/>
      <c r="BQ49" s="85"/>
      <c r="BR49" s="85"/>
      <c r="BS49" s="85"/>
      <c r="BT49" s="85"/>
      <c r="BU49" s="85"/>
      <c r="BV49" s="85"/>
      <c r="BW49" s="85"/>
      <c r="BX49" s="85"/>
      <c r="BY49" s="85"/>
      <c r="BZ49" s="8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4"/>
      <c r="BM50" s="85"/>
      <c r="BN50" s="85"/>
      <c r="BO50" s="85"/>
      <c r="BP50" s="85"/>
      <c r="BQ50" s="85"/>
      <c r="BR50" s="85"/>
      <c r="BS50" s="85"/>
      <c r="BT50" s="85"/>
      <c r="BU50" s="85"/>
      <c r="BV50" s="85"/>
      <c r="BW50" s="85"/>
      <c r="BX50" s="85"/>
      <c r="BY50" s="85"/>
      <c r="BZ50" s="8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4"/>
      <c r="BM51" s="85"/>
      <c r="BN51" s="85"/>
      <c r="BO51" s="85"/>
      <c r="BP51" s="85"/>
      <c r="BQ51" s="85"/>
      <c r="BR51" s="85"/>
      <c r="BS51" s="85"/>
      <c r="BT51" s="85"/>
      <c r="BU51" s="85"/>
      <c r="BV51" s="85"/>
      <c r="BW51" s="85"/>
      <c r="BX51" s="85"/>
      <c r="BY51" s="85"/>
      <c r="BZ51" s="8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4"/>
      <c r="BM52" s="85"/>
      <c r="BN52" s="85"/>
      <c r="BO52" s="85"/>
      <c r="BP52" s="85"/>
      <c r="BQ52" s="85"/>
      <c r="BR52" s="85"/>
      <c r="BS52" s="85"/>
      <c r="BT52" s="85"/>
      <c r="BU52" s="85"/>
      <c r="BV52" s="85"/>
      <c r="BW52" s="85"/>
      <c r="BX52" s="85"/>
      <c r="BY52" s="85"/>
      <c r="BZ52" s="8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4"/>
      <c r="BM53" s="85"/>
      <c r="BN53" s="85"/>
      <c r="BO53" s="85"/>
      <c r="BP53" s="85"/>
      <c r="BQ53" s="85"/>
      <c r="BR53" s="85"/>
      <c r="BS53" s="85"/>
      <c r="BT53" s="85"/>
      <c r="BU53" s="85"/>
      <c r="BV53" s="85"/>
      <c r="BW53" s="85"/>
      <c r="BX53" s="85"/>
      <c r="BY53" s="85"/>
      <c r="BZ53" s="8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4"/>
      <c r="BM54" s="85"/>
      <c r="BN54" s="85"/>
      <c r="BO54" s="85"/>
      <c r="BP54" s="85"/>
      <c r="BQ54" s="85"/>
      <c r="BR54" s="85"/>
      <c r="BS54" s="85"/>
      <c r="BT54" s="85"/>
      <c r="BU54" s="85"/>
      <c r="BV54" s="85"/>
      <c r="BW54" s="85"/>
      <c r="BX54" s="85"/>
      <c r="BY54" s="85"/>
      <c r="BZ54" s="8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4"/>
      <c r="BM55" s="85"/>
      <c r="BN55" s="85"/>
      <c r="BO55" s="85"/>
      <c r="BP55" s="85"/>
      <c r="BQ55" s="85"/>
      <c r="BR55" s="85"/>
      <c r="BS55" s="85"/>
      <c r="BT55" s="85"/>
      <c r="BU55" s="85"/>
      <c r="BV55" s="85"/>
      <c r="BW55" s="85"/>
      <c r="BX55" s="85"/>
      <c r="BY55" s="85"/>
      <c r="BZ55" s="8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4"/>
      <c r="BM56" s="85"/>
      <c r="BN56" s="85"/>
      <c r="BO56" s="85"/>
      <c r="BP56" s="85"/>
      <c r="BQ56" s="85"/>
      <c r="BR56" s="85"/>
      <c r="BS56" s="85"/>
      <c r="BT56" s="85"/>
      <c r="BU56" s="85"/>
      <c r="BV56" s="85"/>
      <c r="BW56" s="85"/>
      <c r="BX56" s="85"/>
      <c r="BY56" s="85"/>
      <c r="BZ56" s="8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4"/>
      <c r="BM57" s="85"/>
      <c r="BN57" s="85"/>
      <c r="BO57" s="85"/>
      <c r="BP57" s="85"/>
      <c r="BQ57" s="85"/>
      <c r="BR57" s="85"/>
      <c r="BS57" s="85"/>
      <c r="BT57" s="85"/>
      <c r="BU57" s="85"/>
      <c r="BV57" s="85"/>
      <c r="BW57" s="85"/>
      <c r="BX57" s="85"/>
      <c r="BY57" s="85"/>
      <c r="BZ57" s="8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4"/>
      <c r="BM58" s="85"/>
      <c r="BN58" s="85"/>
      <c r="BO58" s="85"/>
      <c r="BP58" s="85"/>
      <c r="BQ58" s="85"/>
      <c r="BR58" s="85"/>
      <c r="BS58" s="85"/>
      <c r="BT58" s="85"/>
      <c r="BU58" s="85"/>
      <c r="BV58" s="85"/>
      <c r="BW58" s="85"/>
      <c r="BX58" s="85"/>
      <c r="BY58" s="85"/>
      <c r="BZ58" s="8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4"/>
      <c r="BM59" s="85"/>
      <c r="BN59" s="85"/>
      <c r="BO59" s="85"/>
      <c r="BP59" s="85"/>
      <c r="BQ59" s="85"/>
      <c r="BR59" s="85"/>
      <c r="BS59" s="85"/>
      <c r="BT59" s="85"/>
      <c r="BU59" s="85"/>
      <c r="BV59" s="85"/>
      <c r="BW59" s="85"/>
      <c r="BX59" s="85"/>
      <c r="BY59" s="85"/>
      <c r="BZ59" s="86"/>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4"/>
      <c r="BM60" s="85"/>
      <c r="BN60" s="85"/>
      <c r="BO60" s="85"/>
      <c r="BP60" s="85"/>
      <c r="BQ60" s="85"/>
      <c r="BR60" s="85"/>
      <c r="BS60" s="85"/>
      <c r="BT60" s="85"/>
      <c r="BU60" s="85"/>
      <c r="BV60" s="85"/>
      <c r="BW60" s="85"/>
      <c r="BX60" s="85"/>
      <c r="BY60" s="85"/>
      <c r="BZ60" s="86"/>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4"/>
      <c r="BM61" s="85"/>
      <c r="BN61" s="85"/>
      <c r="BO61" s="85"/>
      <c r="BP61" s="85"/>
      <c r="BQ61" s="85"/>
      <c r="BR61" s="85"/>
      <c r="BS61" s="85"/>
      <c r="BT61" s="85"/>
      <c r="BU61" s="85"/>
      <c r="BV61" s="85"/>
      <c r="BW61" s="85"/>
      <c r="BX61" s="85"/>
      <c r="BY61" s="85"/>
      <c r="BZ61" s="8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4"/>
      <c r="BM62" s="85"/>
      <c r="BN62" s="85"/>
      <c r="BO62" s="85"/>
      <c r="BP62" s="85"/>
      <c r="BQ62" s="85"/>
      <c r="BR62" s="85"/>
      <c r="BS62" s="85"/>
      <c r="BT62" s="85"/>
      <c r="BU62" s="85"/>
      <c r="BV62" s="85"/>
      <c r="BW62" s="85"/>
      <c r="BX62" s="85"/>
      <c r="BY62" s="85"/>
      <c r="BZ62" s="8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4"/>
      <c r="BM63" s="85"/>
      <c r="BN63" s="85"/>
      <c r="BO63" s="85"/>
      <c r="BP63" s="85"/>
      <c r="BQ63" s="85"/>
      <c r="BR63" s="85"/>
      <c r="BS63" s="85"/>
      <c r="BT63" s="85"/>
      <c r="BU63" s="85"/>
      <c r="BV63" s="85"/>
      <c r="BW63" s="85"/>
      <c r="BX63" s="85"/>
      <c r="BY63" s="85"/>
      <c r="BZ63" s="8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OzrYWIt6RQIcn0b/+sziBcWivmMc6KU0/wN6viS1Yt23j91sLSlzWvlPvDvlNej7SLlhwP4tuVYX84UWuLKJXA==" saltValue="PBo9ag7JW4J2hW3A9Wgd/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465321</v>
      </c>
      <c r="D6" s="20">
        <f t="shared" si="3"/>
        <v>46</v>
      </c>
      <c r="E6" s="20">
        <f t="shared" si="3"/>
        <v>1</v>
      </c>
      <c r="F6" s="20">
        <f t="shared" si="3"/>
        <v>0</v>
      </c>
      <c r="G6" s="20">
        <f t="shared" si="3"/>
        <v>1</v>
      </c>
      <c r="H6" s="20" t="str">
        <f t="shared" si="3"/>
        <v>鹿児島県　伊仙町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60.04</v>
      </c>
      <c r="P6" s="21">
        <f t="shared" si="3"/>
        <v>100</v>
      </c>
      <c r="Q6" s="21">
        <f t="shared" si="3"/>
        <v>3883</v>
      </c>
      <c r="R6" s="21">
        <f t="shared" si="3"/>
        <v>6132</v>
      </c>
      <c r="S6" s="21">
        <f t="shared" si="3"/>
        <v>62.71</v>
      </c>
      <c r="T6" s="21">
        <f t="shared" si="3"/>
        <v>97.78</v>
      </c>
      <c r="U6" s="21">
        <f t="shared" si="3"/>
        <v>6054</v>
      </c>
      <c r="V6" s="21">
        <f t="shared" si="3"/>
        <v>56.22</v>
      </c>
      <c r="W6" s="21">
        <f t="shared" si="3"/>
        <v>107.68</v>
      </c>
      <c r="X6" s="22">
        <f>IF(X7="",NA(),X7)</f>
        <v>101.81</v>
      </c>
      <c r="Y6" s="22">
        <f t="shared" ref="Y6:AG6" si="4">IF(Y7="",NA(),Y7)</f>
        <v>103.72</v>
      </c>
      <c r="Z6" s="22">
        <f t="shared" si="4"/>
        <v>100.07</v>
      </c>
      <c r="AA6" s="22">
        <f t="shared" si="4"/>
        <v>99.79</v>
      </c>
      <c r="AB6" s="22">
        <f t="shared" si="4"/>
        <v>98.96</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431.27</v>
      </c>
      <c r="AU6" s="22">
        <f t="shared" ref="AU6:BC6" si="6">IF(AU7="",NA(),AU7)</f>
        <v>414.29</v>
      </c>
      <c r="AV6" s="22">
        <f t="shared" si="6"/>
        <v>396.37</v>
      </c>
      <c r="AW6" s="22">
        <f t="shared" si="6"/>
        <v>378.8</v>
      </c>
      <c r="AX6" s="22">
        <f t="shared" si="6"/>
        <v>366.08</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1535.6</v>
      </c>
      <c r="BF6" s="22">
        <f t="shared" ref="BF6:BN6" si="7">IF(BF7="",NA(),BF7)</f>
        <v>1488.33</v>
      </c>
      <c r="BG6" s="22">
        <f t="shared" si="7"/>
        <v>1441.32</v>
      </c>
      <c r="BH6" s="22">
        <f t="shared" si="7"/>
        <v>1395.6</v>
      </c>
      <c r="BI6" s="22">
        <f t="shared" si="7"/>
        <v>1190</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48.99</v>
      </c>
      <c r="BQ6" s="22">
        <f t="shared" ref="BQ6:BY6" si="8">IF(BQ7="",NA(),BQ7)</f>
        <v>52.74</v>
      </c>
      <c r="BR6" s="22">
        <f t="shared" si="8"/>
        <v>52.12</v>
      </c>
      <c r="BS6" s="22">
        <f t="shared" si="8"/>
        <v>49.3</v>
      </c>
      <c r="BT6" s="22">
        <f t="shared" si="8"/>
        <v>56.99</v>
      </c>
      <c r="BU6" s="22">
        <f t="shared" si="8"/>
        <v>82.78</v>
      </c>
      <c r="BV6" s="22">
        <f t="shared" si="8"/>
        <v>84.82</v>
      </c>
      <c r="BW6" s="22">
        <f t="shared" si="8"/>
        <v>82.29</v>
      </c>
      <c r="BX6" s="22">
        <f t="shared" si="8"/>
        <v>84.16</v>
      </c>
      <c r="BY6" s="22">
        <f t="shared" si="8"/>
        <v>81.45</v>
      </c>
      <c r="BZ6" s="21" t="str">
        <f>IF(BZ7="","",IF(BZ7="-","【-】","【"&amp;SUBSTITUTE(TEXT(BZ7,"#,##0.00"),"-","△")&amp;"】"))</f>
        <v>【97.59】</v>
      </c>
      <c r="CA6" s="22">
        <f>IF(CA7="",NA(),CA7)</f>
        <v>321.5</v>
      </c>
      <c r="CB6" s="22">
        <f t="shared" ref="CB6:CJ6" si="9">IF(CB7="",NA(),CB7)</f>
        <v>295.16000000000003</v>
      </c>
      <c r="CC6" s="22">
        <f t="shared" si="9"/>
        <v>299.99</v>
      </c>
      <c r="CD6" s="22">
        <f t="shared" si="9"/>
        <v>316.05</v>
      </c>
      <c r="CE6" s="22">
        <f t="shared" si="9"/>
        <v>303.14</v>
      </c>
      <c r="CF6" s="22">
        <f t="shared" si="9"/>
        <v>225.09</v>
      </c>
      <c r="CG6" s="22">
        <f t="shared" si="9"/>
        <v>224.82</v>
      </c>
      <c r="CH6" s="22">
        <f t="shared" si="9"/>
        <v>230.85</v>
      </c>
      <c r="CI6" s="22">
        <f t="shared" si="9"/>
        <v>230.21</v>
      </c>
      <c r="CJ6" s="22">
        <f t="shared" si="9"/>
        <v>240.31</v>
      </c>
      <c r="CK6" s="21" t="str">
        <f>IF(CK7="","",IF(CK7="-","【-】","【"&amp;SUBSTITUTE(TEXT(CK7,"#,##0.00"),"-","△")&amp;"】"))</f>
        <v>【181.66】</v>
      </c>
      <c r="CL6" s="22">
        <f>IF(CL7="",NA(),CL7)</f>
        <v>84.68</v>
      </c>
      <c r="CM6" s="22">
        <f t="shared" ref="CM6:CU6" si="10">IF(CM7="",NA(),CM7)</f>
        <v>87.79</v>
      </c>
      <c r="CN6" s="22">
        <f t="shared" si="10"/>
        <v>87.62</v>
      </c>
      <c r="CO6" s="22">
        <f t="shared" si="10"/>
        <v>88.31</v>
      </c>
      <c r="CP6" s="22">
        <f t="shared" si="10"/>
        <v>89.69</v>
      </c>
      <c r="CQ6" s="22">
        <f t="shared" si="10"/>
        <v>49.38</v>
      </c>
      <c r="CR6" s="22">
        <f t="shared" si="10"/>
        <v>50.09</v>
      </c>
      <c r="CS6" s="22">
        <f t="shared" si="10"/>
        <v>50.1</v>
      </c>
      <c r="CT6" s="22">
        <f t="shared" si="10"/>
        <v>49.76</v>
      </c>
      <c r="CU6" s="22">
        <f t="shared" si="10"/>
        <v>49.74</v>
      </c>
      <c r="CV6" s="21" t="str">
        <f>IF(CV7="","",IF(CV7="-","【-】","【"&amp;SUBSTITUTE(TEXT(CV7,"#,##0.00"),"-","△")&amp;"】"))</f>
        <v>【60.21】</v>
      </c>
      <c r="CW6" s="22">
        <f>IF(CW7="",NA(),CW7)</f>
        <v>80.010000000000005</v>
      </c>
      <c r="CX6" s="22">
        <f t="shared" ref="CX6:DF6" si="11">IF(CX7="",NA(),CX7)</f>
        <v>79.209999999999994</v>
      </c>
      <c r="CY6" s="22">
        <f t="shared" si="11"/>
        <v>79.78</v>
      </c>
      <c r="CZ6" s="22">
        <f t="shared" si="11"/>
        <v>79.77</v>
      </c>
      <c r="DA6" s="22">
        <f t="shared" si="11"/>
        <v>79.77</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20.18</v>
      </c>
      <c r="DI6" s="22">
        <f t="shared" ref="DI6:DQ6" si="12">IF(DI7="",NA(),DI7)</f>
        <v>23.09</v>
      </c>
      <c r="DJ6" s="22">
        <f t="shared" si="12"/>
        <v>25.76</v>
      </c>
      <c r="DK6" s="22">
        <f t="shared" si="12"/>
        <v>28.14</v>
      </c>
      <c r="DL6" s="22">
        <f t="shared" si="12"/>
        <v>29.67</v>
      </c>
      <c r="DM6" s="22">
        <f t="shared" si="12"/>
        <v>47.5</v>
      </c>
      <c r="DN6" s="22">
        <f t="shared" si="12"/>
        <v>48.41</v>
      </c>
      <c r="DO6" s="22">
        <f t="shared" si="12"/>
        <v>50.02</v>
      </c>
      <c r="DP6" s="22">
        <f t="shared" si="12"/>
        <v>51.38</v>
      </c>
      <c r="DQ6" s="22">
        <f t="shared" si="12"/>
        <v>52.3</v>
      </c>
      <c r="DR6" s="21" t="str">
        <f>IF(DR7="","",IF(DR7="-","【-】","【"&amp;SUBSTITUTE(TEXT(DR7,"#,##0.00"),"-","△")&amp;"】"))</f>
        <v>【52.41】</v>
      </c>
      <c r="DS6" s="21">
        <f>IF(DS7="",NA(),DS7)</f>
        <v>0</v>
      </c>
      <c r="DT6" s="21">
        <f t="shared" ref="DT6:EB6" si="13">IF(DT7="",NA(),DT7)</f>
        <v>0</v>
      </c>
      <c r="DU6" s="21">
        <f t="shared" si="13"/>
        <v>0</v>
      </c>
      <c r="DV6" s="21">
        <f t="shared" si="13"/>
        <v>0</v>
      </c>
      <c r="DW6" s="21">
        <f t="shared" si="13"/>
        <v>0</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1.87</v>
      </c>
      <c r="EE6" s="22">
        <f t="shared" ref="EE6:EM6" si="14">IF(EE7="",NA(),EE7)</f>
        <v>1.92</v>
      </c>
      <c r="EF6" s="22">
        <f t="shared" si="14"/>
        <v>0.91</v>
      </c>
      <c r="EG6" s="22">
        <f t="shared" si="14"/>
        <v>0.81</v>
      </c>
      <c r="EH6" s="22">
        <f t="shared" si="14"/>
        <v>0.5</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465321</v>
      </c>
      <c r="D7" s="24">
        <v>46</v>
      </c>
      <c r="E7" s="24">
        <v>1</v>
      </c>
      <c r="F7" s="24">
        <v>0</v>
      </c>
      <c r="G7" s="24">
        <v>1</v>
      </c>
      <c r="H7" s="24" t="s">
        <v>93</v>
      </c>
      <c r="I7" s="24" t="s">
        <v>94</v>
      </c>
      <c r="J7" s="24" t="s">
        <v>95</v>
      </c>
      <c r="K7" s="24" t="s">
        <v>96</v>
      </c>
      <c r="L7" s="24" t="s">
        <v>97</v>
      </c>
      <c r="M7" s="24" t="s">
        <v>98</v>
      </c>
      <c r="N7" s="25" t="s">
        <v>99</v>
      </c>
      <c r="O7" s="25">
        <v>60.04</v>
      </c>
      <c r="P7" s="25">
        <v>100</v>
      </c>
      <c r="Q7" s="25">
        <v>3883</v>
      </c>
      <c r="R7" s="25">
        <v>6132</v>
      </c>
      <c r="S7" s="25">
        <v>62.71</v>
      </c>
      <c r="T7" s="25">
        <v>97.78</v>
      </c>
      <c r="U7" s="25">
        <v>6054</v>
      </c>
      <c r="V7" s="25">
        <v>56.22</v>
      </c>
      <c r="W7" s="25">
        <v>107.68</v>
      </c>
      <c r="X7" s="25">
        <v>101.81</v>
      </c>
      <c r="Y7" s="25">
        <v>103.72</v>
      </c>
      <c r="Z7" s="25">
        <v>100.07</v>
      </c>
      <c r="AA7" s="25">
        <v>99.79</v>
      </c>
      <c r="AB7" s="25">
        <v>98.96</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431.27</v>
      </c>
      <c r="AU7" s="25">
        <v>414.29</v>
      </c>
      <c r="AV7" s="25">
        <v>396.37</v>
      </c>
      <c r="AW7" s="25">
        <v>378.8</v>
      </c>
      <c r="AX7" s="25">
        <v>366.08</v>
      </c>
      <c r="AY7" s="25">
        <v>305.08</v>
      </c>
      <c r="AZ7" s="25">
        <v>305.33999999999997</v>
      </c>
      <c r="BA7" s="25">
        <v>310.01</v>
      </c>
      <c r="BB7" s="25">
        <v>311.12</v>
      </c>
      <c r="BC7" s="25">
        <v>293.51</v>
      </c>
      <c r="BD7" s="25">
        <v>239.69</v>
      </c>
      <c r="BE7" s="25">
        <v>1535.6</v>
      </c>
      <c r="BF7" s="25">
        <v>1488.33</v>
      </c>
      <c r="BG7" s="25">
        <v>1441.32</v>
      </c>
      <c r="BH7" s="25">
        <v>1395.6</v>
      </c>
      <c r="BI7" s="25">
        <v>1190</v>
      </c>
      <c r="BJ7" s="25">
        <v>585.59</v>
      </c>
      <c r="BK7" s="25">
        <v>561.34</v>
      </c>
      <c r="BL7" s="25">
        <v>538.33000000000004</v>
      </c>
      <c r="BM7" s="25">
        <v>515.14</v>
      </c>
      <c r="BN7" s="25">
        <v>498.34</v>
      </c>
      <c r="BO7" s="25">
        <v>264.86</v>
      </c>
      <c r="BP7" s="25">
        <v>48.99</v>
      </c>
      <c r="BQ7" s="25">
        <v>52.74</v>
      </c>
      <c r="BR7" s="25">
        <v>52.12</v>
      </c>
      <c r="BS7" s="25">
        <v>49.3</v>
      </c>
      <c r="BT7" s="25">
        <v>56.99</v>
      </c>
      <c r="BU7" s="25">
        <v>82.78</v>
      </c>
      <c r="BV7" s="25">
        <v>84.82</v>
      </c>
      <c r="BW7" s="25">
        <v>82.29</v>
      </c>
      <c r="BX7" s="25">
        <v>84.16</v>
      </c>
      <c r="BY7" s="25">
        <v>81.45</v>
      </c>
      <c r="BZ7" s="25">
        <v>97.59</v>
      </c>
      <c r="CA7" s="25">
        <v>321.5</v>
      </c>
      <c r="CB7" s="25">
        <v>295.16000000000003</v>
      </c>
      <c r="CC7" s="25">
        <v>299.99</v>
      </c>
      <c r="CD7" s="25">
        <v>316.05</v>
      </c>
      <c r="CE7" s="25">
        <v>303.14</v>
      </c>
      <c r="CF7" s="25">
        <v>225.09</v>
      </c>
      <c r="CG7" s="25">
        <v>224.82</v>
      </c>
      <c r="CH7" s="25">
        <v>230.85</v>
      </c>
      <c r="CI7" s="25">
        <v>230.21</v>
      </c>
      <c r="CJ7" s="25">
        <v>240.31</v>
      </c>
      <c r="CK7" s="25">
        <v>181.66</v>
      </c>
      <c r="CL7" s="25">
        <v>84.68</v>
      </c>
      <c r="CM7" s="25">
        <v>87.79</v>
      </c>
      <c r="CN7" s="25">
        <v>87.62</v>
      </c>
      <c r="CO7" s="25">
        <v>88.31</v>
      </c>
      <c r="CP7" s="25">
        <v>89.69</v>
      </c>
      <c r="CQ7" s="25">
        <v>49.38</v>
      </c>
      <c r="CR7" s="25">
        <v>50.09</v>
      </c>
      <c r="CS7" s="25">
        <v>50.1</v>
      </c>
      <c r="CT7" s="25">
        <v>49.76</v>
      </c>
      <c r="CU7" s="25">
        <v>49.74</v>
      </c>
      <c r="CV7" s="25">
        <v>60.21</v>
      </c>
      <c r="CW7" s="25">
        <v>80.010000000000005</v>
      </c>
      <c r="CX7" s="25">
        <v>79.209999999999994</v>
      </c>
      <c r="CY7" s="25">
        <v>79.78</v>
      </c>
      <c r="CZ7" s="25">
        <v>79.77</v>
      </c>
      <c r="DA7" s="25">
        <v>79.77</v>
      </c>
      <c r="DB7" s="25">
        <v>78.010000000000005</v>
      </c>
      <c r="DC7" s="25">
        <v>77.599999999999994</v>
      </c>
      <c r="DD7" s="25">
        <v>77.3</v>
      </c>
      <c r="DE7" s="25">
        <v>76.64</v>
      </c>
      <c r="DF7" s="25">
        <v>75.37</v>
      </c>
      <c r="DG7" s="25">
        <v>89.21</v>
      </c>
      <c r="DH7" s="25">
        <v>20.18</v>
      </c>
      <c r="DI7" s="25">
        <v>23.09</v>
      </c>
      <c r="DJ7" s="25">
        <v>25.76</v>
      </c>
      <c r="DK7" s="25">
        <v>28.14</v>
      </c>
      <c r="DL7" s="25">
        <v>29.67</v>
      </c>
      <c r="DM7" s="25">
        <v>47.5</v>
      </c>
      <c r="DN7" s="25">
        <v>48.41</v>
      </c>
      <c r="DO7" s="25">
        <v>50.02</v>
      </c>
      <c r="DP7" s="25">
        <v>51.38</v>
      </c>
      <c r="DQ7" s="25">
        <v>52.3</v>
      </c>
      <c r="DR7" s="25">
        <v>52.41</v>
      </c>
      <c r="DS7" s="25">
        <v>0</v>
      </c>
      <c r="DT7" s="25">
        <v>0</v>
      </c>
      <c r="DU7" s="25">
        <v>0</v>
      </c>
      <c r="DV7" s="25">
        <v>0</v>
      </c>
      <c r="DW7" s="25">
        <v>0</v>
      </c>
      <c r="DX7" s="25">
        <v>17.399999999999999</v>
      </c>
      <c r="DY7" s="25">
        <v>18.64</v>
      </c>
      <c r="DZ7" s="25">
        <v>19.510000000000002</v>
      </c>
      <c r="EA7" s="25">
        <v>21.6</v>
      </c>
      <c r="EB7" s="25">
        <v>23.36</v>
      </c>
      <c r="EC7" s="25">
        <v>26.78</v>
      </c>
      <c r="ED7" s="25">
        <v>1.87</v>
      </c>
      <c r="EE7" s="25">
        <v>1.92</v>
      </c>
      <c r="EF7" s="25">
        <v>0.91</v>
      </c>
      <c r="EG7" s="25">
        <v>0.81</v>
      </c>
      <c r="EH7" s="25">
        <v>0.5</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2026-03-03T11:46:30Z</cp:lastPrinted>
  <dcterms:created xsi:type="dcterms:W3CDTF">2025-12-12T09:25:28Z</dcterms:created>
  <dcterms:modified xsi:type="dcterms:W3CDTF">2026-03-04T07:09:24Z</dcterms:modified>
  <cp:category/>
</cp:coreProperties>
</file>