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8 徳之島町（済）\"/>
    </mc:Choice>
  </mc:AlternateContent>
  <xr:revisionPtr revIDLastSave="0" documentId="13_ncr:1_{6CDC7FAC-3E1A-4B5A-8473-A54D7A86458B}" xr6:coauthVersionLast="47" xr6:coauthVersionMax="47" xr10:uidLastSave="{00000000-0000-0000-0000-000000000000}"/>
  <workbookProtection workbookAlgorithmName="SHA-512" workbookHashValue="53It1+Xkpb6h0gSlOHg8NHsTgnl8BNJ9AyGkuu/n2yTBTm5fnm57R1m14cIsVLFvyiUZLqn2rO9aKd/INLK4Jg==" workbookSaltValue="tUoaRtdxGlgbZnX3z0wuU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BB10" i="4"/>
  <c r="AT10" i="4"/>
  <c r="AL10" i="4"/>
  <c r="B10" i="4"/>
  <c r="BB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<sst xmlns="http://schemas.openxmlformats.org/spreadsheetml/2006/main" count="228" uniqueCount="114">
  <si>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</si>
  <si>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</si>
  <si>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</si>
  <si>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</si>
  <si>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</si>
  <si>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</si>
  <si>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</si>
  <si>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</si>
  <si>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</si>
  <si>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</si>
  <si>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</si>
  <si>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</si>
  <si>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</si>
  <si>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</si>
  <si>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</si>
  <si>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</si>
  <si>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</si>
  <si>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</si>
  <si>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</si>
  <si>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</si>
  <si>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</si>
  <si>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</si>
  <si>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</si>
  <si>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</si>
  <si>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</si>
  <si>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</si>
  <si>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</si>
  <si>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</si>
  <si>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</si>
  <si>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</si>
  <si>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</si>
  <si>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</si>
  <si>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</si>
  <si>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</si>
  <si>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</si>
  <si>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</si>
  <si>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</si>
  <si>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</si>
  <si>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</si>
  <si>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</si>
  <si>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</si>
  <si>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</si>
  <si>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</si>
  <si>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</si>
  <si>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</si>
  <si>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</si>
  <si>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</si>
  <si>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</si>
  <si>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</si>
  <si>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</si>
  <si>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</si>
  <si>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</si>
  <si>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</si>
  <si>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</si>
  <si>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</si>
  <si>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</si>
  <si>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</si>
  <si>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</si>
  <si>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</si>
  <si>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</si>
  <si>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</si>
  <si>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</si>
  <si>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</si>
  <si>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</si>
  <si>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</si>
  <si>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</si>
  <si>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</si>
  <si>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</si>
  <si>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</si>
  <si>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</si>
  <si>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</si>
  <si>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</si>
  <si>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</si>
  <si>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</si>
  <si>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</si>
  <si>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</si>
  <si>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</si>
  <si>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</si>
  <si>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</si>
  <si>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</si>
  <si>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</si>
  <si>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</si>
  <si>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</si>
  <si>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</si>
  <si>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</si>
  <si>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</si>
  <si>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</si>
  <si>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</si>
  <si>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</si>
  <si>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</si>
  <si>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</si>
  <si>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</si>
  <si>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</si>
  <si>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</si>
  <si>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</si>
  <si>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</si>
  <si>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</si>
  <si>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</si>
  <si>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</si>
  <si>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</si>
  <si>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</si>
  <si>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</si>
  <si>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</si>
  <si>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</si>
  <si>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</si>
  <si>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</si>
  <si>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</si>
  <si>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</si>
  <si>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</si>
  <si>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</si>
  <si>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</si>
  <si>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①経常収支比率については、前年度比+8.46ポイントの102.96％となった。水道料金の見直しを令和6年度に実施。今後も、費用削減等に努めていきたい。
②前年度比-7.53の7.74％となった。令和6年度に水道料金の改定を実施。
③前年度比－76.76ポイントの148.06％となった。今後も100％を下回らないよう運営していきたい。
④前年度比-53.11ポイントの1419.96％となっており、全国平均を大きく上回っている状況である。今後も老朽化した施設、管路等の更新も予定しており、令和6年度に水道料金の改定を実施したが、さらなる適切な水道料金の設定を検討していきたい。
⑤前年度比+2.08ポイントの48.11％となった。一般会計繰入に頼っている部分が大きいので、水道料金の徴収強化や費用削減に努めていきたい。
⑥前年度比＋1.05ポイントの349.54円となった。維持管理費の削減に努めていきたい。
⑦前年度比-1.99ポイントの65.19％となった。今後も給水人口等の変化に注視し適切な施設規模の把握に努めたい。
⑧前年度比+0.2ポイントの69.7％となった。全国平均と比べると低い状況であるので、漏水修繕、管路更新等に努めたい。</t>
    <rPh sb="54" eb="56">
      <t>ジッシ</t>
    </rPh>
    <rPh sb="57" eb="59">
      <t>コンゴ</t>
    </rPh>
    <rPh sb="111" eb="113">
      <t>ジッシ</t>
    </rPh>
    <rPh sb="258" eb="260">
      <t>ジッシ</t>
    </rPh>
    <rPh sb="341" eb="343">
      <t>チョウシュウ</t>
    </rPh>
    <rPh sb="343" eb="345">
      <t>キョウカ</t>
    </rPh>
    <rPh sb="346" eb="348">
      <t>ヒヨウ</t>
    </rPh>
    <rPh sb="348" eb="350">
      <t>サクゲン</t>
    </rPh>
    <rPh sb="351" eb="352">
      <t>ツト</t>
    </rPh>
    <phoneticPr fontId="4"/>
  </si>
  <si>
    <t>①前年度比－0.79ポイントの42.22％となった。今後も浄水場及び機械設備の更新、老朽化した管路の更新を予定している。
②前年度比±0ポイントであるが、今後、法定耐用年数を超える水道管が出てくるので、管路更新に努めたい。
③前年度比－7.11ポイントの4.9％となった。管路更新に努めたい。</t>
    <phoneticPr fontId="4"/>
  </si>
  <si>
    <t>（ア）急速な人口減少に伴うサービス需要の減少
　令和6年度に水道料金の改定を実施し、料金回収率が前年度より上回ったが、まだまだ一般会計繰入に頼らないと運営ができない状況である。人口減少に伴うサービス需要の減少を見込む中、今後も適正な水道料金になるように料金改定を検討していきたい。
（イ）施設の老朽化に伴う更新需要の拡大
　管路や施設の更新需要が年々拡大する中、財源状況と併せて適切な更新計画を作成するため、令和8年度にアセットマネジメントの策定を予定している。　
（ウ）公営企業に携わる人材確保の困難
　管路の老朽化等による漏水対応や、施設の維持管理等、水道管理技術者の負担も増加しており、後継者の確保及び育成が課題となっている。また、外海離島の本町においては、漏水工事に対応可能な事業者も限られているため、双方における人材確保について解決方法を検討していきたい。
（エ）近年の職員給与費の増加や物価高騰による営業費用の増加の影響
　近年の物価高騰により、修繕費や光熱水費、燃料費等といった営業費用が増加している。サービス需要の減少に伴う収入減が見込まれる中、費用の増大は安定的な運営を妨げるものであるため、料金徴収の更なる強化や料金改定等、引き続き検討していく。</t>
    <rPh sb="24" eb="26">
      <t>レイワ</t>
    </rPh>
    <rPh sb="27" eb="29">
      <t>ネンド</t>
    </rPh>
    <rPh sb="30" eb="34">
      <t>スイドウリョウキン</t>
    </rPh>
    <rPh sb="35" eb="37">
      <t>カイテイ</t>
    </rPh>
    <rPh sb="38" eb="40">
      <t>ジッシ</t>
    </rPh>
    <rPh sb="42" eb="47">
      <t>リョウキンカイシュウリツ</t>
    </rPh>
    <rPh sb="48" eb="51">
      <t>ゼンネンド</t>
    </rPh>
    <rPh sb="53" eb="55">
      <t>ウワマワ</t>
    </rPh>
    <rPh sb="88" eb="92">
      <t>ジンコウゲンショウ</t>
    </rPh>
    <rPh sb="93" eb="94">
      <t>トモナ</t>
    </rPh>
    <rPh sb="99" eb="101">
      <t>ジュヨウ</t>
    </rPh>
    <rPh sb="102" eb="104">
      <t>ゲンショウ</t>
    </rPh>
    <rPh sb="105" eb="107">
      <t>ミコ</t>
    </rPh>
    <rPh sb="108" eb="109">
      <t>ナカ</t>
    </rPh>
    <rPh sb="162" eb="164">
      <t>カンロ</t>
    </rPh>
    <rPh sb="165" eb="167">
      <t>シセツ</t>
    </rPh>
    <rPh sb="168" eb="172">
      <t>コウシンジュヨウ</t>
    </rPh>
    <rPh sb="173" eb="175">
      <t>ネンネン</t>
    </rPh>
    <rPh sb="175" eb="177">
      <t>カクダイ</t>
    </rPh>
    <rPh sb="179" eb="180">
      <t>ナカ</t>
    </rPh>
    <rPh sb="181" eb="185">
      <t>ザイゲンジョウキョウ</t>
    </rPh>
    <rPh sb="186" eb="187">
      <t>アワ</t>
    </rPh>
    <rPh sb="189" eb="191">
      <t>テキセツ</t>
    </rPh>
    <rPh sb="192" eb="196">
      <t>コウシンケイカク</t>
    </rPh>
    <rPh sb="197" eb="199">
      <t>サクセイ</t>
    </rPh>
    <rPh sb="204" eb="206">
      <t>レイワ</t>
    </rPh>
    <rPh sb="207" eb="209">
      <t>ネンド</t>
    </rPh>
    <rPh sb="221" eb="223">
      <t>サクテイ</t>
    </rPh>
    <rPh sb="224" eb="226">
      <t>ヨテイ</t>
    </rPh>
    <rPh sb="253" eb="255">
      <t>カンロ</t>
    </rPh>
    <rPh sb="256" eb="259">
      <t>ロウキュウカ</t>
    </rPh>
    <rPh sb="259" eb="260">
      <t>トウ</t>
    </rPh>
    <rPh sb="263" eb="265">
      <t>ロウスイ</t>
    </rPh>
    <rPh sb="265" eb="267">
      <t>タイオウ</t>
    </rPh>
    <rPh sb="269" eb="271">
      <t>シセツ</t>
    </rPh>
    <rPh sb="272" eb="277">
      <t>イジカンリトウ</t>
    </rPh>
    <rPh sb="286" eb="288">
      <t>フタン</t>
    </rPh>
    <rPh sb="289" eb="291">
      <t>ゾウカ</t>
    </rPh>
    <rPh sb="296" eb="299">
      <t>コウケイシャ</t>
    </rPh>
    <rPh sb="300" eb="302">
      <t>カクホ</t>
    </rPh>
    <rPh sb="302" eb="303">
      <t>オヨ</t>
    </rPh>
    <rPh sb="304" eb="306">
      <t>イクセイ</t>
    </rPh>
    <rPh sb="307" eb="309">
      <t>カダイ</t>
    </rPh>
    <rPh sb="319" eb="321">
      <t>ガイカイ</t>
    </rPh>
    <rPh sb="321" eb="323">
      <t>リトウ</t>
    </rPh>
    <rPh sb="324" eb="326">
      <t>ホンチョウ</t>
    </rPh>
    <rPh sb="332" eb="334">
      <t>ロウスイ</t>
    </rPh>
    <rPh sb="334" eb="336">
      <t>コウジ</t>
    </rPh>
    <rPh sb="337" eb="341">
      <t>タイオウカノウ</t>
    </rPh>
    <rPh sb="342" eb="345">
      <t>ジギョウシャ</t>
    </rPh>
    <rPh sb="346" eb="347">
      <t>カギ</t>
    </rPh>
    <rPh sb="355" eb="357">
      <t>ソウホウ</t>
    </rPh>
    <rPh sb="361" eb="365">
      <t>ジンザイカクホ</t>
    </rPh>
    <rPh sb="369" eb="373">
      <t>カイケツホウホウ</t>
    </rPh>
    <rPh sb="374" eb="376">
      <t>ケントウ</t>
    </rPh>
    <rPh sb="418" eb="420">
      <t>キンネン</t>
    </rPh>
    <rPh sb="421" eb="425">
      <t>ブッカコウトウ</t>
    </rPh>
    <rPh sb="429" eb="432">
      <t>シュウゼンヒ</t>
    </rPh>
    <rPh sb="433" eb="437">
      <t>コウネツスイヒ</t>
    </rPh>
    <rPh sb="438" eb="441">
      <t>ネンリョウヒ</t>
    </rPh>
    <rPh sb="441" eb="442">
      <t>トウ</t>
    </rPh>
    <rPh sb="446" eb="450">
      <t>エイギョウヒヨウ</t>
    </rPh>
    <rPh sb="451" eb="453">
      <t>ゾウカ</t>
    </rPh>
    <rPh sb="462" eb="464">
      <t>ジュヨウ</t>
    </rPh>
    <rPh sb="465" eb="467">
      <t>ゲンショウ</t>
    </rPh>
    <rPh sb="468" eb="469">
      <t>トモナ</t>
    </rPh>
    <rPh sb="470" eb="472">
      <t>シュウニュウ</t>
    </rPh>
    <rPh sb="474" eb="476">
      <t>ミコ</t>
    </rPh>
    <rPh sb="479" eb="480">
      <t>ナカ</t>
    </rPh>
    <rPh sb="481" eb="483">
      <t>ヒヨウ</t>
    </rPh>
    <rPh sb="484" eb="486">
      <t>ゾウダイ</t>
    </rPh>
    <rPh sb="487" eb="490">
      <t>アンテイテキ</t>
    </rPh>
    <rPh sb="491" eb="493">
      <t>ウンエイ</t>
    </rPh>
    <rPh sb="494" eb="495">
      <t>サマタ</t>
    </rPh>
    <rPh sb="505" eb="507">
      <t>リョウキン</t>
    </rPh>
    <rPh sb="507" eb="509">
      <t>チョウシュウ</t>
    </rPh>
    <rPh sb="510" eb="511">
      <t>サラ</t>
    </rPh>
    <rPh sb="513" eb="515">
      <t>キョウカ</t>
    </rPh>
    <rPh sb="516" eb="518">
      <t>リョウキン</t>
    </rPh>
    <rPh sb="518" eb="520">
      <t>カイテイ</t>
    </rPh>
    <rPh sb="520" eb="521">
      <t>トウ</t>
    </rPh>
    <rPh sb="522" eb="523">
      <t>ヒ</t>
    </rPh>
    <rPh sb="524" eb="525">
      <t>ツヅ</t>
    </rPh>
    <rPh sb="526" eb="52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</si>
</sst>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6.37</c:v>
                </c:pt>
                <c:pt idx="1">
                  <c:v>0</c:v>
                </c:pt>
                <c:pt idx="2" formatCode="#,##0.00;&quot;△&quot;#,##0.00;&quot;-&quot;">
                  <c:v>25.44</c:v>
                </c:pt>
                <c:pt idx="3" formatCode="#,##0.00;&quot;△&quot;#,##0.00;&quot;-&quot;">
                  <c:v>12.01</c:v>
                </c:pt>
                <c:pt idx="4" formatCode="#,##0.00;&quot;△&quot;#,##0.00;&quot;-&quot;">
                  <c:v>4.9000000000000004</c:v>
                </c:pt>
              </c:numCache>
            </c:numRef>
          </c:val>
          <c:extLst>
            <c:ext xmlns:c16="http://schemas.microsoft.com/office/drawing/2014/chart" uri="{C3380CC4-5D6E-409C-BE32-E72D297353CC}">
              <c16:uniqueId val="{00000000-756C-410D-9A7D-E1B4D61F25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56C-410D-9A7D-E1B4D61F25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70.38</c:v>
                </c:pt>
                <c:pt idx="1">
                  <c:v>69.83</c:v>
                </c:pt>
                <c:pt idx="2">
                  <c:v>65.239999999999995</c:v>
                </c:pt>
                <c:pt idx="3">
                  <c:v>67.180000000000007</c:v>
                </c:pt>
                <c:pt idx="4">
                  <c:v>65.19</c:v>
                </c:pt>
              </c:numCache>
            </c:numRef>
          </c:val>
          <c:extLst>
            <c:ext xmlns:c16="http://schemas.microsoft.com/office/drawing/2014/chart" uri="{C3380CC4-5D6E-409C-BE32-E72D297353CC}">
              <c16:uniqueId val="{00000000-26D7-4C05-9C36-D1C0ACAFB7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26D7-4C05-9C36-D1C0ACAFB7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69.900000000000006</c:v>
                </c:pt>
                <c:pt idx="1">
                  <c:v>70.2</c:v>
                </c:pt>
                <c:pt idx="2">
                  <c:v>71.099999999999994</c:v>
                </c:pt>
                <c:pt idx="3">
                  <c:v>69.5</c:v>
                </c:pt>
                <c:pt idx="4">
                  <c:v>69.7</c:v>
                </c:pt>
              </c:numCache>
            </c:numRef>
          </c:val>
          <c:extLst>
            <c:ext xmlns:c16="http://schemas.microsoft.com/office/drawing/2014/chart" uri="{C3380CC4-5D6E-409C-BE32-E72D297353CC}">
              <c16:uniqueId val="{00000000-4A12-4CBD-AD4A-9578F2B69F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4A12-4CBD-AD4A-9578F2B69F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98.3</c:v>
                </c:pt>
                <c:pt idx="1">
                  <c:v>100.25</c:v>
                </c:pt>
                <c:pt idx="2">
                  <c:v>95.22</c:v>
                </c:pt>
                <c:pt idx="3">
                  <c:v>94.5</c:v>
                </c:pt>
                <c:pt idx="4">
                  <c:v>102.96</c:v>
                </c:pt>
              </c:numCache>
            </c:numRef>
          </c:val>
          <c:extLst>
            <c:ext xmlns:c16="http://schemas.microsoft.com/office/drawing/2014/chart" uri="{C3380CC4-5D6E-409C-BE32-E72D297353CC}">
              <c16:uniqueId val="{00000000-16E7-4C9C-8D43-C00BBC4D4A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16E7-4C9C-8D43-C00BBC4D4A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35.97</c:v>
                </c:pt>
                <c:pt idx="1">
                  <c:v>38.72</c:v>
                </c:pt>
                <c:pt idx="2">
                  <c:v>43.5</c:v>
                </c:pt>
                <c:pt idx="3">
                  <c:v>43.01</c:v>
                </c:pt>
                <c:pt idx="4">
                  <c:v>42.22</c:v>
                </c:pt>
              </c:numCache>
            </c:numRef>
          </c:val>
          <c:extLst>
            <c:ext xmlns:c16="http://schemas.microsoft.com/office/drawing/2014/chart" uri="{C3380CC4-5D6E-409C-BE32-E72D297353CC}">
              <c16:uniqueId val="{00000000-F3BE-4C89-B6E0-922B592179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F3BE-4C89-B6E0-922B592179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quot;-&quot;">
                  <c:v>3.37</c:v>
                </c:pt>
                <c:pt idx="1">
                  <c:v>0</c:v>
                </c:pt>
                <c:pt idx="2">
                  <c:v>0</c:v>
                </c:pt>
                <c:pt idx="3">
                  <c:v>0</c:v>
                </c:pt>
                <c:pt idx="4">
                  <c:v>0</c:v>
                </c:pt>
              </c:numCache>
            </c:numRef>
          </c:val>
          <c:extLst>
            <c:ext xmlns:c16="http://schemas.microsoft.com/office/drawing/2014/chart" uri="{C3380CC4-5D6E-409C-BE32-E72D297353CC}">
              <c16:uniqueId val="{00000000-2302-4BFD-8CC3-D793B96DE8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2302-4BFD-8CC3-D793B96DE8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1.43</c:v>
                </c:pt>
                <c:pt idx="3" formatCode="#,##0.00;&quot;△&quot;#,##0.00;&quot;-&quot;">
                  <c:v>15.27</c:v>
                </c:pt>
                <c:pt idx="4" formatCode="#,##0.00;&quot;△&quot;#,##0.00;&quot;-&quot;">
                  <c:v>7.74</c:v>
                </c:pt>
              </c:numCache>
            </c:numRef>
          </c:val>
          <c:extLst>
            <c:ext xmlns:c16="http://schemas.microsoft.com/office/drawing/2014/chart" uri="{C3380CC4-5D6E-409C-BE32-E72D297353CC}">
              <c16:uniqueId val="{00000000-1E70-405C-AB00-265FB7DB22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1E70-405C-AB00-265FB7DB22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179.91</c:v>
                </c:pt>
                <c:pt idx="1">
                  <c:v>207</c:v>
                </c:pt>
                <c:pt idx="2">
                  <c:v>228.02</c:v>
                </c:pt>
                <c:pt idx="3">
                  <c:v>224.82</c:v>
                </c:pt>
                <c:pt idx="4">
                  <c:v>148.06</c:v>
                </c:pt>
              </c:numCache>
            </c:numRef>
          </c:val>
          <c:extLst>
            <c:ext xmlns:c16="http://schemas.microsoft.com/office/drawing/2014/chart" uri="{C3380CC4-5D6E-409C-BE32-E72D297353CC}">
              <c16:uniqueId val="{00000000-38CD-45E2-91E3-04C02619D2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38CD-45E2-91E3-04C02619D2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1243.5999999999999</c:v>
                </c:pt>
                <c:pt idx="1">
                  <c:v>1243.52</c:v>
                </c:pt>
                <c:pt idx="2">
                  <c:v>1370.38</c:v>
                </c:pt>
                <c:pt idx="3">
                  <c:v>1473.07</c:v>
                </c:pt>
                <c:pt idx="4">
                  <c:v>1419.96</c:v>
                </c:pt>
              </c:numCache>
            </c:numRef>
          </c:val>
          <c:extLst>
            <c:ext xmlns:c16="http://schemas.microsoft.com/office/drawing/2014/chart" uri="{C3380CC4-5D6E-409C-BE32-E72D297353CC}">
              <c16:uniqueId val="{00000000-AC3C-425E-9660-0816D5AB5FF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AC3C-425E-9660-0816D5AB5FF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56.58</c:v>
                </c:pt>
                <c:pt idx="1">
                  <c:v>53.89</c:v>
                </c:pt>
                <c:pt idx="2">
                  <c:v>49.72</c:v>
                </c:pt>
                <c:pt idx="3">
                  <c:v>46.03</c:v>
                </c:pt>
                <c:pt idx="4">
                  <c:v>48.11</c:v>
                </c:pt>
              </c:numCache>
            </c:numRef>
          </c:val>
          <c:extLst>
            <c:ext xmlns:c16="http://schemas.microsoft.com/office/drawing/2014/chart" uri="{C3380CC4-5D6E-409C-BE32-E72D297353CC}">
              <c16:uniqueId val="{00000000-1705-4001-ABA1-C868CEB12E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1705-4001-ABA1-C868CEB12E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281.56</c:v>
                </c:pt>
                <c:pt idx="1">
                  <c:v>295.49</c:v>
                </c:pt>
                <c:pt idx="2">
                  <c:v>322.75</c:v>
                </c:pt>
                <c:pt idx="3">
                  <c:v>348.49</c:v>
                </c:pt>
                <c:pt idx="4">
                  <c:v>349.54</c:v>
                </c:pt>
              </c:numCache>
            </c:numRef>
          </c:val>
          <c:extLst>
            <c:ext xmlns:c16="http://schemas.microsoft.com/office/drawing/2014/chart" uri="{C3380CC4-5D6E-409C-BE32-E72D297353CC}">
              <c16:uniqueId val="{00000000-DF85-46EF-B2E5-CE459488C9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DF85-46EF-B2E5-CE459488C9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徳之島町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9844</v>
      </c>
      <c r="AM8" s="44"/>
      <c r="AN8" s="44"/>
      <c r="AO8" s="44"/>
      <c r="AP8" s="44"/>
      <c r="AQ8" s="44"/>
      <c r="AR8" s="44"/>
      <c r="AS8" s="44"/>
      <c r="AT8" s="45">
        <f>データ!$S$6</f>
        <v>104.92</v>
      </c>
      <c r="AU8" s="46"/>
      <c r="AV8" s="46"/>
      <c r="AW8" s="46"/>
      <c r="AX8" s="46"/>
      <c r="AY8" s="46"/>
      <c r="AZ8" s="46"/>
      <c r="BA8" s="46"/>
      <c r="BB8" s="47">
        <f>データ!$T$6</f>
        <v>93.82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41.46</v>
      </c>
      <c r="J10" s="46"/>
      <c r="K10" s="46"/>
      <c r="L10" s="46"/>
      <c r="M10" s="46"/>
      <c r="N10" s="46"/>
      <c r="O10" s="80"/>
      <c r="P10" s="47">
        <f>データ!$P$6</f>
        <v>97.16</v>
      </c>
      <c r="Q10" s="47"/>
      <c r="R10" s="47"/>
      <c r="S10" s="47"/>
      <c r="T10" s="47"/>
      <c r="U10" s="47"/>
      <c r="V10" s="47"/>
      <c r="W10" s="44">
        <f>データ!$Q$6</f>
        <v>3135</v>
      </c>
      <c r="X10" s="44"/>
      <c r="Y10" s="44"/>
      <c r="Z10" s="44"/>
      <c r="AA10" s="44"/>
      <c r="AB10" s="44"/>
      <c r="AC10" s="44"/>
      <c r="AD10" s="2"/>
      <c r="AE10" s="2"/>
      <c r="AF10" s="2"/>
      <c r="AG10" s="2"/>
      <c r="AH10" s="2"/>
      <c r="AI10" s="2"/>
      <c r="AJ10" s="2"/>
      <c r="AK10" s="2"/>
      <c r="AL10" s="44">
        <f>データ!$U$6</f>
        <v>9356</v>
      </c>
      <c r="AM10" s="44"/>
      <c r="AN10" s="44"/>
      <c r="AO10" s="44"/>
      <c r="AP10" s="44"/>
      <c r="AQ10" s="44"/>
      <c r="AR10" s="44"/>
      <c r="AS10" s="44"/>
      <c r="AT10" s="45">
        <f>データ!$V$6</f>
        <v>7.55</v>
      </c>
      <c r="AU10" s="46"/>
      <c r="AV10" s="46"/>
      <c r="AW10" s="46"/>
      <c r="AX10" s="46"/>
      <c r="AY10" s="46"/>
      <c r="AZ10" s="46"/>
      <c r="BA10" s="46"/>
      <c r="BB10" s="47">
        <f>データ!$W$6</f>
        <v>1239.21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dXTpEkWXWByaNSg2nQuDllIdafFiWTBC1oYZd38xDxkJYcYH/mskJUSdyO2r+aGQHUMmcZ7FfKRaoHr7/rxrQ==" saltValue="G33kw71dXDlsgpeHbCmW5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465305</v>
      </c>
      <c r="D6" s="20">
        <f t="shared" si="3"/>
        <v>46</v>
      </c>
      <c r="E6" s="20">
        <f t="shared" si="3"/>
        <v>1</v>
      </c>
      <c r="F6" s="20">
        <f t="shared" si="3"/>
        <v>0</v>
      </c>
      <c r="G6" s="20">
        <f t="shared" si="3"/>
        <v>1</v>
      </c>
      <c r="H6" s="20" t="str">
        <f t="shared" si="3"/>
        <v>鹿児島県　徳之島町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41.46</v>
      </c>
      <c r="P6" s="21">
        <f t="shared" si="3"/>
        <v>97.16</v>
      </c>
      <c r="Q6" s="21">
        <f t="shared" si="3"/>
        <v>3135</v>
      </c>
      <c r="R6" s="21">
        <f t="shared" si="3"/>
        <v>9844</v>
      </c>
      <c r="S6" s="21">
        <f t="shared" si="3"/>
        <v>104.92</v>
      </c>
      <c r="T6" s="21">
        <f t="shared" si="3"/>
        <v>93.82</v>
      </c>
      <c r="U6" s="21">
        <f t="shared" si="3"/>
        <v>9356</v>
      </c>
      <c r="V6" s="21">
        <f t="shared" si="3"/>
        <v>7.55</v>
      </c>
      <c r="W6" s="21">
        <f t="shared" si="3"/>
        <v>1239.21</v>
      </c>
      <c r="X6" s="22">
        <f>IF(X7="",NA(),X7)</f>
        <v>98.3</v>
      </c>
      <c r="Y6" s="22">
        <f t="shared" ref="Y6:AG6" si="4">IF(Y7="",NA(),Y7)</f>
        <v>100.25</v>
      </c>
      <c r="Z6" s="22">
        <f t="shared" si="4"/>
        <v>95.22</v>
      </c>
      <c r="AA6" s="22">
        <f t="shared" si="4"/>
        <v>94.5</v>
      </c>
      <c r="AB6" s="22">
        <f t="shared" si="4"/>
        <v>102.96</v>
      </c>
      <c r="AC6" s="22">
        <f t="shared" si="4"/>
        <v>109.02</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2">
        <f t="shared" si="5"/>
        <v>1.43</v>
      </c>
      <c r="AL6" s="22">
        <f t="shared" si="5"/>
        <v>15.27</v>
      </c>
      <c r="AM6" s="22">
        <f t="shared" si="5"/>
        <v>7.74</v>
      </c>
      <c r="AN6" s="22">
        <f t="shared" si="5"/>
        <v>11</v>
      </c>
      <c r="AO6" s="22">
        <f t="shared" si="5"/>
        <v>28.03</v>
      </c>
      <c r="AP6" s="22">
        <f t="shared" si="5"/>
        <v>26.73</v>
      </c>
      <c r="AQ6" s="22">
        <f t="shared" si="5"/>
        <v>27.85</v>
      </c>
      <c r="AR6" s="22">
        <f t="shared" si="5"/>
        <v>28</v>
      </c>
      <c r="AS6" s="21" t="str">
        <f>IF(AS7="","",IF(AS7="-","【-】","【"&amp;SUBSTITUTE(TEXT(AS7,"#,##0.00"),"-","△")&amp;"】"))</f>
        <v>【1.61】</v>
      </c>
      <c r="AT6" s="22">
        <f>IF(AT7="",NA(),AT7)</f>
        <v>179.91</v>
      </c>
      <c r="AU6" s="22">
        <f t="shared" ref="AU6:BC6" si="6">IF(AU7="",NA(),AU7)</f>
        <v>207</v>
      </c>
      <c r="AV6" s="22">
        <f t="shared" si="6"/>
        <v>228.02</v>
      </c>
      <c r="AW6" s="22">
        <f t="shared" si="6"/>
        <v>224.82</v>
      </c>
      <c r="AX6" s="22">
        <f t="shared" si="6"/>
        <v>148.06</v>
      </c>
      <c r="AY6" s="22">
        <f t="shared" si="6"/>
        <v>371.81</v>
      </c>
      <c r="AZ6" s="22">
        <f t="shared" si="6"/>
        <v>305.33999999999997</v>
      </c>
      <c r="BA6" s="22">
        <f t="shared" si="6"/>
        <v>310.01</v>
      </c>
      <c r="BB6" s="22">
        <f t="shared" si="6"/>
        <v>311.12</v>
      </c>
      <c r="BC6" s="22">
        <f t="shared" si="6"/>
        <v>293.51</v>
      </c>
      <c r="BD6" s="21" t="str">
        <f>IF(BD7="","",IF(BD7="-","【-】","【"&amp;SUBSTITUTE(TEXT(BD7,"#,##0.00"),"-","△")&amp;"】"))</f>
        <v>【239.69】</v>
      </c>
      <c r="BE6" s="22">
        <f>IF(BE7="",NA(),BE7)</f>
        <v>1243.5999999999999</v>
      </c>
      <c r="BF6" s="22">
        <f t="shared" ref="BF6:BN6" si="7">IF(BF7="",NA(),BF7)</f>
        <v>1243.52</v>
      </c>
      <c r="BG6" s="22">
        <f t="shared" si="7"/>
        <v>1370.38</v>
      </c>
      <c r="BH6" s="22">
        <f t="shared" si="7"/>
        <v>1473.07</v>
      </c>
      <c r="BI6" s="22">
        <f t="shared" si="7"/>
        <v>1419.96</v>
      </c>
      <c r="BJ6" s="22">
        <f t="shared" si="7"/>
        <v>465.85</v>
      </c>
      <c r="BK6" s="22">
        <f t="shared" si="7"/>
        <v>561.34</v>
      </c>
      <c r="BL6" s="22">
        <f t="shared" si="7"/>
        <v>538.33000000000004</v>
      </c>
      <c r="BM6" s="22">
        <f t="shared" si="7"/>
        <v>515.14</v>
      </c>
      <c r="BN6" s="22">
        <f t="shared" si="7"/>
        <v>498.34</v>
      </c>
      <c r="BO6" s="21" t="str">
        <f>IF(BO7="","",IF(BO7="-","【-】","【"&amp;SUBSTITUTE(TEXT(BO7,"#,##0.00"),"-","△")&amp;"】"))</f>
        <v>【264.86】</v>
      </c>
      <c r="BP6" s="22">
        <f>IF(BP7="",NA(),BP7)</f>
        <v>56.58</v>
      </c>
      <c r="BQ6" s="22">
        <f t="shared" ref="BQ6:BY6" si="8">IF(BQ7="",NA(),BQ7)</f>
        <v>53.89</v>
      </c>
      <c r="BR6" s="22">
        <f t="shared" si="8"/>
        <v>49.72</v>
      </c>
      <c r="BS6" s="22">
        <f t="shared" si="8"/>
        <v>46.03</v>
      </c>
      <c r="BT6" s="22">
        <f t="shared" si="8"/>
        <v>48.11</v>
      </c>
      <c r="BU6" s="22">
        <f t="shared" si="8"/>
        <v>92.39</v>
      </c>
      <c r="BV6" s="22">
        <f t="shared" si="8"/>
        <v>84.82</v>
      </c>
      <c r="BW6" s="22">
        <f t="shared" si="8"/>
        <v>82.29</v>
      </c>
      <c r="BX6" s="22">
        <f t="shared" si="8"/>
        <v>84.16</v>
      </c>
      <c r="BY6" s="22">
        <f t="shared" si="8"/>
        <v>81.45</v>
      </c>
      <c r="BZ6" s="21" t="str">
        <f>IF(BZ7="","",IF(BZ7="-","【-】","【"&amp;SUBSTITUTE(TEXT(BZ7,"#,##0.00"),"-","△")&amp;"】"))</f>
        <v>【97.59】</v>
      </c>
      <c r="CA6" s="22">
        <f>IF(CA7="",NA(),CA7)</f>
        <v>281.56</v>
      </c>
      <c r="CB6" s="22">
        <f t="shared" ref="CB6:CJ6" si="9">IF(CB7="",NA(),CB7)</f>
        <v>295.49</v>
      </c>
      <c r="CC6" s="22">
        <f t="shared" si="9"/>
        <v>322.75</v>
      </c>
      <c r="CD6" s="22">
        <f t="shared" si="9"/>
        <v>348.49</v>
      </c>
      <c r="CE6" s="22">
        <f t="shared" si="9"/>
        <v>349.54</v>
      </c>
      <c r="CF6" s="22">
        <f t="shared" si="9"/>
        <v>192.98</v>
      </c>
      <c r="CG6" s="22">
        <f t="shared" si="9"/>
        <v>224.82</v>
      </c>
      <c r="CH6" s="22">
        <f t="shared" si="9"/>
        <v>230.85</v>
      </c>
      <c r="CI6" s="22">
        <f t="shared" si="9"/>
        <v>230.21</v>
      </c>
      <c r="CJ6" s="22">
        <f t="shared" si="9"/>
        <v>240.31</v>
      </c>
      <c r="CK6" s="21" t="str">
        <f>IF(CK7="","",IF(CK7="-","【-】","【"&amp;SUBSTITUTE(TEXT(CK7,"#,##0.00"),"-","△")&amp;"】"))</f>
        <v>【181.66】</v>
      </c>
      <c r="CL6" s="22">
        <f>IF(CL7="",NA(),CL7)</f>
        <v>70.38</v>
      </c>
      <c r="CM6" s="22">
        <f t="shared" ref="CM6:CU6" si="10">IF(CM7="",NA(),CM7)</f>
        <v>69.83</v>
      </c>
      <c r="CN6" s="22">
        <f t="shared" si="10"/>
        <v>65.239999999999995</v>
      </c>
      <c r="CO6" s="22">
        <f t="shared" si="10"/>
        <v>67.180000000000007</v>
      </c>
      <c r="CP6" s="22">
        <f t="shared" si="10"/>
        <v>65.19</v>
      </c>
      <c r="CQ6" s="22">
        <f t="shared" si="10"/>
        <v>54.43</v>
      </c>
      <c r="CR6" s="22">
        <f t="shared" si="10"/>
        <v>50.09</v>
      </c>
      <c r="CS6" s="22">
        <f t="shared" si="10"/>
        <v>50.1</v>
      </c>
      <c r="CT6" s="22">
        <f t="shared" si="10"/>
        <v>49.76</v>
      </c>
      <c r="CU6" s="22">
        <f t="shared" si="10"/>
        <v>49.74</v>
      </c>
      <c r="CV6" s="21" t="str">
        <f>IF(CV7="","",IF(CV7="-","【-】","【"&amp;SUBSTITUTE(TEXT(CV7,"#,##0.00"),"-","△")&amp;"】"))</f>
        <v>【60.21】</v>
      </c>
      <c r="CW6" s="22">
        <f>IF(CW7="",NA(),CW7)</f>
        <v>69.900000000000006</v>
      </c>
      <c r="CX6" s="22">
        <f t="shared" ref="CX6:DF6" si="11">IF(CX7="",NA(),CX7)</f>
        <v>70.2</v>
      </c>
      <c r="CY6" s="22">
        <f t="shared" si="11"/>
        <v>71.099999999999994</v>
      </c>
      <c r="CZ6" s="22">
        <f t="shared" si="11"/>
        <v>69.5</v>
      </c>
      <c r="DA6" s="22">
        <f t="shared" si="11"/>
        <v>69.7</v>
      </c>
      <c r="DB6" s="22">
        <f t="shared" si="11"/>
        <v>79.44</v>
      </c>
      <c r="DC6" s="22">
        <f t="shared" si="11"/>
        <v>77.599999999999994</v>
      </c>
      <c r="DD6" s="22">
        <f t="shared" si="11"/>
        <v>77.3</v>
      </c>
      <c r="DE6" s="22">
        <f t="shared" si="11"/>
        <v>76.64</v>
      </c>
      <c r="DF6" s="22">
        <f t="shared" si="11"/>
        <v>75.37</v>
      </c>
      <c r="DG6" s="21" t="str">
        <f>IF(DG7="","",IF(DG7="-","【-】","【"&amp;SUBSTITUTE(TEXT(DG7,"#,##0.00"),"-","△")&amp;"】"))</f>
        <v>【89.21】</v>
      </c>
      <c r="DH6" s="22">
        <f>IF(DH7="",NA(),DH7)</f>
        <v>35.97</v>
      </c>
      <c r="DI6" s="22">
        <f t="shared" ref="DI6:DQ6" si="12">IF(DI7="",NA(),DI7)</f>
        <v>38.72</v>
      </c>
      <c r="DJ6" s="22">
        <f t="shared" si="12"/>
        <v>43.5</v>
      </c>
      <c r="DK6" s="22">
        <f t="shared" si="12"/>
        <v>43.01</v>
      </c>
      <c r="DL6" s="22">
        <f t="shared" si="12"/>
        <v>42.22</v>
      </c>
      <c r="DM6" s="22">
        <f t="shared" si="12"/>
        <v>49.39</v>
      </c>
      <c r="DN6" s="22">
        <f t="shared" si="12"/>
        <v>48.41</v>
      </c>
      <c r="DO6" s="22">
        <f t="shared" si="12"/>
        <v>50.02</v>
      </c>
      <c r="DP6" s="22">
        <f t="shared" si="12"/>
        <v>51.38</v>
      </c>
      <c r="DQ6" s="22">
        <f t="shared" si="12"/>
        <v>52.3</v>
      </c>
      <c r="DR6" s="21" t="str">
        <f>IF(DR7="","",IF(DR7="-","【-】","【"&amp;SUBSTITUTE(TEXT(DR7,"#,##0.00"),"-","△")&amp;"】"))</f>
        <v>【52.41】</v>
      </c>
      <c r="DS6" s="22">
        <f>IF(DS7="",NA(),DS7)</f>
        <v>3.37</v>
      </c>
      <c r="DT6" s="21">
        <f t="shared" ref="DT6:EB6" si="13">IF(DT7="",NA(),DT7)</f>
        <v>0</v>
      </c>
      <c r="DU6" s="21">
        <f t="shared" si="13"/>
        <v>0</v>
      </c>
      <c r="DV6" s="21">
        <f t="shared" si="13"/>
        <v>0</v>
      </c>
      <c r="DW6" s="21">
        <f t="shared" si="13"/>
        <v>0</v>
      </c>
      <c r="DX6" s="22">
        <f t="shared" si="13"/>
        <v>18.57</v>
      </c>
      <c r="DY6" s="22">
        <f t="shared" si="13"/>
        <v>18.64</v>
      </c>
      <c r="DZ6" s="22">
        <f t="shared" si="13"/>
        <v>19.510000000000002</v>
      </c>
      <c r="EA6" s="22">
        <f t="shared" si="13"/>
        <v>21.6</v>
      </c>
      <c r="EB6" s="22">
        <f t="shared" si="13"/>
        <v>23.36</v>
      </c>
      <c r="EC6" s="21" t="str">
        <f>IF(EC7="","",IF(EC7="-","【-】","【"&amp;SUBSTITUTE(TEXT(EC7,"#,##0.00"),"-","△")&amp;"】"))</f>
        <v>【26.78】</v>
      </c>
      <c r="ED6" s="22">
        <f>IF(ED7="",NA(),ED7)</f>
        <v>6.37</v>
      </c>
      <c r="EE6" s="21">
        <f t="shared" ref="EE6:EM6" si="14">IF(EE7="",NA(),EE7)</f>
        <v>0</v>
      </c>
      <c r="EF6" s="22">
        <f t="shared" si="14"/>
        <v>25.44</v>
      </c>
      <c r="EG6" s="22">
        <f t="shared" si="14"/>
        <v>12.01</v>
      </c>
      <c r="EH6" s="22">
        <f t="shared" si="14"/>
        <v>4.9000000000000004</v>
      </c>
      <c r="EI6" s="22">
        <f t="shared" si="14"/>
        <v>0.44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465305</v>
      </c>
      <c r="D7" s="24">
        <v>46</v>
      </c>
      <c r="E7" s="24">
        <v>1</v>
      </c>
      <c r="F7" s="24">
        <v>0</v>
      </c>
      <c r="G7" s="24">
        <v>1</v>
      </c>
      <c r="H7" s="24" t="s">
        <v>93</v>
      </c>
      <c r="I7" s="24" t="s">
        <v>94</v>
      </c>
      <c r="J7" s="24" t="s">
        <v>95</v>
      </c>
      <c r="K7" s="24" t="s">
        <v>96</v>
      </c>
      <c r="L7" s="24" t="s">
        <v>97</v>
      </c>
      <c r="M7" s="24" t="s">
        <v>98</v>
      </c>
      <c r="N7" s="25" t="s">
        <v>99</v>
      </c>
      <c r="O7" s="25">
        <v>41.46</v>
      </c>
      <c r="P7" s="25">
        <v>97.16</v>
      </c>
      <c r="Q7" s="25">
        <v>3135</v>
      </c>
      <c r="R7" s="25">
        <v>9844</v>
      </c>
      <c r="S7" s="25">
        <v>104.92</v>
      </c>
      <c r="T7" s="25">
        <v>93.82</v>
      </c>
      <c r="U7" s="25">
        <v>9356</v>
      </c>
      <c r="V7" s="25">
        <v>7.55</v>
      </c>
      <c r="W7" s="25">
        <v>1239.21</v>
      </c>
      <c r="X7" s="25">
        <v>98.3</v>
      </c>
      <c r="Y7" s="25">
        <v>100.25</v>
      </c>
      <c r="Z7" s="25">
        <v>95.22</v>
      </c>
      <c r="AA7" s="25">
        <v>94.5</v>
      </c>
      <c r="AB7" s="25">
        <v>102.96</v>
      </c>
      <c r="AC7" s="25">
        <v>109.02</v>
      </c>
      <c r="AD7" s="25">
        <v>105.77</v>
      </c>
      <c r="AE7" s="25">
        <v>104.82</v>
      </c>
      <c r="AF7" s="25">
        <v>106.46</v>
      </c>
      <c r="AG7" s="25">
        <v>103.41</v>
      </c>
      <c r="AH7" s="25">
        <v>107.26</v>
      </c>
      <c r="AI7" s="25">
        <v>0</v>
      </c>
      <c r="AJ7" s="25">
        <v>0</v>
      </c>
      <c r="AK7" s="25">
        <v>1.43</v>
      </c>
      <c r="AL7" s="25">
        <v>15.27</v>
      </c>
      <c r="AM7" s="25">
        <v>7.74</v>
      </c>
      <c r="AN7" s="25">
        <v>11</v>
      </c>
      <c r="AO7" s="25">
        <v>28.03</v>
      </c>
      <c r="AP7" s="25">
        <v>26.73</v>
      </c>
      <c r="AQ7" s="25">
        <v>27.85</v>
      </c>
      <c r="AR7" s="25">
        <v>28</v>
      </c>
      <c r="AS7" s="25">
        <v>1.61</v>
      </c>
      <c r="AT7" s="25">
        <v>179.91</v>
      </c>
      <c r="AU7" s="25">
        <v>207</v>
      </c>
      <c r="AV7" s="25">
        <v>228.02</v>
      </c>
      <c r="AW7" s="25">
        <v>224.82</v>
      </c>
      <c r="AX7" s="25">
        <v>148.06</v>
      </c>
      <c r="AY7" s="25">
        <v>371.81</v>
      </c>
      <c r="AZ7" s="25">
        <v>305.33999999999997</v>
      </c>
      <c r="BA7" s="25">
        <v>310.01</v>
      </c>
      <c r="BB7" s="25">
        <v>311.12</v>
      </c>
      <c r="BC7" s="25">
        <v>293.51</v>
      </c>
      <c r="BD7" s="25">
        <v>239.69</v>
      </c>
      <c r="BE7" s="25">
        <v>1243.5999999999999</v>
      </c>
      <c r="BF7" s="25">
        <v>1243.52</v>
      </c>
      <c r="BG7" s="25">
        <v>1370.38</v>
      </c>
      <c r="BH7" s="25">
        <v>1473.07</v>
      </c>
      <c r="BI7" s="25">
        <v>1419.96</v>
      </c>
      <c r="BJ7" s="25">
        <v>465.85</v>
      </c>
      <c r="BK7" s="25">
        <v>561.34</v>
      </c>
      <c r="BL7" s="25">
        <v>538.33000000000004</v>
      </c>
      <c r="BM7" s="25">
        <v>515.14</v>
      </c>
      <c r="BN7" s="25">
        <v>498.34</v>
      </c>
      <c r="BO7" s="25">
        <v>264.86</v>
      </c>
      <c r="BP7" s="25">
        <v>56.58</v>
      </c>
      <c r="BQ7" s="25">
        <v>53.89</v>
      </c>
      <c r="BR7" s="25">
        <v>49.72</v>
      </c>
      <c r="BS7" s="25">
        <v>46.03</v>
      </c>
      <c r="BT7" s="25">
        <v>48.11</v>
      </c>
      <c r="BU7" s="25">
        <v>92.39</v>
      </c>
      <c r="BV7" s="25">
        <v>84.82</v>
      </c>
      <c r="BW7" s="25">
        <v>82.29</v>
      </c>
      <c r="BX7" s="25">
        <v>84.16</v>
      </c>
      <c r="BY7" s="25">
        <v>81.45</v>
      </c>
      <c r="BZ7" s="25">
        <v>97.59</v>
      </c>
      <c r="CA7" s="25">
        <v>281.56</v>
      </c>
      <c r="CB7" s="25">
        <v>295.49</v>
      </c>
      <c r="CC7" s="25">
        <v>322.75</v>
      </c>
      <c r="CD7" s="25">
        <v>348.49</v>
      </c>
      <c r="CE7" s="25">
        <v>349.54</v>
      </c>
      <c r="CF7" s="25">
        <v>192.98</v>
      </c>
      <c r="CG7" s="25">
        <v>224.82</v>
      </c>
      <c r="CH7" s="25">
        <v>230.85</v>
      </c>
      <c r="CI7" s="25">
        <v>230.21</v>
      </c>
      <c r="CJ7" s="25">
        <v>240.31</v>
      </c>
      <c r="CK7" s="25">
        <v>181.66</v>
      </c>
      <c r="CL7" s="25">
        <v>70.38</v>
      </c>
      <c r="CM7" s="25">
        <v>69.83</v>
      </c>
      <c r="CN7" s="25">
        <v>65.239999999999995</v>
      </c>
      <c r="CO7" s="25">
        <v>67.180000000000007</v>
      </c>
      <c r="CP7" s="25">
        <v>65.19</v>
      </c>
      <c r="CQ7" s="25">
        <v>54.43</v>
      </c>
      <c r="CR7" s="25">
        <v>50.09</v>
      </c>
      <c r="CS7" s="25">
        <v>50.1</v>
      </c>
      <c r="CT7" s="25">
        <v>49.76</v>
      </c>
      <c r="CU7" s="25">
        <v>49.74</v>
      </c>
      <c r="CV7" s="25">
        <v>60.21</v>
      </c>
      <c r="CW7" s="25">
        <v>69.900000000000006</v>
      </c>
      <c r="CX7" s="25">
        <v>70.2</v>
      </c>
      <c r="CY7" s="25">
        <v>71.099999999999994</v>
      </c>
      <c r="CZ7" s="25">
        <v>69.5</v>
      </c>
      <c r="DA7" s="25">
        <v>69.7</v>
      </c>
      <c r="DB7" s="25">
        <v>79.44</v>
      </c>
      <c r="DC7" s="25">
        <v>77.599999999999994</v>
      </c>
      <c r="DD7" s="25">
        <v>77.3</v>
      </c>
      <c r="DE7" s="25">
        <v>76.64</v>
      </c>
      <c r="DF7" s="25">
        <v>75.37</v>
      </c>
      <c r="DG7" s="25">
        <v>89.21</v>
      </c>
      <c r="DH7" s="25">
        <v>35.97</v>
      </c>
      <c r="DI7" s="25">
        <v>38.72</v>
      </c>
      <c r="DJ7" s="25">
        <v>43.5</v>
      </c>
      <c r="DK7" s="25">
        <v>43.01</v>
      </c>
      <c r="DL7" s="25">
        <v>42.22</v>
      </c>
      <c r="DM7" s="25">
        <v>49.39</v>
      </c>
      <c r="DN7" s="25">
        <v>48.41</v>
      </c>
      <c r="DO7" s="25">
        <v>50.02</v>
      </c>
      <c r="DP7" s="25">
        <v>51.38</v>
      </c>
      <c r="DQ7" s="25">
        <v>52.3</v>
      </c>
      <c r="DR7" s="25">
        <v>52.41</v>
      </c>
      <c r="DS7" s="25">
        <v>3.37</v>
      </c>
      <c r="DT7" s="25">
        <v>0</v>
      </c>
      <c r="DU7" s="25">
        <v>0</v>
      </c>
      <c r="DV7" s="25">
        <v>0</v>
      </c>
      <c r="DW7" s="25">
        <v>0</v>
      </c>
      <c r="DX7" s="25">
        <v>18.57</v>
      </c>
      <c r="DY7" s="25">
        <v>18.64</v>
      </c>
      <c r="DZ7" s="25">
        <v>19.510000000000002</v>
      </c>
      <c r="EA7" s="25">
        <v>21.6</v>
      </c>
      <c r="EB7" s="25">
        <v>23.36</v>
      </c>
      <c r="EC7" s="25">
        <v>26.78</v>
      </c>
      <c r="ED7" s="25">
        <v>6.37</v>
      </c>
      <c r="EE7" s="25">
        <v>0</v>
      </c>
      <c r="EF7" s="25">
        <v>25.44</v>
      </c>
      <c r="EG7" s="25">
        <v>12.01</v>
      </c>
      <c r="EH7" s="25">
        <v>4.9000000000000004</v>
      </c>
      <c r="EI7" s="25">
        <v>0.44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2026-03-03T11:53:11Z</cp:lastPrinted>
  <dcterms:created xsi:type="dcterms:W3CDTF">2025-12-12T09:25:27Z</dcterms:created>
  <dcterms:modified xsi:type="dcterms:W3CDTF">2026-03-04T06:41:50Z</dcterms:modified>
  <cp:category/>
</cp:coreProperties>
</file>