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05_市町村回答\37 喜界町○（園田）確認中\03_回答\"/>
    </mc:Choice>
  </mc:AlternateContent>
  <xr:revisionPtr revIDLastSave="0" documentId="13_ncr:1_{4B52B87A-C58E-48F6-9090-11D576114541}" xr6:coauthVersionLast="47" xr6:coauthVersionMax="47" xr10:uidLastSave="{00000000-0000-0000-0000-000000000000}"/>
  <workbookProtection workbookAlgorithmName="SHA-512" workbookHashValue="kO/xLeN88sUxjvppz2paIyJmDUmHRj0lufWSJ29aPbz5TmFkQCtVmgS3homC8SK0jlwA70MYoKxpMErAeD5vKQ==" workbookSaltValue="XNUarYLtMI2woh8Y0wjZbA==" workbookSpinCount="100000" lockStructure="1"/>
  <bookViews>
    <workbookView xWindow="-120" yWindow="-163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L6" i="5"/>
  <c r="W8" i="4" s="1"/>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H85" i="4"/>
  <c r="F85" i="4"/>
  <c r="E85" i="4"/>
  <c r="BB10" i="4"/>
  <c r="AT10" i="4"/>
  <c r="AL10" i="4"/>
  <c r="P10" i="4"/>
  <c r="B10" i="4"/>
  <c r="BB8" i="4"/>
  <c r="AT8" i="4"/>
  <c r="AL8" i="4"/>
  <c r="AD8" i="4"/>
  <c r="I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<sst xmlns="http://schemas.openxmlformats.org/spreadsheetml/2006/main" count="228" uniqueCount="113">
  <si>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</si>
  <si>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</si>
  <si>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</si>
  <si>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</si>
  <si>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</si>
  <si>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</si>
  <si>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</si>
  <si>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</si>
  <si>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</si>
  <si>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</si>
  <si>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</si>
  <si>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</si>
  <si>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</si>
  <si>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</si>
  <si>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</si>
  <si>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</si>
  <si>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</si>
  <si>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</si>
  <si>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</si>
  <si>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</si>
  <si>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</si>
  <si>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</si>
  <si>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</si>
  <si>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</si>
  <si>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</si>
  <si>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</si>
  <si>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</si>
  <si>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</si>
  <si>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</si>
  <si>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</si>
  <si>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</si>
  <si>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</si>
  <si>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</si>
  <si>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</si>
  <si>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</si>
  <si>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</si>
  <si>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</si>
  <si>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</si>
  <si>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</si>
  <si>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</si>
  <si>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</si>
  <si>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</si>
  <si>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</si>
  <si>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</si>
  <si>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</si>
  <si>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</si>
  <si>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</si>
  <si>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</si>
  <si>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</si>
  <si>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</si>
  <si>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</si>
  <si>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</si>
  <si>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</si>
  <si>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</si>
  <si>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</si>
  <si>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</si>
  <si>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</si>
  <si>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</si>
  <si>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</si>
  <si>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</si>
  <si>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</si>
  <si>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</si>
  <si>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</si>
  <si>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</si>
  <si>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</si>
  <si>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</si>
  <si>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</si>
  <si>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</si>
  <si>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</si>
  <si>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</si>
  <si>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</si>
  <si>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</si>
  <si>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</si>
  <si>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</si>
  <si>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</si>
  <si>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</si>
  <si>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</si>
  <si>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</si>
  <si>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</si>
  <si>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</si>
  <si>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</si>
  <si>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</si>
  <si>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</si>
  <si>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</si>
  <si>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</si>
  <si>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</si>
  <si>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</si>
  <si>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</si>
  <si>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</si>
  <si>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</si>
  <si>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</si>
  <si>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</si>
  <si>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</si>
  <si>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喜界町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</si>
  <si>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</si>
  <si>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</si>
  <si>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</si>
  <si>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</si>
  <si>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</si>
  <si>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</si>
  <si>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</si>
  <si>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</si>
  <si>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</si>
  <si>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</si>
  <si>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</si>
  <si>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</si>
  <si>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</si>
  <si>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</si>
  <si>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</si>
  <si>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</si>
  <si>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sz val="10"/>
        <rFont val="ＭＳ Ｐゴシック"/>
        <family val="3"/>
        <charset val="128"/>
      </rPr>
      <t>①経常収支比率
　経常収支比率が100％を下回り、一般会計繰入金に依存している割合が大きい。今後は独立採算の観点から料金改定や経費削減に努める必要がある。
②累積欠損金比率
　累積欠損金比率が</t>
    </r>
    <r>
      <rPr>
        <sz val="10"/>
        <rFont val="ＭＳ ゴシック"/>
        <family val="3"/>
      </rPr>
      <t>0.3%となり</t>
    </r>
    <r>
      <rPr>
        <sz val="10"/>
        <rFont val="ＭＳ Ｐゴシック"/>
        <family val="3"/>
        <charset val="128"/>
      </rPr>
      <t>、繰入金に依存している割合が大きいため、今後は料金回収率の向上や経費の削減に努める必要がある。
③流動比率
　平均値を大きく下回り、年々比率が減少している。元利償還金に対し預金残高が少なく、一般会計繰入金に頼っているのが現状である。今後は料金改定や経費削減に努める必要がある。
④企業債残高対給水収益比率
　簡易水道統合時の起債により平均値を大きく上回っているが、今後は起債残高は減少していく見込みである。
⑤料金回収率
　平均値を大きく下回っており、原価の３分の１しか回収していないため、料金水準の適正化を図る必要がある。
⑥給水原価
　平均値より上回っており、更なる計画的な投資や経費削減に努めたい。
⑦施設利用率
　平均値よりも上回っているが、給水人口が減少しているため施設の統廃合を検討する。
⑧有収率
　年々有収率が改善してきているが、今後も漏水対策を徹底していきたい。</t>
    </r>
    <rPh sb="9" eb="13">
      <t>ケイジョウシュウシ</t>
    </rPh>
    <rPh sb="13" eb="15">
      <t>ヒリツ</t>
    </rPh>
    <rPh sb="21" eb="23">
      <t>シタマワ</t>
    </rPh>
    <rPh sb="169" eb="171">
      <t>ネンネン</t>
    </rPh>
    <rPh sb="171" eb="173">
      <t>ヒリツ</t>
    </rPh>
    <rPh sb="174" eb="176">
      <t>ゲンショウ</t>
    </rPh>
    <rPh sb="285" eb="287">
      <t>コンゴ</t>
    </rPh>
    <rPh sb="460" eb="462">
      <t>ネンネン</t>
    </rPh>
    <rPh sb="462" eb="465">
      <t>ユウシュウリツ</t>
    </rPh>
    <rPh sb="466" eb="468">
      <t>カイゼン</t>
    </rPh>
    <rPh sb="476" eb="478">
      <t>コンゴ</t>
    </rPh>
    <phoneticPr fontId="4"/>
  </si>
  <si>
    <t>①有形固定資産減価償却率
　統合事業により浄水場の新設や管路の耐震管への更新など行ったため、平均値よりも下回っている。今後は将来の更新計画と財源確保などを検討する必要がある。
③管路更新率
　水源地移転に伴い導水管を新しく布設したため、平均値を上回った。今後は耐用年数を経過した管路の更新計画を検討する必要がある。</t>
    <rPh sb="1" eb="3">
      <t>ユウケイ</t>
    </rPh>
    <rPh sb="3" eb="5">
      <t>コテイ</t>
    </rPh>
    <rPh sb="5" eb="7">
      <t>シサン</t>
    </rPh>
    <rPh sb="7" eb="9">
      <t>ゲンカ</t>
    </rPh>
    <rPh sb="9" eb="11">
      <t>ショウキャク</t>
    </rPh>
    <rPh sb="11" eb="12">
      <t>リツ</t>
    </rPh>
    <rPh sb="14" eb="16">
      <t>トウゴウ</t>
    </rPh>
    <rPh sb="16" eb="18">
      <t>ジギョウ</t>
    </rPh>
    <rPh sb="21" eb="23">
      <t>ジョウスイ</t>
    </rPh>
    <rPh sb="23" eb="24">
      <t>ジョウ</t>
    </rPh>
    <rPh sb="25" eb="27">
      <t>シンセツ</t>
    </rPh>
    <rPh sb="28" eb="30">
      <t>カンロ</t>
    </rPh>
    <rPh sb="31" eb="33">
      <t>タイシン</t>
    </rPh>
    <rPh sb="33" eb="34">
      <t>カン</t>
    </rPh>
    <rPh sb="36" eb="38">
      <t>コウシン</t>
    </rPh>
    <rPh sb="40" eb="41">
      <t>オコナ</t>
    </rPh>
    <rPh sb="77" eb="79">
      <t>ケントウ</t>
    </rPh>
    <rPh sb="97" eb="100">
      <t>スイゲンチ</t>
    </rPh>
    <rPh sb="100" eb="102">
      <t>イテン</t>
    </rPh>
    <rPh sb="103" eb="104">
      <t>トモナ</t>
    </rPh>
    <rPh sb="105" eb="108">
      <t>ドウスイカン</t>
    </rPh>
    <rPh sb="109" eb="110">
      <t>アタラ</t>
    </rPh>
    <rPh sb="112" eb="114">
      <t>フセツ</t>
    </rPh>
    <rPh sb="119" eb="122">
      <t>ヘイキンチ</t>
    </rPh>
    <rPh sb="123" eb="125">
      <t>ウワマワ</t>
    </rPh>
    <rPh sb="128" eb="130">
      <t>コンゴ</t>
    </rPh>
    <rPh sb="131" eb="135">
      <t>タイヨウネンスウ</t>
    </rPh>
    <rPh sb="136" eb="138">
      <t>ケイカ</t>
    </rPh>
    <rPh sb="140" eb="142">
      <t>カンロ</t>
    </rPh>
    <rPh sb="143" eb="147">
      <t>コウシンケイカク</t>
    </rPh>
    <rPh sb="148" eb="150">
      <t>ケントウ</t>
    </rPh>
    <rPh sb="152" eb="154">
      <t>ヒツヨウ</t>
    </rPh>
    <phoneticPr fontId="4"/>
  </si>
  <si>
    <t>　経常収支比率が100％を下回り経営状況は年々厳しくなってきている。一般会計繰入金に依存している部分が大きいため、料金の適正化や投資計画の見直しを行う必要がある。
　今後は経営戦略の改訂などを行い、急速な人口減少に伴うサービス需要の減少や物価高騰による営業費用の増加等を踏まえ、将来の財政収支の見通しを把握しながら、施設の老朽化に伴う更新需要や公営企業に携わる人材確保など計画的な経営に努めていきたい。</t>
    <rPh sb="3" eb="5">
      <t>シュウシ</t>
    </rPh>
    <rPh sb="5" eb="7">
      <t>ヒリツ</t>
    </rPh>
    <rPh sb="13" eb="15">
      <t>シタマワ</t>
    </rPh>
    <rPh sb="21" eb="23">
      <t>ネンネン</t>
    </rPh>
    <rPh sb="23" eb="24">
      <t>キビ</t>
    </rPh>
    <rPh sb="34" eb="36">
      <t>イッパン</t>
    </rPh>
    <rPh sb="36" eb="38">
      <t>カイケイ</t>
    </rPh>
    <rPh sb="38" eb="40">
      <t>クリイレ</t>
    </rPh>
    <rPh sb="40" eb="41">
      <t>キン</t>
    </rPh>
    <rPh sb="84" eb="86">
      <t>コンゴ</t>
    </rPh>
    <rPh sb="92" eb="94">
      <t>カイテイ</t>
    </rPh>
    <rPh sb="97" eb="98">
      <t>オコナ</t>
    </rPh>
    <rPh sb="134" eb="135">
      <t>トウ</t>
    </rPh>
    <rPh sb="136" eb="137">
      <t>フ</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</si>
</sst>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DejaVu Sans"/>
      <family val="3"/>
      <charset val="128"/>
    </font>
    <font>
      <sz val="10"/>
      <name val="ＭＳ Ｐゴシック"/>
      <family val="3"/>
      <charset val="128"/>
    </font>
    <font>
      <sz val="10"/>
      <name val="ＭＳ ゴシック"/>
      <family val="3"/>
    </font>
    <font>
      <sz val="10"/>
      <name val="DejaVu Sans"/>
      <family val="2"/>
    </font>
    <font>
      <sz val="11"/>
      <color rgb="FF000000"/>
      <name val="DejaVu Sans"/>
      <family val="2"/>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14" xfId="0" applyFont="1" applyBorder="1" applyAlignment="1" applyProtection="1">
      <alignment horizontal="left" vertical="top" wrapText="1"/>
      <protection locked="0"/>
    </xf>
    <xf numFmtId="0" fontId="19" fillId="0" borderId="14"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20" fillId="0" borderId="15"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0.43</c:v>
                </c:pt>
                <c:pt idx="2" formatCode="#,##0.00;&quot;△&quot;#,##0.00">
                  <c:v>0</c:v>
                </c:pt>
                <c:pt idx="3">
                  <c:v>0.27</c:v>
                </c:pt>
                <c:pt idx="4">
                  <c:v>2.69</c:v>
                </c:pt>
              </c:numCache>
            </c:numRef>
          </c:val>
          <c:extLst>
            <c:ext xmlns:c16="http://schemas.microsoft.com/office/drawing/2014/chart" uri="{C3380CC4-5D6E-409C-BE32-E72D297353CC}">
              <c16:uniqueId val="{00000000-C451-4FE8-934E-C2AAD7D7375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C451-4FE8-934E-C2AAD7D7375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90.86</c:v>
                </c:pt>
                <c:pt idx="1">
                  <c:v>83.76</c:v>
                </c:pt>
                <c:pt idx="2">
                  <c:v>76.25</c:v>
                </c:pt>
                <c:pt idx="3">
                  <c:v>72.81</c:v>
                </c:pt>
                <c:pt idx="4">
                  <c:v>73.5</c:v>
                </c:pt>
              </c:numCache>
            </c:numRef>
          </c:val>
          <c:extLst>
            <c:ext xmlns:c16="http://schemas.microsoft.com/office/drawing/2014/chart" uri="{C3380CC4-5D6E-409C-BE32-E72D297353CC}">
              <c16:uniqueId val="{00000000-A7F7-4ABA-AA3E-703A9F99E7F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A7F7-4ABA-AA3E-703A9F99E7F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69.150000000000006</c:v>
                </c:pt>
                <c:pt idx="1">
                  <c:v>71.819999999999993</c:v>
                </c:pt>
                <c:pt idx="2">
                  <c:v>76.900000000000006</c:v>
                </c:pt>
                <c:pt idx="3">
                  <c:v>79.55</c:v>
                </c:pt>
                <c:pt idx="4">
                  <c:v>80.150000000000006</c:v>
                </c:pt>
              </c:numCache>
            </c:numRef>
          </c:val>
          <c:extLst>
            <c:ext xmlns:c16="http://schemas.microsoft.com/office/drawing/2014/chart" uri="{C3380CC4-5D6E-409C-BE32-E72D297353CC}">
              <c16:uniqueId val="{00000000-9F32-4CB3-AC90-5BA4857252C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9F32-4CB3-AC90-5BA4857252C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105.72</c:v>
                </c:pt>
                <c:pt idx="1">
                  <c:v>111</c:v>
                </c:pt>
                <c:pt idx="2">
                  <c:v>104.11</c:v>
                </c:pt>
                <c:pt idx="3">
                  <c:v>101.37</c:v>
                </c:pt>
                <c:pt idx="4">
                  <c:v>93.12</c:v>
                </c:pt>
              </c:numCache>
            </c:numRef>
          </c:val>
          <c:extLst>
            <c:ext xmlns:c16="http://schemas.microsoft.com/office/drawing/2014/chart" uri="{C3380CC4-5D6E-409C-BE32-E72D297353CC}">
              <c16:uniqueId val="{00000000-81DE-4836-AA71-5D1C44A18CA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81DE-4836-AA71-5D1C44A18CA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4.79</c:v>
                </c:pt>
                <c:pt idx="1">
                  <c:v>9.5500000000000007</c:v>
                </c:pt>
                <c:pt idx="2">
                  <c:v>13.65</c:v>
                </c:pt>
                <c:pt idx="3">
                  <c:v>17.57</c:v>
                </c:pt>
                <c:pt idx="4">
                  <c:v>21.43</c:v>
                </c:pt>
              </c:numCache>
            </c:numRef>
          </c:val>
          <c:extLst>
            <c:ext xmlns:c16="http://schemas.microsoft.com/office/drawing/2014/chart" uri="{C3380CC4-5D6E-409C-BE32-E72D297353CC}">
              <c16:uniqueId val="{00000000-FF47-4264-89F1-148008D7C83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FF47-4264-89F1-148008D7C83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B55-420B-9E5C-53D8FC468DD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AB55-420B-9E5C-53D8FC468DD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quot;-&quot;">
                  <c:v>0.3</c:v>
                </c:pt>
              </c:numCache>
            </c:numRef>
          </c:val>
          <c:extLst>
            <c:ext xmlns:c16="http://schemas.microsoft.com/office/drawing/2014/chart" uri="{C3380CC4-5D6E-409C-BE32-E72D297353CC}">
              <c16:uniqueId val="{00000000-B0BB-4FAC-9BC3-B721E372027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B0BB-4FAC-9BC3-B721E372027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83.72</c:v>
                </c:pt>
                <c:pt idx="1">
                  <c:v>85.75</c:v>
                </c:pt>
                <c:pt idx="2">
                  <c:v>64.87</c:v>
                </c:pt>
                <c:pt idx="3">
                  <c:v>67.97</c:v>
                </c:pt>
                <c:pt idx="4">
                  <c:v>63.33</c:v>
                </c:pt>
              </c:numCache>
            </c:numRef>
          </c:val>
          <c:extLst>
            <c:ext xmlns:c16="http://schemas.microsoft.com/office/drawing/2014/chart" uri="{C3380CC4-5D6E-409C-BE32-E72D297353CC}">
              <c16:uniqueId val="{00000000-1687-402A-8672-CDCD93116D4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1687-402A-8672-CDCD93116D4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1992.62</c:v>
                </c:pt>
                <c:pt idx="1">
                  <c:v>1914.03</c:v>
                </c:pt>
                <c:pt idx="2">
                  <c:v>1774.12</c:v>
                </c:pt>
                <c:pt idx="3">
                  <c:v>1621.64</c:v>
                </c:pt>
                <c:pt idx="4">
                  <c:v>1440.29</c:v>
                </c:pt>
              </c:numCache>
            </c:numRef>
          </c:val>
          <c:extLst>
            <c:ext xmlns:c16="http://schemas.microsoft.com/office/drawing/2014/chart" uri="{C3380CC4-5D6E-409C-BE32-E72D297353CC}">
              <c16:uniqueId val="{00000000-8C0F-492B-BF0B-D154B045207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8C0F-492B-BF0B-D154B045207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33.33</c:v>
                </c:pt>
                <c:pt idx="1">
                  <c:v>31.04</c:v>
                </c:pt>
                <c:pt idx="2">
                  <c:v>31.75</c:v>
                </c:pt>
                <c:pt idx="3">
                  <c:v>28.03</c:v>
                </c:pt>
                <c:pt idx="4">
                  <c:v>28.62</c:v>
                </c:pt>
              </c:numCache>
            </c:numRef>
          </c:val>
          <c:extLst>
            <c:ext xmlns:c16="http://schemas.microsoft.com/office/drawing/2014/chart" uri="{C3380CC4-5D6E-409C-BE32-E72D297353CC}">
              <c16:uniqueId val="{00000000-3B4D-499B-A35C-A5BA9D21965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3B4D-499B-A35C-A5BA9D21965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384.97</c:v>
                </c:pt>
                <c:pt idx="1">
                  <c:v>412.28</c:v>
                </c:pt>
                <c:pt idx="2">
                  <c:v>403.46</c:v>
                </c:pt>
                <c:pt idx="3">
                  <c:v>456.42</c:v>
                </c:pt>
                <c:pt idx="4">
                  <c:v>447.74</c:v>
                </c:pt>
              </c:numCache>
            </c:numRef>
          </c:val>
          <c:extLst>
            <c:ext xmlns:c16="http://schemas.microsoft.com/office/drawing/2014/chart" uri="{C3380CC4-5D6E-409C-BE32-E72D297353CC}">
              <c16:uniqueId val="{00000000-77F2-4A42-AB49-C82C313850A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77F2-4A42-AB49-C82C313850A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120" zoomScaleNormal="12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鹿児島県　喜界町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7"/>
      <c r="D7" s="47"/>
      <c r="E7" s="47"/>
      <c r="F7" s="47"/>
      <c r="G7" s="47"/>
      <c r="H7" s="47"/>
      <c r="I7" s="46" t="s">
        <v>2</v>
      </c>
      <c r="J7" s="47"/>
      <c r="K7" s="47"/>
      <c r="L7" s="47"/>
      <c r="M7" s="47"/>
      <c r="N7" s="47"/>
      <c r="O7" s="66"/>
      <c r="P7" s="48" t="s">
        <v>3</v>
      </c>
      <c r="Q7" s="48"/>
      <c r="R7" s="48"/>
      <c r="S7" s="48"/>
      <c r="T7" s="48"/>
      <c r="U7" s="48"/>
      <c r="V7" s="48"/>
      <c r="W7" s="48" t="s">
        <v>4</v>
      </c>
      <c r="X7" s="48"/>
      <c r="Y7" s="48"/>
      <c r="Z7" s="48"/>
      <c r="AA7" s="48"/>
      <c r="AB7" s="48"/>
      <c r="AC7" s="48"/>
      <c r="AD7" s="48" t="s">
        <v>5</v>
      </c>
      <c r="AE7" s="48"/>
      <c r="AF7" s="48"/>
      <c r="AG7" s="48"/>
      <c r="AH7" s="48"/>
      <c r="AI7" s="48"/>
      <c r="AJ7" s="48"/>
      <c r="AK7" s="2"/>
      <c r="AL7" s="48" t="s">
        <v>6</v>
      </c>
      <c r="AM7" s="48"/>
      <c r="AN7" s="48"/>
      <c r="AO7" s="48"/>
      <c r="AP7" s="48"/>
      <c r="AQ7" s="48"/>
      <c r="AR7" s="48"/>
      <c r="AS7" s="48"/>
      <c r="AT7" s="46" t="s">
        <v>7</v>
      </c>
      <c r="AU7" s="47"/>
      <c r="AV7" s="47"/>
      <c r="AW7" s="47"/>
      <c r="AX7" s="47"/>
      <c r="AY7" s="47"/>
      <c r="AZ7" s="47"/>
      <c r="BA7" s="47"/>
      <c r="BB7" s="48" t="s">
        <v>8</v>
      </c>
      <c r="BC7" s="48"/>
      <c r="BD7" s="48"/>
      <c r="BE7" s="48"/>
      <c r="BF7" s="48"/>
      <c r="BG7" s="48"/>
      <c r="BH7" s="48"/>
      <c r="BI7" s="48"/>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6307</v>
      </c>
      <c r="AM8" s="65"/>
      <c r="AN8" s="65"/>
      <c r="AO8" s="65"/>
      <c r="AP8" s="65"/>
      <c r="AQ8" s="65"/>
      <c r="AR8" s="65"/>
      <c r="AS8" s="65"/>
      <c r="AT8" s="36">
        <f>データ!$S$6</f>
        <v>56.82</v>
      </c>
      <c r="AU8" s="37"/>
      <c r="AV8" s="37"/>
      <c r="AW8" s="37"/>
      <c r="AX8" s="37"/>
      <c r="AY8" s="37"/>
      <c r="AZ8" s="37"/>
      <c r="BA8" s="37"/>
      <c r="BB8" s="54">
        <f>データ!$T$6</f>
        <v>111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6" t="s">
        <v>12</v>
      </c>
      <c r="C9" s="47"/>
      <c r="D9" s="47"/>
      <c r="E9" s="47"/>
      <c r="F9" s="47"/>
      <c r="G9" s="47"/>
      <c r="H9" s="47"/>
      <c r="I9" s="46" t="s">
        <v>13</v>
      </c>
      <c r="J9" s="47"/>
      <c r="K9" s="47"/>
      <c r="L9" s="47"/>
      <c r="M9" s="47"/>
      <c r="N9" s="47"/>
      <c r="O9" s="66"/>
      <c r="P9" s="48" t="s">
        <v>14</v>
      </c>
      <c r="Q9" s="48"/>
      <c r="R9" s="48"/>
      <c r="S9" s="48"/>
      <c r="T9" s="48"/>
      <c r="U9" s="48"/>
      <c r="V9" s="48"/>
      <c r="W9" s="48" t="s">
        <v>15</v>
      </c>
      <c r="X9" s="48"/>
      <c r="Y9" s="48"/>
      <c r="Z9" s="48"/>
      <c r="AA9" s="48"/>
      <c r="AB9" s="48"/>
      <c r="AC9" s="48"/>
      <c r="AD9" s="2"/>
      <c r="AE9" s="2"/>
      <c r="AF9" s="2"/>
      <c r="AG9" s="2"/>
      <c r="AH9" s="2"/>
      <c r="AI9" s="2"/>
      <c r="AJ9" s="2"/>
      <c r="AK9" s="2"/>
      <c r="AL9" s="48" t="s">
        <v>16</v>
      </c>
      <c r="AM9" s="48"/>
      <c r="AN9" s="48"/>
      <c r="AO9" s="48"/>
      <c r="AP9" s="48"/>
      <c r="AQ9" s="48"/>
      <c r="AR9" s="48"/>
      <c r="AS9" s="48"/>
      <c r="AT9" s="46" t="s">
        <v>17</v>
      </c>
      <c r="AU9" s="47"/>
      <c r="AV9" s="47"/>
      <c r="AW9" s="47"/>
      <c r="AX9" s="47"/>
      <c r="AY9" s="47"/>
      <c r="AZ9" s="47"/>
      <c r="BA9" s="47"/>
      <c r="BB9" s="48" t="s">
        <v>18</v>
      </c>
      <c r="BC9" s="48"/>
      <c r="BD9" s="48"/>
      <c r="BE9" s="48"/>
      <c r="BF9" s="48"/>
      <c r="BG9" s="48"/>
      <c r="BH9" s="48"/>
      <c r="BI9" s="48"/>
      <c r="BJ9" s="3"/>
      <c r="BK9" s="3"/>
      <c r="BL9" s="49" t="s">
        <v>19</v>
      </c>
      <c r="BM9" s="50"/>
      <c r="BN9" s="51" t="s">
        <v>20</v>
      </c>
      <c r="BO9" s="51"/>
      <c r="BP9" s="51"/>
      <c r="BQ9" s="51"/>
      <c r="BR9" s="51"/>
      <c r="BS9" s="51"/>
      <c r="BT9" s="51"/>
      <c r="BU9" s="51"/>
      <c r="BV9" s="51"/>
      <c r="BW9" s="51"/>
      <c r="BX9" s="51"/>
      <c r="BY9" s="52"/>
    </row>
    <row r="10" spans="1:78" ht="18.75" customHeight="1" x14ac:dyDescent="0.2">
      <c r="A10" s="2"/>
      <c r="B10" s="36" t="str">
        <f>データ!$N$6</f>
        <v>-</v>
      </c>
      <c r="C10" s="37"/>
      <c r="D10" s="37"/>
      <c r="E10" s="37"/>
      <c r="F10" s="37"/>
      <c r="G10" s="37"/>
      <c r="H10" s="37"/>
      <c r="I10" s="36">
        <f>データ!$O$6</f>
        <v>62.72</v>
      </c>
      <c r="J10" s="37"/>
      <c r="K10" s="37"/>
      <c r="L10" s="37"/>
      <c r="M10" s="37"/>
      <c r="N10" s="37"/>
      <c r="O10" s="64"/>
      <c r="P10" s="54">
        <f>データ!$P$6</f>
        <v>99.98</v>
      </c>
      <c r="Q10" s="54"/>
      <c r="R10" s="54"/>
      <c r="S10" s="54"/>
      <c r="T10" s="54"/>
      <c r="U10" s="54"/>
      <c r="V10" s="54"/>
      <c r="W10" s="65">
        <f>データ!$Q$6</f>
        <v>2250</v>
      </c>
      <c r="X10" s="65"/>
      <c r="Y10" s="65"/>
      <c r="Z10" s="65"/>
      <c r="AA10" s="65"/>
      <c r="AB10" s="65"/>
      <c r="AC10" s="65"/>
      <c r="AD10" s="2"/>
      <c r="AE10" s="2"/>
      <c r="AF10" s="2"/>
      <c r="AG10" s="2"/>
      <c r="AH10" s="2"/>
      <c r="AI10" s="2"/>
      <c r="AJ10" s="2"/>
      <c r="AK10" s="2"/>
      <c r="AL10" s="65">
        <f>データ!$U$6</f>
        <v>6242</v>
      </c>
      <c r="AM10" s="65"/>
      <c r="AN10" s="65"/>
      <c r="AO10" s="65"/>
      <c r="AP10" s="65"/>
      <c r="AQ10" s="65"/>
      <c r="AR10" s="65"/>
      <c r="AS10" s="65"/>
      <c r="AT10" s="36">
        <f>データ!$V$6</f>
        <v>5.7</v>
      </c>
      <c r="AU10" s="37"/>
      <c r="AV10" s="37"/>
      <c r="AW10" s="37"/>
      <c r="AX10" s="37"/>
      <c r="AY10" s="37"/>
      <c r="AZ10" s="37"/>
      <c r="BA10" s="37"/>
      <c r="BB10" s="54">
        <f>データ!$W$6</f>
        <v>1095.0899999999999</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3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39"/>
      <c r="BN17" s="39"/>
      <c r="BO17" s="39"/>
      <c r="BP17" s="39"/>
      <c r="BQ17" s="39"/>
      <c r="BR17" s="39"/>
      <c r="BS17" s="39"/>
      <c r="BT17" s="39"/>
      <c r="BU17" s="39"/>
      <c r="BV17" s="39"/>
      <c r="BW17" s="39"/>
      <c r="BX17" s="39"/>
      <c r="BY17" s="39"/>
      <c r="BZ17" s="3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39"/>
      <c r="BN18" s="39"/>
      <c r="BO18" s="39"/>
      <c r="BP18" s="39"/>
      <c r="BQ18" s="39"/>
      <c r="BR18" s="39"/>
      <c r="BS18" s="39"/>
      <c r="BT18" s="39"/>
      <c r="BU18" s="39"/>
      <c r="BV18" s="39"/>
      <c r="BW18" s="39"/>
      <c r="BX18" s="39"/>
      <c r="BY18" s="39"/>
      <c r="BZ18" s="3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39"/>
      <c r="BN19" s="39"/>
      <c r="BO19" s="39"/>
      <c r="BP19" s="39"/>
      <c r="BQ19" s="39"/>
      <c r="BR19" s="39"/>
      <c r="BS19" s="39"/>
      <c r="BT19" s="39"/>
      <c r="BU19" s="39"/>
      <c r="BV19" s="39"/>
      <c r="BW19" s="39"/>
      <c r="BX19" s="39"/>
      <c r="BY19" s="39"/>
      <c r="BZ19" s="3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39"/>
      <c r="BN20" s="39"/>
      <c r="BO20" s="39"/>
      <c r="BP20" s="39"/>
      <c r="BQ20" s="39"/>
      <c r="BR20" s="39"/>
      <c r="BS20" s="39"/>
      <c r="BT20" s="39"/>
      <c r="BU20" s="39"/>
      <c r="BV20" s="39"/>
      <c r="BW20" s="39"/>
      <c r="BX20" s="39"/>
      <c r="BY20" s="39"/>
      <c r="BZ20" s="3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39"/>
      <c r="BN21" s="39"/>
      <c r="BO21" s="39"/>
      <c r="BP21" s="39"/>
      <c r="BQ21" s="39"/>
      <c r="BR21" s="39"/>
      <c r="BS21" s="39"/>
      <c r="BT21" s="39"/>
      <c r="BU21" s="39"/>
      <c r="BV21" s="39"/>
      <c r="BW21" s="39"/>
      <c r="BX21" s="39"/>
      <c r="BY21" s="39"/>
      <c r="BZ21" s="3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39"/>
      <c r="BN22" s="39"/>
      <c r="BO22" s="39"/>
      <c r="BP22" s="39"/>
      <c r="BQ22" s="39"/>
      <c r="BR22" s="39"/>
      <c r="BS22" s="39"/>
      <c r="BT22" s="39"/>
      <c r="BU22" s="39"/>
      <c r="BV22" s="39"/>
      <c r="BW22" s="39"/>
      <c r="BX22" s="39"/>
      <c r="BY22" s="39"/>
      <c r="BZ22" s="3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39"/>
      <c r="BN23" s="39"/>
      <c r="BO23" s="39"/>
      <c r="BP23" s="39"/>
      <c r="BQ23" s="39"/>
      <c r="BR23" s="39"/>
      <c r="BS23" s="39"/>
      <c r="BT23" s="39"/>
      <c r="BU23" s="39"/>
      <c r="BV23" s="39"/>
      <c r="BW23" s="39"/>
      <c r="BX23" s="39"/>
      <c r="BY23" s="39"/>
      <c r="BZ23" s="3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39"/>
      <c r="BN24" s="39"/>
      <c r="BO24" s="39"/>
      <c r="BP24" s="39"/>
      <c r="BQ24" s="39"/>
      <c r="BR24" s="39"/>
      <c r="BS24" s="39"/>
      <c r="BT24" s="39"/>
      <c r="BU24" s="39"/>
      <c r="BV24" s="39"/>
      <c r="BW24" s="39"/>
      <c r="BX24" s="39"/>
      <c r="BY24" s="39"/>
      <c r="BZ24" s="3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39"/>
      <c r="BN25" s="39"/>
      <c r="BO25" s="39"/>
      <c r="BP25" s="39"/>
      <c r="BQ25" s="39"/>
      <c r="BR25" s="39"/>
      <c r="BS25" s="39"/>
      <c r="BT25" s="39"/>
      <c r="BU25" s="39"/>
      <c r="BV25" s="39"/>
      <c r="BW25" s="39"/>
      <c r="BX25" s="39"/>
      <c r="BY25" s="39"/>
      <c r="BZ25" s="3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39"/>
      <c r="BN26" s="39"/>
      <c r="BO26" s="39"/>
      <c r="BP26" s="39"/>
      <c r="BQ26" s="39"/>
      <c r="BR26" s="39"/>
      <c r="BS26" s="39"/>
      <c r="BT26" s="39"/>
      <c r="BU26" s="39"/>
      <c r="BV26" s="39"/>
      <c r="BW26" s="39"/>
      <c r="BX26" s="39"/>
      <c r="BY26" s="39"/>
      <c r="BZ26" s="3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39"/>
      <c r="BN27" s="39"/>
      <c r="BO27" s="39"/>
      <c r="BP27" s="39"/>
      <c r="BQ27" s="39"/>
      <c r="BR27" s="39"/>
      <c r="BS27" s="39"/>
      <c r="BT27" s="39"/>
      <c r="BU27" s="39"/>
      <c r="BV27" s="39"/>
      <c r="BW27" s="39"/>
      <c r="BX27" s="39"/>
      <c r="BY27" s="39"/>
      <c r="BZ27" s="3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39"/>
      <c r="BN28" s="39"/>
      <c r="BO28" s="39"/>
      <c r="BP28" s="39"/>
      <c r="BQ28" s="39"/>
      <c r="BR28" s="39"/>
      <c r="BS28" s="39"/>
      <c r="BT28" s="39"/>
      <c r="BU28" s="39"/>
      <c r="BV28" s="39"/>
      <c r="BW28" s="39"/>
      <c r="BX28" s="39"/>
      <c r="BY28" s="39"/>
      <c r="BZ28" s="3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39"/>
      <c r="BN29" s="39"/>
      <c r="BO29" s="39"/>
      <c r="BP29" s="39"/>
      <c r="BQ29" s="39"/>
      <c r="BR29" s="39"/>
      <c r="BS29" s="39"/>
      <c r="BT29" s="39"/>
      <c r="BU29" s="39"/>
      <c r="BV29" s="39"/>
      <c r="BW29" s="39"/>
      <c r="BX29" s="39"/>
      <c r="BY29" s="39"/>
      <c r="BZ29" s="3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39"/>
      <c r="BN30" s="39"/>
      <c r="BO30" s="39"/>
      <c r="BP30" s="39"/>
      <c r="BQ30" s="39"/>
      <c r="BR30" s="39"/>
      <c r="BS30" s="39"/>
      <c r="BT30" s="39"/>
      <c r="BU30" s="39"/>
      <c r="BV30" s="39"/>
      <c r="BW30" s="39"/>
      <c r="BX30" s="39"/>
      <c r="BY30" s="39"/>
      <c r="BZ30" s="3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39"/>
      <c r="BN31" s="39"/>
      <c r="BO31" s="39"/>
      <c r="BP31" s="39"/>
      <c r="BQ31" s="39"/>
      <c r="BR31" s="39"/>
      <c r="BS31" s="39"/>
      <c r="BT31" s="39"/>
      <c r="BU31" s="39"/>
      <c r="BV31" s="39"/>
      <c r="BW31" s="39"/>
      <c r="BX31" s="39"/>
      <c r="BY31" s="39"/>
      <c r="BZ31" s="3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39"/>
      <c r="BN32" s="39"/>
      <c r="BO32" s="39"/>
      <c r="BP32" s="39"/>
      <c r="BQ32" s="39"/>
      <c r="BR32" s="39"/>
      <c r="BS32" s="39"/>
      <c r="BT32" s="39"/>
      <c r="BU32" s="39"/>
      <c r="BV32" s="39"/>
      <c r="BW32" s="39"/>
      <c r="BX32" s="39"/>
      <c r="BY32" s="39"/>
      <c r="BZ32" s="3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39"/>
      <c r="BN33" s="39"/>
      <c r="BO33" s="39"/>
      <c r="BP33" s="39"/>
      <c r="BQ33" s="39"/>
      <c r="BR33" s="39"/>
      <c r="BS33" s="39"/>
      <c r="BT33" s="39"/>
      <c r="BU33" s="39"/>
      <c r="BV33" s="39"/>
      <c r="BW33" s="39"/>
      <c r="BX33" s="39"/>
      <c r="BY33" s="39"/>
      <c r="BZ33" s="3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39"/>
      <c r="BN34" s="39"/>
      <c r="BO34" s="39"/>
      <c r="BP34" s="39"/>
      <c r="BQ34" s="39"/>
      <c r="BR34" s="39"/>
      <c r="BS34" s="39"/>
      <c r="BT34" s="39"/>
      <c r="BU34" s="39"/>
      <c r="BV34" s="39"/>
      <c r="BW34" s="39"/>
      <c r="BX34" s="39"/>
      <c r="BY34" s="39"/>
      <c r="BZ34" s="3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39"/>
      <c r="BN35" s="39"/>
      <c r="BO35" s="39"/>
      <c r="BP35" s="39"/>
      <c r="BQ35" s="39"/>
      <c r="BR35" s="39"/>
      <c r="BS35" s="39"/>
      <c r="BT35" s="39"/>
      <c r="BU35" s="39"/>
      <c r="BV35" s="39"/>
      <c r="BW35" s="39"/>
      <c r="BX35" s="39"/>
      <c r="BY35" s="39"/>
      <c r="BZ35" s="3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39"/>
      <c r="BN36" s="39"/>
      <c r="BO36" s="39"/>
      <c r="BP36" s="39"/>
      <c r="BQ36" s="39"/>
      <c r="BR36" s="39"/>
      <c r="BS36" s="39"/>
      <c r="BT36" s="39"/>
      <c r="BU36" s="39"/>
      <c r="BV36" s="39"/>
      <c r="BW36" s="39"/>
      <c r="BX36" s="39"/>
      <c r="BY36" s="39"/>
      <c r="BZ36" s="3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39"/>
      <c r="BN37" s="39"/>
      <c r="BO37" s="39"/>
      <c r="BP37" s="39"/>
      <c r="BQ37" s="39"/>
      <c r="BR37" s="39"/>
      <c r="BS37" s="39"/>
      <c r="BT37" s="39"/>
      <c r="BU37" s="39"/>
      <c r="BV37" s="39"/>
      <c r="BW37" s="39"/>
      <c r="BX37" s="39"/>
      <c r="BY37" s="39"/>
      <c r="BZ37" s="3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39"/>
      <c r="BN38" s="39"/>
      <c r="BO38" s="39"/>
      <c r="BP38" s="39"/>
      <c r="BQ38" s="39"/>
      <c r="BR38" s="39"/>
      <c r="BS38" s="39"/>
      <c r="BT38" s="39"/>
      <c r="BU38" s="39"/>
      <c r="BV38" s="39"/>
      <c r="BW38" s="39"/>
      <c r="BX38" s="39"/>
      <c r="BY38" s="39"/>
      <c r="BZ38" s="3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39"/>
      <c r="BN39" s="39"/>
      <c r="BO39" s="39"/>
      <c r="BP39" s="39"/>
      <c r="BQ39" s="39"/>
      <c r="BR39" s="39"/>
      <c r="BS39" s="39"/>
      <c r="BT39" s="39"/>
      <c r="BU39" s="39"/>
      <c r="BV39" s="39"/>
      <c r="BW39" s="39"/>
      <c r="BX39" s="39"/>
      <c r="BY39" s="39"/>
      <c r="BZ39" s="3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39"/>
      <c r="BN40" s="39"/>
      <c r="BO40" s="39"/>
      <c r="BP40" s="39"/>
      <c r="BQ40" s="39"/>
      <c r="BR40" s="39"/>
      <c r="BS40" s="39"/>
      <c r="BT40" s="39"/>
      <c r="BU40" s="39"/>
      <c r="BV40" s="39"/>
      <c r="BW40" s="39"/>
      <c r="BX40" s="39"/>
      <c r="BY40" s="39"/>
      <c r="BZ40" s="3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39"/>
      <c r="BN41" s="39"/>
      <c r="BO41" s="39"/>
      <c r="BP41" s="39"/>
      <c r="BQ41" s="39"/>
      <c r="BR41" s="39"/>
      <c r="BS41" s="39"/>
      <c r="BT41" s="39"/>
      <c r="BU41" s="39"/>
      <c r="BV41" s="39"/>
      <c r="BW41" s="39"/>
      <c r="BX41" s="39"/>
      <c r="BY41" s="39"/>
      <c r="BZ41" s="3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39"/>
      <c r="BN42" s="39"/>
      <c r="BO42" s="39"/>
      <c r="BP42" s="39"/>
      <c r="BQ42" s="39"/>
      <c r="BR42" s="39"/>
      <c r="BS42" s="39"/>
      <c r="BT42" s="39"/>
      <c r="BU42" s="39"/>
      <c r="BV42" s="39"/>
      <c r="BW42" s="39"/>
      <c r="BX42" s="39"/>
      <c r="BY42" s="39"/>
      <c r="BZ42" s="3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39"/>
      <c r="BN43" s="39"/>
      <c r="BO43" s="39"/>
      <c r="BP43" s="39"/>
      <c r="BQ43" s="39"/>
      <c r="BR43" s="39"/>
      <c r="BS43" s="39"/>
      <c r="BT43" s="39"/>
      <c r="BU43" s="39"/>
      <c r="BV43" s="39"/>
      <c r="BW43" s="39"/>
      <c r="BX43" s="39"/>
      <c r="BY43" s="39"/>
      <c r="BZ43" s="3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39"/>
      <c r="BN44" s="39"/>
      <c r="BO44" s="39"/>
      <c r="BP44" s="39"/>
      <c r="BQ44" s="39"/>
      <c r="BR44" s="39"/>
      <c r="BS44" s="39"/>
      <c r="BT44" s="39"/>
      <c r="BU44" s="39"/>
      <c r="BV44" s="39"/>
      <c r="BW44" s="39"/>
      <c r="BX44" s="39"/>
      <c r="BY44" s="39"/>
      <c r="BZ44" s="3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0" t="s">
        <v>111</v>
      </c>
      <c r="BM47" s="41"/>
      <c r="BN47" s="41"/>
      <c r="BO47" s="41"/>
      <c r="BP47" s="41"/>
      <c r="BQ47" s="41"/>
      <c r="BR47" s="41"/>
      <c r="BS47" s="41"/>
      <c r="BT47" s="41"/>
      <c r="BU47" s="41"/>
      <c r="BV47" s="41"/>
      <c r="BW47" s="41"/>
      <c r="BX47" s="41"/>
      <c r="BY47" s="41"/>
      <c r="BZ47" s="4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0"/>
      <c r="BM48" s="41"/>
      <c r="BN48" s="41"/>
      <c r="BO48" s="41"/>
      <c r="BP48" s="41"/>
      <c r="BQ48" s="41"/>
      <c r="BR48" s="41"/>
      <c r="BS48" s="41"/>
      <c r="BT48" s="41"/>
      <c r="BU48" s="41"/>
      <c r="BV48" s="41"/>
      <c r="BW48" s="41"/>
      <c r="BX48" s="41"/>
      <c r="BY48" s="41"/>
      <c r="BZ48" s="4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0"/>
      <c r="BM49" s="41"/>
      <c r="BN49" s="41"/>
      <c r="BO49" s="41"/>
      <c r="BP49" s="41"/>
      <c r="BQ49" s="41"/>
      <c r="BR49" s="41"/>
      <c r="BS49" s="41"/>
      <c r="BT49" s="41"/>
      <c r="BU49" s="41"/>
      <c r="BV49" s="41"/>
      <c r="BW49" s="41"/>
      <c r="BX49" s="41"/>
      <c r="BY49" s="41"/>
      <c r="BZ49" s="4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0"/>
      <c r="BM50" s="41"/>
      <c r="BN50" s="41"/>
      <c r="BO50" s="41"/>
      <c r="BP50" s="41"/>
      <c r="BQ50" s="41"/>
      <c r="BR50" s="41"/>
      <c r="BS50" s="41"/>
      <c r="BT50" s="41"/>
      <c r="BU50" s="41"/>
      <c r="BV50" s="41"/>
      <c r="BW50" s="41"/>
      <c r="BX50" s="41"/>
      <c r="BY50" s="41"/>
      <c r="BZ50" s="4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0"/>
      <c r="BM51" s="41"/>
      <c r="BN51" s="41"/>
      <c r="BO51" s="41"/>
      <c r="BP51" s="41"/>
      <c r="BQ51" s="41"/>
      <c r="BR51" s="41"/>
      <c r="BS51" s="41"/>
      <c r="BT51" s="41"/>
      <c r="BU51" s="41"/>
      <c r="BV51" s="41"/>
      <c r="BW51" s="41"/>
      <c r="BX51" s="41"/>
      <c r="BY51" s="41"/>
      <c r="BZ51" s="4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0"/>
      <c r="BM52" s="41"/>
      <c r="BN52" s="41"/>
      <c r="BO52" s="41"/>
      <c r="BP52" s="41"/>
      <c r="BQ52" s="41"/>
      <c r="BR52" s="41"/>
      <c r="BS52" s="41"/>
      <c r="BT52" s="41"/>
      <c r="BU52" s="41"/>
      <c r="BV52" s="41"/>
      <c r="BW52" s="41"/>
      <c r="BX52" s="41"/>
      <c r="BY52" s="41"/>
      <c r="BZ52" s="4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0"/>
      <c r="BM53" s="41"/>
      <c r="BN53" s="41"/>
      <c r="BO53" s="41"/>
      <c r="BP53" s="41"/>
      <c r="BQ53" s="41"/>
      <c r="BR53" s="41"/>
      <c r="BS53" s="41"/>
      <c r="BT53" s="41"/>
      <c r="BU53" s="41"/>
      <c r="BV53" s="41"/>
      <c r="BW53" s="41"/>
      <c r="BX53" s="41"/>
      <c r="BY53" s="41"/>
      <c r="BZ53" s="4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0"/>
      <c r="BM54" s="41"/>
      <c r="BN54" s="41"/>
      <c r="BO54" s="41"/>
      <c r="BP54" s="41"/>
      <c r="BQ54" s="41"/>
      <c r="BR54" s="41"/>
      <c r="BS54" s="41"/>
      <c r="BT54" s="41"/>
      <c r="BU54" s="41"/>
      <c r="BV54" s="41"/>
      <c r="BW54" s="41"/>
      <c r="BX54" s="41"/>
      <c r="BY54" s="41"/>
      <c r="BZ54" s="4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0"/>
      <c r="BM55" s="41"/>
      <c r="BN55" s="41"/>
      <c r="BO55" s="41"/>
      <c r="BP55" s="41"/>
      <c r="BQ55" s="41"/>
      <c r="BR55" s="41"/>
      <c r="BS55" s="41"/>
      <c r="BT55" s="41"/>
      <c r="BU55" s="41"/>
      <c r="BV55" s="41"/>
      <c r="BW55" s="41"/>
      <c r="BX55" s="41"/>
      <c r="BY55" s="41"/>
      <c r="BZ55" s="4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0"/>
      <c r="BM56" s="41"/>
      <c r="BN56" s="41"/>
      <c r="BO56" s="41"/>
      <c r="BP56" s="41"/>
      <c r="BQ56" s="41"/>
      <c r="BR56" s="41"/>
      <c r="BS56" s="41"/>
      <c r="BT56" s="41"/>
      <c r="BU56" s="41"/>
      <c r="BV56" s="41"/>
      <c r="BW56" s="41"/>
      <c r="BX56" s="41"/>
      <c r="BY56" s="41"/>
      <c r="BZ56" s="4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0"/>
      <c r="BM57" s="41"/>
      <c r="BN57" s="41"/>
      <c r="BO57" s="41"/>
      <c r="BP57" s="41"/>
      <c r="BQ57" s="41"/>
      <c r="BR57" s="41"/>
      <c r="BS57" s="41"/>
      <c r="BT57" s="41"/>
      <c r="BU57" s="41"/>
      <c r="BV57" s="41"/>
      <c r="BW57" s="41"/>
      <c r="BX57" s="41"/>
      <c r="BY57" s="41"/>
      <c r="BZ57" s="4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0"/>
      <c r="BM58" s="41"/>
      <c r="BN58" s="41"/>
      <c r="BO58" s="41"/>
      <c r="BP58" s="41"/>
      <c r="BQ58" s="41"/>
      <c r="BR58" s="41"/>
      <c r="BS58" s="41"/>
      <c r="BT58" s="41"/>
      <c r="BU58" s="41"/>
      <c r="BV58" s="41"/>
      <c r="BW58" s="41"/>
      <c r="BX58" s="41"/>
      <c r="BY58" s="41"/>
      <c r="BZ58" s="4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0"/>
      <c r="BM59" s="41"/>
      <c r="BN59" s="41"/>
      <c r="BO59" s="41"/>
      <c r="BP59" s="41"/>
      <c r="BQ59" s="41"/>
      <c r="BR59" s="41"/>
      <c r="BS59" s="41"/>
      <c r="BT59" s="41"/>
      <c r="BU59" s="41"/>
      <c r="BV59" s="41"/>
      <c r="BW59" s="41"/>
      <c r="BX59" s="41"/>
      <c r="BY59" s="41"/>
      <c r="BZ59" s="42"/>
    </row>
    <row r="60" spans="1:78" ht="13.5" customHeight="1" x14ac:dyDescent="0.2">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40"/>
      <c r="BM60" s="41"/>
      <c r="BN60" s="41"/>
      <c r="BO60" s="41"/>
      <c r="BP60" s="41"/>
      <c r="BQ60" s="41"/>
      <c r="BR60" s="41"/>
      <c r="BS60" s="41"/>
      <c r="BT60" s="41"/>
      <c r="BU60" s="41"/>
      <c r="BV60" s="41"/>
      <c r="BW60" s="41"/>
      <c r="BX60" s="41"/>
      <c r="BY60" s="41"/>
      <c r="BZ60" s="42"/>
    </row>
    <row r="61" spans="1:78" ht="13.5" customHeight="1" x14ac:dyDescent="0.2">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40"/>
      <c r="BM61" s="41"/>
      <c r="BN61" s="41"/>
      <c r="BO61" s="41"/>
      <c r="BP61" s="41"/>
      <c r="BQ61" s="41"/>
      <c r="BR61" s="41"/>
      <c r="BS61" s="41"/>
      <c r="BT61" s="41"/>
      <c r="BU61" s="41"/>
      <c r="BV61" s="41"/>
      <c r="BW61" s="41"/>
      <c r="BX61" s="41"/>
      <c r="BY61" s="41"/>
      <c r="BZ61" s="4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0"/>
      <c r="BM62" s="41"/>
      <c r="BN62" s="41"/>
      <c r="BO62" s="41"/>
      <c r="BP62" s="41"/>
      <c r="BQ62" s="41"/>
      <c r="BR62" s="41"/>
      <c r="BS62" s="41"/>
      <c r="BT62" s="41"/>
      <c r="BU62" s="41"/>
      <c r="BV62" s="41"/>
      <c r="BW62" s="41"/>
      <c r="BX62" s="41"/>
      <c r="BY62" s="41"/>
      <c r="BZ62" s="4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3" t="s">
        <v>112</v>
      </c>
      <c r="BM66" s="53"/>
      <c r="BN66" s="53"/>
      <c r="BO66" s="53"/>
      <c r="BP66" s="53"/>
      <c r="BQ66" s="53"/>
      <c r="BR66" s="53"/>
      <c r="BS66" s="53"/>
      <c r="BT66" s="53"/>
      <c r="BU66" s="53"/>
      <c r="BV66" s="53"/>
      <c r="BW66" s="53"/>
      <c r="BX66" s="53"/>
      <c r="BY66" s="53"/>
      <c r="BZ66" s="5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3"/>
      <c r="BM67" s="53"/>
      <c r="BN67" s="53"/>
      <c r="BO67" s="53"/>
      <c r="BP67" s="53"/>
      <c r="BQ67" s="53"/>
      <c r="BR67" s="53"/>
      <c r="BS67" s="53"/>
      <c r="BT67" s="53"/>
      <c r="BU67" s="53"/>
      <c r="BV67" s="53"/>
      <c r="BW67" s="53"/>
      <c r="BX67" s="53"/>
      <c r="BY67" s="53"/>
      <c r="BZ67" s="5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3"/>
      <c r="BM68" s="53"/>
      <c r="BN68" s="53"/>
      <c r="BO68" s="53"/>
      <c r="BP68" s="53"/>
      <c r="BQ68" s="53"/>
      <c r="BR68" s="53"/>
      <c r="BS68" s="53"/>
      <c r="BT68" s="53"/>
      <c r="BU68" s="53"/>
      <c r="BV68" s="53"/>
      <c r="BW68" s="53"/>
      <c r="BX68" s="53"/>
      <c r="BY68" s="53"/>
      <c r="BZ68" s="5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3"/>
      <c r="BM69" s="53"/>
      <c r="BN69" s="53"/>
      <c r="BO69" s="53"/>
      <c r="BP69" s="53"/>
      <c r="BQ69" s="53"/>
      <c r="BR69" s="53"/>
      <c r="BS69" s="53"/>
      <c r="BT69" s="53"/>
      <c r="BU69" s="53"/>
      <c r="BV69" s="53"/>
      <c r="BW69" s="53"/>
      <c r="BX69" s="53"/>
      <c r="BY69" s="53"/>
      <c r="BZ69" s="5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3"/>
      <c r="BM70" s="53"/>
      <c r="BN70" s="53"/>
      <c r="BO70" s="53"/>
      <c r="BP70" s="53"/>
      <c r="BQ70" s="53"/>
      <c r="BR70" s="53"/>
      <c r="BS70" s="53"/>
      <c r="BT70" s="53"/>
      <c r="BU70" s="53"/>
      <c r="BV70" s="53"/>
      <c r="BW70" s="53"/>
      <c r="BX70" s="53"/>
      <c r="BY70" s="53"/>
      <c r="BZ70" s="5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3"/>
      <c r="BM71" s="53"/>
      <c r="BN71" s="53"/>
      <c r="BO71" s="53"/>
      <c r="BP71" s="53"/>
      <c r="BQ71" s="53"/>
      <c r="BR71" s="53"/>
      <c r="BS71" s="53"/>
      <c r="BT71" s="53"/>
      <c r="BU71" s="53"/>
      <c r="BV71" s="53"/>
      <c r="BW71" s="53"/>
      <c r="BX71" s="53"/>
      <c r="BY71" s="53"/>
      <c r="BZ71" s="5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3"/>
      <c r="BM72" s="53"/>
      <c r="BN72" s="53"/>
      <c r="BO72" s="53"/>
      <c r="BP72" s="53"/>
      <c r="BQ72" s="53"/>
      <c r="BR72" s="53"/>
      <c r="BS72" s="53"/>
      <c r="BT72" s="53"/>
      <c r="BU72" s="53"/>
      <c r="BV72" s="53"/>
      <c r="BW72" s="53"/>
      <c r="BX72" s="53"/>
      <c r="BY72" s="53"/>
      <c r="BZ72" s="5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3"/>
      <c r="BM73" s="53"/>
      <c r="BN73" s="53"/>
      <c r="BO73" s="53"/>
      <c r="BP73" s="53"/>
      <c r="BQ73" s="53"/>
      <c r="BR73" s="53"/>
      <c r="BS73" s="53"/>
      <c r="BT73" s="53"/>
      <c r="BU73" s="53"/>
      <c r="BV73" s="53"/>
      <c r="BW73" s="53"/>
      <c r="BX73" s="53"/>
      <c r="BY73" s="53"/>
      <c r="BZ73" s="5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3"/>
      <c r="BM74" s="53"/>
      <c r="BN74" s="53"/>
      <c r="BO74" s="53"/>
      <c r="BP74" s="53"/>
      <c r="BQ74" s="53"/>
      <c r="BR74" s="53"/>
      <c r="BS74" s="53"/>
      <c r="BT74" s="53"/>
      <c r="BU74" s="53"/>
      <c r="BV74" s="53"/>
      <c r="BW74" s="53"/>
      <c r="BX74" s="53"/>
      <c r="BY74" s="53"/>
      <c r="BZ74" s="5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3"/>
      <c r="BM75" s="53"/>
      <c r="BN75" s="53"/>
      <c r="BO75" s="53"/>
      <c r="BP75" s="53"/>
      <c r="BQ75" s="53"/>
      <c r="BR75" s="53"/>
      <c r="BS75" s="53"/>
      <c r="BT75" s="53"/>
      <c r="BU75" s="53"/>
      <c r="BV75" s="53"/>
      <c r="BW75" s="53"/>
      <c r="BX75" s="53"/>
      <c r="BY75" s="53"/>
      <c r="BZ75" s="5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3"/>
      <c r="BM76" s="53"/>
      <c r="BN76" s="53"/>
      <c r="BO76" s="53"/>
      <c r="BP76" s="53"/>
      <c r="BQ76" s="53"/>
      <c r="BR76" s="53"/>
      <c r="BS76" s="53"/>
      <c r="BT76" s="53"/>
      <c r="BU76" s="53"/>
      <c r="BV76" s="53"/>
      <c r="BW76" s="53"/>
      <c r="BX76" s="53"/>
      <c r="BY76" s="53"/>
      <c r="BZ76" s="5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3"/>
      <c r="BM77" s="53"/>
      <c r="BN77" s="53"/>
      <c r="BO77" s="53"/>
      <c r="BP77" s="53"/>
      <c r="BQ77" s="53"/>
      <c r="BR77" s="53"/>
      <c r="BS77" s="53"/>
      <c r="BT77" s="53"/>
      <c r="BU77" s="53"/>
      <c r="BV77" s="53"/>
      <c r="BW77" s="53"/>
      <c r="BX77" s="53"/>
      <c r="BY77" s="53"/>
      <c r="BZ77" s="5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3"/>
      <c r="BM78" s="53"/>
      <c r="BN78" s="53"/>
      <c r="BO78" s="53"/>
      <c r="BP78" s="53"/>
      <c r="BQ78" s="53"/>
      <c r="BR78" s="53"/>
      <c r="BS78" s="53"/>
      <c r="BT78" s="53"/>
      <c r="BU78" s="53"/>
      <c r="BV78" s="53"/>
      <c r="BW78" s="53"/>
      <c r="BX78" s="53"/>
      <c r="BY78" s="53"/>
      <c r="BZ78" s="5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3"/>
      <c r="BM79" s="53"/>
      <c r="BN79" s="53"/>
      <c r="BO79" s="53"/>
      <c r="BP79" s="53"/>
      <c r="BQ79" s="53"/>
      <c r="BR79" s="53"/>
      <c r="BS79" s="53"/>
      <c r="BT79" s="53"/>
      <c r="BU79" s="53"/>
      <c r="BV79" s="53"/>
      <c r="BW79" s="53"/>
      <c r="BX79" s="53"/>
      <c r="BY79" s="53"/>
      <c r="BZ79" s="5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3"/>
      <c r="BM80" s="53"/>
      <c r="BN80" s="53"/>
      <c r="BO80" s="53"/>
      <c r="BP80" s="53"/>
      <c r="BQ80" s="53"/>
      <c r="BR80" s="53"/>
      <c r="BS80" s="53"/>
      <c r="BT80" s="53"/>
      <c r="BU80" s="53"/>
      <c r="BV80" s="53"/>
      <c r="BW80" s="53"/>
      <c r="BX80" s="53"/>
      <c r="BY80" s="53"/>
      <c r="BZ80" s="5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3"/>
      <c r="BM81" s="53"/>
      <c r="BN81" s="53"/>
      <c r="BO81" s="53"/>
      <c r="BP81" s="53"/>
      <c r="BQ81" s="53"/>
      <c r="BR81" s="53"/>
      <c r="BS81" s="53"/>
      <c r="BT81" s="53"/>
      <c r="BU81" s="53"/>
      <c r="BV81" s="53"/>
      <c r="BW81" s="53"/>
      <c r="BX81" s="53"/>
      <c r="BY81" s="53"/>
      <c r="BZ81" s="5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3"/>
      <c r="BM82" s="53"/>
      <c r="BN82" s="53"/>
      <c r="BO82" s="53"/>
      <c r="BP82" s="53"/>
      <c r="BQ82" s="53"/>
      <c r="BR82" s="53"/>
      <c r="BS82" s="53"/>
      <c r="BT82" s="53"/>
      <c r="BU82" s="53"/>
      <c r="BV82" s="53"/>
      <c r="BW82" s="53"/>
      <c r="BX82" s="53"/>
      <c r="BY82" s="53"/>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gjE4oiRsV4FOYe2jxwIQBvtA/dmR0rgejv4PUgVLrxYFTdybimAwEH0TlbDY+ZyICgzoAiT9brv5TWH3CqM0gA==" saltValue="2zcgh7PnTvJ08iQnY9JB2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465291</v>
      </c>
      <c r="D6" s="20">
        <f t="shared" si="3"/>
        <v>46</v>
      </c>
      <c r="E6" s="20">
        <f t="shared" si="3"/>
        <v>1</v>
      </c>
      <c r="F6" s="20">
        <f t="shared" si="3"/>
        <v>0</v>
      </c>
      <c r="G6" s="20">
        <f t="shared" si="3"/>
        <v>1</v>
      </c>
      <c r="H6" s="20" t="str">
        <f t="shared" si="3"/>
        <v>鹿児島県　喜界町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62.72</v>
      </c>
      <c r="P6" s="21">
        <f t="shared" si="3"/>
        <v>99.98</v>
      </c>
      <c r="Q6" s="21">
        <f t="shared" si="3"/>
        <v>2250</v>
      </c>
      <c r="R6" s="21">
        <f t="shared" si="3"/>
        <v>6307</v>
      </c>
      <c r="S6" s="21">
        <f t="shared" si="3"/>
        <v>56.82</v>
      </c>
      <c r="T6" s="21">
        <f t="shared" si="3"/>
        <v>111</v>
      </c>
      <c r="U6" s="21">
        <f t="shared" si="3"/>
        <v>6242</v>
      </c>
      <c r="V6" s="21">
        <f t="shared" si="3"/>
        <v>5.7</v>
      </c>
      <c r="W6" s="21">
        <f t="shared" si="3"/>
        <v>1095.0899999999999</v>
      </c>
      <c r="X6" s="22">
        <f>IF(X7="",NA(),X7)</f>
        <v>105.72</v>
      </c>
      <c r="Y6" s="22">
        <f t="shared" ref="Y6:AG6" si="4">IF(Y7="",NA(),Y7)</f>
        <v>111</v>
      </c>
      <c r="Z6" s="22">
        <f t="shared" si="4"/>
        <v>104.11</v>
      </c>
      <c r="AA6" s="22">
        <f t="shared" si="4"/>
        <v>101.37</v>
      </c>
      <c r="AB6" s="22">
        <f t="shared" si="4"/>
        <v>93.12</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2">
        <f t="shared" si="5"/>
        <v>0.3</v>
      </c>
      <c r="AN6" s="22">
        <f t="shared" si="5"/>
        <v>24.04</v>
      </c>
      <c r="AO6" s="22">
        <f t="shared" si="5"/>
        <v>28.03</v>
      </c>
      <c r="AP6" s="22">
        <f t="shared" si="5"/>
        <v>26.73</v>
      </c>
      <c r="AQ6" s="22">
        <f t="shared" si="5"/>
        <v>27.85</v>
      </c>
      <c r="AR6" s="22">
        <f t="shared" si="5"/>
        <v>28</v>
      </c>
      <c r="AS6" s="21" t="str">
        <f>IF(AS7="","",IF(AS7="-","【-】","【"&amp;SUBSTITUTE(TEXT(AS7,"#,##0.00"),"-","△")&amp;"】"))</f>
        <v>【1.61】</v>
      </c>
      <c r="AT6" s="22">
        <f>IF(AT7="",NA(),AT7)</f>
        <v>83.72</v>
      </c>
      <c r="AU6" s="22">
        <f t="shared" ref="AU6:BC6" si="6">IF(AU7="",NA(),AU7)</f>
        <v>85.75</v>
      </c>
      <c r="AV6" s="22">
        <f t="shared" si="6"/>
        <v>64.87</v>
      </c>
      <c r="AW6" s="22">
        <f t="shared" si="6"/>
        <v>67.97</v>
      </c>
      <c r="AX6" s="22">
        <f t="shared" si="6"/>
        <v>63.33</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1992.62</v>
      </c>
      <c r="BF6" s="22">
        <f t="shared" ref="BF6:BN6" si="7">IF(BF7="",NA(),BF7)</f>
        <v>1914.03</v>
      </c>
      <c r="BG6" s="22">
        <f t="shared" si="7"/>
        <v>1774.12</v>
      </c>
      <c r="BH6" s="22">
        <f t="shared" si="7"/>
        <v>1621.64</v>
      </c>
      <c r="BI6" s="22">
        <f t="shared" si="7"/>
        <v>1440.29</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33.33</v>
      </c>
      <c r="BQ6" s="22">
        <f t="shared" ref="BQ6:BY6" si="8">IF(BQ7="",NA(),BQ7)</f>
        <v>31.04</v>
      </c>
      <c r="BR6" s="22">
        <f t="shared" si="8"/>
        <v>31.75</v>
      </c>
      <c r="BS6" s="22">
        <f t="shared" si="8"/>
        <v>28.03</v>
      </c>
      <c r="BT6" s="22">
        <f t="shared" si="8"/>
        <v>28.62</v>
      </c>
      <c r="BU6" s="22">
        <f t="shared" si="8"/>
        <v>82.78</v>
      </c>
      <c r="BV6" s="22">
        <f t="shared" si="8"/>
        <v>84.82</v>
      </c>
      <c r="BW6" s="22">
        <f t="shared" si="8"/>
        <v>82.29</v>
      </c>
      <c r="BX6" s="22">
        <f t="shared" si="8"/>
        <v>84.16</v>
      </c>
      <c r="BY6" s="22">
        <f t="shared" si="8"/>
        <v>81.45</v>
      </c>
      <c r="BZ6" s="21" t="str">
        <f>IF(BZ7="","",IF(BZ7="-","【-】","【"&amp;SUBSTITUTE(TEXT(BZ7,"#,##0.00"),"-","△")&amp;"】"))</f>
        <v>【97.59】</v>
      </c>
      <c r="CA6" s="22">
        <f>IF(CA7="",NA(),CA7)</f>
        <v>384.97</v>
      </c>
      <c r="CB6" s="22">
        <f t="shared" ref="CB6:CJ6" si="9">IF(CB7="",NA(),CB7)</f>
        <v>412.28</v>
      </c>
      <c r="CC6" s="22">
        <f t="shared" si="9"/>
        <v>403.46</v>
      </c>
      <c r="CD6" s="22">
        <f t="shared" si="9"/>
        <v>456.42</v>
      </c>
      <c r="CE6" s="22">
        <f t="shared" si="9"/>
        <v>447.74</v>
      </c>
      <c r="CF6" s="22">
        <f t="shared" si="9"/>
        <v>225.09</v>
      </c>
      <c r="CG6" s="22">
        <f t="shared" si="9"/>
        <v>224.82</v>
      </c>
      <c r="CH6" s="22">
        <f t="shared" si="9"/>
        <v>230.85</v>
      </c>
      <c r="CI6" s="22">
        <f t="shared" si="9"/>
        <v>230.21</v>
      </c>
      <c r="CJ6" s="22">
        <f t="shared" si="9"/>
        <v>240.31</v>
      </c>
      <c r="CK6" s="21" t="str">
        <f>IF(CK7="","",IF(CK7="-","【-】","【"&amp;SUBSTITUTE(TEXT(CK7,"#,##0.00"),"-","△")&amp;"】"))</f>
        <v>【181.66】</v>
      </c>
      <c r="CL6" s="22">
        <f>IF(CL7="",NA(),CL7)</f>
        <v>90.86</v>
      </c>
      <c r="CM6" s="22">
        <f t="shared" ref="CM6:CU6" si="10">IF(CM7="",NA(),CM7)</f>
        <v>83.76</v>
      </c>
      <c r="CN6" s="22">
        <f t="shared" si="10"/>
        <v>76.25</v>
      </c>
      <c r="CO6" s="22">
        <f t="shared" si="10"/>
        <v>72.81</v>
      </c>
      <c r="CP6" s="22">
        <f t="shared" si="10"/>
        <v>73.5</v>
      </c>
      <c r="CQ6" s="22">
        <f t="shared" si="10"/>
        <v>49.38</v>
      </c>
      <c r="CR6" s="22">
        <f t="shared" si="10"/>
        <v>50.09</v>
      </c>
      <c r="CS6" s="22">
        <f t="shared" si="10"/>
        <v>50.1</v>
      </c>
      <c r="CT6" s="22">
        <f t="shared" si="10"/>
        <v>49.76</v>
      </c>
      <c r="CU6" s="22">
        <f t="shared" si="10"/>
        <v>49.74</v>
      </c>
      <c r="CV6" s="21" t="str">
        <f>IF(CV7="","",IF(CV7="-","【-】","【"&amp;SUBSTITUTE(TEXT(CV7,"#,##0.00"),"-","△")&amp;"】"))</f>
        <v>【60.21】</v>
      </c>
      <c r="CW6" s="22">
        <f>IF(CW7="",NA(),CW7)</f>
        <v>69.150000000000006</v>
      </c>
      <c r="CX6" s="22">
        <f t="shared" ref="CX6:DF6" si="11">IF(CX7="",NA(),CX7)</f>
        <v>71.819999999999993</v>
      </c>
      <c r="CY6" s="22">
        <f t="shared" si="11"/>
        <v>76.900000000000006</v>
      </c>
      <c r="CZ6" s="22">
        <f t="shared" si="11"/>
        <v>79.55</v>
      </c>
      <c r="DA6" s="22">
        <f t="shared" si="11"/>
        <v>80.150000000000006</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4.79</v>
      </c>
      <c r="DI6" s="22">
        <f t="shared" ref="DI6:DQ6" si="12">IF(DI7="",NA(),DI7)</f>
        <v>9.5500000000000007</v>
      </c>
      <c r="DJ6" s="22">
        <f t="shared" si="12"/>
        <v>13.65</v>
      </c>
      <c r="DK6" s="22">
        <f t="shared" si="12"/>
        <v>17.57</v>
      </c>
      <c r="DL6" s="22">
        <f t="shared" si="12"/>
        <v>21.43</v>
      </c>
      <c r="DM6" s="22">
        <f t="shared" si="12"/>
        <v>47.5</v>
      </c>
      <c r="DN6" s="22">
        <f t="shared" si="12"/>
        <v>48.41</v>
      </c>
      <c r="DO6" s="22">
        <f t="shared" si="12"/>
        <v>50.02</v>
      </c>
      <c r="DP6" s="22">
        <f t="shared" si="12"/>
        <v>51.38</v>
      </c>
      <c r="DQ6" s="22">
        <f t="shared" si="12"/>
        <v>52.3</v>
      </c>
      <c r="DR6" s="21" t="str">
        <f>IF(DR7="","",IF(DR7="-","【-】","【"&amp;SUBSTITUTE(TEXT(DR7,"#,##0.00"),"-","△")&amp;"】"))</f>
        <v>【52.41】</v>
      </c>
      <c r="DS6" s="21">
        <f>IF(DS7="",NA(),DS7)</f>
        <v>0</v>
      </c>
      <c r="DT6" s="21">
        <f t="shared" ref="DT6:EB6" si="13">IF(DT7="",NA(),DT7)</f>
        <v>0</v>
      </c>
      <c r="DU6" s="21">
        <f t="shared" si="13"/>
        <v>0</v>
      </c>
      <c r="DV6" s="21">
        <f t="shared" si="13"/>
        <v>0</v>
      </c>
      <c r="DW6" s="21">
        <f t="shared" si="13"/>
        <v>0</v>
      </c>
      <c r="DX6" s="22">
        <f t="shared" si="13"/>
        <v>17.399999999999999</v>
      </c>
      <c r="DY6" s="22">
        <f t="shared" si="13"/>
        <v>18.64</v>
      </c>
      <c r="DZ6" s="22">
        <f t="shared" si="13"/>
        <v>19.510000000000002</v>
      </c>
      <c r="EA6" s="22">
        <f t="shared" si="13"/>
        <v>21.6</v>
      </c>
      <c r="EB6" s="22">
        <f t="shared" si="13"/>
        <v>23.36</v>
      </c>
      <c r="EC6" s="21" t="str">
        <f>IF(EC7="","",IF(EC7="-","【-】","【"&amp;SUBSTITUTE(TEXT(EC7,"#,##0.00"),"-","△")&amp;"】"))</f>
        <v>【26.78】</v>
      </c>
      <c r="ED6" s="21">
        <f>IF(ED7="",NA(),ED7)</f>
        <v>0</v>
      </c>
      <c r="EE6" s="22">
        <f t="shared" ref="EE6:EM6" si="14">IF(EE7="",NA(),EE7)</f>
        <v>0.43</v>
      </c>
      <c r="EF6" s="21">
        <f t="shared" si="14"/>
        <v>0</v>
      </c>
      <c r="EG6" s="22">
        <f t="shared" si="14"/>
        <v>0.27</v>
      </c>
      <c r="EH6" s="22">
        <f t="shared" si="14"/>
        <v>2.69</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465291</v>
      </c>
      <c r="D7" s="24">
        <v>46</v>
      </c>
      <c r="E7" s="24">
        <v>1</v>
      </c>
      <c r="F7" s="24">
        <v>0</v>
      </c>
      <c r="G7" s="24">
        <v>1</v>
      </c>
      <c r="H7" s="24" t="s">
        <v>93</v>
      </c>
      <c r="I7" s="24" t="s">
        <v>94</v>
      </c>
      <c r="J7" s="24" t="s">
        <v>95</v>
      </c>
      <c r="K7" s="24" t="s">
        <v>96</v>
      </c>
      <c r="L7" s="24" t="s">
        <v>97</v>
      </c>
      <c r="M7" s="24" t="s">
        <v>98</v>
      </c>
      <c r="N7" s="25" t="s">
        <v>99</v>
      </c>
      <c r="O7" s="25">
        <v>62.72</v>
      </c>
      <c r="P7" s="25">
        <v>99.98</v>
      </c>
      <c r="Q7" s="25">
        <v>2250</v>
      </c>
      <c r="R7" s="25">
        <v>6307</v>
      </c>
      <c r="S7" s="25">
        <v>56.82</v>
      </c>
      <c r="T7" s="25">
        <v>111</v>
      </c>
      <c r="U7" s="25">
        <v>6242</v>
      </c>
      <c r="V7" s="25">
        <v>5.7</v>
      </c>
      <c r="W7" s="25">
        <v>1095.0899999999999</v>
      </c>
      <c r="X7" s="25">
        <v>105.72</v>
      </c>
      <c r="Y7" s="25">
        <v>111</v>
      </c>
      <c r="Z7" s="25">
        <v>104.11</v>
      </c>
      <c r="AA7" s="25">
        <v>101.37</v>
      </c>
      <c r="AB7" s="25">
        <v>93.12</v>
      </c>
      <c r="AC7" s="25">
        <v>105.34</v>
      </c>
      <c r="AD7" s="25">
        <v>105.77</v>
      </c>
      <c r="AE7" s="25">
        <v>104.82</v>
      </c>
      <c r="AF7" s="25">
        <v>106.46</v>
      </c>
      <c r="AG7" s="25">
        <v>103.41</v>
      </c>
      <c r="AH7" s="25">
        <v>107.26</v>
      </c>
      <c r="AI7" s="25">
        <v>0</v>
      </c>
      <c r="AJ7" s="25">
        <v>0</v>
      </c>
      <c r="AK7" s="25">
        <v>0</v>
      </c>
      <c r="AL7" s="25">
        <v>0</v>
      </c>
      <c r="AM7" s="25">
        <v>0.3</v>
      </c>
      <c r="AN7" s="25">
        <v>24.04</v>
      </c>
      <c r="AO7" s="25">
        <v>28.03</v>
      </c>
      <c r="AP7" s="25">
        <v>26.73</v>
      </c>
      <c r="AQ7" s="25">
        <v>27.85</v>
      </c>
      <c r="AR7" s="25">
        <v>28</v>
      </c>
      <c r="AS7" s="25">
        <v>1.61</v>
      </c>
      <c r="AT7" s="25">
        <v>83.72</v>
      </c>
      <c r="AU7" s="25">
        <v>85.75</v>
      </c>
      <c r="AV7" s="25">
        <v>64.87</v>
      </c>
      <c r="AW7" s="25">
        <v>67.97</v>
      </c>
      <c r="AX7" s="25">
        <v>63.33</v>
      </c>
      <c r="AY7" s="25">
        <v>305.08</v>
      </c>
      <c r="AZ7" s="25">
        <v>305.33999999999997</v>
      </c>
      <c r="BA7" s="25">
        <v>310.01</v>
      </c>
      <c r="BB7" s="25">
        <v>311.12</v>
      </c>
      <c r="BC7" s="25">
        <v>293.51</v>
      </c>
      <c r="BD7" s="25">
        <v>239.69</v>
      </c>
      <c r="BE7" s="25">
        <v>1992.62</v>
      </c>
      <c r="BF7" s="25">
        <v>1914.03</v>
      </c>
      <c r="BG7" s="25">
        <v>1774.12</v>
      </c>
      <c r="BH7" s="25">
        <v>1621.64</v>
      </c>
      <c r="BI7" s="25">
        <v>1440.29</v>
      </c>
      <c r="BJ7" s="25">
        <v>585.59</v>
      </c>
      <c r="BK7" s="25">
        <v>561.34</v>
      </c>
      <c r="BL7" s="25">
        <v>538.33000000000004</v>
      </c>
      <c r="BM7" s="25">
        <v>515.14</v>
      </c>
      <c r="BN7" s="25">
        <v>498.34</v>
      </c>
      <c r="BO7" s="25">
        <v>264.86</v>
      </c>
      <c r="BP7" s="25">
        <v>33.33</v>
      </c>
      <c r="BQ7" s="25">
        <v>31.04</v>
      </c>
      <c r="BR7" s="25">
        <v>31.75</v>
      </c>
      <c r="BS7" s="25">
        <v>28.03</v>
      </c>
      <c r="BT7" s="25">
        <v>28.62</v>
      </c>
      <c r="BU7" s="25">
        <v>82.78</v>
      </c>
      <c r="BV7" s="25">
        <v>84.82</v>
      </c>
      <c r="BW7" s="25">
        <v>82.29</v>
      </c>
      <c r="BX7" s="25">
        <v>84.16</v>
      </c>
      <c r="BY7" s="25">
        <v>81.45</v>
      </c>
      <c r="BZ7" s="25">
        <v>97.59</v>
      </c>
      <c r="CA7" s="25">
        <v>384.97</v>
      </c>
      <c r="CB7" s="25">
        <v>412.28</v>
      </c>
      <c r="CC7" s="25">
        <v>403.46</v>
      </c>
      <c r="CD7" s="25">
        <v>456.42</v>
      </c>
      <c r="CE7" s="25">
        <v>447.74</v>
      </c>
      <c r="CF7" s="25">
        <v>225.09</v>
      </c>
      <c r="CG7" s="25">
        <v>224.82</v>
      </c>
      <c r="CH7" s="25">
        <v>230.85</v>
      </c>
      <c r="CI7" s="25">
        <v>230.21</v>
      </c>
      <c r="CJ7" s="25">
        <v>240.31</v>
      </c>
      <c r="CK7" s="25">
        <v>181.66</v>
      </c>
      <c r="CL7" s="25">
        <v>90.86</v>
      </c>
      <c r="CM7" s="25">
        <v>83.76</v>
      </c>
      <c r="CN7" s="25">
        <v>76.25</v>
      </c>
      <c r="CO7" s="25">
        <v>72.81</v>
      </c>
      <c r="CP7" s="25">
        <v>73.5</v>
      </c>
      <c r="CQ7" s="25">
        <v>49.38</v>
      </c>
      <c r="CR7" s="25">
        <v>50.09</v>
      </c>
      <c r="CS7" s="25">
        <v>50.1</v>
      </c>
      <c r="CT7" s="25">
        <v>49.76</v>
      </c>
      <c r="CU7" s="25">
        <v>49.74</v>
      </c>
      <c r="CV7" s="25">
        <v>60.21</v>
      </c>
      <c r="CW7" s="25">
        <v>69.150000000000006</v>
      </c>
      <c r="CX7" s="25">
        <v>71.819999999999993</v>
      </c>
      <c r="CY7" s="25">
        <v>76.900000000000006</v>
      </c>
      <c r="CZ7" s="25">
        <v>79.55</v>
      </c>
      <c r="DA7" s="25">
        <v>80.150000000000006</v>
      </c>
      <c r="DB7" s="25">
        <v>78.010000000000005</v>
      </c>
      <c r="DC7" s="25">
        <v>77.599999999999994</v>
      </c>
      <c r="DD7" s="25">
        <v>77.3</v>
      </c>
      <c r="DE7" s="25">
        <v>76.64</v>
      </c>
      <c r="DF7" s="25">
        <v>75.37</v>
      </c>
      <c r="DG7" s="25">
        <v>89.21</v>
      </c>
      <c r="DH7" s="25">
        <v>4.79</v>
      </c>
      <c r="DI7" s="25">
        <v>9.5500000000000007</v>
      </c>
      <c r="DJ7" s="25">
        <v>13.65</v>
      </c>
      <c r="DK7" s="25">
        <v>17.57</v>
      </c>
      <c r="DL7" s="25">
        <v>21.43</v>
      </c>
      <c r="DM7" s="25">
        <v>47.5</v>
      </c>
      <c r="DN7" s="25">
        <v>48.41</v>
      </c>
      <c r="DO7" s="25">
        <v>50.02</v>
      </c>
      <c r="DP7" s="25">
        <v>51.38</v>
      </c>
      <c r="DQ7" s="25">
        <v>52.3</v>
      </c>
      <c r="DR7" s="25">
        <v>52.41</v>
      </c>
      <c r="DS7" s="25">
        <v>0</v>
      </c>
      <c r="DT7" s="25">
        <v>0</v>
      </c>
      <c r="DU7" s="25">
        <v>0</v>
      </c>
      <c r="DV7" s="25">
        <v>0</v>
      </c>
      <c r="DW7" s="25">
        <v>0</v>
      </c>
      <c r="DX7" s="25">
        <v>17.399999999999999</v>
      </c>
      <c r="DY7" s="25">
        <v>18.64</v>
      </c>
      <c r="DZ7" s="25">
        <v>19.510000000000002</v>
      </c>
      <c r="EA7" s="25">
        <v>21.6</v>
      </c>
      <c r="EB7" s="25">
        <v>23.36</v>
      </c>
      <c r="EC7" s="25">
        <v>26.78</v>
      </c>
      <c r="ED7" s="25">
        <v>0</v>
      </c>
      <c r="EE7" s="25">
        <v>0.43</v>
      </c>
      <c r="EF7" s="25">
        <v>0</v>
      </c>
      <c r="EG7" s="25">
        <v>0.27</v>
      </c>
      <c r="EH7" s="25">
        <v>2.69</v>
      </c>
      <c r="EI7" s="25">
        <v>0.4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園田 奏</cp:lastModifiedBy>
  <cp:lastPrinted>2026-03-03T12:07:06Z</cp:lastPrinted>
  <dcterms:created xsi:type="dcterms:W3CDTF">2025-12-12T09:25:26Z</dcterms:created>
  <dcterms:modified xsi:type="dcterms:W3CDTF">2026-03-03T12:07:08Z</dcterms:modified>
  <cp:category/>
</cp:coreProperties>
</file>