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3 大和村（済）\"/>
    </mc:Choice>
  </mc:AlternateContent>
  <xr:revisionPtr revIDLastSave="0" documentId="13_ncr:1_{C92EE1A0-9C0A-4FEF-96A0-9747551FF798}" xr6:coauthVersionLast="47" xr6:coauthVersionMax="47" xr10:uidLastSave="{00000000-0000-0000-0000-000000000000}"/>
  <workbookProtection workbookAlgorithmName="SHA-512" workbookHashValue="TYPkeQht6bew/mH5DvdwW7Do+ZWQCyb+EPywJ1uhroL2oBE909xUeYWylg+gkDwAmKh2oAnBpmZZeSWhbmtLLA==" workbookSaltValue="BawkhXkSMYxD3QsP/qObM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W10" i="4"/>
  <c r="P10" i="4"/>
  <c r="B10" i="4"/>
  <c r="BB8" i="4"/>
  <c r="AT8" i="4"/>
  <c r="AL8" i="4"/>
  <c r="AD8" i="4"/>
  <c r="W8" i="4"/>
  <c r="P8" i="4"/>
  <c r="B8" i="4"/>
  <c r="B6" i="4"/>
</calcChain>
</file>

<file path=xl/sharedStrings.xml><?xml version="1.0" encoding="utf-8"?>
<sst xmlns="http://schemas.openxmlformats.org/spreadsheetml/2006/main" count="316" uniqueCount="115">
  <si>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</si>
  <si>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</si>
  <si>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</si>
  <si>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</si>
  <si>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</si>
  <si>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</si>
  <si>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</si>
  <si>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</si>
  <si>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</si>
  <si>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</si>
  <si>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</si>
  <si>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</si>
  <si>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</si>
  <si>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</si>
  <si>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</si>
  <si>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</si>
  <si>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</si>
  <si>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</si>
  <si>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</si>
  <si>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</si>
  <si>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</si>
  <si>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</si>
  <si>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</si>
  <si>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</si>
  <si>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</si>
  <si>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</si>
  <si>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</si>
  <si>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</si>
  <si>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</si>
  <si>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</si>
  <si>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</si>
  <si>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</si>
  <si>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</si>
  <si>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</si>
  <si>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</si>
  <si>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</si>
  <si>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</si>
  <si>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</si>
  <si>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</si>
  <si>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</si>
  <si>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</si>
  <si>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</si>
  <si>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</si>
  <si>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</si>
  <si>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</si>
  <si>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</si>
  <si>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</si>
  <si>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</si>
  <si>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</si>
  <si>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</si>
  <si>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</si>
  <si>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</si>
  <si>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</si>
  <si>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</si>
  <si>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</si>
  <si>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</si>
  <si>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</si>
  <si>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</si>
  <si>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</si>
  <si>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</si>
  <si>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</si>
  <si>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</si>
  <si>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</si>
  <si>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</si>
  <si>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</si>
  <si>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</si>
  <si>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</si>
  <si>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</si>
  <si>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</si>
  <si>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</si>
  <si>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</si>
  <si>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</si>
  <si>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</si>
  <si>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</si>
  <si>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</si>
  <si>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</si>
  <si>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</si>
  <si>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</si>
  <si>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</si>
  <si>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</si>
  <si>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</si>
  <si>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</si>
  <si>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</si>
  <si>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</si>
  <si>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</si>
  <si>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</si>
  <si>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</si>
  <si>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</si>
  <si>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</si>
  <si>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</si>
  <si>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</si>
  <si>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</si>
  <si>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</si>
  <si>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</si>
  <si>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</si>
  <si>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</si>
  <si>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</si>
  <si>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</si>
  <si>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</si>
  <si>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</si>
  <si>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</si>
  <si>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</si>
  <si>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</si>
  <si>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</si>
  <si>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</si>
  <si>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</si>
  <si>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</si>
  <si>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</si>
  <si>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</si>
  <si>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</si>
  <si>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</si>
  <si>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</si>
  <si>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今現在,耐用年数を大きく超えている管路は無い状況ではあるが,今後増えてくることが考えられる。他会計からの補助金及び出資金に依存しているので一度に更新を行う事業量が限られてくることが考えられる。効率よく管路の更新していけるように検討していく必要がある。</t>
    <rPh sb="1" eb="2">
      <t>イマ</t>
    </rPh>
    <rPh sb="2" eb="4">
      <t>ゲンザイ</t>
    </rPh>
    <rPh sb="5" eb="7">
      <t>タイヨウ</t>
    </rPh>
    <rPh sb="7" eb="9">
      <t>ネンスウ</t>
    </rPh>
    <rPh sb="10" eb="11">
      <t>オオ</t>
    </rPh>
    <rPh sb="13" eb="14">
      <t>コ</t>
    </rPh>
    <rPh sb="18" eb="20">
      <t>カンロ</t>
    </rPh>
    <rPh sb="21" eb="22">
      <t>ナ</t>
    </rPh>
    <rPh sb="23" eb="25">
      <t>ジョウキョウ</t>
    </rPh>
    <rPh sb="31" eb="33">
      <t>コンゴ</t>
    </rPh>
    <rPh sb="33" eb="34">
      <t>フ</t>
    </rPh>
    <rPh sb="41" eb="42">
      <t>カンガ</t>
    </rPh>
    <rPh sb="47" eb="50">
      <t>タカイケイ</t>
    </rPh>
    <rPh sb="53" eb="56">
      <t>ホジョキン</t>
    </rPh>
    <rPh sb="56" eb="57">
      <t>オヨ</t>
    </rPh>
    <rPh sb="58" eb="61">
      <t>シュッシキン</t>
    </rPh>
    <rPh sb="62" eb="64">
      <t>イゾン</t>
    </rPh>
    <rPh sb="70" eb="72">
      <t>イチド</t>
    </rPh>
    <rPh sb="73" eb="75">
      <t>コウシン</t>
    </rPh>
    <rPh sb="76" eb="77">
      <t>オコナ</t>
    </rPh>
    <rPh sb="78" eb="81">
      <t>ジギョウリョウ</t>
    </rPh>
    <rPh sb="82" eb="83">
      <t>カギ</t>
    </rPh>
    <rPh sb="91" eb="92">
      <t>カンガ</t>
    </rPh>
    <rPh sb="97" eb="99">
      <t>コウリツ</t>
    </rPh>
    <rPh sb="101" eb="103">
      <t>カンロ</t>
    </rPh>
    <rPh sb="104" eb="106">
      <t>コウシン</t>
    </rPh>
    <rPh sb="114" eb="116">
      <t>ケントウ</t>
    </rPh>
    <rPh sb="120" eb="122">
      <t>ヒツヨウ</t>
    </rPh>
    <phoneticPr fontId="4"/>
  </si>
  <si>
    <t xml:space="preserve">経営の健全性について
　本村の簡易水道事業は他会計からの補助金及び出資金に依存している状態である。補助金と出資金の割合は出資金が多いため,営業収益状は赤字となっている。赤字の原因としては施設の維持管理に係る経費に対して,水道使用料金の設定が低いことが考えられる。また今現在は大きな新規事業や更新事業を行っていないが,今後管路の更新事業等が見込まれることから財源確保のために料金改定や経費削減等を検討していかなければならない。
効率性について
　施設の利用率や有収率は類似団体と比べると高い数値であるが,経営収支比率が低く，料金回収率も低いことから経営の健全性は良い状況とは言い切れない。あくまでも，他会計からの補助金及び出資金に頼った運営を行ったいるのが現状である。また，人件費や物価が上昇しているにも関わらず水道使用料を据え置きにしていることから料金回収率が低いと考えられる。料金の改定を行うことで料金回収率の改善が考えられる。
</t>
    <rPh sb="0" eb="2">
      <t>ケイエイ</t>
    </rPh>
    <rPh sb="3" eb="6">
      <t>ケンゼンセイ</t>
    </rPh>
    <rPh sb="12" eb="13">
      <t>ホン</t>
    </rPh>
    <rPh sb="13" eb="14">
      <t>ソン</t>
    </rPh>
    <rPh sb="15" eb="19">
      <t>カンイスイドウ</t>
    </rPh>
    <rPh sb="19" eb="21">
      <t>ジギョウ</t>
    </rPh>
    <rPh sb="22" eb="25">
      <t>タカイケイ</t>
    </rPh>
    <rPh sb="28" eb="31">
      <t>ホジョキン</t>
    </rPh>
    <rPh sb="31" eb="32">
      <t>オヨ</t>
    </rPh>
    <rPh sb="33" eb="35">
      <t>シュッシ</t>
    </rPh>
    <rPh sb="35" eb="36">
      <t>キン</t>
    </rPh>
    <rPh sb="37" eb="39">
      <t>イゾン</t>
    </rPh>
    <rPh sb="43" eb="45">
      <t>ジョウタイ</t>
    </rPh>
    <rPh sb="49" eb="51">
      <t>ホジョ</t>
    </rPh>
    <rPh sb="51" eb="52">
      <t>キン</t>
    </rPh>
    <rPh sb="53" eb="56">
      <t>シュッシキン</t>
    </rPh>
    <rPh sb="57" eb="59">
      <t>ワリアイ</t>
    </rPh>
    <rPh sb="60" eb="63">
      <t>シュッシキン</t>
    </rPh>
    <rPh sb="64" eb="65">
      <t>オオ</t>
    </rPh>
    <rPh sb="69" eb="71">
      <t>エイギョウ</t>
    </rPh>
    <rPh sb="71" eb="73">
      <t>シュウエキ</t>
    </rPh>
    <rPh sb="73" eb="74">
      <t>ジョウ</t>
    </rPh>
    <rPh sb="75" eb="77">
      <t>アカジ</t>
    </rPh>
    <rPh sb="84" eb="86">
      <t>アカジ</t>
    </rPh>
    <rPh sb="87" eb="89">
      <t>ゲンイン</t>
    </rPh>
    <rPh sb="93" eb="95">
      <t>シセツ</t>
    </rPh>
    <rPh sb="96" eb="98">
      <t>イジ</t>
    </rPh>
    <rPh sb="98" eb="100">
      <t>カンリ</t>
    </rPh>
    <rPh sb="101" eb="102">
      <t>カカ</t>
    </rPh>
    <rPh sb="103" eb="105">
      <t>ケイヒ</t>
    </rPh>
    <rPh sb="106" eb="107">
      <t>タイ</t>
    </rPh>
    <rPh sb="110" eb="112">
      <t>スイドウ</t>
    </rPh>
    <rPh sb="133" eb="134">
      <t>イマ</t>
    </rPh>
    <rPh sb="134" eb="136">
      <t>ゲンザイ</t>
    </rPh>
    <rPh sb="137" eb="138">
      <t>オオ</t>
    </rPh>
    <rPh sb="140" eb="142">
      <t>シンキ</t>
    </rPh>
    <rPh sb="142" eb="144">
      <t>ジギョウ</t>
    </rPh>
    <rPh sb="145" eb="147">
      <t>コウシン</t>
    </rPh>
    <rPh sb="147" eb="149">
      <t>ジギョウ</t>
    </rPh>
    <rPh sb="150" eb="151">
      <t>オコナ</t>
    </rPh>
    <rPh sb="158" eb="160">
      <t>コンゴ</t>
    </rPh>
    <rPh sb="160" eb="162">
      <t>カンロ</t>
    </rPh>
    <rPh sb="163" eb="165">
      <t>コウシン</t>
    </rPh>
    <rPh sb="165" eb="167">
      <t>ジギョウ</t>
    </rPh>
    <rPh sb="167" eb="168">
      <t>トウ</t>
    </rPh>
    <rPh sb="169" eb="171">
      <t>ミコ</t>
    </rPh>
    <rPh sb="178" eb="180">
      <t>ザイゲン</t>
    </rPh>
    <rPh sb="180" eb="182">
      <t>カクホ</t>
    </rPh>
    <rPh sb="186" eb="188">
      <t>リョウキン</t>
    </rPh>
    <rPh sb="188" eb="190">
      <t>カイテイ</t>
    </rPh>
    <rPh sb="191" eb="193">
      <t>ケイヒ</t>
    </rPh>
    <rPh sb="193" eb="195">
      <t>サクゲン</t>
    </rPh>
    <rPh sb="195" eb="196">
      <t>トウ</t>
    </rPh>
    <rPh sb="197" eb="199">
      <t>ケントウ</t>
    </rPh>
    <rPh sb="214" eb="217">
      <t>コウリツセイ</t>
    </rPh>
    <rPh sb="223" eb="225">
      <t>シセツ</t>
    </rPh>
    <rPh sb="226" eb="229">
      <t>リヨウリツ</t>
    </rPh>
    <rPh sb="252" eb="254">
      <t>ケイエイ</t>
    </rPh>
    <rPh sb="254" eb="256">
      <t>シュウシ</t>
    </rPh>
    <rPh sb="256" eb="258">
      <t>ヒリツ</t>
    </rPh>
    <rPh sb="259" eb="260">
      <t>ヒク</t>
    </rPh>
    <rPh sb="262" eb="264">
      <t>リョウキン</t>
    </rPh>
    <rPh sb="264" eb="266">
      <t>カイシュウ</t>
    </rPh>
    <rPh sb="266" eb="267">
      <t>リツ</t>
    </rPh>
    <rPh sb="268" eb="269">
      <t>ヒク</t>
    </rPh>
    <rPh sb="274" eb="276">
      <t>ケイエイ</t>
    </rPh>
    <rPh sb="277" eb="279">
      <t>ケンゼン</t>
    </rPh>
    <rPh sb="279" eb="280">
      <t>セイ</t>
    </rPh>
    <rPh sb="281" eb="282">
      <t>ヨ</t>
    </rPh>
    <rPh sb="283" eb="285">
      <t>ジョウキョウ</t>
    </rPh>
    <rPh sb="287" eb="288">
      <t>イ</t>
    </rPh>
    <rPh sb="289" eb="290">
      <t>キ</t>
    </rPh>
    <rPh sb="300" eb="303">
      <t>タカイケイ</t>
    </rPh>
    <rPh sb="306" eb="309">
      <t>ホジョキン</t>
    </rPh>
    <rPh sb="309" eb="310">
      <t>オヨ</t>
    </rPh>
    <rPh sb="311" eb="314">
      <t>シュッシキン</t>
    </rPh>
    <rPh sb="315" eb="316">
      <t>タヨ</t>
    </rPh>
    <rPh sb="318" eb="320">
      <t>ウンエイ</t>
    </rPh>
    <rPh sb="321" eb="322">
      <t>オコナ</t>
    </rPh>
    <rPh sb="328" eb="330">
      <t>ゲンジョウ</t>
    </rPh>
    <rPh sb="337" eb="340">
      <t>ジンケンヒ</t>
    </rPh>
    <rPh sb="341" eb="343">
      <t>ブッカ</t>
    </rPh>
    <rPh sb="344" eb="346">
      <t>ジョウショウ</t>
    </rPh>
    <rPh sb="352" eb="353">
      <t>カカ</t>
    </rPh>
    <rPh sb="356" eb="358">
      <t>スイドウ</t>
    </rPh>
    <rPh sb="396" eb="397">
      <t>オコナ</t>
    </rPh>
    <rPh sb="401" eb="403">
      <t>リョウキン</t>
    </rPh>
    <rPh sb="403" eb="406">
      <t>カイシュウリツ</t>
    </rPh>
    <rPh sb="407" eb="409">
      <t>カイゼン</t>
    </rPh>
    <rPh sb="410" eb="411">
      <t>カンガ</t>
    </rPh>
    <phoneticPr fontId="4"/>
  </si>
  <si>
    <t>　本村の簡易水道事業においても，社会的問題である少子高齢化に伴う人口減少が懸念され，一人あたりの負担が大きくなることが考えられるが現状のままでは施設の維持管理を行うのが難しいと考えられることから料金の改定などを検討していく必要がある。
　施設設備の老朽化に伴う更新については，将来の需要を検討しながら施設の規模のダウンサイジングや管理業務の効率化などを検討しながら適正かつ本村の財政を考慮した更新を検討していかなければならない。また，更新への投資が経営へ影響が出る事が見込まれるのでその面も十分に注視しなければならない。
　簡易水道事業を30代2名，60代2名で管理運営を行っている。専門知識が必要とされる業務が多く，安定したサービス提供を行うためにも人材育成にも力をいれていきたい。ただ，近年の人件費の増加等による営業費用の増加を考えると，人員の増を行うのは難しいのが現状であることから組織体制等も検討していく必要がある。</t>
    <rPh sb="42" eb="44">
      <t>ヒトリ</t>
    </rPh>
    <rPh sb="48" eb="50">
      <t>フタン</t>
    </rPh>
    <rPh sb="51" eb="52">
      <t>オオ</t>
    </rPh>
    <rPh sb="59" eb="60">
      <t>カンガ</t>
    </rPh>
    <rPh sb="65" eb="67">
      <t>ゲンジョウ</t>
    </rPh>
    <rPh sb="72" eb="74">
      <t>シセツ</t>
    </rPh>
    <rPh sb="75" eb="77">
      <t>イジ</t>
    </rPh>
    <rPh sb="77" eb="79">
      <t>カンリ</t>
    </rPh>
    <rPh sb="80" eb="81">
      <t>オコナ</t>
    </rPh>
    <rPh sb="84" eb="85">
      <t>ムズカ</t>
    </rPh>
    <rPh sb="88" eb="89">
      <t>カンガ</t>
    </rPh>
    <rPh sb="97" eb="99">
      <t>リョウキン</t>
    </rPh>
    <rPh sb="100" eb="102">
      <t>カイテイ</t>
    </rPh>
    <rPh sb="105" eb="107">
      <t>ケントウ</t>
    </rPh>
    <rPh sb="111" eb="113">
      <t>ヒツヨウ</t>
    </rPh>
    <rPh sb="124" eb="127">
      <t>ロウキュウカ</t>
    </rPh>
    <rPh sb="128" eb="129">
      <t>トモナ</t>
    </rPh>
    <rPh sb="138" eb="140">
      <t>ショウライ</t>
    </rPh>
    <rPh sb="141" eb="143">
      <t>ジュヨウ</t>
    </rPh>
    <rPh sb="144" eb="146">
      <t>ケントウ</t>
    </rPh>
    <rPh sb="150" eb="152">
      <t>シセツ</t>
    </rPh>
    <rPh sb="153" eb="155">
      <t>キボ</t>
    </rPh>
    <rPh sb="165" eb="167">
      <t>カンリ</t>
    </rPh>
    <rPh sb="167" eb="169">
      <t>ギョウム</t>
    </rPh>
    <rPh sb="170" eb="173">
      <t>コウリツカ</t>
    </rPh>
    <rPh sb="176" eb="178">
      <t>ケントウ</t>
    </rPh>
    <rPh sb="182" eb="184">
      <t>テキセイ</t>
    </rPh>
    <rPh sb="186" eb="188">
      <t>ホンソン</t>
    </rPh>
    <rPh sb="189" eb="191">
      <t>ザイセイ</t>
    </rPh>
    <rPh sb="192" eb="194">
      <t>コウリョ</t>
    </rPh>
    <rPh sb="196" eb="198">
      <t>コウシン</t>
    </rPh>
    <rPh sb="199" eb="201">
      <t>ケントウ</t>
    </rPh>
    <rPh sb="217" eb="219">
      <t>コウシン</t>
    </rPh>
    <rPh sb="221" eb="223">
      <t>トウシ</t>
    </rPh>
    <rPh sb="243" eb="244">
      <t>メン</t>
    </rPh>
    <rPh sb="245" eb="247">
      <t>ジュウブン</t>
    </rPh>
    <rPh sb="248" eb="250">
      <t>チュウシ</t>
    </rPh>
    <rPh sb="262" eb="266">
      <t>カンイスイドウ</t>
    </rPh>
    <rPh sb="266" eb="268">
      <t>ジギョウ</t>
    </rPh>
    <rPh sb="271" eb="272">
      <t>ダイ</t>
    </rPh>
    <rPh sb="273" eb="274">
      <t>メイ</t>
    </rPh>
    <rPh sb="277" eb="278">
      <t>ダイ</t>
    </rPh>
    <rPh sb="279" eb="280">
      <t>メイ</t>
    </rPh>
    <rPh sb="281" eb="283">
      <t>カンリ</t>
    </rPh>
    <rPh sb="283" eb="285">
      <t>ウンエイ</t>
    </rPh>
    <rPh sb="286" eb="287">
      <t>オコナ</t>
    </rPh>
    <rPh sb="292" eb="294">
      <t>センモン</t>
    </rPh>
    <rPh sb="294" eb="296">
      <t>チシキ</t>
    </rPh>
    <rPh sb="297" eb="299">
      <t>ヒツヨウ</t>
    </rPh>
    <rPh sb="303" eb="305">
      <t>ギョウム</t>
    </rPh>
    <rPh sb="306" eb="307">
      <t>オオ</t>
    </rPh>
    <rPh sb="309" eb="311">
      <t>アンテイ</t>
    </rPh>
    <rPh sb="317" eb="319">
      <t>テイキョウ</t>
    </rPh>
    <rPh sb="320" eb="321">
      <t>オコナ</t>
    </rPh>
    <rPh sb="326" eb="328">
      <t>ジンザイ</t>
    </rPh>
    <rPh sb="328" eb="330">
      <t>イクセイ</t>
    </rPh>
    <rPh sb="332" eb="333">
      <t>チカラ</t>
    </rPh>
    <rPh sb="345" eb="347">
      <t>キンネン</t>
    </rPh>
    <rPh sb="348" eb="351">
      <t>ジンケンヒ</t>
    </rPh>
    <rPh sb="352" eb="354">
      <t>ゾウカ</t>
    </rPh>
    <rPh sb="354" eb="355">
      <t>トウ</t>
    </rPh>
    <rPh sb="358" eb="360">
      <t>エイギョウ</t>
    </rPh>
    <rPh sb="360" eb="362">
      <t>ヒヨウ</t>
    </rPh>
    <rPh sb="363" eb="365">
      <t>ゾウカ</t>
    </rPh>
    <rPh sb="366" eb="367">
      <t>カンガ</t>
    </rPh>
    <rPh sb="371" eb="373">
      <t>ジンイン</t>
    </rPh>
    <rPh sb="374" eb="375">
      <t>ゾウ</t>
    </rPh>
    <rPh sb="376" eb="377">
      <t>オコナ</t>
    </rPh>
    <rPh sb="380" eb="381">
      <t>ムズカ</t>
    </rPh>
    <rPh sb="385" eb="387">
      <t>ゲンジョウ</t>
    </rPh>
    <rPh sb="394" eb="396">
      <t>ソシキ</t>
    </rPh>
    <rPh sb="396" eb="398">
      <t>タイセイ</t>
    </rPh>
    <rPh sb="398" eb="399">
      <t>トウ</t>
    </rPh>
    <rPh sb="400" eb="402">
      <t>ケントウ</t>
    </rPh>
    <rPh sb="406" eb="4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</si>
</sst>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EC6-483D-92D9-44B311AEB4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BEC6-483D-92D9-44B311AEB4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42.97</c:v>
                </c:pt>
              </c:numCache>
            </c:numRef>
          </c:val>
          <c:extLst>
            <c:ext xmlns:c16="http://schemas.microsoft.com/office/drawing/2014/chart" uri="{C3380CC4-5D6E-409C-BE32-E72D297353CC}">
              <c16:uniqueId val="{00000000-C9C3-4522-AC01-ED12768379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C9C3-4522-AC01-ED12768379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83.93</c:v>
                </c:pt>
              </c:numCache>
            </c:numRef>
          </c:val>
          <c:extLst>
            <c:ext xmlns:c16="http://schemas.microsoft.com/office/drawing/2014/chart" uri="{C3380CC4-5D6E-409C-BE32-E72D297353CC}">
              <c16:uniqueId val="{00000000-4E86-446E-9804-2377F13C4B6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4E86-446E-9804-2377F13C4B6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46.56</c:v>
                </c:pt>
              </c:numCache>
            </c:numRef>
          </c:val>
          <c:extLst>
            <c:ext xmlns:c16="http://schemas.microsoft.com/office/drawing/2014/chart" uri="{C3380CC4-5D6E-409C-BE32-E72D297353CC}">
              <c16:uniqueId val="{00000000-F658-4EBB-85E5-C55E024D88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F658-4EBB-85E5-C55E024D88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CE-4246-8F8C-5F735CAC86C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FCCE-4246-8F8C-5F735CAC86C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F9-4E39-9989-5B6CA08C57F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1DF9-4E39-9989-5B6CA08C57F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210.74</c:v>
                </c:pt>
              </c:numCache>
            </c:numRef>
          </c:val>
          <c:extLst>
            <c:ext xmlns:c16="http://schemas.microsoft.com/office/drawing/2014/chart" uri="{C3380CC4-5D6E-409C-BE32-E72D297353CC}">
              <c16:uniqueId val="{00000000-777A-4A45-9E62-6E66EE55AE0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777A-4A45-9E62-6E66EE55AE0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188.25</c:v>
                </c:pt>
              </c:numCache>
            </c:numRef>
          </c:val>
          <c:extLst>
            <c:ext xmlns:c16="http://schemas.microsoft.com/office/drawing/2014/chart" uri="{C3380CC4-5D6E-409C-BE32-E72D297353CC}">
              <c16:uniqueId val="{00000000-2752-43CC-B15C-E0D9B115FD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2752-43CC-B15C-E0D9B115FD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891.62</c:v>
                </c:pt>
              </c:numCache>
            </c:numRef>
          </c:val>
          <c:extLst>
            <c:ext xmlns:c16="http://schemas.microsoft.com/office/drawing/2014/chart" uri="{C3380CC4-5D6E-409C-BE32-E72D297353CC}">
              <c16:uniqueId val="{00000000-131A-449F-8BE9-8FCE7657C9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131A-449F-8BE9-8FCE7657C9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30.62</c:v>
                </c:pt>
              </c:numCache>
            </c:numRef>
          </c:val>
          <c:extLst>
            <c:ext xmlns:c16="http://schemas.microsoft.com/office/drawing/2014/chart" uri="{C3380CC4-5D6E-409C-BE32-E72D297353CC}">
              <c16:uniqueId val="{00000000-9A3C-4CF6-B6FB-C7155CB3A63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9A3C-4CF6-B6FB-C7155CB3A63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406.56</c:v>
                </c:pt>
              </c:numCache>
            </c:numRef>
          </c:val>
          <c:extLst>
            <c:ext xmlns:c16="http://schemas.microsoft.com/office/drawing/2014/chart" uri="{C3380CC4-5D6E-409C-BE32-E72D297353CC}">
              <c16:uniqueId val="{00000000-9AA7-4FBB-B1BC-3FAC31BBF1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9AA7-4FBB-B1BC-3FAC31BBF1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大和村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1384</v>
      </c>
      <c r="AM8" s="44"/>
      <c r="AN8" s="44"/>
      <c r="AO8" s="44"/>
      <c r="AP8" s="44"/>
      <c r="AQ8" s="44"/>
      <c r="AR8" s="44"/>
      <c r="AS8" s="44"/>
      <c r="AT8" s="45">
        <f>データ!$S$6</f>
        <v>88.26</v>
      </c>
      <c r="AU8" s="46"/>
      <c r="AV8" s="46"/>
      <c r="AW8" s="46"/>
      <c r="AX8" s="46"/>
      <c r="AY8" s="46"/>
      <c r="AZ8" s="46"/>
      <c r="BA8" s="46"/>
      <c r="BB8" s="47">
        <f>データ!$T$6</f>
        <v>15.68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75.23</v>
      </c>
      <c r="J10" s="46"/>
      <c r="K10" s="46"/>
      <c r="L10" s="46"/>
      <c r="M10" s="46"/>
      <c r="N10" s="46"/>
      <c r="O10" s="80"/>
      <c r="P10" s="47">
        <f>データ!$P$6</f>
        <v>100</v>
      </c>
      <c r="Q10" s="47"/>
      <c r="R10" s="47"/>
      <c r="S10" s="47"/>
      <c r="T10" s="47"/>
      <c r="U10" s="47"/>
      <c r="V10" s="47"/>
      <c r="W10" s="44">
        <f>データ!$Q$6</f>
        <v>1580</v>
      </c>
      <c r="X10" s="44"/>
      <c r="Y10" s="44"/>
      <c r="Z10" s="44"/>
      <c r="AA10" s="44"/>
      <c r="AB10" s="44"/>
      <c r="AC10" s="44"/>
      <c r="AD10" s="2"/>
      <c r="AE10" s="2"/>
      <c r="AF10" s="2"/>
      <c r="AG10" s="2"/>
      <c r="AH10" s="2"/>
      <c r="AI10" s="2"/>
      <c r="AJ10" s="2"/>
      <c r="AK10" s="2"/>
      <c r="AL10" s="44">
        <f>データ!$U$6</f>
        <v>1397</v>
      </c>
      <c r="AM10" s="44"/>
      <c r="AN10" s="44"/>
      <c r="AO10" s="44"/>
      <c r="AP10" s="44"/>
      <c r="AQ10" s="44"/>
      <c r="AR10" s="44"/>
      <c r="AS10" s="44"/>
      <c r="AT10" s="45">
        <f>データ!$V$6</f>
        <v>6</v>
      </c>
      <c r="AU10" s="46"/>
      <c r="AV10" s="46"/>
      <c r="AW10" s="46"/>
      <c r="AX10" s="46"/>
      <c r="AY10" s="46"/>
      <c r="AZ10" s="46"/>
      <c r="BA10" s="46"/>
      <c r="BB10" s="47">
        <f>データ!$W$6</f>
        <v>232.83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Q6aeuWALcxc7pFx4tj6iXmT0xWkC9RACWy87iTHtGFxLaSmB112sKYvT3+8PRjJ9/7wU+8scQapql2vGZbRxrw==" saltValue="eBMgX3a5uHfWd3yE5Dh2D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465232</v>
      </c>
      <c r="D6" s="20">
        <f t="shared" si="3"/>
        <v>46</v>
      </c>
      <c r="E6" s="20">
        <f t="shared" si="3"/>
        <v>1</v>
      </c>
      <c r="F6" s="20">
        <f t="shared" si="3"/>
        <v>0</v>
      </c>
      <c r="G6" s="20">
        <f t="shared" si="3"/>
        <v>5</v>
      </c>
      <c r="H6" s="20" t="str">
        <f t="shared" si="3"/>
        <v>鹿児島県　大和村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75.23</v>
      </c>
      <c r="P6" s="21">
        <f t="shared" si="3"/>
        <v>100</v>
      </c>
      <c r="Q6" s="21">
        <f t="shared" si="3"/>
        <v>1580</v>
      </c>
      <c r="R6" s="21">
        <f t="shared" si="3"/>
        <v>1384</v>
      </c>
      <c r="S6" s="21">
        <f t="shared" si="3"/>
        <v>88.26</v>
      </c>
      <c r="T6" s="21">
        <f t="shared" si="3"/>
        <v>15.68</v>
      </c>
      <c r="U6" s="21">
        <f t="shared" si="3"/>
        <v>1397</v>
      </c>
      <c r="V6" s="21">
        <f t="shared" si="3"/>
        <v>6</v>
      </c>
      <c r="W6" s="21">
        <f t="shared" si="3"/>
        <v>232.83</v>
      </c>
      <c r="X6" s="22" t="str">
        <f>IF(X7="",NA(),X7)</f>
        <v>-</v>
      </c>
      <c r="Y6" s="22" t="str">
        <f t="shared" ref="Y6:AG6" si="4">IF(Y7="",NA(),Y7)</f>
        <v>-</v>
      </c>
      <c r="Z6" s="22" t="str">
        <f t="shared" si="4"/>
        <v>-</v>
      </c>
      <c r="AA6" s="22" t="str">
        <f t="shared" si="4"/>
        <v>-</v>
      </c>
      <c r="AB6" s="22">
        <f t="shared" si="4"/>
        <v>46.56</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210.74</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188.25</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891.62</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30.62</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406.56</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42.97</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83.93</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1">
        <f t="shared" si="12"/>
        <v>0</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465232</v>
      </c>
      <c r="D7" s="24">
        <v>46</v>
      </c>
      <c r="E7" s="24">
        <v>1</v>
      </c>
      <c r="F7" s="24">
        <v>0</v>
      </c>
      <c r="G7" s="24">
        <v>5</v>
      </c>
      <c r="H7" s="24" t="s">
        <v>93</v>
      </c>
      <c r="I7" s="24" t="s">
        <v>94</v>
      </c>
      <c r="J7" s="24" t="s">
        <v>95</v>
      </c>
      <c r="K7" s="24" t="s">
        <v>96</v>
      </c>
      <c r="L7" s="24" t="s">
        <v>97</v>
      </c>
      <c r="M7" s="24" t="s">
        <v>98</v>
      </c>
      <c r="N7" s="25" t="s">
        <v>99</v>
      </c>
      <c r="O7" s="25">
        <v>75.23</v>
      </c>
      <c r="P7" s="25">
        <v>100</v>
      </c>
      <c r="Q7" s="25">
        <v>1580</v>
      </c>
      <c r="R7" s="25">
        <v>1384</v>
      </c>
      <c r="S7" s="25">
        <v>88.26</v>
      </c>
      <c r="T7" s="25">
        <v>15.68</v>
      </c>
      <c r="U7" s="25">
        <v>1397</v>
      </c>
      <c r="V7" s="25">
        <v>6</v>
      </c>
      <c r="W7" s="25">
        <v>232.83</v>
      </c>
      <c r="X7" s="25" t="s">
        <v>99</v>
      </c>
      <c r="Y7" s="25" t="s">
        <v>99</v>
      </c>
      <c r="Z7" s="25" t="s">
        <v>99</v>
      </c>
      <c r="AA7" s="25" t="s">
        <v>99</v>
      </c>
      <c r="AB7" s="25">
        <v>46.56</v>
      </c>
      <c r="AC7" s="25" t="s">
        <v>99</v>
      </c>
      <c r="AD7" s="25" t="s">
        <v>99</v>
      </c>
      <c r="AE7" s="25" t="s">
        <v>99</v>
      </c>
      <c r="AF7" s="25" t="s">
        <v>99</v>
      </c>
      <c r="AG7" s="25">
        <v>102.26</v>
      </c>
      <c r="AH7" s="25">
        <v>102.02</v>
      </c>
      <c r="AI7" s="25" t="s">
        <v>99</v>
      </c>
      <c r="AJ7" s="25" t="s">
        <v>99</v>
      </c>
      <c r="AK7" s="25" t="s">
        <v>99</v>
      </c>
      <c r="AL7" s="25" t="s">
        <v>99</v>
      </c>
      <c r="AM7" s="25">
        <v>210.74</v>
      </c>
      <c r="AN7" s="25" t="s">
        <v>99</v>
      </c>
      <c r="AO7" s="25" t="s">
        <v>99</v>
      </c>
      <c r="AP7" s="25" t="s">
        <v>99</v>
      </c>
      <c r="AQ7" s="25" t="s">
        <v>99</v>
      </c>
      <c r="AR7" s="25">
        <v>82.37</v>
      </c>
      <c r="AS7" s="25">
        <v>26.96</v>
      </c>
      <c r="AT7" s="25" t="s">
        <v>99</v>
      </c>
      <c r="AU7" s="25" t="s">
        <v>99</v>
      </c>
      <c r="AV7" s="25" t="s">
        <v>99</v>
      </c>
      <c r="AW7" s="25" t="s">
        <v>99</v>
      </c>
      <c r="AX7" s="25">
        <v>188.25</v>
      </c>
      <c r="AY7" s="25" t="s">
        <v>99</v>
      </c>
      <c r="AZ7" s="25" t="s">
        <v>99</v>
      </c>
      <c r="BA7" s="25" t="s">
        <v>99</v>
      </c>
      <c r="BB7" s="25" t="s">
        <v>99</v>
      </c>
      <c r="BC7" s="25">
        <v>101.6</v>
      </c>
      <c r="BD7" s="25">
        <v>142.38999999999999</v>
      </c>
      <c r="BE7" s="25" t="s">
        <v>99</v>
      </c>
      <c r="BF7" s="25" t="s">
        <v>99</v>
      </c>
      <c r="BG7" s="25" t="s">
        <v>99</v>
      </c>
      <c r="BH7" s="25" t="s">
        <v>99</v>
      </c>
      <c r="BI7" s="25">
        <v>891.62</v>
      </c>
      <c r="BJ7" s="25" t="s">
        <v>99</v>
      </c>
      <c r="BK7" s="25" t="s">
        <v>99</v>
      </c>
      <c r="BL7" s="25" t="s">
        <v>99</v>
      </c>
      <c r="BM7" s="25" t="s">
        <v>99</v>
      </c>
      <c r="BN7" s="25">
        <v>1398.03</v>
      </c>
      <c r="BO7" s="25">
        <v>1043.3599999999999</v>
      </c>
      <c r="BP7" s="25" t="s">
        <v>99</v>
      </c>
      <c r="BQ7" s="25" t="s">
        <v>99</v>
      </c>
      <c r="BR7" s="25" t="s">
        <v>99</v>
      </c>
      <c r="BS7" s="25" t="s">
        <v>99</v>
      </c>
      <c r="BT7" s="25">
        <v>30.62</v>
      </c>
      <c r="BU7" s="25" t="s">
        <v>99</v>
      </c>
      <c r="BV7" s="25" t="s">
        <v>99</v>
      </c>
      <c r="BW7" s="25" t="s">
        <v>99</v>
      </c>
      <c r="BX7" s="25" t="s">
        <v>99</v>
      </c>
      <c r="BY7" s="25">
        <v>39.15</v>
      </c>
      <c r="BZ7" s="25">
        <v>56.19</v>
      </c>
      <c r="CA7" s="25" t="s">
        <v>99</v>
      </c>
      <c r="CB7" s="25" t="s">
        <v>99</v>
      </c>
      <c r="CC7" s="25" t="s">
        <v>99</v>
      </c>
      <c r="CD7" s="25" t="s">
        <v>99</v>
      </c>
      <c r="CE7" s="25">
        <v>406.56</v>
      </c>
      <c r="CF7" s="25" t="s">
        <v>99</v>
      </c>
      <c r="CG7" s="25" t="s">
        <v>99</v>
      </c>
      <c r="CH7" s="25" t="s">
        <v>99</v>
      </c>
      <c r="CI7" s="25" t="s">
        <v>99</v>
      </c>
      <c r="CJ7" s="25">
        <v>392.81</v>
      </c>
      <c r="CK7" s="25">
        <v>285.60000000000002</v>
      </c>
      <c r="CL7" s="25" t="s">
        <v>99</v>
      </c>
      <c r="CM7" s="25" t="s">
        <v>99</v>
      </c>
      <c r="CN7" s="25" t="s">
        <v>99</v>
      </c>
      <c r="CO7" s="25" t="s">
        <v>99</v>
      </c>
      <c r="CP7" s="25">
        <v>42.97</v>
      </c>
      <c r="CQ7" s="25" t="s">
        <v>99</v>
      </c>
      <c r="CR7" s="25" t="s">
        <v>99</v>
      </c>
      <c r="CS7" s="25" t="s">
        <v>99</v>
      </c>
      <c r="CT7" s="25" t="s">
        <v>99</v>
      </c>
      <c r="CU7" s="25">
        <v>29.19</v>
      </c>
      <c r="CV7" s="25">
        <v>48.33</v>
      </c>
      <c r="CW7" s="25" t="s">
        <v>99</v>
      </c>
      <c r="CX7" s="25" t="s">
        <v>99</v>
      </c>
      <c r="CY7" s="25" t="s">
        <v>99</v>
      </c>
      <c r="CZ7" s="25" t="s">
        <v>99</v>
      </c>
      <c r="DA7" s="25">
        <v>83.93</v>
      </c>
      <c r="DB7" s="25" t="s">
        <v>99</v>
      </c>
      <c r="DC7" s="25" t="s">
        <v>99</v>
      </c>
      <c r="DD7" s="25" t="s">
        <v>99</v>
      </c>
      <c r="DE7" s="25" t="s">
        <v>99</v>
      </c>
      <c r="DF7" s="25">
        <v>66.040000000000006</v>
      </c>
      <c r="DG7" s="25">
        <v>70.34</v>
      </c>
      <c r="DH7" s="25" t="s">
        <v>99</v>
      </c>
      <c r="DI7" s="25" t="s">
        <v>99</v>
      </c>
      <c r="DJ7" s="25" t="s">
        <v>99</v>
      </c>
      <c r="DK7" s="25" t="s">
        <v>99</v>
      </c>
      <c r="DL7" s="25">
        <v>0</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2026-01-21T06:12:29Z</cp:lastPrinted>
  <dcterms:created xsi:type="dcterms:W3CDTF">2025-12-12T09:25:23Z</dcterms:created>
  <dcterms:modified xsi:type="dcterms:W3CDTF">2026-03-03T01:04:20Z</dcterms:modified>
  <cp:category/>
</cp:coreProperties>
</file>