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3 長島町（済）\"/>
    </mc:Choice>
  </mc:AlternateContent>
  <xr:revisionPtr revIDLastSave="0" documentId="13_ncr:1_{B73E5AC2-992B-4B16-A507-6DF8F147C9D4}" xr6:coauthVersionLast="47" xr6:coauthVersionMax="47" xr10:uidLastSave="{00000000-0000-0000-0000-000000000000}"/>
  <workbookProtection workbookAlgorithmName="SHA-512" workbookHashValue="pYS8VvzycE5ywvM3BFcVUQnjqiXgrn01XjerfXDzXEdpBY+1jCEYuonuyYXfghEOJEfK7ziiRmU4PfH0NtPu/g==" workbookSaltValue="jpgvrbP9ALyMscrcYnoVZ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AL10" i="4"/>
  <c r="B10" i="4"/>
  <c r="BB8" i="4"/>
  <c r="AT8" i="4"/>
  <c r="AL8"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<sst xmlns="http://schemas.openxmlformats.org/spreadsheetml/2006/main" count="228" uniqueCount="112">
  <si>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</si>
  <si>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</si>
  <si>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</si>
  <si>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</si>
  <si>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</si>
  <si>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</si>
  <si>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</si>
  <si>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</si>
  <si>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</si>
  <si>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</si>
  <si>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</si>
  <si>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</si>
  <si>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</si>
  <si>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</si>
  <si>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</si>
  <si>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</si>
  <si>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</si>
  <si>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</si>
  <si>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</si>
  <si>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</si>
  <si>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</si>
  <si>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</si>
  <si>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</si>
  <si>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</si>
  <si>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</si>
  <si>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</si>
  <si>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</si>
  <si>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</si>
  <si>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</si>
  <si>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</si>
  <si>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</si>
  <si>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</si>
  <si>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</si>
  <si>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</si>
  <si>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</si>
  <si>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</si>
  <si>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</si>
  <si>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</si>
  <si>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</si>
  <si>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</si>
  <si>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</si>
  <si>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</si>
  <si>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</si>
  <si>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</si>
  <si>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</si>
  <si>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</si>
  <si>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</si>
  <si>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</si>
  <si>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</si>
  <si>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</si>
  <si>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</si>
  <si>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</si>
  <si>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</si>
  <si>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</si>
  <si>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</si>
  <si>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</si>
  <si>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</si>
  <si>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</si>
  <si>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</si>
  <si>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</si>
  <si>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</si>
  <si>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</si>
  <si>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</si>
  <si>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</si>
  <si>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</si>
  <si>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</si>
  <si>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</si>
  <si>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</si>
  <si>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</si>
  <si>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</si>
  <si>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</si>
  <si>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</si>
  <si>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</si>
  <si>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</si>
  <si>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</si>
  <si>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</si>
  <si>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</si>
  <si>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</si>
  <si>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</si>
  <si>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</si>
  <si>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</si>
  <si>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</si>
  <si>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</si>
  <si>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</si>
  <si>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</si>
  <si>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</si>
  <si>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</si>
  <si>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</si>
  <si>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</si>
  <si>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</si>
  <si>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</si>
  <si>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</si>
  <si>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</si>
  <si>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</si>
  <si>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</si>
  <si>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</si>
  <si>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</si>
  <si>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</si>
  <si>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</si>
  <si>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</si>
  <si>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</si>
  <si>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</si>
  <si>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</si>
  <si>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</si>
  <si>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</si>
  <si>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</si>
  <si>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</si>
  <si>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</si>
  <si>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</si>
  <si>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①有形固定資産減価償却費
　前年度と比較すると若干低下し、類似団体と比較すると大きく下回った。今後、更新等の必要性が高い場合は、経営改善等の見直しを図る必要がある。
②管路経年化率
　前年度と比較すると若干低下したが、類似団体と比較し約3.8ポイント高い数値となった。平均値や全国平均よりも高い数値を示し、耐用年数を経過した管路を多く保有している。今後は計画的に管路更新等の見直しを図る必要がある。
③管路更新率
　前年度と比較すると約0.3ポイント低下し、類似団体と比較しても約0.3ポイント低い数値となった。全国平均も大きく下回っており、中長期的な視点に立って計画的に管路更等を図る必要がある。</t>
    <rPh sb="18" eb="20">
      <t>ヒカク</t>
    </rPh>
    <rPh sb="23" eb="25">
      <t>ジャッカン</t>
    </rPh>
    <rPh sb="25" eb="27">
      <t>テイカ</t>
    </rPh>
    <rPh sb="212" eb="215">
      <t>ドウテイド</t>
    </rPh>
    <rPh sb="216" eb="219">
      <t>コウシンリツ</t>
    </rPh>
    <rPh sb="225" eb="227">
      <t>テイカ</t>
    </rPh>
    <rPh sb="239" eb="240">
      <t>ヤク</t>
    </rPh>
    <rPh sb="261" eb="262">
      <t>オオ</t>
    </rPh>
    <phoneticPr fontId="4"/>
  </si>
  <si>
    <t>①経常収支比率
　前年度と比較すると約2.5ポイント増加し、類似団体と比較すると約9.6ポイント高くなった。100%を超え単年度収支は黒字を示しているが、今後、老朽化に伴う修繕費等の増加が見込まれることから、計画的な経営運営に努める必要がある。
②累積欠損金比率
　前年度に水道事業会計から簡易水道事業会計に固定資産及び財源を無償譲渡したことにより、特別損失が生じた影響を引き続くかたちで本年度も当年度純損失が発生した。累積欠損金を解消するため経営改善を図る必要がある。
③流動比率
　支払債務の現金の状況が100%を超えているので、現状としては支払能力があるといえる。しかし類似団体平均値や全国平均を大きく下回っているので、支払能力を高めるための経営改善を図っていく必要がある。
④企業債残高対給水収益比率
　類似団体と比較して約1.5倍と高い。今後も企業債の借入れの抑制を図り、引き続き計画的な経営運営に努める必要がある。　　　　　　　　　　　　　　　　　　　
⑤料金回収率
　前年度と比較すると約2.5ポイント増加し少し改善されたが、類似団体と比較すると約6.8ポイント低い。今後は回収率を維持し、適正な料金収入を確保する必要がある。
⑥給水原価
　前年度と比較すると約8.9円増加し、類似団体と比較すると約23.6ポイント高い数値となった。今後、老朽化に伴う修繕費等の増加や人口減少に伴う有収水量の減少等により、当該値が次第に増加する可能性があるため、供給単価を含め合理化に努める必要がある。
⑦施設利用率
　前年度と比較すると約0.3ポイント減少し、類似団体と比較すると約40.2ポイント高い数値となった。今後、人口の減少・高齢化に伴い加入率の減少が予想されることから、施設の統合やダウンサイジング等の検討が必要である。
⑧有収率
　前年度と同じで、類似団体と比較すると約4.1ポイント低い。今後は施設の稼動を安定的に収益に反映させていく必要がある。</t>
    <rPh sb="59" eb="60">
      <t>コ</t>
    </rPh>
    <rPh sb="61" eb="64">
      <t>タンネンド</t>
    </rPh>
    <rPh sb="64" eb="66">
      <t>シュウシ</t>
    </rPh>
    <rPh sb="67" eb="69">
      <t>クロジ</t>
    </rPh>
    <rPh sb="70" eb="71">
      <t>シメ</t>
    </rPh>
    <rPh sb="133" eb="136">
      <t>ゼンネンド</t>
    </rPh>
    <rPh sb="183" eb="185">
      <t>エイキョウ</t>
    </rPh>
    <rPh sb="186" eb="187">
      <t>ヒ</t>
    </rPh>
    <rPh sb="188" eb="189">
      <t>ツヅ</t>
    </rPh>
    <rPh sb="194" eb="197">
      <t>ホンネンド</t>
    </rPh>
    <rPh sb="222" eb="226">
      <t>ケイエイカイゼン</t>
    </rPh>
    <rPh sb="227" eb="228">
      <t>ハカ</t>
    </rPh>
    <rPh sb="541" eb="542">
      <t>エン</t>
    </rPh>
    <rPh sb="542" eb="544">
      <t>ゾウカ</t>
    </rPh>
    <rPh sb="614" eb="616">
      <t>シダイ</t>
    </rPh>
    <phoneticPr fontId="4"/>
  </si>
  <si>
    <t>　急速な人口減少に伴い営業収益が年々する減少する一方で、老朽化に伴う施設の更新需要は毎年拡大している。営業収益で行える管路更新が限られているため管路更新率が進んでいない。その理由の一つに、水道事業に携わる職員の人材不足が考えられる。
　職員給与費の増加や物価高騰による営業費用の増加の影響もあり、今後、費用の抑制と収益の確保が必要である。
　これまでのサービスを引き続き住民に提供していくためには、収入面では未回収の料金回収及び料金改定を行い、支出面では中長期的視点に立った主要な施設の新設・更新を計画的に進める必要がある。</t>
    <rPh sb="1" eb="3">
      <t>キュウソク</t>
    </rPh>
    <rPh sb="4" eb="8">
      <t>ジンコウゲンショウ</t>
    </rPh>
    <rPh sb="9" eb="10">
      <t>トモナ</t>
    </rPh>
    <rPh sb="11" eb="15">
      <t>エイギョウシュウエキ</t>
    </rPh>
    <rPh sb="16" eb="18">
      <t>ネンネン</t>
    </rPh>
    <rPh sb="20" eb="22">
      <t>ゲンショウ</t>
    </rPh>
    <rPh sb="24" eb="26">
      <t>イッポウ</t>
    </rPh>
    <rPh sb="28" eb="31">
      <t>ロウキュウカ</t>
    </rPh>
    <rPh sb="32" eb="33">
      <t>トモナ</t>
    </rPh>
    <rPh sb="34" eb="36">
      <t>シセツ</t>
    </rPh>
    <rPh sb="37" eb="39">
      <t>コウシン</t>
    </rPh>
    <rPh sb="39" eb="41">
      <t>ジュヨウ</t>
    </rPh>
    <rPh sb="42" eb="44">
      <t>マイトシ</t>
    </rPh>
    <rPh sb="44" eb="46">
      <t>カクダイ</t>
    </rPh>
    <rPh sb="51" eb="55">
      <t>エイギョウシュウエキ</t>
    </rPh>
    <rPh sb="56" eb="57">
      <t>オコナ</t>
    </rPh>
    <rPh sb="59" eb="63">
      <t>カンロコウシン</t>
    </rPh>
    <rPh sb="64" eb="65">
      <t>カギ</t>
    </rPh>
    <rPh sb="72" eb="77">
      <t>カンロコウシンリツ</t>
    </rPh>
    <rPh sb="78" eb="79">
      <t>スス</t>
    </rPh>
    <rPh sb="87" eb="89">
      <t>リユウ</t>
    </rPh>
    <rPh sb="90" eb="91">
      <t>ヒト</t>
    </rPh>
    <rPh sb="94" eb="98">
      <t>スイドウジギョウ</t>
    </rPh>
    <rPh sb="99" eb="100">
      <t>タズサ</t>
    </rPh>
    <rPh sb="102" eb="104">
      <t>ショクイン</t>
    </rPh>
    <rPh sb="105" eb="109">
      <t>ジンザイフソク</t>
    </rPh>
    <rPh sb="110" eb="111">
      <t>カンガ</t>
    </rPh>
    <rPh sb="118" eb="122">
      <t>ショクインキュウヨ</t>
    </rPh>
    <rPh sb="122" eb="123">
      <t>ヒ</t>
    </rPh>
    <rPh sb="124" eb="126">
      <t>ゾウカ</t>
    </rPh>
    <rPh sb="127" eb="131">
      <t>ブッカコウトウ</t>
    </rPh>
    <rPh sb="134" eb="138">
      <t>エイギョウヒヨウ</t>
    </rPh>
    <rPh sb="139" eb="141">
      <t>ゾウカ</t>
    </rPh>
    <rPh sb="142" eb="144">
      <t>エイキョウ</t>
    </rPh>
    <rPh sb="148" eb="150">
      <t>コンゴ</t>
    </rPh>
    <rPh sb="151" eb="153">
      <t>ヒヨウ</t>
    </rPh>
    <rPh sb="154" eb="156">
      <t>ヨクセイ</t>
    </rPh>
    <rPh sb="157" eb="159">
      <t>シュウエキ</t>
    </rPh>
    <rPh sb="160" eb="162">
      <t>カクホ</t>
    </rPh>
    <rPh sb="163" eb="165">
      <t>ヒツヨウ</t>
    </rPh>
    <rPh sb="181" eb="182">
      <t>ヒ</t>
    </rPh>
    <rPh sb="183" eb="184">
      <t>ツヅ</t>
    </rPh>
    <rPh sb="185" eb="187">
      <t>ジュウミン</t>
    </rPh>
    <rPh sb="188" eb="190">
      <t>テイキョウ</t>
    </rPh>
    <rPh sb="204" eb="207">
      <t>ミカイシュウ</t>
    </rPh>
    <rPh sb="208" eb="210">
      <t>リョウキン</t>
    </rPh>
    <rPh sb="210" eb="212">
      <t>カイシュウ</t>
    </rPh>
    <rPh sb="212" eb="213">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</si>
</sst>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0.86</c:v>
                </c:pt>
                <c:pt idx="1">
                  <c:v>0.42</c:v>
                </c:pt>
                <c:pt idx="2">
                  <c:v>0.2</c:v>
                </c:pt>
                <c:pt idx="3">
                  <c:v>0.47</c:v>
                </c:pt>
                <c:pt idx="4">
                  <c:v>0.15</c:v>
                </c:pt>
              </c:numCache>
            </c:numRef>
          </c:val>
          <c:extLst>
            <c:ext xmlns:c16="http://schemas.microsoft.com/office/drawing/2014/chart" uri="{C3380CC4-5D6E-409C-BE32-E72D297353CC}">
              <c16:uniqueId val="{00000000-8191-43E8-9A01-10193CD1713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8191-43E8-9A01-10193CD1713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58.54</c:v>
                </c:pt>
                <c:pt idx="1">
                  <c:v>78.17</c:v>
                </c:pt>
                <c:pt idx="2">
                  <c:v>92.37</c:v>
                </c:pt>
                <c:pt idx="3">
                  <c:v>90.34</c:v>
                </c:pt>
                <c:pt idx="4">
                  <c:v>90</c:v>
                </c:pt>
              </c:numCache>
            </c:numRef>
          </c:val>
          <c:extLst>
            <c:ext xmlns:c16="http://schemas.microsoft.com/office/drawing/2014/chart" uri="{C3380CC4-5D6E-409C-BE32-E72D297353CC}">
              <c16:uniqueId val="{00000000-899B-4E6E-B763-73FD1476900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99B-4E6E-B763-73FD1476900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99.52</c:v>
                </c:pt>
                <c:pt idx="1">
                  <c:v>99.58</c:v>
                </c:pt>
                <c:pt idx="2">
                  <c:v>71.2</c:v>
                </c:pt>
                <c:pt idx="3">
                  <c:v>71.2</c:v>
                </c:pt>
                <c:pt idx="4">
                  <c:v>71.2</c:v>
                </c:pt>
              </c:numCache>
            </c:numRef>
          </c:val>
          <c:extLst>
            <c:ext xmlns:c16="http://schemas.microsoft.com/office/drawing/2014/chart" uri="{C3380CC4-5D6E-409C-BE32-E72D297353CC}">
              <c16:uniqueId val="{00000000-851C-4966-BEFF-2953E5C0A97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851C-4966-BEFF-2953E5C0A97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101.05</c:v>
                </c:pt>
                <c:pt idx="1">
                  <c:v>106.28</c:v>
                </c:pt>
                <c:pt idx="2">
                  <c:v>101.67</c:v>
                </c:pt>
                <c:pt idx="3">
                  <c:v>110.5</c:v>
                </c:pt>
                <c:pt idx="4">
                  <c:v>113.09</c:v>
                </c:pt>
              </c:numCache>
            </c:numRef>
          </c:val>
          <c:extLst>
            <c:ext xmlns:c16="http://schemas.microsoft.com/office/drawing/2014/chart" uri="{C3380CC4-5D6E-409C-BE32-E72D297353CC}">
              <c16:uniqueId val="{00000000-E785-4A9D-9AE4-57A3A93C51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E785-4A9D-9AE4-57A3A93C51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5.26</c:v>
                </c:pt>
                <c:pt idx="1">
                  <c:v>5.57</c:v>
                </c:pt>
                <c:pt idx="2">
                  <c:v>4.83</c:v>
                </c:pt>
                <c:pt idx="3">
                  <c:v>4.5199999999999996</c:v>
                </c:pt>
                <c:pt idx="4">
                  <c:v>4.5599999999999996</c:v>
                </c:pt>
              </c:numCache>
            </c:numRef>
          </c:val>
          <c:extLst>
            <c:ext xmlns:c16="http://schemas.microsoft.com/office/drawing/2014/chart" uri="{C3380CC4-5D6E-409C-BE32-E72D297353CC}">
              <c16:uniqueId val="{00000000-5941-4332-9BA9-878301C09A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5941-4332-9BA9-878301C09A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28.57</c:v>
                </c:pt>
                <c:pt idx="1">
                  <c:v>27.24</c:v>
                </c:pt>
                <c:pt idx="2">
                  <c:v>27.19</c:v>
                </c:pt>
                <c:pt idx="3">
                  <c:v>27.18</c:v>
                </c:pt>
                <c:pt idx="4">
                  <c:v>27.17</c:v>
                </c:pt>
              </c:numCache>
            </c:numRef>
          </c:val>
          <c:extLst>
            <c:ext xmlns:c16="http://schemas.microsoft.com/office/drawing/2014/chart" uri="{C3380CC4-5D6E-409C-BE32-E72D297353CC}">
              <c16:uniqueId val="{00000000-8E9D-4025-A8EC-EBE719AF7C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8E9D-4025-A8EC-EBE719AF7C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43.87</c:v>
                </c:pt>
                <c:pt idx="4" formatCode="#,##0.00;&quot;△&quot;#,##0.00;&quot;-&quot;">
                  <c:v>24.13</c:v>
                </c:pt>
              </c:numCache>
            </c:numRef>
          </c:val>
          <c:extLst>
            <c:ext xmlns:c16="http://schemas.microsoft.com/office/drawing/2014/chart" uri="{C3380CC4-5D6E-409C-BE32-E72D297353CC}">
              <c16:uniqueId val="{00000000-EA3D-4767-BF42-06AC971854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EA3D-4767-BF42-06AC971854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122.78</c:v>
                </c:pt>
                <c:pt idx="1">
                  <c:v>130.94</c:v>
                </c:pt>
                <c:pt idx="2">
                  <c:v>129.75</c:v>
                </c:pt>
                <c:pt idx="3">
                  <c:v>138.16999999999999</c:v>
                </c:pt>
                <c:pt idx="4">
                  <c:v>150.1</c:v>
                </c:pt>
              </c:numCache>
            </c:numRef>
          </c:val>
          <c:extLst>
            <c:ext xmlns:c16="http://schemas.microsoft.com/office/drawing/2014/chart" uri="{C3380CC4-5D6E-409C-BE32-E72D297353CC}">
              <c16:uniqueId val="{00000000-A100-4696-9D20-289224CED19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A100-4696-9D20-289224CED19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904.08</c:v>
                </c:pt>
                <c:pt idx="1">
                  <c:v>865.08</c:v>
                </c:pt>
                <c:pt idx="2">
                  <c:v>851.97</c:v>
                </c:pt>
                <c:pt idx="3">
                  <c:v>835.66</c:v>
                </c:pt>
                <c:pt idx="4">
                  <c:v>776.85</c:v>
                </c:pt>
              </c:numCache>
            </c:numRef>
          </c:val>
          <c:extLst>
            <c:ext xmlns:c16="http://schemas.microsoft.com/office/drawing/2014/chart" uri="{C3380CC4-5D6E-409C-BE32-E72D297353CC}">
              <c16:uniqueId val="{00000000-BB1C-46EB-B6F4-3DAF19EC1E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BB1C-46EB-B6F4-3DAF19EC1E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66.56</c:v>
                </c:pt>
                <c:pt idx="1">
                  <c:v>64.900000000000006</c:v>
                </c:pt>
                <c:pt idx="2">
                  <c:v>65.97</c:v>
                </c:pt>
                <c:pt idx="3">
                  <c:v>72.040000000000006</c:v>
                </c:pt>
                <c:pt idx="4">
                  <c:v>74.599999999999994</c:v>
                </c:pt>
              </c:numCache>
            </c:numRef>
          </c:val>
          <c:extLst>
            <c:ext xmlns:c16="http://schemas.microsoft.com/office/drawing/2014/chart" uri="{C3380CC4-5D6E-409C-BE32-E72D297353CC}">
              <c16:uniqueId val="{00000000-EBA5-43B9-BBCB-A1306355B7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EBA5-43B9-BBCB-A1306355B7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276.52</c:v>
                </c:pt>
                <c:pt idx="1">
                  <c:v>243.62</c:v>
                </c:pt>
                <c:pt idx="2">
                  <c:v>277.04000000000002</c:v>
                </c:pt>
                <c:pt idx="3">
                  <c:v>255.06</c:v>
                </c:pt>
                <c:pt idx="4">
                  <c:v>263.95999999999998</c:v>
                </c:pt>
              </c:numCache>
            </c:numRef>
          </c:val>
          <c:extLst>
            <c:ext xmlns:c16="http://schemas.microsoft.com/office/drawing/2014/chart" uri="{C3380CC4-5D6E-409C-BE32-E72D297353CC}">
              <c16:uniqueId val="{00000000-959A-4711-A9AF-E0B500885B0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959A-4711-A9AF-E0B500885B0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鹿児島県　長島町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自治体職員</v>
      </c>
      <c r="AE8" s="75"/>
      <c r="AF8" s="75"/>
      <c r="AG8" s="75"/>
      <c r="AH8" s="75"/>
      <c r="AI8" s="75"/>
      <c r="AJ8" s="75"/>
      <c r="AK8" s="2"/>
      <c r="AL8" s="66">
        <f>データ!$R$6</f>
        <v>9399</v>
      </c>
      <c r="AM8" s="66"/>
      <c r="AN8" s="66"/>
      <c r="AO8" s="66"/>
      <c r="AP8" s="66"/>
      <c r="AQ8" s="66"/>
      <c r="AR8" s="66"/>
      <c r="AS8" s="66"/>
      <c r="AT8" s="36">
        <f>データ!$S$6</f>
        <v>116.19</v>
      </c>
      <c r="AU8" s="37"/>
      <c r="AV8" s="37"/>
      <c r="AW8" s="37"/>
      <c r="AX8" s="37"/>
      <c r="AY8" s="37"/>
      <c r="AZ8" s="37"/>
      <c r="BA8" s="37"/>
      <c r="BB8" s="55">
        <f>データ!$T$6</f>
        <v>80.89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6" t="str">
        <f>データ!$N$6</f>
        <v>-</v>
      </c>
      <c r="C10" s="37"/>
      <c r="D10" s="37"/>
      <c r="E10" s="37"/>
      <c r="F10" s="37"/>
      <c r="G10" s="37"/>
      <c r="H10" s="37"/>
      <c r="I10" s="36">
        <f>データ!$O$6</f>
        <v>46.09</v>
      </c>
      <c r="J10" s="37"/>
      <c r="K10" s="37"/>
      <c r="L10" s="37"/>
      <c r="M10" s="37"/>
      <c r="N10" s="37"/>
      <c r="O10" s="65"/>
      <c r="P10" s="55">
        <f>データ!$P$6</f>
        <v>95.04</v>
      </c>
      <c r="Q10" s="55"/>
      <c r="R10" s="55"/>
      <c r="S10" s="55"/>
      <c r="T10" s="55"/>
      <c r="U10" s="55"/>
      <c r="V10" s="55"/>
      <c r="W10" s="66">
        <f>データ!$Q$6</f>
        <v>3920</v>
      </c>
      <c r="X10" s="66"/>
      <c r="Y10" s="66"/>
      <c r="Z10" s="66"/>
      <c r="AA10" s="66"/>
      <c r="AB10" s="66"/>
      <c r="AC10" s="66"/>
      <c r="AD10" s="2"/>
      <c r="AE10" s="2"/>
      <c r="AF10" s="2"/>
      <c r="AG10" s="2"/>
      <c r="AH10" s="2"/>
      <c r="AI10" s="2"/>
      <c r="AJ10" s="2"/>
      <c r="AK10" s="2"/>
      <c r="AL10" s="66">
        <f>データ!$U$6</f>
        <v>8808</v>
      </c>
      <c r="AM10" s="66"/>
      <c r="AN10" s="66"/>
      <c r="AO10" s="66"/>
      <c r="AP10" s="66"/>
      <c r="AQ10" s="66"/>
      <c r="AR10" s="66"/>
      <c r="AS10" s="66"/>
      <c r="AT10" s="36">
        <f>データ!$V$6</f>
        <v>27.5</v>
      </c>
      <c r="AU10" s="37"/>
      <c r="AV10" s="37"/>
      <c r="AW10" s="37"/>
      <c r="AX10" s="37"/>
      <c r="AY10" s="37"/>
      <c r="AZ10" s="37"/>
      <c r="BA10" s="37"/>
      <c r="BB10" s="55">
        <f>データ!$W$6</f>
        <v>320.29000000000002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1"/>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1"/>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1"/>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1"/>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1"/>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1"/>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1"/>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1"/>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1"/>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1"/>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1"/>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1"/>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1"/>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1"/>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1"/>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1"/>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1"/>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1"/>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1"/>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1"/>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1"/>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1"/>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1"/>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1"/>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1"/>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1"/>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1"/>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39"/>
      <c r="BN59" s="39"/>
      <c r="BO59" s="39"/>
      <c r="BP59" s="39"/>
      <c r="BQ59" s="39"/>
      <c r="BR59" s="39"/>
      <c r="BS59" s="39"/>
      <c r="BT59" s="39"/>
      <c r="BU59" s="39"/>
      <c r="BV59" s="39"/>
      <c r="BW59" s="39"/>
      <c r="BX59" s="39"/>
      <c r="BY59" s="39"/>
      <c r="BZ59" s="40"/>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1"/>
      <c r="BM60" s="39"/>
      <c r="BN60" s="39"/>
      <c r="BO60" s="39"/>
      <c r="BP60" s="39"/>
      <c r="BQ60" s="39"/>
      <c r="BR60" s="39"/>
      <c r="BS60" s="39"/>
      <c r="BT60" s="39"/>
      <c r="BU60" s="39"/>
      <c r="BV60" s="39"/>
      <c r="BW60" s="39"/>
      <c r="BX60" s="39"/>
      <c r="BY60" s="39"/>
      <c r="BZ60" s="40"/>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1"/>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q76TXuTkB8zWB1Nopav8ZomzHQKSAZW1i2AgdI846QlRwcJ3hcfyISur4AxtQU61qoILyTSxhS067QteyqV3g==" saltValue="YJ8NB5EYFK7Q1K9PntkU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464040</v>
      </c>
      <c r="D6" s="20">
        <f t="shared" si="3"/>
        <v>46</v>
      </c>
      <c r="E6" s="20">
        <f t="shared" si="3"/>
        <v>1</v>
      </c>
      <c r="F6" s="20">
        <f t="shared" si="3"/>
        <v>0</v>
      </c>
      <c r="G6" s="20">
        <f t="shared" si="3"/>
        <v>1</v>
      </c>
      <c r="H6" s="20" t="str">
        <f t="shared" si="3"/>
        <v>鹿児島県　長島町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46.09</v>
      </c>
      <c r="P6" s="21">
        <f t="shared" si="3"/>
        <v>95.04</v>
      </c>
      <c r="Q6" s="21">
        <f t="shared" si="3"/>
        <v>3920</v>
      </c>
      <c r="R6" s="21">
        <f t="shared" si="3"/>
        <v>9399</v>
      </c>
      <c r="S6" s="21">
        <f t="shared" si="3"/>
        <v>116.19</v>
      </c>
      <c r="T6" s="21">
        <f t="shared" si="3"/>
        <v>80.89</v>
      </c>
      <c r="U6" s="21">
        <f t="shared" si="3"/>
        <v>8808</v>
      </c>
      <c r="V6" s="21">
        <f t="shared" si="3"/>
        <v>27.5</v>
      </c>
      <c r="W6" s="21">
        <f t="shared" si="3"/>
        <v>320.29000000000002</v>
      </c>
      <c r="X6" s="22">
        <f>IF(X7="",NA(),X7)</f>
        <v>101.05</v>
      </c>
      <c r="Y6" s="22">
        <f t="shared" ref="Y6:AG6" si="4">IF(Y7="",NA(),Y7)</f>
        <v>106.28</v>
      </c>
      <c r="Z6" s="22">
        <f t="shared" si="4"/>
        <v>101.67</v>
      </c>
      <c r="AA6" s="22">
        <f t="shared" si="4"/>
        <v>110.5</v>
      </c>
      <c r="AB6" s="22">
        <f t="shared" si="4"/>
        <v>113.09</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2">
        <f t="shared" si="5"/>
        <v>43.87</v>
      </c>
      <c r="AM6" s="22">
        <f t="shared" si="5"/>
        <v>24.13</v>
      </c>
      <c r="AN6" s="22">
        <f t="shared" si="5"/>
        <v>24.04</v>
      </c>
      <c r="AO6" s="22">
        <f t="shared" si="5"/>
        <v>28.03</v>
      </c>
      <c r="AP6" s="22">
        <f t="shared" si="5"/>
        <v>26.73</v>
      </c>
      <c r="AQ6" s="22">
        <f t="shared" si="5"/>
        <v>27.85</v>
      </c>
      <c r="AR6" s="22">
        <f t="shared" si="5"/>
        <v>28</v>
      </c>
      <c r="AS6" s="21" t="str">
        <f>IF(AS7="","",IF(AS7="-","【-】","【"&amp;SUBSTITUTE(TEXT(AS7,"#,##0.00"),"-","△")&amp;"】"))</f>
        <v>【1.61】</v>
      </c>
      <c r="AT6" s="22">
        <f>IF(AT7="",NA(),AT7)</f>
        <v>122.78</v>
      </c>
      <c r="AU6" s="22">
        <f t="shared" ref="AU6:BC6" si="6">IF(AU7="",NA(),AU7)</f>
        <v>130.94</v>
      </c>
      <c r="AV6" s="22">
        <f t="shared" si="6"/>
        <v>129.75</v>
      </c>
      <c r="AW6" s="22">
        <f t="shared" si="6"/>
        <v>138.16999999999999</v>
      </c>
      <c r="AX6" s="22">
        <f t="shared" si="6"/>
        <v>150.1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904.08</v>
      </c>
      <c r="BF6" s="22">
        <f t="shared" ref="BF6:BN6" si="7">IF(BF7="",NA(),BF7)</f>
        <v>865.08</v>
      </c>
      <c r="BG6" s="22">
        <f t="shared" si="7"/>
        <v>851.97</v>
      </c>
      <c r="BH6" s="22">
        <f t="shared" si="7"/>
        <v>835.66</v>
      </c>
      <c r="BI6" s="22">
        <f t="shared" si="7"/>
        <v>776.85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66.56</v>
      </c>
      <c r="BQ6" s="22">
        <f t="shared" ref="BQ6:BY6" si="8">IF(BQ7="",NA(),BQ7)</f>
        <v>64.900000000000006</v>
      </c>
      <c r="BR6" s="22">
        <f t="shared" si="8"/>
        <v>65.97</v>
      </c>
      <c r="BS6" s="22">
        <f t="shared" si="8"/>
        <v>72.040000000000006</v>
      </c>
      <c r="BT6" s="22">
        <f t="shared" si="8"/>
        <v>74.599999999999994</v>
      </c>
      <c r="BU6" s="22">
        <f t="shared" si="8"/>
        <v>82.78</v>
      </c>
      <c r="BV6" s="22">
        <f t="shared" si="8"/>
        <v>84.82</v>
      </c>
      <c r="BW6" s="22">
        <f t="shared" si="8"/>
        <v>82.29</v>
      </c>
      <c r="BX6" s="22">
        <f t="shared" si="8"/>
        <v>84.16</v>
      </c>
      <c r="BY6" s="22">
        <f t="shared" si="8"/>
        <v>81.45</v>
      </c>
      <c r="BZ6" s="21" t="str">
        <f>IF(BZ7="","",IF(BZ7="-","【-】","【"&amp;SUBSTITUTE(TEXT(BZ7,"#,##0.00"),"-","△")&amp;"】"))</f>
        <v>【97.59】</v>
      </c>
      <c r="CA6" s="22">
        <f>IF(CA7="",NA(),CA7)</f>
        <v>276.52</v>
      </c>
      <c r="CB6" s="22">
        <f t="shared" ref="CB6:CJ6" si="9">IF(CB7="",NA(),CB7)</f>
        <v>243.62</v>
      </c>
      <c r="CC6" s="22">
        <f t="shared" si="9"/>
        <v>277.04000000000002</v>
      </c>
      <c r="CD6" s="22">
        <f t="shared" si="9"/>
        <v>255.06</v>
      </c>
      <c r="CE6" s="22">
        <f t="shared" si="9"/>
        <v>263.95999999999998</v>
      </c>
      <c r="CF6" s="22">
        <f t="shared" si="9"/>
        <v>225.09</v>
      </c>
      <c r="CG6" s="22">
        <f t="shared" si="9"/>
        <v>224.82</v>
      </c>
      <c r="CH6" s="22">
        <f t="shared" si="9"/>
        <v>230.85</v>
      </c>
      <c r="CI6" s="22">
        <f t="shared" si="9"/>
        <v>230.21</v>
      </c>
      <c r="CJ6" s="22">
        <f t="shared" si="9"/>
        <v>240.31</v>
      </c>
      <c r="CK6" s="21" t="str">
        <f>IF(CK7="","",IF(CK7="-","【-】","【"&amp;SUBSTITUTE(TEXT(CK7,"#,##0.00"),"-","△")&amp;"】"))</f>
        <v>【181.66】</v>
      </c>
      <c r="CL6" s="22">
        <f>IF(CL7="",NA(),CL7)</f>
        <v>58.54</v>
      </c>
      <c r="CM6" s="22">
        <f t="shared" ref="CM6:CU6" si="10">IF(CM7="",NA(),CM7)</f>
        <v>78.17</v>
      </c>
      <c r="CN6" s="22">
        <f t="shared" si="10"/>
        <v>92.37</v>
      </c>
      <c r="CO6" s="22">
        <f t="shared" si="10"/>
        <v>90.34</v>
      </c>
      <c r="CP6" s="22">
        <f t="shared" si="10"/>
        <v>90</v>
      </c>
      <c r="CQ6" s="22">
        <f t="shared" si="10"/>
        <v>49.38</v>
      </c>
      <c r="CR6" s="22">
        <f t="shared" si="10"/>
        <v>50.09</v>
      </c>
      <c r="CS6" s="22">
        <f t="shared" si="10"/>
        <v>50.1</v>
      </c>
      <c r="CT6" s="22">
        <f t="shared" si="10"/>
        <v>49.76</v>
      </c>
      <c r="CU6" s="22">
        <f t="shared" si="10"/>
        <v>49.74</v>
      </c>
      <c r="CV6" s="21" t="str">
        <f>IF(CV7="","",IF(CV7="-","【-】","【"&amp;SUBSTITUTE(TEXT(CV7,"#,##0.00"),"-","△")&amp;"】"))</f>
        <v>【60.21】</v>
      </c>
      <c r="CW6" s="22">
        <f>IF(CW7="",NA(),CW7)</f>
        <v>99.52</v>
      </c>
      <c r="CX6" s="22">
        <f t="shared" ref="CX6:DF6" si="11">IF(CX7="",NA(),CX7)</f>
        <v>99.58</v>
      </c>
      <c r="CY6" s="22">
        <f t="shared" si="11"/>
        <v>71.2</v>
      </c>
      <c r="CZ6" s="22">
        <f t="shared" si="11"/>
        <v>71.2</v>
      </c>
      <c r="DA6" s="22">
        <f t="shared" si="11"/>
        <v>71.2</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5.26</v>
      </c>
      <c r="DI6" s="22">
        <f t="shared" ref="DI6:DQ6" si="12">IF(DI7="",NA(),DI7)</f>
        <v>5.57</v>
      </c>
      <c r="DJ6" s="22">
        <f t="shared" si="12"/>
        <v>4.83</v>
      </c>
      <c r="DK6" s="22">
        <f t="shared" si="12"/>
        <v>4.5199999999999996</v>
      </c>
      <c r="DL6" s="22">
        <f t="shared" si="12"/>
        <v>4.5599999999999996</v>
      </c>
      <c r="DM6" s="22">
        <f t="shared" si="12"/>
        <v>47.5</v>
      </c>
      <c r="DN6" s="22">
        <f t="shared" si="12"/>
        <v>48.41</v>
      </c>
      <c r="DO6" s="22">
        <f t="shared" si="12"/>
        <v>50.02</v>
      </c>
      <c r="DP6" s="22">
        <f t="shared" si="12"/>
        <v>51.38</v>
      </c>
      <c r="DQ6" s="22">
        <f t="shared" si="12"/>
        <v>52.3</v>
      </c>
      <c r="DR6" s="21" t="str">
        <f>IF(DR7="","",IF(DR7="-","【-】","【"&amp;SUBSTITUTE(TEXT(DR7,"#,##0.00"),"-","△")&amp;"】"))</f>
        <v>【52.41】</v>
      </c>
      <c r="DS6" s="22">
        <f>IF(DS7="",NA(),DS7)</f>
        <v>28.57</v>
      </c>
      <c r="DT6" s="22">
        <f t="shared" ref="DT6:EB6" si="13">IF(DT7="",NA(),DT7)</f>
        <v>27.24</v>
      </c>
      <c r="DU6" s="22">
        <f t="shared" si="13"/>
        <v>27.19</v>
      </c>
      <c r="DV6" s="22">
        <f t="shared" si="13"/>
        <v>27.18</v>
      </c>
      <c r="DW6" s="22">
        <f t="shared" si="13"/>
        <v>27.17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0.86</v>
      </c>
      <c r="EE6" s="22">
        <f t="shared" ref="EE6:EM6" si="14">IF(EE7="",NA(),EE7)</f>
        <v>0.42</v>
      </c>
      <c r="EF6" s="22">
        <f t="shared" si="14"/>
        <v>0.2</v>
      </c>
      <c r="EG6" s="22">
        <f t="shared" si="14"/>
        <v>0.47</v>
      </c>
      <c r="EH6" s="22">
        <f t="shared" si="14"/>
        <v>0.15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464040</v>
      </c>
      <c r="D7" s="24">
        <v>46</v>
      </c>
      <c r="E7" s="24">
        <v>1</v>
      </c>
      <c r="F7" s="24">
        <v>0</v>
      </c>
      <c r="G7" s="24">
        <v>1</v>
      </c>
      <c r="H7" s="24" t="s">
        <v>93</v>
      </c>
      <c r="I7" s="24" t="s">
        <v>94</v>
      </c>
      <c r="J7" s="24" t="s">
        <v>95</v>
      </c>
      <c r="K7" s="24" t="s">
        <v>96</v>
      </c>
      <c r="L7" s="24" t="s">
        <v>97</v>
      </c>
      <c r="M7" s="24" t="s">
        <v>98</v>
      </c>
      <c r="N7" s="25" t="s">
        <v>99</v>
      </c>
      <c r="O7" s="25">
        <v>46.09</v>
      </c>
      <c r="P7" s="25">
        <v>95.04</v>
      </c>
      <c r="Q7" s="25">
        <v>3920</v>
      </c>
      <c r="R7" s="25">
        <v>9399</v>
      </c>
      <c r="S7" s="25">
        <v>116.19</v>
      </c>
      <c r="T7" s="25">
        <v>80.89</v>
      </c>
      <c r="U7" s="25">
        <v>8808</v>
      </c>
      <c r="V7" s="25">
        <v>27.5</v>
      </c>
      <c r="W7" s="25">
        <v>320.29000000000002</v>
      </c>
      <c r="X7" s="25">
        <v>101.05</v>
      </c>
      <c r="Y7" s="25">
        <v>106.28</v>
      </c>
      <c r="Z7" s="25">
        <v>101.67</v>
      </c>
      <c r="AA7" s="25">
        <v>110.5</v>
      </c>
      <c r="AB7" s="25">
        <v>113.09</v>
      </c>
      <c r="AC7" s="25">
        <v>105.34</v>
      </c>
      <c r="AD7" s="25">
        <v>105.77</v>
      </c>
      <c r="AE7" s="25">
        <v>104.82</v>
      </c>
      <c r="AF7" s="25">
        <v>106.46</v>
      </c>
      <c r="AG7" s="25">
        <v>103.41</v>
      </c>
      <c r="AH7" s="25">
        <v>107.26</v>
      </c>
      <c r="AI7" s="25">
        <v>0</v>
      </c>
      <c r="AJ7" s="25">
        <v>0</v>
      </c>
      <c r="AK7" s="25">
        <v>0</v>
      </c>
      <c r="AL7" s="25">
        <v>43.87</v>
      </c>
      <c r="AM7" s="25">
        <v>24.13</v>
      </c>
      <c r="AN7" s="25">
        <v>24.04</v>
      </c>
      <c r="AO7" s="25">
        <v>28.03</v>
      </c>
      <c r="AP7" s="25">
        <v>26.73</v>
      </c>
      <c r="AQ7" s="25">
        <v>27.85</v>
      </c>
      <c r="AR7" s="25">
        <v>28</v>
      </c>
      <c r="AS7" s="25">
        <v>1.61</v>
      </c>
      <c r="AT7" s="25">
        <v>122.78</v>
      </c>
      <c r="AU7" s="25">
        <v>130.94</v>
      </c>
      <c r="AV7" s="25">
        <v>129.75</v>
      </c>
      <c r="AW7" s="25">
        <v>138.16999999999999</v>
      </c>
      <c r="AX7" s="25">
        <v>150.1</v>
      </c>
      <c r="AY7" s="25">
        <v>305.08</v>
      </c>
      <c r="AZ7" s="25">
        <v>305.33999999999997</v>
      </c>
      <c r="BA7" s="25">
        <v>310.01</v>
      </c>
      <c r="BB7" s="25">
        <v>311.12</v>
      </c>
      <c r="BC7" s="25">
        <v>293.51</v>
      </c>
      <c r="BD7" s="25">
        <v>239.69</v>
      </c>
      <c r="BE7" s="25">
        <v>904.08</v>
      </c>
      <c r="BF7" s="25">
        <v>865.08</v>
      </c>
      <c r="BG7" s="25">
        <v>851.97</v>
      </c>
      <c r="BH7" s="25">
        <v>835.66</v>
      </c>
      <c r="BI7" s="25">
        <v>776.85</v>
      </c>
      <c r="BJ7" s="25">
        <v>585.59</v>
      </c>
      <c r="BK7" s="25">
        <v>561.34</v>
      </c>
      <c r="BL7" s="25">
        <v>538.33000000000004</v>
      </c>
      <c r="BM7" s="25">
        <v>515.14</v>
      </c>
      <c r="BN7" s="25">
        <v>498.34</v>
      </c>
      <c r="BO7" s="25">
        <v>264.86</v>
      </c>
      <c r="BP7" s="25">
        <v>66.56</v>
      </c>
      <c r="BQ7" s="25">
        <v>64.900000000000006</v>
      </c>
      <c r="BR7" s="25">
        <v>65.97</v>
      </c>
      <c r="BS7" s="25">
        <v>72.040000000000006</v>
      </c>
      <c r="BT7" s="25">
        <v>74.599999999999994</v>
      </c>
      <c r="BU7" s="25">
        <v>82.78</v>
      </c>
      <c r="BV7" s="25">
        <v>84.82</v>
      </c>
      <c r="BW7" s="25">
        <v>82.29</v>
      </c>
      <c r="BX7" s="25">
        <v>84.16</v>
      </c>
      <c r="BY7" s="25">
        <v>81.45</v>
      </c>
      <c r="BZ7" s="25">
        <v>97.59</v>
      </c>
      <c r="CA7" s="25">
        <v>276.52</v>
      </c>
      <c r="CB7" s="25">
        <v>243.62</v>
      </c>
      <c r="CC7" s="25">
        <v>277.04000000000002</v>
      </c>
      <c r="CD7" s="25">
        <v>255.06</v>
      </c>
      <c r="CE7" s="25">
        <v>263.95999999999998</v>
      </c>
      <c r="CF7" s="25">
        <v>225.09</v>
      </c>
      <c r="CG7" s="25">
        <v>224.82</v>
      </c>
      <c r="CH7" s="25">
        <v>230.85</v>
      </c>
      <c r="CI7" s="25">
        <v>230.21</v>
      </c>
      <c r="CJ7" s="25">
        <v>240.31</v>
      </c>
      <c r="CK7" s="25">
        <v>181.66</v>
      </c>
      <c r="CL7" s="25">
        <v>58.54</v>
      </c>
      <c r="CM7" s="25">
        <v>78.17</v>
      </c>
      <c r="CN7" s="25">
        <v>92.37</v>
      </c>
      <c r="CO7" s="25">
        <v>90.34</v>
      </c>
      <c r="CP7" s="25">
        <v>90</v>
      </c>
      <c r="CQ7" s="25">
        <v>49.38</v>
      </c>
      <c r="CR7" s="25">
        <v>50.09</v>
      </c>
      <c r="CS7" s="25">
        <v>50.1</v>
      </c>
      <c r="CT7" s="25">
        <v>49.76</v>
      </c>
      <c r="CU7" s="25">
        <v>49.74</v>
      </c>
      <c r="CV7" s="25">
        <v>60.21</v>
      </c>
      <c r="CW7" s="25">
        <v>99.52</v>
      </c>
      <c r="CX7" s="25">
        <v>99.58</v>
      </c>
      <c r="CY7" s="25">
        <v>71.2</v>
      </c>
      <c r="CZ7" s="25">
        <v>71.2</v>
      </c>
      <c r="DA7" s="25">
        <v>71.2</v>
      </c>
      <c r="DB7" s="25">
        <v>78.010000000000005</v>
      </c>
      <c r="DC7" s="25">
        <v>77.599999999999994</v>
      </c>
      <c r="DD7" s="25">
        <v>77.3</v>
      </c>
      <c r="DE7" s="25">
        <v>76.64</v>
      </c>
      <c r="DF7" s="25">
        <v>75.37</v>
      </c>
      <c r="DG7" s="25">
        <v>89.21</v>
      </c>
      <c r="DH7" s="25">
        <v>5.26</v>
      </c>
      <c r="DI7" s="25">
        <v>5.57</v>
      </c>
      <c r="DJ7" s="25">
        <v>4.83</v>
      </c>
      <c r="DK7" s="25">
        <v>4.5199999999999996</v>
      </c>
      <c r="DL7" s="25">
        <v>4.5599999999999996</v>
      </c>
      <c r="DM7" s="25">
        <v>47.5</v>
      </c>
      <c r="DN7" s="25">
        <v>48.41</v>
      </c>
      <c r="DO7" s="25">
        <v>50.02</v>
      </c>
      <c r="DP7" s="25">
        <v>51.38</v>
      </c>
      <c r="DQ7" s="25">
        <v>52.3</v>
      </c>
      <c r="DR7" s="25">
        <v>52.41</v>
      </c>
      <c r="DS7" s="25">
        <v>28.57</v>
      </c>
      <c r="DT7" s="25">
        <v>27.24</v>
      </c>
      <c r="DU7" s="25">
        <v>27.19</v>
      </c>
      <c r="DV7" s="25">
        <v>27.18</v>
      </c>
      <c r="DW7" s="25">
        <v>27.17</v>
      </c>
      <c r="DX7" s="25">
        <v>17.399999999999999</v>
      </c>
      <c r="DY7" s="25">
        <v>18.64</v>
      </c>
      <c r="DZ7" s="25">
        <v>19.510000000000002</v>
      </c>
      <c r="EA7" s="25">
        <v>21.6</v>
      </c>
      <c r="EB7" s="25">
        <v>23.36</v>
      </c>
      <c r="EC7" s="25">
        <v>26.78</v>
      </c>
      <c r="ED7" s="25">
        <v>0.86</v>
      </c>
      <c r="EE7" s="25">
        <v>0.42</v>
      </c>
      <c r="EF7" s="25">
        <v>0.2</v>
      </c>
      <c r="EG7" s="25">
        <v>0.47</v>
      </c>
      <c r="EH7" s="25">
        <v>0.15</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2026-03-03T04:45:01Z</cp:lastPrinted>
  <dcterms:created xsi:type="dcterms:W3CDTF">2025-12-12T09:25:16Z</dcterms:created>
  <dcterms:modified xsi:type="dcterms:W3CDTF">2026-03-04T06:00:15Z</dcterms:modified>
  <cp:category/>
</cp:coreProperties>
</file>