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9 姶良市（済）\"/>
    </mc:Choice>
  </mc:AlternateContent>
  <xr:revisionPtr revIDLastSave="0" documentId="13_ncr:1_{45A5E68C-6CB6-410C-BE1A-04C19FC753FF}" xr6:coauthVersionLast="47" xr6:coauthVersionMax="47" xr10:uidLastSave="{00000000-0000-0000-0000-000000000000}"/>
  <workbookProtection workbookAlgorithmName="SHA-512" workbookHashValue="9KTJS3DRs8XcCrRghrgUHnCBDrDnq2Boci0Zbso7Iycmt9X9EbAsGvtLGC6+59jb2wlWit9vcpClx1sCQWHIEQ==" workbookSaltValue="O0bzm81hMTceorjoB0eAY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I10"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<sst xmlns="http://schemas.openxmlformats.org/spreadsheetml/2006/main" count="231" uniqueCount="116">
  <si>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</si>
  <si>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</si>
  <si>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</si>
  <si>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</si>
  <si>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</si>
  <si>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</si>
  <si>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</si>
  <si>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</si>
  <si>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</si>
  <si>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</si>
  <si>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</si>
  <si>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</si>
  <si>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</si>
  <si>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</si>
  <si>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</si>
  <si>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</si>
  <si>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</si>
  <si>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</si>
  <si>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</si>
  <si>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</si>
  <si>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</si>
  <si>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</si>
  <si>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</si>
  <si>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</si>
  <si>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</si>
  <si>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</si>
  <si>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</si>
  <si>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</si>
  <si>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</si>
  <si>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</si>
  <si>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</si>
  <si>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</si>
  <si>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</si>
  <si>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</si>
  <si>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</si>
  <si>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</si>
  <si>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</si>
  <si>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</si>
  <si>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</si>
  <si>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</si>
  <si>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</si>
  <si>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</si>
  <si>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</si>
  <si>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</si>
  <si>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</si>
  <si>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</si>
  <si>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</si>
  <si>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</si>
  <si>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</si>
  <si>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</si>
  <si>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</si>
  <si>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</si>
  <si>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</si>
  <si>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</si>
  <si>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</si>
  <si>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</si>
  <si>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</si>
  <si>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</si>
  <si>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</si>
  <si>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</si>
  <si>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</si>
  <si>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</si>
  <si>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</si>
  <si>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</si>
  <si>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</si>
  <si>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</si>
  <si>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</si>
  <si>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</si>
  <si>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</si>
  <si>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</si>
  <si>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</si>
  <si>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</si>
  <si>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</si>
  <si>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</si>
  <si>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</si>
  <si>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</si>
  <si>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</si>
  <si>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</si>
  <si>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</si>
  <si>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</si>
  <si>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</si>
  <si>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</si>
  <si>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</si>
  <si>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</si>
  <si>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</si>
  <si>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</si>
  <si>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</si>
  <si>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</si>
  <si>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</si>
  <si>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</si>
  <si>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</si>
  <si>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</si>
  <si>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</si>
  <si>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</si>
  <si>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</si>
  <si>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</si>
  <si>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</si>
  <si>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</si>
  <si>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</si>
  <si>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</si>
  <si>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</si>
  <si>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</si>
  <si>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</si>
  <si>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</si>
  <si>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</si>
  <si>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</si>
  <si>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</si>
  <si>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</si>
  <si>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</si>
  <si>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</si>
  <si>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</si>
  <si>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</si>
  <si>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</si>
  <si>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平成14年度の供用開始から20年以上が経過しているが、これまでにストックマネジメント計画を策定し、補助事業を活用しながら、処理施設及び管路施設の機械・電気設備等の更新を実施してきた。
　令和6年度においても、有形固定資産減価償却率は上昇しており、施設の老朽化は進行しているものの、計画的な更新が一定の成果を上げているものと考えられる。
　今後も、定期的な点検・診断結果を踏まえ、予防保全を重視した計画的な更新を行い、施設の長寿命化とライフサイクルコストの低減に努める。</t>
    <rPh sb="1" eb="4">
      <t>ホンジギョウ</t>
    </rPh>
    <rPh sb="6" eb="8">
      <t>ヘイセイ</t>
    </rPh>
    <rPh sb="10" eb="12">
      <t>ネンド</t>
    </rPh>
    <rPh sb="13" eb="15">
      <t>キョウヨウ</t>
    </rPh>
    <rPh sb="15" eb="17">
      <t>カイシ</t>
    </rPh>
    <rPh sb="21" eb="24">
      <t>ネンイジョウ</t>
    </rPh>
    <rPh sb="25" eb="27">
      <t>ケイカ</t>
    </rPh>
    <rPh sb="48" eb="50">
      <t>ケイカク</t>
    </rPh>
    <rPh sb="51" eb="53">
      <t>サクテイ</t>
    </rPh>
    <rPh sb="55" eb="59">
      <t>ホジョジギョウ</t>
    </rPh>
    <rPh sb="60" eb="62">
      <t>カツヨウ</t>
    </rPh>
    <rPh sb="67" eb="71">
      <t>ショリシセツ</t>
    </rPh>
    <rPh sb="71" eb="72">
      <t>オヨ</t>
    </rPh>
    <rPh sb="73" eb="77">
      <t>カンロシセツ</t>
    </rPh>
    <rPh sb="78" eb="80">
      <t>キカイ</t>
    </rPh>
    <rPh sb="81" eb="85">
      <t>デンキセツビ</t>
    </rPh>
    <rPh sb="85" eb="86">
      <t>ナド</t>
    </rPh>
    <rPh sb="87" eb="89">
      <t>コウシン</t>
    </rPh>
    <rPh sb="90" eb="92">
      <t>ジッシ</t>
    </rPh>
    <rPh sb="99" eb="101">
      <t>レイワ</t>
    </rPh>
    <rPh sb="102" eb="104">
      <t>ネンド</t>
    </rPh>
    <rPh sb="110" eb="116">
      <t>ユウケイコテイシサン</t>
    </rPh>
    <rPh sb="116" eb="121">
      <t>ゲンカショウキャクリツ</t>
    </rPh>
    <rPh sb="122" eb="124">
      <t>ジョウショウ</t>
    </rPh>
    <rPh sb="129" eb="131">
      <t>シセツ</t>
    </rPh>
    <rPh sb="132" eb="135">
      <t>ロウキュウカ</t>
    </rPh>
    <rPh sb="136" eb="138">
      <t>シンコウ</t>
    </rPh>
    <rPh sb="146" eb="149">
      <t>ケイカクテキ</t>
    </rPh>
    <rPh sb="150" eb="152">
      <t>コウシン</t>
    </rPh>
    <rPh sb="153" eb="155">
      <t>イッテイ</t>
    </rPh>
    <rPh sb="156" eb="158">
      <t>セイカ</t>
    </rPh>
    <rPh sb="159" eb="160">
      <t>ア</t>
    </rPh>
    <rPh sb="167" eb="168">
      <t>カンガ</t>
    </rPh>
    <rPh sb="175" eb="177">
      <t>コンゴ</t>
    </rPh>
    <rPh sb="179" eb="182">
      <t>テイキテキ</t>
    </rPh>
    <rPh sb="183" eb="185">
      <t>テンケン</t>
    </rPh>
    <rPh sb="186" eb="190">
      <t>シンダンケッカ</t>
    </rPh>
    <rPh sb="191" eb="192">
      <t>フ</t>
    </rPh>
    <rPh sb="195" eb="199">
      <t>ヨボウホゼン</t>
    </rPh>
    <rPh sb="200" eb="202">
      <t>ジュウシ</t>
    </rPh>
    <rPh sb="204" eb="207">
      <t>ケイカクテキ</t>
    </rPh>
    <rPh sb="208" eb="210">
      <t>コウシン</t>
    </rPh>
    <rPh sb="211" eb="212">
      <t>オコナ</t>
    </rPh>
    <rPh sb="214" eb="216">
      <t>シセツ</t>
    </rPh>
    <rPh sb="217" eb="221">
      <t>チョウジュミョウカ</t>
    </rPh>
    <rPh sb="233" eb="235">
      <t>テイゲン</t>
    </rPh>
    <rPh sb="236" eb="237">
      <t>ツト</t>
    </rPh>
    <phoneticPr fontId="4"/>
  </si>
  <si>
    <t>①経常収支比率は、概ね前年並みで推移していますが、収益の多くを一般会計からの繰入金に依存している状況です。繰入金への依存度低減と自立的な経営基盤の構築が課題です。
③流動比率は、前年度から改善しているものの、依然として100％を下回っており、短期的な支払い能力は十分とは言えない。流動負債の抑制や資金繰りの安定化に向けた取組みが必要です。
⑤経費回収率は、100％を下回っており、汚水処理に要する経費を使用料収入のみで賄えていない状況にある。今後も、適正な使用料収入の確保と、維持管理費の縮減に努める必要がある。
⑥汚水処理原価は、類似団体と比較して低い水準で推移しており、効率的な維持管理が行われていると考えられるが、引き続きコスト縮減に努める。
⑦施設利用率は、類似団体平均を上回るものの、人口減少により前年度から低下している。施設規模は検討済で、統廃合は困難であることから、当面は現行施設を維持し、効率的な運転管理を行う。
⑧水洗化率は、前年度より上昇し、着実な改善が見られる。今後も維持管理業者や浄化槽行政と連携し、水洗化の促進を図る。
　これらの課題を踏まえ、令和7年度中に経営戦略の改定を行い、使用料収入の在り方や維持管理費の適正化などについて検討を進めている。</t>
    <rPh sb="9" eb="10">
      <t>オオム</t>
    </rPh>
    <rPh sb="11" eb="14">
      <t>ゼンネンナ</t>
    </rPh>
    <rPh sb="16" eb="18">
      <t>スイイ</t>
    </rPh>
    <rPh sb="25" eb="27">
      <t>シュウエキ</t>
    </rPh>
    <rPh sb="28" eb="29">
      <t>オオ</t>
    </rPh>
    <rPh sb="31" eb="35">
      <t>イッパンカイケイ</t>
    </rPh>
    <rPh sb="38" eb="41">
      <t>クリイレキン</t>
    </rPh>
    <rPh sb="42" eb="44">
      <t>イゾン</t>
    </rPh>
    <rPh sb="48" eb="50">
      <t>ジョウキョウ</t>
    </rPh>
    <rPh sb="53" eb="56">
      <t>クリイレキン</t>
    </rPh>
    <rPh sb="58" eb="61">
      <t>イゾンド</t>
    </rPh>
    <rPh sb="61" eb="63">
      <t>テイゲン</t>
    </rPh>
    <rPh sb="64" eb="67">
      <t>ジリツテキ</t>
    </rPh>
    <rPh sb="68" eb="72">
      <t>ケイエイキバン</t>
    </rPh>
    <rPh sb="73" eb="75">
      <t>コウチク</t>
    </rPh>
    <rPh sb="76" eb="78">
      <t>カダイ</t>
    </rPh>
    <rPh sb="83" eb="87">
      <t>リュウドウヒリツ</t>
    </rPh>
    <rPh sb="89" eb="92">
      <t>ゼンネンド</t>
    </rPh>
    <rPh sb="94" eb="96">
      <t>カイゼン</t>
    </rPh>
    <rPh sb="104" eb="106">
      <t>イゼン</t>
    </rPh>
    <rPh sb="114" eb="116">
      <t>シタマワ</t>
    </rPh>
    <rPh sb="121" eb="124">
      <t>タンキテキ</t>
    </rPh>
    <rPh sb="125" eb="127">
      <t>シハラ</t>
    </rPh>
    <rPh sb="128" eb="130">
      <t>ノウリョク</t>
    </rPh>
    <rPh sb="131" eb="133">
      <t>ジュウブン</t>
    </rPh>
    <rPh sb="135" eb="136">
      <t>イ</t>
    </rPh>
    <rPh sb="140" eb="144">
      <t>リュウドウフサイ</t>
    </rPh>
    <rPh sb="145" eb="147">
      <t>ヨクセイ</t>
    </rPh>
    <rPh sb="148" eb="151">
      <t>シキンク</t>
    </rPh>
    <rPh sb="153" eb="156">
      <t>アンテイカ</t>
    </rPh>
    <rPh sb="157" eb="158">
      <t>ム</t>
    </rPh>
    <rPh sb="160" eb="162">
      <t>トリク</t>
    </rPh>
    <rPh sb="164" eb="166">
      <t>ヒツヨウ</t>
    </rPh>
    <rPh sb="183" eb="185">
      <t>シタマワ</t>
    </rPh>
    <rPh sb="190" eb="194">
      <t>オスイショリ</t>
    </rPh>
    <rPh sb="195" eb="196">
      <t>ヨウ</t>
    </rPh>
    <rPh sb="198" eb="200">
      <t>ケイヒ</t>
    </rPh>
    <rPh sb="201" eb="206">
      <t>シヨウリョウシュウニュウ</t>
    </rPh>
    <rPh sb="209" eb="210">
      <t>マカナ</t>
    </rPh>
    <rPh sb="215" eb="217">
      <t>ジョウキョウ</t>
    </rPh>
    <rPh sb="221" eb="223">
      <t>コンゴ</t>
    </rPh>
    <rPh sb="225" eb="227">
      <t>テキセイ</t>
    </rPh>
    <rPh sb="228" eb="233">
      <t>シヨウリョウシュウニュウ</t>
    </rPh>
    <rPh sb="234" eb="236">
      <t>カクホ</t>
    </rPh>
    <rPh sb="238" eb="243">
      <t>イジカンリヒ</t>
    </rPh>
    <rPh sb="244" eb="246">
      <t>シュクゲン</t>
    </rPh>
    <rPh sb="247" eb="248">
      <t>ツト</t>
    </rPh>
    <rPh sb="250" eb="252">
      <t>ヒツヨウ</t>
    </rPh>
    <rPh sb="275" eb="276">
      <t>ヒク</t>
    </rPh>
    <rPh sb="277" eb="279">
      <t>スイジュン</t>
    </rPh>
    <rPh sb="280" eb="282">
      <t>スイイ</t>
    </rPh>
    <rPh sb="287" eb="290">
      <t>コウリツテキ</t>
    </rPh>
    <rPh sb="291" eb="295">
      <t>イジカンリ</t>
    </rPh>
    <rPh sb="296" eb="297">
      <t>オコナ</t>
    </rPh>
    <rPh sb="303" eb="304">
      <t>カンガ</t>
    </rPh>
    <rPh sb="310" eb="311">
      <t>ヒ</t>
    </rPh>
    <rPh sb="312" eb="313">
      <t>ツヅ</t>
    </rPh>
    <rPh sb="317" eb="319">
      <t>シュクゲン</t>
    </rPh>
    <rPh sb="320" eb="321">
      <t>ツト</t>
    </rPh>
    <rPh sb="337" eb="339">
      <t>ヘイキン</t>
    </rPh>
    <rPh sb="340" eb="342">
      <t>ウワマワ</t>
    </rPh>
    <rPh sb="347" eb="351">
      <t>ジンコウゲンショウ</t>
    </rPh>
    <rPh sb="354" eb="357">
      <t>ゼンネンド</t>
    </rPh>
    <rPh sb="359" eb="361">
      <t>テイカ</t>
    </rPh>
    <rPh sb="366" eb="370">
      <t>シセツキボ</t>
    </rPh>
    <rPh sb="371" eb="374">
      <t>ケントウスミ</t>
    </rPh>
    <rPh sb="376" eb="379">
      <t>トウハイゴウ</t>
    </rPh>
    <rPh sb="380" eb="382">
      <t>コンナン</t>
    </rPh>
    <rPh sb="390" eb="392">
      <t>トウメン</t>
    </rPh>
    <rPh sb="393" eb="397">
      <t>ゲンコウシセツ</t>
    </rPh>
    <rPh sb="398" eb="400">
      <t>イジ</t>
    </rPh>
    <rPh sb="402" eb="405">
      <t>コウリツテキ</t>
    </rPh>
    <rPh sb="406" eb="410">
      <t>ウンテンカンリ</t>
    </rPh>
    <rPh sb="411" eb="412">
      <t>オコナ</t>
    </rPh>
    <rPh sb="422" eb="425">
      <t>ゼンネンド</t>
    </rPh>
    <rPh sb="427" eb="429">
      <t>ジョウショウ</t>
    </rPh>
    <rPh sb="431" eb="433">
      <t>チャクジツ</t>
    </rPh>
    <rPh sb="434" eb="436">
      <t>カイゼン</t>
    </rPh>
    <rPh sb="437" eb="438">
      <t>ミ</t>
    </rPh>
    <rPh sb="442" eb="444">
      <t>コンゴ</t>
    </rPh>
    <rPh sb="466" eb="468">
      <t>ソクシン</t>
    </rPh>
    <rPh sb="478" eb="480">
      <t>カダイ</t>
    </rPh>
    <rPh sb="481" eb="482">
      <t>フ</t>
    </rPh>
    <rPh sb="485" eb="487">
      <t>レイワ</t>
    </rPh>
    <rPh sb="488" eb="490">
      <t>ネンド</t>
    </rPh>
    <rPh sb="490" eb="491">
      <t>ナカ</t>
    </rPh>
    <rPh sb="492" eb="496">
      <t>ケイエイセンリャク</t>
    </rPh>
    <rPh sb="497" eb="499">
      <t>カイテイ</t>
    </rPh>
    <rPh sb="500" eb="501">
      <t>オコナ</t>
    </rPh>
    <rPh sb="503" eb="508">
      <t>シヨウリョウシュウニュウ</t>
    </rPh>
    <rPh sb="509" eb="510">
      <t>ア</t>
    </rPh>
    <rPh sb="511" eb="512">
      <t>カタ</t>
    </rPh>
    <rPh sb="513" eb="518">
      <t>イジカンリヒ</t>
    </rPh>
    <rPh sb="519" eb="522">
      <t>テキセイカ</t>
    </rPh>
    <rPh sb="528" eb="530">
      <t>ケントウ</t>
    </rPh>
    <rPh sb="531" eb="532">
      <t>スス</t>
    </rPh>
    <phoneticPr fontId="4"/>
  </si>
  <si>
    <t>　本事業は、令和2年度から公営企業会計へ移行し、経営の透明性向上と効率的な事業運営に取り組んできた。令和6年度決算においては、単年度収支の黒字を維持しているものの、急速な人口減少に伴う汚水処理需要の減少により、使用料収入の伸びは限定的であり、一般会計からの繰入金に依存した経営構造となっている。
　また、供用開始から20年以上が経過した本施設については、今後、老朽化に伴う更新需要の拡大が見込まれるほか、公営企業を取り巻く人材確保の困難や、近年の職員給与費の増加、物価高騰による営業費用の増加など、経営環境は一層厳しさを増している。
　これらの状況を踏まえ、令和7年度中に経営戦略の改定および下水道ビジョンの改定を進め、将来を見据えた事業運営に努める。</t>
    <rPh sb="1" eb="4">
      <t>ホンジギョウ</t>
    </rPh>
    <rPh sb="6" eb="8">
      <t>レイワ</t>
    </rPh>
    <rPh sb="9" eb="11">
      <t>ネンド</t>
    </rPh>
    <rPh sb="13" eb="19">
      <t>コウエイキギョウカイケイ</t>
    </rPh>
    <rPh sb="20" eb="22">
      <t>イコウ</t>
    </rPh>
    <rPh sb="24" eb="26">
      <t>ケイエイ</t>
    </rPh>
    <rPh sb="27" eb="32">
      <t>トウメイセイコウジョウ</t>
    </rPh>
    <rPh sb="33" eb="36">
      <t>コウリツテキ</t>
    </rPh>
    <rPh sb="37" eb="41">
      <t>ジギョウウンエイ</t>
    </rPh>
    <rPh sb="42" eb="43">
      <t>ト</t>
    </rPh>
    <rPh sb="44" eb="45">
      <t>ク</t>
    </rPh>
    <rPh sb="50" eb="52">
      <t>レイワ</t>
    </rPh>
    <rPh sb="53" eb="57">
      <t>ネンドケッサン</t>
    </rPh>
    <rPh sb="63" eb="68">
      <t>タンネンドシュウシ</t>
    </rPh>
    <rPh sb="69" eb="71">
      <t>クロジ</t>
    </rPh>
    <rPh sb="72" eb="74">
      <t>イジ</t>
    </rPh>
    <rPh sb="82" eb="84">
      <t>キュウソク</t>
    </rPh>
    <rPh sb="85" eb="89">
      <t>ジンコウゲンショウ</t>
    </rPh>
    <rPh sb="90" eb="91">
      <t>トモナ</t>
    </rPh>
    <rPh sb="92" eb="96">
      <t>オスイショリ</t>
    </rPh>
    <rPh sb="96" eb="98">
      <t>ジュヨウ</t>
    </rPh>
    <rPh sb="99" eb="101">
      <t>ゲンショウ</t>
    </rPh>
    <rPh sb="105" eb="110">
      <t>シヨウリョウシュウニュウ</t>
    </rPh>
    <rPh sb="111" eb="112">
      <t>ノ</t>
    </rPh>
    <rPh sb="114" eb="117">
      <t>ゲンテイテキ</t>
    </rPh>
    <rPh sb="121" eb="125">
      <t>イッパンカイケイ</t>
    </rPh>
    <rPh sb="128" eb="131">
      <t>クリイレキン</t>
    </rPh>
    <rPh sb="132" eb="134">
      <t>イゾン</t>
    </rPh>
    <rPh sb="136" eb="138">
      <t>ケイエイ</t>
    </rPh>
    <rPh sb="138" eb="140">
      <t>コウゾウ</t>
    </rPh>
    <rPh sb="152" eb="156">
      <t>キョウヨウカイシ</t>
    </rPh>
    <rPh sb="160" eb="163">
      <t>ネンイジョウ</t>
    </rPh>
    <rPh sb="164" eb="166">
      <t>ケイカ</t>
    </rPh>
    <rPh sb="168" eb="169">
      <t>ホン</t>
    </rPh>
    <rPh sb="169" eb="171">
      <t>シセツ</t>
    </rPh>
    <rPh sb="177" eb="179">
      <t>コンゴ</t>
    </rPh>
    <rPh sb="180" eb="183">
      <t>ロウキュウカ</t>
    </rPh>
    <rPh sb="184" eb="185">
      <t>トモナ</t>
    </rPh>
    <rPh sb="186" eb="190">
      <t>コウシンジュヨウ</t>
    </rPh>
    <rPh sb="191" eb="193">
      <t>カクダイ</t>
    </rPh>
    <rPh sb="194" eb="196">
      <t>ミコ</t>
    </rPh>
    <rPh sb="202" eb="206">
      <t>コウエイキギョウ</t>
    </rPh>
    <rPh sb="207" eb="208">
      <t>ト</t>
    </rPh>
    <rPh sb="209" eb="210">
      <t>マ</t>
    </rPh>
    <rPh sb="211" eb="215">
      <t>ジンザイカクホ</t>
    </rPh>
    <rPh sb="216" eb="218">
      <t>コンナン</t>
    </rPh>
    <rPh sb="220" eb="222">
      <t>キンネン</t>
    </rPh>
    <rPh sb="223" eb="228">
      <t>ショクインキュウヨヒ</t>
    </rPh>
    <rPh sb="229" eb="231">
      <t>ゾウカ</t>
    </rPh>
    <rPh sb="232" eb="236">
      <t>ブッカコウトウ</t>
    </rPh>
    <rPh sb="239" eb="243">
      <t>エイギョウヒヨウ</t>
    </rPh>
    <rPh sb="272" eb="274">
      <t>ジョウキョウ</t>
    </rPh>
    <rPh sb="275" eb="276">
      <t>フ</t>
    </rPh>
    <rPh sb="279" eb="281">
      <t>レイワ</t>
    </rPh>
    <rPh sb="282" eb="285">
      <t>ネンドチュウ</t>
    </rPh>
    <rPh sb="286" eb="290">
      <t>ケイエイセンリャク</t>
    </rPh>
    <rPh sb="291" eb="293">
      <t>カイテイ</t>
    </rPh>
    <rPh sb="296" eb="299">
      <t>ゲスイドウ</t>
    </rPh>
    <rPh sb="304" eb="306">
      <t>カイテイ</t>
    </rPh>
    <rPh sb="307" eb="308">
      <t>スス</t>
    </rPh>
    <rPh sb="322" eb="32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</si>
</sst>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5B-49A9-89D5-1C3342C4A4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C5B-49A9-89D5-1C3342C4A4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67.48</c:v>
                </c:pt>
                <c:pt idx="1">
                  <c:v>64.02</c:v>
                </c:pt>
                <c:pt idx="2">
                  <c:v>63.41</c:v>
                </c:pt>
                <c:pt idx="3">
                  <c:v>74.8</c:v>
                </c:pt>
                <c:pt idx="4">
                  <c:v>66.459999999999994</c:v>
                </c:pt>
              </c:numCache>
            </c:numRef>
          </c:val>
          <c:extLst>
            <c:ext xmlns:c16="http://schemas.microsoft.com/office/drawing/2014/chart" uri="{C3380CC4-5D6E-409C-BE32-E72D297353CC}">
              <c16:uniqueId val="{00000000-2AAD-4234-8800-4A07BA301D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AAD-4234-8800-4A07BA301D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79.98</c:v>
                </c:pt>
                <c:pt idx="1">
                  <c:v>81.28</c:v>
                </c:pt>
                <c:pt idx="2">
                  <c:v>83.6</c:v>
                </c:pt>
                <c:pt idx="3">
                  <c:v>84.04</c:v>
                </c:pt>
                <c:pt idx="4">
                  <c:v>85.22</c:v>
                </c:pt>
              </c:numCache>
            </c:numRef>
          </c:val>
          <c:extLst>
            <c:ext xmlns:c16="http://schemas.microsoft.com/office/drawing/2014/chart" uri="{C3380CC4-5D6E-409C-BE32-E72D297353CC}">
              <c16:uniqueId val="{00000000-C510-43E9-9368-8D014A765E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510-43E9-9368-8D014A765E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95.4</c:v>
                </c:pt>
                <c:pt idx="1">
                  <c:v>100.36</c:v>
                </c:pt>
                <c:pt idx="2">
                  <c:v>104.6</c:v>
                </c:pt>
                <c:pt idx="3">
                  <c:v>105.22</c:v>
                </c:pt>
                <c:pt idx="4">
                  <c:v>107</c:v>
                </c:pt>
              </c:numCache>
            </c:numRef>
          </c:val>
          <c:extLst>
            <c:ext xmlns:c16="http://schemas.microsoft.com/office/drawing/2014/chart" uri="{C3380CC4-5D6E-409C-BE32-E72D297353CC}">
              <c16:uniqueId val="{00000000-79F1-4EBC-905D-48C75EE297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9F1-4EBC-905D-48C75EE297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4.0599999999999996</c:v>
                </c:pt>
                <c:pt idx="1">
                  <c:v>7.74</c:v>
                </c:pt>
                <c:pt idx="2">
                  <c:v>10.35</c:v>
                </c:pt>
                <c:pt idx="3">
                  <c:v>12.91</c:v>
                </c:pt>
                <c:pt idx="4">
                  <c:v>15.82</c:v>
                </c:pt>
              </c:numCache>
            </c:numRef>
          </c:val>
          <c:extLst>
            <c:ext xmlns:c16="http://schemas.microsoft.com/office/drawing/2014/chart" uri="{C3380CC4-5D6E-409C-BE32-E72D297353CC}">
              <c16:uniqueId val="{00000000-2648-4D47-862D-4C76DBFA08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2648-4D47-862D-4C76DBFA08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C6-48B2-833E-141F2B673F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08C6-48B2-833E-141F2B673F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A8-4DCC-B684-9D36B656F0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7A8-4DCC-B684-9D36B656F0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47.51</c:v>
                </c:pt>
                <c:pt idx="1">
                  <c:v>32.200000000000003</c:v>
                </c:pt>
                <c:pt idx="2">
                  <c:v>11.64</c:v>
                </c:pt>
                <c:pt idx="3">
                  <c:v>28.25</c:v>
                </c:pt>
                <c:pt idx="4">
                  <c:v>36.53</c:v>
                </c:pt>
              </c:numCache>
            </c:numRef>
          </c:val>
          <c:extLst>
            <c:ext xmlns:c16="http://schemas.microsoft.com/office/drawing/2014/chart" uri="{C3380CC4-5D6E-409C-BE32-E72D297353CC}">
              <c16:uniqueId val="{00000000-7299-4770-8179-AF4B85AD3A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299-4770-8179-AF4B85AD3A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4-4A8A-835E-1D82E14385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B74-4A8A-835E-1D82E14385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108.65</c:v>
                </c:pt>
                <c:pt idx="1">
                  <c:v>96.01</c:v>
                </c:pt>
                <c:pt idx="2">
                  <c:v>96.48</c:v>
                </c:pt>
                <c:pt idx="3">
                  <c:v>107.45</c:v>
                </c:pt>
                <c:pt idx="4">
                  <c:v>92.59</c:v>
                </c:pt>
              </c:numCache>
            </c:numRef>
          </c:val>
          <c:extLst>
            <c:ext xmlns:c16="http://schemas.microsoft.com/office/drawing/2014/chart" uri="{C3380CC4-5D6E-409C-BE32-E72D297353CC}">
              <c16:uniqueId val="{00000000-174C-4A1B-B0B7-E687DF3739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74C-4A1B-B0B7-E687DF3739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108.62</c:v>
                </c:pt>
                <c:pt idx="1">
                  <c:v>130.19999999999999</c:v>
                </c:pt>
                <c:pt idx="2">
                  <c:v>132.13999999999999</c:v>
                </c:pt>
                <c:pt idx="3">
                  <c:v>114.61</c:v>
                </c:pt>
                <c:pt idx="4">
                  <c:v>131.34</c:v>
                </c:pt>
              </c:numCache>
            </c:numRef>
          </c:val>
          <c:extLst>
            <c:ext xmlns:c16="http://schemas.microsoft.com/office/drawing/2014/chart" uri="{C3380CC4-5D6E-409C-BE32-E72D297353CC}">
              <c16:uniqueId val="{00000000-7077-4148-A952-145E08277A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077-4148-A952-145E08277A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姶良市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78123</v>
      </c>
      <c r="AM8" s="41"/>
      <c r="AN8" s="41"/>
      <c r="AO8" s="41"/>
      <c r="AP8" s="41"/>
      <c r="AQ8" s="41"/>
      <c r="AR8" s="41"/>
      <c r="AS8" s="41"/>
      <c r="AT8" s="34">
        <f>データ!T6</f>
        <v>231.25</v>
      </c>
      <c r="AU8" s="34"/>
      <c r="AV8" s="34"/>
      <c r="AW8" s="34"/>
      <c r="AX8" s="34"/>
      <c r="AY8" s="34"/>
      <c r="AZ8" s="34"/>
      <c r="BA8" s="34"/>
      <c r="BB8" s="34">
        <f>データ!U6</f>
        <v>337.83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67.680000000000007</v>
      </c>
      <c r="J10" s="34"/>
      <c r="K10" s="34"/>
      <c r="L10" s="34"/>
      <c r="M10" s="34"/>
      <c r="N10" s="34"/>
      <c r="O10" s="34"/>
      <c r="P10" s="34">
        <f>データ!P6</f>
        <v>1.53</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1191</v>
      </c>
      <c r="AM10" s="41"/>
      <c r="AN10" s="41"/>
      <c r="AO10" s="41"/>
      <c r="AP10" s="41"/>
      <c r="AQ10" s="41"/>
      <c r="AR10" s="41"/>
      <c r="AS10" s="41"/>
      <c r="AT10" s="34">
        <f>データ!W6</f>
        <v>0.93</v>
      </c>
      <c r="AU10" s="34"/>
      <c r="AV10" s="34"/>
      <c r="AW10" s="34"/>
      <c r="AX10" s="34"/>
      <c r="AY10" s="34"/>
      <c r="AZ10" s="34"/>
      <c r="BA10" s="34"/>
      <c r="BB10" s="34">
        <f>データ!X6</f>
        <v>1280.6500000000001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apVeTngLzowElV9DKiSXTaz2q9gfzgfCBM7v2MScftZOYtvhn5yTyUOwcRovSnwZqkIZJs4emab5ZNYnAtRMw==" saltValue="SvWSL4U2SFUCqfKoaY0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462250</v>
      </c>
      <c r="D6" s="19">
        <f t="shared" si="3"/>
        <v>46</v>
      </c>
      <c r="E6" s="19">
        <f t="shared" si="3"/>
        <v>17</v>
      </c>
      <c r="F6" s="19">
        <f t="shared" si="3"/>
        <v>5</v>
      </c>
      <c r="G6" s="19">
        <f t="shared" si="3"/>
        <v>0</v>
      </c>
      <c r="H6" s="19" t="str">
        <f t="shared" si="3"/>
        <v>鹿児島県　姶良市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67.680000000000007</v>
      </c>
      <c r="P6" s="20">
        <f t="shared" si="3"/>
        <v>1.53</v>
      </c>
      <c r="Q6" s="20">
        <f t="shared" si="3"/>
        <v>100</v>
      </c>
      <c r="R6" s="20">
        <f t="shared" si="3"/>
        <v>3300</v>
      </c>
      <c r="S6" s="20">
        <f t="shared" si="3"/>
        <v>78123</v>
      </c>
      <c r="T6" s="20">
        <f t="shared" si="3"/>
        <v>231.25</v>
      </c>
      <c r="U6" s="20">
        <f t="shared" si="3"/>
        <v>337.83</v>
      </c>
      <c r="V6" s="20">
        <f t="shared" si="3"/>
        <v>1191</v>
      </c>
      <c r="W6" s="20">
        <f t="shared" si="3"/>
        <v>0.93</v>
      </c>
      <c r="X6" s="20">
        <f t="shared" si="3"/>
        <v>1280.6500000000001</v>
      </c>
      <c r="Y6" s="21">
        <f>IF(Y7="",NA(),Y7)</f>
        <v>95.4</v>
      </c>
      <c r="Z6" s="21">
        <f t="shared" ref="Z6:AH6" si="4">IF(Z7="",NA(),Z7)</f>
        <v>100.36</v>
      </c>
      <c r="AA6" s="21">
        <f t="shared" si="4"/>
        <v>104.6</v>
      </c>
      <c r="AB6" s="21">
        <f t="shared" si="4"/>
        <v>105.22</v>
      </c>
      <c r="AC6" s="21">
        <f t="shared" si="4"/>
        <v>107</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47.51</v>
      </c>
      <c r="AV6" s="21">
        <f t="shared" ref="AV6:BD6" si="6">IF(AV7="",NA(),AV7)</f>
        <v>32.200000000000003</v>
      </c>
      <c r="AW6" s="21">
        <f t="shared" si="6"/>
        <v>11.64</v>
      </c>
      <c r="AX6" s="21">
        <f t="shared" si="6"/>
        <v>28.25</v>
      </c>
      <c r="AY6" s="21">
        <f t="shared" si="6"/>
        <v>36.53</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108.65</v>
      </c>
      <c r="BR6" s="21">
        <f t="shared" ref="BR6:BZ6" si="8">IF(BR7="",NA(),BR7)</f>
        <v>96.01</v>
      </c>
      <c r="BS6" s="21">
        <f t="shared" si="8"/>
        <v>96.48</v>
      </c>
      <c r="BT6" s="21">
        <f t="shared" si="8"/>
        <v>107.45</v>
      </c>
      <c r="BU6" s="21">
        <f t="shared" si="8"/>
        <v>92.59</v>
      </c>
      <c r="BV6" s="21">
        <f t="shared" si="8"/>
        <v>57.08</v>
      </c>
      <c r="BW6" s="21">
        <f t="shared" si="8"/>
        <v>56.26</v>
      </c>
      <c r="BX6" s="21">
        <f t="shared" si="8"/>
        <v>52.94</v>
      </c>
      <c r="BY6" s="21">
        <f t="shared" si="8"/>
        <v>52.05</v>
      </c>
      <c r="BZ6" s="21">
        <f t="shared" si="8"/>
        <v>47.96</v>
      </c>
      <c r="CA6" s="20" t="str">
        <f>IF(CA7="","",IF(CA7="-","【-】","【"&amp;SUBSTITUTE(TEXT(CA7,"#,##0.00"),"-","△")&amp;"】"))</f>
        <v>【54.51】</v>
      </c>
      <c r="CB6" s="21">
        <f>IF(CB7="",NA(),CB7)</f>
        <v>108.62</v>
      </c>
      <c r="CC6" s="21">
        <f t="shared" ref="CC6:CK6" si="9">IF(CC7="",NA(),CC7)</f>
        <v>130.19999999999999</v>
      </c>
      <c r="CD6" s="21">
        <f t="shared" si="9"/>
        <v>132.13999999999999</v>
      </c>
      <c r="CE6" s="21">
        <f t="shared" si="9"/>
        <v>114.61</v>
      </c>
      <c r="CF6" s="21">
        <f t="shared" si="9"/>
        <v>131.34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67.48</v>
      </c>
      <c r="CN6" s="21">
        <f t="shared" ref="CN6:CV6" si="10">IF(CN7="",NA(),CN7)</f>
        <v>64.02</v>
      </c>
      <c r="CO6" s="21">
        <f t="shared" si="10"/>
        <v>63.41</v>
      </c>
      <c r="CP6" s="21">
        <f t="shared" si="10"/>
        <v>74.8</v>
      </c>
      <c r="CQ6" s="21">
        <f t="shared" si="10"/>
        <v>66.459999999999994</v>
      </c>
      <c r="CR6" s="21">
        <f t="shared" si="10"/>
        <v>54.83</v>
      </c>
      <c r="CS6" s="21">
        <f t="shared" si="10"/>
        <v>66.53</v>
      </c>
      <c r="CT6" s="21">
        <f t="shared" si="10"/>
        <v>52.35</v>
      </c>
      <c r="CU6" s="21">
        <f t="shared" si="10"/>
        <v>46.25</v>
      </c>
      <c r="CV6" s="21">
        <f t="shared" si="10"/>
        <v>45.32</v>
      </c>
      <c r="CW6" s="20" t="str">
        <f>IF(CW7="","",IF(CW7="-","【-】","【"&amp;SUBSTITUTE(TEXT(CW7,"#,##0.00"),"-","△")&amp;"】"))</f>
        <v>【49.92】</v>
      </c>
      <c r="CX6" s="21">
        <f>IF(CX7="",NA(),CX7)</f>
        <v>79.98</v>
      </c>
      <c r="CY6" s="21">
        <f t="shared" ref="CY6:DG6" si="11">IF(CY7="",NA(),CY7)</f>
        <v>81.28</v>
      </c>
      <c r="CZ6" s="21">
        <f t="shared" si="11"/>
        <v>83.6</v>
      </c>
      <c r="DA6" s="21">
        <f t="shared" si="11"/>
        <v>84.04</v>
      </c>
      <c r="DB6" s="21">
        <f t="shared" si="11"/>
        <v>85.22</v>
      </c>
      <c r="DC6" s="21">
        <f t="shared" si="11"/>
        <v>84.7</v>
      </c>
      <c r="DD6" s="21">
        <f t="shared" si="11"/>
        <v>84.67</v>
      </c>
      <c r="DE6" s="21">
        <f t="shared" si="11"/>
        <v>84.39</v>
      </c>
      <c r="DF6" s="21">
        <f t="shared" si="11"/>
        <v>83.96</v>
      </c>
      <c r="DG6" s="21">
        <f t="shared" si="11"/>
        <v>83.54</v>
      </c>
      <c r="DH6" s="20" t="str">
        <f>IF(DH7="","",IF(DH7="-","【-】","【"&amp;SUBSTITUTE(TEXT(DH7,"#,##0.00"),"-","△")&amp;"】"))</f>
        <v>【87.80】</v>
      </c>
      <c r="DI6" s="21">
        <f>IF(DI7="",NA(),DI7)</f>
        <v>4.0599999999999996</v>
      </c>
      <c r="DJ6" s="21">
        <f t="shared" ref="DJ6:DR6" si="12">IF(DJ7="",NA(),DJ7)</f>
        <v>7.74</v>
      </c>
      <c r="DK6" s="21">
        <f t="shared" si="12"/>
        <v>10.35</v>
      </c>
      <c r="DL6" s="21">
        <f t="shared" si="12"/>
        <v>12.91</v>
      </c>
      <c r="DM6" s="21">
        <f t="shared" si="12"/>
        <v>15.82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462250</v>
      </c>
      <c r="D7" s="23">
        <v>46</v>
      </c>
      <c r="E7" s="23">
        <v>17</v>
      </c>
      <c r="F7" s="23">
        <v>5</v>
      </c>
      <c r="G7" s="23">
        <v>0</v>
      </c>
      <c r="H7" s="23" t="s">
        <v>96</v>
      </c>
      <c r="I7" s="23" t="s">
        <v>97</v>
      </c>
      <c r="J7" s="23" t="s">
        <v>98</v>
      </c>
      <c r="K7" s="23" t="s">
        <v>99</v>
      </c>
      <c r="L7" s="23" t="s">
        <v>100</v>
      </c>
      <c r="M7" s="23" t="s">
        <v>101</v>
      </c>
      <c r="N7" s="24" t="s">
        <v>102</v>
      </c>
      <c r="O7" s="24">
        <v>67.680000000000007</v>
      </c>
      <c r="P7" s="24">
        <v>1.53</v>
      </c>
      <c r="Q7" s="24">
        <v>100</v>
      </c>
      <c r="R7" s="24">
        <v>3300</v>
      </c>
      <c r="S7" s="24">
        <v>78123</v>
      </c>
      <c r="T7" s="24">
        <v>231.25</v>
      </c>
      <c r="U7" s="24">
        <v>337.83</v>
      </c>
      <c r="V7" s="24">
        <v>1191</v>
      </c>
      <c r="W7" s="24">
        <v>0.93</v>
      </c>
      <c r="X7" s="24">
        <v>1280.6500000000001</v>
      </c>
      <c r="Y7" s="24">
        <v>95.4</v>
      </c>
      <c r="Z7" s="24">
        <v>100.36</v>
      </c>
      <c r="AA7" s="24">
        <v>104.6</v>
      </c>
      <c r="AB7" s="24">
        <v>105.22</v>
      </c>
      <c r="AC7" s="24">
        <v>107</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47.51</v>
      </c>
      <c r="AV7" s="24">
        <v>32.200000000000003</v>
      </c>
      <c r="AW7" s="24">
        <v>11.64</v>
      </c>
      <c r="AX7" s="24">
        <v>28.25</v>
      </c>
      <c r="AY7" s="24">
        <v>36.53</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108.65</v>
      </c>
      <c r="BR7" s="24">
        <v>96.01</v>
      </c>
      <c r="BS7" s="24">
        <v>96.48</v>
      </c>
      <c r="BT7" s="24">
        <v>107.45</v>
      </c>
      <c r="BU7" s="24">
        <v>92.59</v>
      </c>
      <c r="BV7" s="24">
        <v>57.08</v>
      </c>
      <c r="BW7" s="24">
        <v>56.26</v>
      </c>
      <c r="BX7" s="24">
        <v>52.94</v>
      </c>
      <c r="BY7" s="24">
        <v>52.05</v>
      </c>
      <c r="BZ7" s="24">
        <v>47.96</v>
      </c>
      <c r="CA7" s="24">
        <v>54.51</v>
      </c>
      <c r="CB7" s="24">
        <v>108.62</v>
      </c>
      <c r="CC7" s="24">
        <v>130.19999999999999</v>
      </c>
      <c r="CD7" s="24">
        <v>132.13999999999999</v>
      </c>
      <c r="CE7" s="24">
        <v>114.61</v>
      </c>
      <c r="CF7" s="24">
        <v>131.34</v>
      </c>
      <c r="CG7" s="24">
        <v>274.99</v>
      </c>
      <c r="CH7" s="24">
        <v>282.08999999999997</v>
      </c>
      <c r="CI7" s="24">
        <v>303.27999999999997</v>
      </c>
      <c r="CJ7" s="24">
        <v>301.86</v>
      </c>
      <c r="CK7" s="24">
        <v>325.85000000000002</v>
      </c>
      <c r="CL7" s="24">
        <v>286.33</v>
      </c>
      <c r="CM7" s="24">
        <v>67.48</v>
      </c>
      <c r="CN7" s="24">
        <v>64.02</v>
      </c>
      <c r="CO7" s="24">
        <v>63.41</v>
      </c>
      <c r="CP7" s="24">
        <v>74.8</v>
      </c>
      <c r="CQ7" s="24">
        <v>66.459999999999994</v>
      </c>
      <c r="CR7" s="24">
        <v>54.83</v>
      </c>
      <c r="CS7" s="24">
        <v>66.53</v>
      </c>
      <c r="CT7" s="24">
        <v>52.35</v>
      </c>
      <c r="CU7" s="24">
        <v>46.25</v>
      </c>
      <c r="CV7" s="24">
        <v>45.32</v>
      </c>
      <c r="CW7" s="24">
        <v>49.92</v>
      </c>
      <c r="CX7" s="24">
        <v>79.98</v>
      </c>
      <c r="CY7" s="24">
        <v>81.28</v>
      </c>
      <c r="CZ7" s="24">
        <v>83.6</v>
      </c>
      <c r="DA7" s="24">
        <v>84.04</v>
      </c>
      <c r="DB7" s="24">
        <v>85.22</v>
      </c>
      <c r="DC7" s="24">
        <v>84.7</v>
      </c>
      <c r="DD7" s="24">
        <v>84.67</v>
      </c>
      <c r="DE7" s="24">
        <v>84.39</v>
      </c>
      <c r="DF7" s="24">
        <v>83.96</v>
      </c>
      <c r="DG7" s="24">
        <v>83.54</v>
      </c>
      <c r="DH7" s="24">
        <v>87.8</v>
      </c>
      <c r="DI7" s="24">
        <v>4.0599999999999996</v>
      </c>
      <c r="DJ7" s="24">
        <v>7.74</v>
      </c>
      <c r="DK7" s="24">
        <v>10.35</v>
      </c>
      <c r="DL7" s="24">
        <v>12.91</v>
      </c>
      <c r="DM7" s="24">
        <v>15.82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2026-01-22T00:52:31Z</cp:lastPrinted>
  <dcterms:created xsi:type="dcterms:W3CDTF">2025-12-23T06:24:43Z</dcterms:created>
  <dcterms:modified xsi:type="dcterms:W3CDTF">2026-03-04T07:44:16Z</dcterms:modified>
  <cp:category/>
</cp:coreProperties>
</file>