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3 いちき串木野市\"/>
    </mc:Choice>
  </mc:AlternateContent>
  <xr:revisionPtr revIDLastSave="0" documentId="13_ncr:1_{35B0BB1A-3167-4950-A9F3-B65A3EBE5F0B}" xr6:coauthVersionLast="47" xr6:coauthVersionMax="47" xr10:uidLastSave="{00000000-0000-0000-0000-000000000000}"/>
  <workbookProtection workbookAlgorithmName="SHA-512" workbookHashValue="lNothILg2wgzCFcb41XPzhp4jDath1pYF++b5UR1Z7Y+emfhTZCjEQRZT9qtlASCxv4Wb6p1Ig9VTjxTUPx6QQ==" workbookSaltValue="ZnSXVq0oB6paRc3WmiEh4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F85" i="4"/>
  <c r="BB10" i="4"/>
  <c r="AT10" i="4"/>
  <c r="AL10" i="4"/>
  <c r="P10" i="4"/>
  <c r="B10" i="4"/>
  <c r="AT8" i="4"/>
  <c r="AD8" i="4"/>
  <c r="W8" i="4"/>
  <c r="P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<sst xmlns="http://schemas.openxmlformats.org/spreadsheetml/2006/main" count="231" uniqueCount="114">
  <si>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</si>
  <si>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</si>
  <si>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</si>
  <si>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</si>
  <si>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</si>
  <si>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</si>
  <si>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</si>
  <si>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</si>
  <si>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</si>
  <si>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</si>
  <si>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</si>
  <si>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</si>
  <si>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</si>
  <si>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</si>
  <si>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</si>
  <si>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</si>
  <si>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</si>
  <si>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</si>
  <si>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</si>
  <si>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</si>
  <si>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</si>
  <si>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</si>
  <si>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</si>
  <si>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</si>
  <si>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</si>
  <si>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</si>
  <si>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</si>
  <si>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</si>
  <si>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</si>
  <si>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</si>
  <si>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</si>
  <si>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</si>
  <si>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</si>
  <si>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</si>
  <si>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</si>
  <si>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</si>
  <si>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</si>
  <si>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</si>
  <si>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</si>
  <si>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</si>
  <si>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</si>
  <si>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</si>
  <si>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</si>
  <si>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</si>
  <si>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</si>
  <si>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</si>
  <si>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</si>
  <si>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</si>
  <si>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</si>
  <si>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</si>
  <si>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</si>
  <si>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</si>
  <si>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</si>
  <si>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</si>
  <si>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</si>
  <si>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</si>
  <si>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</si>
  <si>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</si>
  <si>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</si>
  <si>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</si>
  <si>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</si>
  <si>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</si>
  <si>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</si>
  <si>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</si>
  <si>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</si>
  <si>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</si>
  <si>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</si>
  <si>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</si>
  <si>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</si>
  <si>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</si>
  <si>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</si>
  <si>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</si>
  <si>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　平成16年度に供用開始し、21年程経過している。令和２年度に機能保全計画を策定し、現在時点では処理施設や管渠における更新、改良等の必要性はない。</t>
    <rPh sb="1" eb="3">
      <t>ヘイセイ</t>
    </rPh>
    <rPh sb="5" eb="7">
      <t>ネンド</t>
    </rPh>
    <rPh sb="8" eb="10">
      <t>キョウヨウ</t>
    </rPh>
    <rPh sb="10" eb="12">
      <t>カイシ</t>
    </rPh>
    <rPh sb="16" eb="17">
      <t>ネン</t>
    </rPh>
    <rPh sb="17" eb="18">
      <t>ホド</t>
    </rPh>
    <rPh sb="18" eb="20">
      <t>ケイカ</t>
    </rPh>
    <rPh sb="25" eb="27">
      <t>レイワ</t>
    </rPh>
    <rPh sb="28" eb="30">
      <t>ネンド</t>
    </rPh>
    <rPh sb="31" eb="33">
      <t>キノウ</t>
    </rPh>
    <rPh sb="33" eb="35">
      <t>ホゼン</t>
    </rPh>
    <rPh sb="35" eb="37">
      <t>ケイカク</t>
    </rPh>
    <rPh sb="38" eb="40">
      <t>サクテイ</t>
    </rPh>
    <rPh sb="42" eb="44">
      <t>ゲンザイ</t>
    </rPh>
    <rPh sb="44" eb="46">
      <t>ジテン</t>
    </rPh>
    <rPh sb="48" eb="50">
      <t>ショリ</t>
    </rPh>
    <rPh sb="50" eb="52">
      <t>シセツ</t>
    </rPh>
    <rPh sb="53" eb="55">
      <t>カンキョ</t>
    </rPh>
    <rPh sb="59" eb="61">
      <t>コウシン</t>
    </rPh>
    <rPh sb="62" eb="64">
      <t>カイリョウ</t>
    </rPh>
    <rPh sb="64" eb="65">
      <t>トウ</t>
    </rPh>
    <rPh sb="66" eb="69">
      <t>ヒツヨウセイ</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</si>
  <si>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</si>
  <si>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</si>
  <si>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</si>
  <si>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</si>
  <si>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</si>
  <si>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</si>
  <si>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</si>
  <si>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</si>
  <si>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</si>
  <si>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</si>
  <si>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</si>
  <si>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</si>
  <si>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</si>
  <si>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</si>
  <si>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</si>
  <si>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</si>
  <si>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</si>
  <si>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</si>
  <si>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</si>
  <si>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</si>
  <si>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</si>
  <si>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</si>
  <si>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</si>
  <si>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下水道事業</t>
  </si>
  <si>
    <t>鹿児島県　いちき串木野市</t>
  </si>
  <si>
    <t>法適用</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</si>
  <si>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</si>
  <si>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</si>
  <si>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</si>
  <si>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</si>
  <si>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</si>
  <si>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</si>
  <si>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</si>
  <si>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</si>
  <si>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</si>
  <si>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</si>
  <si>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</si>
  <si>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</si>
  <si>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</si>
  <si>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①経常収支比率は100％を超えているが、一般会計からの繰入金に依存しているため、使用料の見直しを行う等、経営改善の取り組みが必要となってくる。
②累積欠損金比率は0％であり、欠損金は生じていない。
③流動比率は、100％を上回っており、資金繰りに懸念なく、運営上の支払い能力はあると考えられる。
④企業債償還の半分以上が、一般会計からの繰出金によって賄われているため、企業債残高対事業規模比率は、類似団体平均より大きく下回っている。
⑤経費回収率は、使用料は減少したが、汚水処理費も減少したため前年度より0.73ポイント増となった。施設も老朽化していくことから計画的な修繕や使用料の見直しを行うなど健全化に努める。
⑥汚水処理原価は、前年度より9.99円増となった。今後も維持管理費等の経費が増えることが予想されるため、経営改善に努めていく必要がある。
⑦施設利用率は、前年度より3.40ポイント減であるが類似団体平均は上回っている。今後も未接続者に対して下水道接続の普及に努めていく。
⑧水洗化率は、今後も未接続者に対して下水道接続の普及に努めていく。</t>
    <rPh sb="1" eb="3">
      <t>ケイジョウ</t>
    </rPh>
    <rPh sb="3" eb="5">
      <t>シュウシ</t>
    </rPh>
    <rPh sb="5" eb="7">
      <t>ヒリツ</t>
    </rPh>
    <rPh sb="13" eb="14">
      <t>コ</t>
    </rPh>
    <rPh sb="20" eb="22">
      <t>イッパン</t>
    </rPh>
    <rPh sb="22" eb="24">
      <t>カイケイ</t>
    </rPh>
    <rPh sb="27" eb="29">
      <t>クリイレ</t>
    </rPh>
    <rPh sb="29" eb="30">
      <t>キン</t>
    </rPh>
    <rPh sb="31" eb="33">
      <t>イゾン</t>
    </rPh>
    <rPh sb="40" eb="43">
      <t>シヨウリョウ</t>
    </rPh>
    <rPh sb="44" eb="46">
      <t>ミナオ</t>
    </rPh>
    <rPh sb="48" eb="49">
      <t>オコナ</t>
    </rPh>
    <rPh sb="50" eb="51">
      <t>ナド</t>
    </rPh>
    <rPh sb="52" eb="54">
      <t>ケイエイ</t>
    </rPh>
    <rPh sb="54" eb="56">
      <t>カイゼン</t>
    </rPh>
    <rPh sb="57" eb="58">
      <t>ト</t>
    </rPh>
    <rPh sb="59" eb="60">
      <t>ク</t>
    </rPh>
    <rPh sb="62" eb="64">
      <t>ヒツヨウ</t>
    </rPh>
    <rPh sb="73" eb="75">
      <t>ルイセキ</t>
    </rPh>
    <rPh sb="75" eb="77">
      <t>ケッソン</t>
    </rPh>
    <rPh sb="77" eb="78">
      <t>キン</t>
    </rPh>
    <rPh sb="78" eb="80">
      <t>ヒリツ</t>
    </rPh>
    <rPh sb="87" eb="89">
      <t>ケッソン</t>
    </rPh>
    <rPh sb="89" eb="90">
      <t>キン</t>
    </rPh>
    <rPh sb="91" eb="92">
      <t>ショウ</t>
    </rPh>
    <rPh sb="100" eb="102">
      <t>リュウドウ</t>
    </rPh>
    <rPh sb="102" eb="104">
      <t>ヒリツ</t>
    </rPh>
    <rPh sb="111" eb="113">
      <t>ウワマワ</t>
    </rPh>
    <rPh sb="118" eb="120">
      <t>シキン</t>
    </rPh>
    <rPh sb="120" eb="121">
      <t>ク</t>
    </rPh>
    <rPh sb="123" eb="125">
      <t>ケネン</t>
    </rPh>
    <rPh sb="130" eb="131">
      <t>ジョウ</t>
    </rPh>
    <rPh sb="132" eb="134">
      <t>シハライ</t>
    </rPh>
    <rPh sb="135" eb="137">
      <t>ノウリョク</t>
    </rPh>
    <rPh sb="141" eb="142">
      <t>カンガ</t>
    </rPh>
    <rPh sb="149" eb="151">
      <t>キギョウ</t>
    </rPh>
    <rPh sb="151" eb="152">
      <t>サイ</t>
    </rPh>
    <rPh sb="152" eb="154">
      <t>ショウカン</t>
    </rPh>
    <rPh sb="155" eb="157">
      <t>ハンブン</t>
    </rPh>
    <rPh sb="157" eb="159">
      <t>イジョウ</t>
    </rPh>
    <rPh sb="161" eb="163">
      <t>イッパン</t>
    </rPh>
    <rPh sb="163" eb="165">
      <t>カイケイ</t>
    </rPh>
    <rPh sb="168" eb="169">
      <t>ク</t>
    </rPh>
    <rPh sb="169" eb="170">
      <t>ダ</t>
    </rPh>
    <rPh sb="170" eb="171">
      <t>キン</t>
    </rPh>
    <rPh sb="175" eb="176">
      <t>マカナ</t>
    </rPh>
    <rPh sb="184" eb="186">
      <t>キギョウ</t>
    </rPh>
    <rPh sb="186" eb="187">
      <t>サイ</t>
    </rPh>
    <rPh sb="187" eb="189">
      <t>ザンダカ</t>
    </rPh>
    <rPh sb="190" eb="192">
      <t>ジギョウ</t>
    </rPh>
    <rPh sb="192" eb="194">
      <t>キボ</t>
    </rPh>
    <rPh sb="194" eb="196">
      <t>ヒリツ</t>
    </rPh>
    <rPh sb="198" eb="200">
      <t>ルイジ</t>
    </rPh>
    <rPh sb="200" eb="202">
      <t>ダンタイ</t>
    </rPh>
    <rPh sb="202" eb="204">
      <t>ヘイキン</t>
    </rPh>
    <rPh sb="218" eb="220">
      <t>ケイヒ</t>
    </rPh>
    <rPh sb="220" eb="222">
      <t>カイシュウ</t>
    </rPh>
    <rPh sb="222" eb="223">
      <t>リツ</t>
    </rPh>
    <rPh sb="225" eb="228">
      <t>シヨウリョウ</t>
    </rPh>
    <rPh sb="229" eb="231">
      <t>ゲンショウ</t>
    </rPh>
    <rPh sb="235" eb="237">
      <t>オスイ</t>
    </rPh>
    <rPh sb="237" eb="239">
      <t>ショリ</t>
    </rPh>
    <rPh sb="239" eb="240">
      <t>ヒ</t>
    </rPh>
    <rPh sb="241" eb="243">
      <t>ゲンショウ</t>
    </rPh>
    <rPh sb="247" eb="250">
      <t>ゼンネンド</t>
    </rPh>
    <rPh sb="260" eb="261">
      <t>ゾウ</t>
    </rPh>
    <rPh sb="266" eb="268">
      <t>シセツ</t>
    </rPh>
    <rPh sb="269" eb="272">
      <t>ロウキュウカ</t>
    </rPh>
    <rPh sb="280" eb="283">
      <t>ケイカクテキ</t>
    </rPh>
    <rPh sb="284" eb="286">
      <t>シュウゼン</t>
    </rPh>
    <rPh sb="287" eb="290">
      <t>シヨウリョウ</t>
    </rPh>
    <rPh sb="291" eb="293">
      <t>ミナオ</t>
    </rPh>
    <rPh sb="295" eb="296">
      <t>オコナ</t>
    </rPh>
    <rPh sb="299" eb="302">
      <t>ケンゼンカ</t>
    </rPh>
    <rPh sb="303" eb="304">
      <t>ツト</t>
    </rPh>
    <rPh sb="309" eb="311">
      <t>オスイ</t>
    </rPh>
    <rPh sb="311" eb="313">
      <t>ショリ</t>
    </rPh>
    <rPh sb="313" eb="315">
      <t>ゲンカ</t>
    </rPh>
    <rPh sb="317" eb="318">
      <t>ゼン</t>
    </rPh>
    <rPh sb="318" eb="320">
      <t>ネンド</t>
    </rPh>
    <rPh sb="326" eb="327">
      <t>エン</t>
    </rPh>
    <rPh sb="327" eb="328">
      <t>ゾウ</t>
    </rPh>
    <rPh sb="333" eb="335">
      <t>コンゴ</t>
    </rPh>
    <rPh sb="336" eb="338">
      <t>イジ</t>
    </rPh>
    <rPh sb="338" eb="341">
      <t>カンリヒ</t>
    </rPh>
    <rPh sb="341" eb="342">
      <t>トウ</t>
    </rPh>
    <rPh sb="343" eb="345">
      <t>ケイヒ</t>
    </rPh>
    <rPh sb="346" eb="347">
      <t>フ</t>
    </rPh>
    <rPh sb="352" eb="354">
      <t>ヨソウ</t>
    </rPh>
    <rPh sb="360" eb="362">
      <t>ケイエイ</t>
    </rPh>
    <rPh sb="362" eb="364">
      <t>カイゼン</t>
    </rPh>
    <rPh sb="365" eb="366">
      <t>ツト</t>
    </rPh>
    <rPh sb="370" eb="372">
      <t>ヒツヨウ</t>
    </rPh>
    <rPh sb="378" eb="380">
      <t>シセツ</t>
    </rPh>
    <rPh sb="380" eb="382">
      <t>リヨウ</t>
    </rPh>
    <rPh sb="382" eb="383">
      <t>リツ</t>
    </rPh>
    <rPh sb="385" eb="388">
      <t>ゼンネンド</t>
    </rPh>
    <rPh sb="398" eb="399">
      <t>ゲン</t>
    </rPh>
    <rPh sb="403" eb="405">
      <t>ルイジ</t>
    </rPh>
    <rPh sb="405" eb="407">
      <t>ダンタイ</t>
    </rPh>
    <rPh sb="410" eb="412">
      <t>ウワマワ</t>
    </rPh>
    <rPh sb="417" eb="419">
      <t>コンゴ</t>
    </rPh>
    <rPh sb="420" eb="421">
      <t>ミ</t>
    </rPh>
    <rPh sb="421" eb="423">
      <t>セツゾク</t>
    </rPh>
    <rPh sb="423" eb="424">
      <t>シャ</t>
    </rPh>
    <rPh sb="425" eb="426">
      <t>タイ</t>
    </rPh>
    <rPh sb="428" eb="431">
      <t>ゲスイドウ</t>
    </rPh>
    <rPh sb="431" eb="433">
      <t>セツゾク</t>
    </rPh>
    <rPh sb="434" eb="436">
      <t>フキュウ</t>
    </rPh>
    <rPh sb="437" eb="438">
      <t>ツト</t>
    </rPh>
    <rPh sb="445" eb="448">
      <t>スイセンカ</t>
    </rPh>
    <rPh sb="448" eb="449">
      <t>リツ</t>
    </rPh>
    <rPh sb="451" eb="453">
      <t>コンゴ</t>
    </rPh>
    <rPh sb="454" eb="455">
      <t>ミ</t>
    </rPh>
    <rPh sb="455" eb="457">
      <t>セツゾク</t>
    </rPh>
    <rPh sb="457" eb="458">
      <t>シャ</t>
    </rPh>
    <rPh sb="459" eb="460">
      <t>タイ</t>
    </rPh>
    <rPh sb="462" eb="465">
      <t>ゲスイドウ</t>
    </rPh>
    <rPh sb="465" eb="467">
      <t>セツゾク</t>
    </rPh>
    <rPh sb="468" eb="470">
      <t>フキュウ</t>
    </rPh>
    <rPh sb="471" eb="472">
      <t>ツト</t>
    </rPh>
    <phoneticPr fontId="1"/>
  </si>
  <si>
    <t>　平成16年度に供用開始し、21年程経過している。管渠も整備され施設や管渠の長寿命化の必要性はないが、人口減少等により使用料収入が減少していく一方、物価高騰による費用（動力費等）が増加している。一般会計からの繰入に依存しているため、今後、経営戦略の改定を基に経費縮減を行い健全な運営に努めていく。</t>
    <rPh sb="1" eb="3">
      <t>ヘイセイ</t>
    </rPh>
    <rPh sb="5" eb="7">
      <t>ネンド</t>
    </rPh>
    <rPh sb="8" eb="10">
      <t>キョウヨウ</t>
    </rPh>
    <rPh sb="10" eb="12">
      <t>カイシ</t>
    </rPh>
    <rPh sb="16" eb="17">
      <t>ネン</t>
    </rPh>
    <rPh sb="17" eb="18">
      <t>ホド</t>
    </rPh>
    <rPh sb="18" eb="20">
      <t>ケイカ</t>
    </rPh>
    <rPh sb="25" eb="27">
      <t>カンキョ</t>
    </rPh>
    <rPh sb="28" eb="30">
      <t>セイビ</t>
    </rPh>
    <rPh sb="32" eb="34">
      <t>シセツ</t>
    </rPh>
    <rPh sb="35" eb="37">
      <t>カンキョ</t>
    </rPh>
    <rPh sb="38" eb="42">
      <t>チョウジュミョウカ</t>
    </rPh>
    <rPh sb="43" eb="46">
      <t>ヒツヨウセイ</t>
    </rPh>
    <rPh sb="51" eb="53">
      <t>ジンコウ</t>
    </rPh>
    <rPh sb="53" eb="55">
      <t>ゲンショウ</t>
    </rPh>
    <rPh sb="55" eb="56">
      <t>トウ</t>
    </rPh>
    <rPh sb="59" eb="61">
      <t>シヨウ</t>
    </rPh>
    <rPh sb="61" eb="62">
      <t>リョウ</t>
    </rPh>
    <rPh sb="62" eb="64">
      <t>シュウニュウ</t>
    </rPh>
    <rPh sb="65" eb="67">
      <t>ゲンショウ</t>
    </rPh>
    <rPh sb="71" eb="73">
      <t>イッポウ</t>
    </rPh>
    <rPh sb="81" eb="83">
      <t>ヒヨウ</t>
    </rPh>
    <rPh sb="84" eb="86">
      <t>ドウリョク</t>
    </rPh>
    <rPh sb="86" eb="87">
      <t>ヒ</t>
    </rPh>
    <rPh sb="87" eb="88">
      <t>ナド</t>
    </rPh>
    <rPh sb="97" eb="99">
      <t>イッパン</t>
    </rPh>
    <rPh sb="99" eb="101">
      <t>カイケイ</t>
    </rPh>
    <rPh sb="104" eb="106">
      <t>クリイレ</t>
    </rPh>
    <rPh sb="107" eb="109">
      <t>イソン</t>
    </rPh>
    <rPh sb="116" eb="118">
      <t>コンゴ</t>
    </rPh>
    <rPh sb="119" eb="121">
      <t>ケイエイ</t>
    </rPh>
    <rPh sb="121" eb="123">
      <t>センリャク</t>
    </rPh>
    <rPh sb="124" eb="126">
      <t>カイテイ</t>
    </rPh>
    <rPh sb="127" eb="128">
      <t>モト</t>
    </rPh>
    <rPh sb="129" eb="131">
      <t>ケイヒ</t>
    </rPh>
    <rPh sb="131" eb="133">
      <t>シュクゲン</t>
    </rPh>
    <rPh sb="134" eb="135">
      <t>オコナ</t>
    </rPh>
    <rPh sb="136" eb="138">
      <t>ケンゼン</t>
    </rPh>
    <rPh sb="139" eb="141">
      <t>ウンエイ</t>
    </rPh>
    <rPh sb="142" eb="143">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</si>
</sst>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BF-4DA3-9EBF-43A303B90F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D1BF-4DA3-9EBF-43A303B90F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53.88</c:v>
                </c:pt>
                <c:pt idx="1">
                  <c:v>47.57</c:v>
                </c:pt>
                <c:pt idx="2">
                  <c:v>46.6</c:v>
                </c:pt>
                <c:pt idx="3">
                  <c:v>46.6</c:v>
                </c:pt>
                <c:pt idx="4">
                  <c:v>43.2</c:v>
                </c:pt>
              </c:numCache>
            </c:numRef>
          </c:val>
          <c:extLst>
            <c:ext xmlns:c16="http://schemas.microsoft.com/office/drawing/2014/chart" uri="{C3380CC4-5D6E-409C-BE32-E72D297353CC}">
              <c16:uniqueId val="{00000000-CB79-4409-BF8D-4FAC84A6BA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CB79-4409-BF8D-4FAC84A6BA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87.72</c:v>
                </c:pt>
                <c:pt idx="1">
                  <c:v>87.76</c:v>
                </c:pt>
                <c:pt idx="2">
                  <c:v>88.77</c:v>
                </c:pt>
                <c:pt idx="3">
                  <c:v>88.85</c:v>
                </c:pt>
                <c:pt idx="4">
                  <c:v>88.34</c:v>
                </c:pt>
              </c:numCache>
            </c:numRef>
          </c:val>
          <c:extLst>
            <c:ext xmlns:c16="http://schemas.microsoft.com/office/drawing/2014/chart" uri="{C3380CC4-5D6E-409C-BE32-E72D297353CC}">
              <c16:uniqueId val="{00000000-C81E-4CCE-BDAB-2BD505C658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C81E-4CCE-BDAB-2BD505C658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112.52</c:v>
                </c:pt>
                <c:pt idx="1">
                  <c:v>137.63999999999999</c:v>
                </c:pt>
                <c:pt idx="2">
                  <c:v>138.97</c:v>
                </c:pt>
                <c:pt idx="3">
                  <c:v>130.55000000000001</c:v>
                </c:pt>
                <c:pt idx="4">
                  <c:v>122.24</c:v>
                </c:pt>
              </c:numCache>
            </c:numRef>
          </c:val>
          <c:extLst>
            <c:ext xmlns:c16="http://schemas.microsoft.com/office/drawing/2014/chart" uri="{C3380CC4-5D6E-409C-BE32-E72D297353CC}">
              <c16:uniqueId val="{00000000-97FB-4D2F-92FA-9E73BA7315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97FB-4D2F-92FA-9E73BA7315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6.11</c:v>
                </c:pt>
                <c:pt idx="1">
                  <c:v>12.22</c:v>
                </c:pt>
                <c:pt idx="2">
                  <c:v>18.329999999999998</c:v>
                </c:pt>
                <c:pt idx="3">
                  <c:v>23.98</c:v>
                </c:pt>
                <c:pt idx="4">
                  <c:v>27.12</c:v>
                </c:pt>
              </c:numCache>
            </c:numRef>
          </c:val>
          <c:extLst>
            <c:ext xmlns:c16="http://schemas.microsoft.com/office/drawing/2014/chart" uri="{C3380CC4-5D6E-409C-BE32-E72D297353CC}">
              <c16:uniqueId val="{00000000-4460-4601-A223-2BEE696B11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4460-4601-A223-2BEE696B11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DB-498B-999F-D093717F1A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DB-498B-999F-D093717F1A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AF-480E-923E-B46F74DA27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BCAF-480E-923E-B46F74DA27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81.31</c:v>
                </c:pt>
                <c:pt idx="1">
                  <c:v>195.68</c:v>
                </c:pt>
                <c:pt idx="2">
                  <c:v>267.24</c:v>
                </c:pt>
                <c:pt idx="3">
                  <c:v>330.85</c:v>
                </c:pt>
                <c:pt idx="4">
                  <c:v>340.49</c:v>
                </c:pt>
              </c:numCache>
            </c:numRef>
          </c:val>
          <c:extLst>
            <c:ext xmlns:c16="http://schemas.microsoft.com/office/drawing/2014/chart" uri="{C3380CC4-5D6E-409C-BE32-E72D297353CC}">
              <c16:uniqueId val="{00000000-3162-49F3-9003-0B721EB9B3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3162-49F3-9003-0B721EB9B3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0.02</c:v>
                </c:pt>
                <c:pt idx="4">
                  <c:v>0</c:v>
                </c:pt>
              </c:numCache>
            </c:numRef>
          </c:val>
          <c:extLst>
            <c:ext xmlns:c16="http://schemas.microsoft.com/office/drawing/2014/chart" uri="{C3380CC4-5D6E-409C-BE32-E72D297353CC}">
              <c16:uniqueId val="{00000000-8BF3-4AF8-8771-9D61A23E4A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8BF3-4AF8-8771-9D61A23E4A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27.64</c:v>
                </c:pt>
                <c:pt idx="1">
                  <c:v>91.69</c:v>
                </c:pt>
                <c:pt idx="2">
                  <c:v>92.41</c:v>
                </c:pt>
                <c:pt idx="3">
                  <c:v>78.95</c:v>
                </c:pt>
                <c:pt idx="4">
                  <c:v>79.680000000000007</c:v>
                </c:pt>
              </c:numCache>
            </c:numRef>
          </c:val>
          <c:extLst>
            <c:ext xmlns:c16="http://schemas.microsoft.com/office/drawing/2014/chart" uri="{C3380CC4-5D6E-409C-BE32-E72D297353CC}">
              <c16:uniqueId val="{00000000-439E-406D-B9CA-F419401860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439E-406D-B9CA-F419401860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487.54</c:v>
                </c:pt>
                <c:pt idx="1">
                  <c:v>150</c:v>
                </c:pt>
                <c:pt idx="2">
                  <c:v>150</c:v>
                </c:pt>
                <c:pt idx="3">
                  <c:v>180.78</c:v>
                </c:pt>
                <c:pt idx="4">
                  <c:v>190.77</c:v>
                </c:pt>
              </c:numCache>
            </c:numRef>
          </c:val>
          <c:extLst>
            <c:ext xmlns:c16="http://schemas.microsoft.com/office/drawing/2014/chart" uri="{C3380CC4-5D6E-409C-BE32-E72D297353CC}">
              <c16:uniqueId val="{00000000-93D9-46A5-BC62-0A1C7788B4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93D9-46A5-BC62-0A1C7788B4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【104.55】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【84.87】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【71.46】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【1,223.19】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【80.97】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【30.09】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【462.49】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【37.21】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【26.63】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鹿児島県　いちき串木野市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3</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漁業集落排水</v>
      </c>
      <c r="Q8" s="33"/>
      <c r="R8" s="33"/>
      <c r="S8" s="33"/>
      <c r="T8" s="33"/>
      <c r="U8" s="33"/>
      <c r="V8" s="33"/>
      <c r="W8" s="33" t="str">
        <f>データ!L6</f>
        <v>H2</v>
      </c>
      <c r="X8" s="33"/>
      <c r="Y8" s="33"/>
      <c r="Z8" s="33"/>
      <c r="AA8" s="33"/>
      <c r="AB8" s="33"/>
      <c r="AC8" s="33"/>
      <c r="AD8" s="34" t="str">
        <f>データ!$M$6</f>
        <v>非設置</v>
      </c>
      <c r="AE8" s="34"/>
      <c r="AF8" s="34"/>
      <c r="AG8" s="34"/>
      <c r="AH8" s="34"/>
      <c r="AI8" s="34"/>
      <c r="AJ8" s="34"/>
      <c r="AK8" s="3"/>
      <c r="AL8" s="35">
        <f>データ!S6</f>
        <v>25808</v>
      </c>
      <c r="AM8" s="35"/>
      <c r="AN8" s="35"/>
      <c r="AO8" s="35"/>
      <c r="AP8" s="35"/>
      <c r="AQ8" s="35"/>
      <c r="AR8" s="35"/>
      <c r="AS8" s="35"/>
      <c r="AT8" s="36">
        <f>データ!T6</f>
        <v>112.3</v>
      </c>
      <c r="AU8" s="36"/>
      <c r="AV8" s="36"/>
      <c r="AW8" s="36"/>
      <c r="AX8" s="36"/>
      <c r="AY8" s="36"/>
      <c r="AZ8" s="36"/>
      <c r="BA8" s="36"/>
      <c r="BB8" s="36">
        <f>データ!U6</f>
        <v>229.81</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71.239999999999995</v>
      </c>
      <c r="J10" s="36"/>
      <c r="K10" s="36"/>
      <c r="L10" s="36"/>
      <c r="M10" s="36"/>
      <c r="N10" s="36"/>
      <c r="O10" s="36"/>
      <c r="P10" s="36">
        <f>データ!P6</f>
        <v>1.1100000000000001</v>
      </c>
      <c r="Q10" s="36"/>
      <c r="R10" s="36"/>
      <c r="S10" s="36"/>
      <c r="T10" s="36"/>
      <c r="U10" s="36"/>
      <c r="V10" s="36"/>
      <c r="W10" s="36">
        <f>データ!Q6</f>
        <v>97.78</v>
      </c>
      <c r="X10" s="36"/>
      <c r="Y10" s="36"/>
      <c r="Z10" s="36"/>
      <c r="AA10" s="36"/>
      <c r="AB10" s="36"/>
      <c r="AC10" s="36"/>
      <c r="AD10" s="35">
        <f>データ!R6</f>
        <v>3265</v>
      </c>
      <c r="AE10" s="35"/>
      <c r="AF10" s="35"/>
      <c r="AG10" s="35"/>
      <c r="AH10" s="35"/>
      <c r="AI10" s="35"/>
      <c r="AJ10" s="35"/>
      <c r="AK10" s="2"/>
      <c r="AL10" s="35">
        <f>データ!V6</f>
        <v>283</v>
      </c>
      <c r="AM10" s="35"/>
      <c r="AN10" s="35"/>
      <c r="AO10" s="35"/>
      <c r="AP10" s="35"/>
      <c r="AQ10" s="35"/>
      <c r="AR10" s="35"/>
      <c r="AS10" s="35"/>
      <c r="AT10" s="36">
        <f>データ!W6</f>
        <v>0.37</v>
      </c>
      <c r="AU10" s="36"/>
      <c r="AV10" s="36"/>
      <c r="AW10" s="36"/>
      <c r="AX10" s="36"/>
      <c r="AY10" s="36"/>
      <c r="AZ10" s="36"/>
      <c r="BA10" s="36"/>
      <c r="BB10" s="36">
        <f>データ!X6</f>
        <v>764.86</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72</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【104.55】</v>
      </c>
      <c r="F85" s="6" t="str">
        <f>データ!AT6</f>
        <v>【84.87】</v>
      </c>
      <c r="G85" s="6" t="str">
        <f>データ!BE6</f>
        <v>【71.46】</v>
      </c>
      <c r="H85" s="6" t="str">
        <f>データ!BP6</f>
        <v>【1,223.19】</v>
      </c>
      <c r="I85" s="6" t="str">
        <f>データ!CA6</f>
        <v>【37.21】</v>
      </c>
      <c r="J85" s="6" t="str">
        <f>データ!CL6</f>
        <v>【462.49】</v>
      </c>
      <c r="K85" s="6" t="str">
        <f>データ!CW6</f>
        <v>【30.09】</v>
      </c>
      <c r="L85" s="6" t="str">
        <f>データ!DH6</f>
        <v>【80.97】</v>
      </c>
      <c r="M85" s="6" t="str">
        <f>データ!DS6</f>
        <v>【26.63】</v>
      </c>
      <c r="N85" s="6" t="str">
        <f>データ!ED6</f>
        <v>【0.00】</v>
      </c>
      <c r="O85" s="6" t="str">
        <f>データ!EO6</f>
        <v>【0.00】</v>
      </c>
    </row>
  </sheetData>
  <sheetProtection algorithmName="SHA-512" hashValue="gE4dQw718+vOVp3vZjcFrR7oLKlMWRNfmx/fwSgASlg8zCI60pjTIK7pHLZ6OaWrx9GiILhuoHoIxSi05Ai0Vw==" saltValue="NuOCAArpuZYlIXcRNhoeM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5</v>
      </c>
      <c r="F3" s="16" t="s">
        <v>4</v>
      </c>
      <c r="G3" s="16" t="s">
        <v>24</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27</v>
      </c>
      <c r="AV4" s="72"/>
      <c r="AW4" s="72"/>
      <c r="AX4" s="72"/>
      <c r="AY4" s="72"/>
      <c r="AZ4" s="72"/>
      <c r="BA4" s="72"/>
      <c r="BB4" s="72"/>
      <c r="BC4" s="72"/>
      <c r="BD4" s="72"/>
      <c r="BE4" s="72"/>
      <c r="BF4" s="72" t="s">
        <v>62</v>
      </c>
      <c r="BG4" s="72"/>
      <c r="BH4" s="72"/>
      <c r="BI4" s="72"/>
      <c r="BJ4" s="72"/>
      <c r="BK4" s="72"/>
      <c r="BL4" s="72"/>
      <c r="BM4" s="72"/>
      <c r="BN4" s="72"/>
      <c r="BO4" s="72"/>
      <c r="BP4" s="72"/>
      <c r="BQ4" s="72" t="s">
        <v>14</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73</v>
      </c>
      <c r="M5" s="22" t="s">
        <v>3</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45</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2024</v>
      </c>
      <c r="C6" s="19">
        <f t="shared" si="1"/>
        <v>462195</v>
      </c>
      <c r="D6" s="19">
        <f t="shared" si="1"/>
        <v>46</v>
      </c>
      <c r="E6" s="19">
        <f t="shared" si="1"/>
        <v>17</v>
      </c>
      <c r="F6" s="19">
        <f t="shared" si="1"/>
        <v>6</v>
      </c>
      <c r="G6" s="19">
        <f t="shared" si="1"/>
        <v>0</v>
      </c>
      <c r="H6" s="19" t="str">
        <f t="shared" si="1"/>
        <v>鹿児島県　いちき串木野市</v>
      </c>
      <c r="I6" s="19" t="str">
        <f t="shared" si="1"/>
        <v>法適用</v>
      </c>
      <c r="J6" s="19" t="str">
        <f t="shared" si="1"/>
        <v>下水道事業</v>
      </c>
      <c r="K6" s="19" t="str">
        <f t="shared" si="1"/>
        <v>漁業集落排水</v>
      </c>
      <c r="L6" s="19" t="str">
        <f t="shared" si="1"/>
        <v>H2</v>
      </c>
      <c r="M6" s="19" t="str">
        <f t="shared" si="1"/>
        <v>非設置</v>
      </c>
      <c r="N6" s="23" t="str">
        <f t="shared" si="1"/>
        <v>-</v>
      </c>
      <c r="O6" s="23">
        <f t="shared" si="1"/>
        <v>71.239999999999995</v>
      </c>
      <c r="P6" s="23">
        <f t="shared" si="1"/>
        <v>1.1100000000000001</v>
      </c>
      <c r="Q6" s="23">
        <f t="shared" si="1"/>
        <v>97.78</v>
      </c>
      <c r="R6" s="23">
        <f t="shared" si="1"/>
        <v>3265</v>
      </c>
      <c r="S6" s="23">
        <f t="shared" si="1"/>
        <v>25808</v>
      </c>
      <c r="T6" s="23">
        <f t="shared" si="1"/>
        <v>112.3</v>
      </c>
      <c r="U6" s="23">
        <f t="shared" si="1"/>
        <v>229.81</v>
      </c>
      <c r="V6" s="23">
        <f t="shared" si="1"/>
        <v>283</v>
      </c>
      <c r="W6" s="23">
        <f t="shared" si="1"/>
        <v>0.37</v>
      </c>
      <c r="X6" s="23">
        <f t="shared" si="1"/>
        <v>764.86</v>
      </c>
      <c r="Y6" s="27">
        <f t="shared" ref="Y6:AH6" si="2">IF(Y7="",NA(),Y7)</f>
        <v>112.52</v>
      </c>
      <c r="Z6" s="27">
        <f t="shared" si="2"/>
        <v>137.63999999999999</v>
      </c>
      <c r="AA6" s="27">
        <f t="shared" si="2"/>
        <v>138.97</v>
      </c>
      <c r="AB6" s="27">
        <f t="shared" si="2"/>
        <v>130.55000000000001</v>
      </c>
      <c r="AC6" s="27">
        <f t="shared" si="2"/>
        <v>122.24</v>
      </c>
      <c r="AD6" s="27">
        <f t="shared" si="2"/>
        <v>101.18</v>
      </c>
      <c r="AE6" s="27">
        <f t="shared" si="2"/>
        <v>99.89</v>
      </c>
      <c r="AF6" s="27">
        <f t="shared" si="2"/>
        <v>104.12</v>
      </c>
      <c r="AG6" s="27">
        <f t="shared" si="2"/>
        <v>105.98</v>
      </c>
      <c r="AH6" s="27">
        <f t="shared" si="2"/>
        <v>107.11</v>
      </c>
      <c r="AI6" s="23" t="str">
        <f>IF(AI7="","",IF(AI7="-","【-】","【"&amp;SUBSTITUTE(TEXT(AI7,"#,##0.00"),"-","△")&amp;"】"))</f>
        <v>【104.55】</v>
      </c>
      <c r="AJ6" s="23">
        <f t="shared" ref="AJ6:AS6" si="3">IF(AJ7="",NA(),AJ7)</f>
        <v>0</v>
      </c>
      <c r="AK6" s="23">
        <f t="shared" si="3"/>
        <v>0</v>
      </c>
      <c r="AL6" s="23">
        <f t="shared" si="3"/>
        <v>0</v>
      </c>
      <c r="AM6" s="23">
        <f t="shared" si="3"/>
        <v>0</v>
      </c>
      <c r="AN6" s="23">
        <f t="shared" si="3"/>
        <v>0</v>
      </c>
      <c r="AO6" s="27">
        <f t="shared" si="3"/>
        <v>140.63</v>
      </c>
      <c r="AP6" s="27">
        <f t="shared" si="3"/>
        <v>163.84</v>
      </c>
      <c r="AQ6" s="27">
        <f t="shared" si="3"/>
        <v>176.46</v>
      </c>
      <c r="AR6" s="27">
        <f t="shared" si="3"/>
        <v>181.51</v>
      </c>
      <c r="AS6" s="27">
        <f t="shared" si="3"/>
        <v>108.76</v>
      </c>
      <c r="AT6" s="23" t="str">
        <f>IF(AT7="","",IF(AT7="-","【-】","【"&amp;SUBSTITUTE(TEXT(AT7,"#,##0.00"),"-","△")&amp;"】"))</f>
        <v>【84.87】</v>
      </c>
      <c r="AU6" s="27">
        <f t="shared" ref="AU6:BD6" si="4">IF(AU7="",NA(),AU7)</f>
        <v>81.31</v>
      </c>
      <c r="AV6" s="27">
        <f t="shared" si="4"/>
        <v>195.68</v>
      </c>
      <c r="AW6" s="27">
        <f t="shared" si="4"/>
        <v>267.24</v>
      </c>
      <c r="AX6" s="27">
        <f t="shared" si="4"/>
        <v>330.85</v>
      </c>
      <c r="AY6" s="27">
        <f t="shared" si="4"/>
        <v>340.49</v>
      </c>
      <c r="AZ6" s="27">
        <f t="shared" si="4"/>
        <v>56.53</v>
      </c>
      <c r="BA6" s="27">
        <f t="shared" si="4"/>
        <v>59.66</v>
      </c>
      <c r="BB6" s="27">
        <f t="shared" si="4"/>
        <v>61.64</v>
      </c>
      <c r="BC6" s="27">
        <f t="shared" si="4"/>
        <v>69.819999999999993</v>
      </c>
      <c r="BD6" s="27">
        <f t="shared" si="4"/>
        <v>72.13</v>
      </c>
      <c r="BE6" s="23" t="str">
        <f>IF(BE7="","",IF(BE7="-","【-】","【"&amp;SUBSTITUTE(TEXT(BE7,"#,##0.00"),"-","△")&amp;"】"))</f>
        <v>【71.46】</v>
      </c>
      <c r="BF6" s="23">
        <f t="shared" ref="BF6:BO6" si="5">IF(BF7="",NA(),BF7)</f>
        <v>0</v>
      </c>
      <c r="BG6" s="23">
        <f t="shared" si="5"/>
        <v>0</v>
      </c>
      <c r="BH6" s="23">
        <f t="shared" si="5"/>
        <v>0</v>
      </c>
      <c r="BI6" s="27">
        <f t="shared" si="5"/>
        <v>0.02</v>
      </c>
      <c r="BJ6" s="23">
        <f t="shared" si="5"/>
        <v>0</v>
      </c>
      <c r="BK6" s="27">
        <f t="shared" si="5"/>
        <v>1095.52</v>
      </c>
      <c r="BL6" s="27">
        <f t="shared" si="5"/>
        <v>1056.55</v>
      </c>
      <c r="BM6" s="27">
        <f t="shared" si="5"/>
        <v>1278.54</v>
      </c>
      <c r="BN6" s="27">
        <f t="shared" si="5"/>
        <v>1149.7</v>
      </c>
      <c r="BO6" s="27">
        <f t="shared" si="5"/>
        <v>1420.25</v>
      </c>
      <c r="BP6" s="23" t="str">
        <f>IF(BP7="","",IF(BP7="-","【-】","【"&amp;SUBSTITUTE(TEXT(BP7,"#,##0.00"),"-","△")&amp;"】"))</f>
        <v>【1,223.19】</v>
      </c>
      <c r="BQ6" s="27">
        <f t="shared" ref="BQ6:BZ6" si="6">IF(BQ7="",NA(),BQ7)</f>
        <v>27.64</v>
      </c>
      <c r="BR6" s="27">
        <f t="shared" si="6"/>
        <v>91.69</v>
      </c>
      <c r="BS6" s="27">
        <f t="shared" si="6"/>
        <v>92.41</v>
      </c>
      <c r="BT6" s="27">
        <f t="shared" si="6"/>
        <v>78.95</v>
      </c>
      <c r="BU6" s="27">
        <f t="shared" si="6"/>
        <v>79.680000000000007</v>
      </c>
      <c r="BV6" s="27">
        <f t="shared" si="6"/>
        <v>39.64</v>
      </c>
      <c r="BW6" s="27">
        <f t="shared" si="6"/>
        <v>40</v>
      </c>
      <c r="BX6" s="27">
        <f t="shared" si="6"/>
        <v>38.74</v>
      </c>
      <c r="BY6" s="27">
        <f t="shared" si="6"/>
        <v>35.96</v>
      </c>
      <c r="BZ6" s="27">
        <f t="shared" si="6"/>
        <v>32.700000000000003</v>
      </c>
      <c r="CA6" s="23" t="str">
        <f>IF(CA7="","",IF(CA7="-","【-】","【"&amp;SUBSTITUTE(TEXT(CA7,"#,##0.00"),"-","△")&amp;"】"))</f>
        <v>【37.21】</v>
      </c>
      <c r="CB6" s="27">
        <f t="shared" ref="CB6:CK6" si="7">IF(CB7="",NA(),CB7)</f>
        <v>487.54</v>
      </c>
      <c r="CC6" s="27">
        <f t="shared" si="7"/>
        <v>150</v>
      </c>
      <c r="CD6" s="27">
        <f t="shared" si="7"/>
        <v>150</v>
      </c>
      <c r="CE6" s="27">
        <f t="shared" si="7"/>
        <v>180.78</v>
      </c>
      <c r="CF6" s="27">
        <f t="shared" si="7"/>
        <v>190.77</v>
      </c>
      <c r="CG6" s="27">
        <f t="shared" si="7"/>
        <v>449.72</v>
      </c>
      <c r="CH6" s="27">
        <f t="shared" si="7"/>
        <v>437.27</v>
      </c>
      <c r="CI6" s="27">
        <f t="shared" si="7"/>
        <v>456.72</v>
      </c>
      <c r="CJ6" s="27">
        <f t="shared" si="7"/>
        <v>481.96</v>
      </c>
      <c r="CK6" s="27">
        <f t="shared" si="7"/>
        <v>536.16999999999996</v>
      </c>
      <c r="CL6" s="23" t="str">
        <f>IF(CL7="","",IF(CL7="-","【-】","【"&amp;SUBSTITUTE(TEXT(CL7,"#,##0.00"),"-","△")&amp;"】"))</f>
        <v>【462.49】</v>
      </c>
      <c r="CM6" s="27">
        <f t="shared" ref="CM6:CV6" si="8">IF(CM7="",NA(),CM7)</f>
        <v>53.88</v>
      </c>
      <c r="CN6" s="27">
        <f t="shared" si="8"/>
        <v>47.57</v>
      </c>
      <c r="CO6" s="27">
        <f t="shared" si="8"/>
        <v>46.6</v>
      </c>
      <c r="CP6" s="27">
        <f t="shared" si="8"/>
        <v>46.6</v>
      </c>
      <c r="CQ6" s="27">
        <f t="shared" si="8"/>
        <v>43.2</v>
      </c>
      <c r="CR6" s="27">
        <f t="shared" si="8"/>
        <v>30.19</v>
      </c>
      <c r="CS6" s="27">
        <f t="shared" si="8"/>
        <v>28.77</v>
      </c>
      <c r="CT6" s="27">
        <f t="shared" si="8"/>
        <v>26.22</v>
      </c>
      <c r="CU6" s="27">
        <f t="shared" si="8"/>
        <v>26.12</v>
      </c>
      <c r="CV6" s="27">
        <f t="shared" si="8"/>
        <v>27.81</v>
      </c>
      <c r="CW6" s="23" t="str">
        <f>IF(CW7="","",IF(CW7="-","【-】","【"&amp;SUBSTITUTE(TEXT(CW7,"#,##0.00"),"-","△")&amp;"】"))</f>
        <v>【30.09】</v>
      </c>
      <c r="CX6" s="27">
        <f t="shared" ref="CX6:DG6" si="9">IF(CX7="",NA(),CX7)</f>
        <v>87.72</v>
      </c>
      <c r="CY6" s="27">
        <f t="shared" si="9"/>
        <v>87.76</v>
      </c>
      <c r="CZ6" s="27">
        <f t="shared" si="9"/>
        <v>88.77</v>
      </c>
      <c r="DA6" s="27">
        <f t="shared" si="9"/>
        <v>88.85</v>
      </c>
      <c r="DB6" s="27">
        <f t="shared" si="9"/>
        <v>88.34</v>
      </c>
      <c r="DC6" s="27">
        <f t="shared" si="9"/>
        <v>79.09</v>
      </c>
      <c r="DD6" s="27">
        <f t="shared" si="9"/>
        <v>78.900000000000006</v>
      </c>
      <c r="DE6" s="27">
        <f t="shared" si="9"/>
        <v>78.03</v>
      </c>
      <c r="DF6" s="27">
        <f t="shared" si="9"/>
        <v>78.55</v>
      </c>
      <c r="DG6" s="27">
        <f t="shared" si="9"/>
        <v>78.680000000000007</v>
      </c>
      <c r="DH6" s="23" t="str">
        <f>IF(DH7="","",IF(DH7="-","【-】","【"&amp;SUBSTITUTE(TEXT(DH7,"#,##0.00"),"-","△")&amp;"】"))</f>
        <v>【80.97】</v>
      </c>
      <c r="DI6" s="27">
        <f t="shared" ref="DI6:DR6" si="10">IF(DI7="",NA(),DI7)</f>
        <v>6.11</v>
      </c>
      <c r="DJ6" s="27">
        <f t="shared" si="10"/>
        <v>12.22</v>
      </c>
      <c r="DK6" s="27">
        <f t="shared" si="10"/>
        <v>18.329999999999998</v>
      </c>
      <c r="DL6" s="27">
        <f t="shared" si="10"/>
        <v>23.98</v>
      </c>
      <c r="DM6" s="27">
        <f t="shared" si="10"/>
        <v>27.12</v>
      </c>
      <c r="DN6" s="27">
        <f t="shared" si="10"/>
        <v>20.14</v>
      </c>
      <c r="DO6" s="27">
        <f t="shared" si="10"/>
        <v>23.17</v>
      </c>
      <c r="DP6" s="27">
        <f t="shared" si="10"/>
        <v>25.29</v>
      </c>
      <c r="DQ6" s="27">
        <f t="shared" si="10"/>
        <v>28.31</v>
      </c>
      <c r="DR6" s="27">
        <f t="shared" si="10"/>
        <v>23.92</v>
      </c>
      <c r="DS6" s="23" t="str">
        <f>IF(DS7="","",IF(DS7="-","【-】","【"&amp;SUBSTITUTE(TEXT(DS7,"#,##0.00"),"-","△")&amp;"】"))</f>
        <v>【26.63】</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3">
        <f t="shared" si="11"/>
        <v>0</v>
      </c>
      <c r="ED6" s="23" t="str">
        <f>IF(ED7="","",IF(ED7="-","【-】","【"&amp;SUBSTITUTE(TEXT(ED7,"#,##0.00"),"-","△")&amp;"】"))</f>
        <v>【0.00】</v>
      </c>
      <c r="EE6" s="23">
        <f t="shared" ref="EE6:EN6" si="12">IF(EE7="",NA(),EE7)</f>
        <v>0</v>
      </c>
      <c r="EF6" s="23">
        <f t="shared" si="12"/>
        <v>0</v>
      </c>
      <c r="EG6" s="23">
        <f t="shared" si="12"/>
        <v>0</v>
      </c>
      <c r="EH6" s="23">
        <f t="shared" si="12"/>
        <v>0</v>
      </c>
      <c r="EI6" s="23">
        <f t="shared" si="12"/>
        <v>0</v>
      </c>
      <c r="EJ6" s="27">
        <f t="shared" si="12"/>
        <v>1.6</v>
      </c>
      <c r="EK6" s="27">
        <f t="shared" si="12"/>
        <v>0.01</v>
      </c>
      <c r="EL6" s="27">
        <f t="shared" si="12"/>
        <v>0.01</v>
      </c>
      <c r="EM6" s="23">
        <f t="shared" si="12"/>
        <v>0</v>
      </c>
      <c r="EN6" s="23">
        <f t="shared" si="12"/>
        <v>0</v>
      </c>
      <c r="EO6" s="23" t="str">
        <f>IF(EO7="","",IF(EO7="-","【-】","【"&amp;SUBSTITUTE(TEXT(EO7,"#,##0.00"),"-","△")&amp;"】"))</f>
        <v>【0.00】</v>
      </c>
    </row>
    <row r="7" spans="1:148" s="13" customFormat="1" x14ac:dyDescent="0.2">
      <c r="A7" s="14"/>
      <c r="B7" s="20">
        <v>2024</v>
      </c>
      <c r="C7" s="20">
        <v>462195</v>
      </c>
      <c r="D7" s="20">
        <v>46</v>
      </c>
      <c r="E7" s="20">
        <v>17</v>
      </c>
      <c r="F7" s="20">
        <v>6</v>
      </c>
      <c r="G7" s="20">
        <v>0</v>
      </c>
      <c r="H7" s="20" t="s">
        <v>97</v>
      </c>
      <c r="I7" s="20" t="s">
        <v>98</v>
      </c>
      <c r="J7" s="20" t="s">
        <v>96</v>
      </c>
      <c r="K7" s="20" t="s">
        <v>99</v>
      </c>
      <c r="L7" s="20" t="s">
        <v>100</v>
      </c>
      <c r="M7" s="20" t="s">
        <v>101</v>
      </c>
      <c r="N7" s="24" t="s">
        <v>102</v>
      </c>
      <c r="O7" s="24">
        <v>71.239999999999995</v>
      </c>
      <c r="P7" s="24">
        <v>1.1100000000000001</v>
      </c>
      <c r="Q7" s="24">
        <v>97.78</v>
      </c>
      <c r="R7" s="24">
        <v>3265</v>
      </c>
      <c r="S7" s="24">
        <v>25808</v>
      </c>
      <c r="T7" s="24">
        <v>112.3</v>
      </c>
      <c r="U7" s="24">
        <v>229.81</v>
      </c>
      <c r="V7" s="24">
        <v>283</v>
      </c>
      <c r="W7" s="24">
        <v>0.37</v>
      </c>
      <c r="X7" s="24">
        <v>764.86</v>
      </c>
      <c r="Y7" s="24">
        <v>112.52</v>
      </c>
      <c r="Z7" s="24">
        <v>137.63999999999999</v>
      </c>
      <c r="AA7" s="24">
        <v>138.97</v>
      </c>
      <c r="AB7" s="24">
        <v>130.55000000000001</v>
      </c>
      <c r="AC7" s="24">
        <v>122.24</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81.31</v>
      </c>
      <c r="AV7" s="24">
        <v>195.68</v>
      </c>
      <c r="AW7" s="24">
        <v>267.24</v>
      </c>
      <c r="AX7" s="24">
        <v>330.85</v>
      </c>
      <c r="AY7" s="24">
        <v>340.49</v>
      </c>
      <c r="AZ7" s="24">
        <v>56.53</v>
      </c>
      <c r="BA7" s="24">
        <v>59.66</v>
      </c>
      <c r="BB7" s="24">
        <v>61.64</v>
      </c>
      <c r="BC7" s="24">
        <v>69.819999999999993</v>
      </c>
      <c r="BD7" s="24">
        <v>72.13</v>
      </c>
      <c r="BE7" s="24">
        <v>71.459999999999994</v>
      </c>
      <c r="BF7" s="24">
        <v>0</v>
      </c>
      <c r="BG7" s="24">
        <v>0</v>
      </c>
      <c r="BH7" s="24">
        <v>0</v>
      </c>
      <c r="BI7" s="24">
        <v>0.02</v>
      </c>
      <c r="BJ7" s="24">
        <v>0</v>
      </c>
      <c r="BK7" s="24">
        <v>1095.52</v>
      </c>
      <c r="BL7" s="24">
        <v>1056.55</v>
      </c>
      <c r="BM7" s="24">
        <v>1278.54</v>
      </c>
      <c r="BN7" s="24">
        <v>1149.7</v>
      </c>
      <c r="BO7" s="24">
        <v>1420.25</v>
      </c>
      <c r="BP7" s="24">
        <v>1223.19</v>
      </c>
      <c r="BQ7" s="24">
        <v>27.64</v>
      </c>
      <c r="BR7" s="24">
        <v>91.69</v>
      </c>
      <c r="BS7" s="24">
        <v>92.41</v>
      </c>
      <c r="BT7" s="24">
        <v>78.95</v>
      </c>
      <c r="BU7" s="24">
        <v>79.680000000000007</v>
      </c>
      <c r="BV7" s="24">
        <v>39.64</v>
      </c>
      <c r="BW7" s="24">
        <v>40</v>
      </c>
      <c r="BX7" s="24">
        <v>38.74</v>
      </c>
      <c r="BY7" s="24">
        <v>35.96</v>
      </c>
      <c r="BZ7" s="24">
        <v>32.700000000000003</v>
      </c>
      <c r="CA7" s="24">
        <v>37.21</v>
      </c>
      <c r="CB7" s="24">
        <v>487.54</v>
      </c>
      <c r="CC7" s="24">
        <v>150</v>
      </c>
      <c r="CD7" s="24">
        <v>150</v>
      </c>
      <c r="CE7" s="24">
        <v>180.78</v>
      </c>
      <c r="CF7" s="24">
        <v>190.77</v>
      </c>
      <c r="CG7" s="24">
        <v>449.72</v>
      </c>
      <c r="CH7" s="24">
        <v>437.27</v>
      </c>
      <c r="CI7" s="24">
        <v>456.72</v>
      </c>
      <c r="CJ7" s="24">
        <v>481.96</v>
      </c>
      <c r="CK7" s="24">
        <v>536.16999999999996</v>
      </c>
      <c r="CL7" s="24">
        <v>462.49</v>
      </c>
      <c r="CM7" s="24">
        <v>53.88</v>
      </c>
      <c r="CN7" s="24">
        <v>47.57</v>
      </c>
      <c r="CO7" s="24">
        <v>46.6</v>
      </c>
      <c r="CP7" s="24">
        <v>46.6</v>
      </c>
      <c r="CQ7" s="24">
        <v>43.2</v>
      </c>
      <c r="CR7" s="24">
        <v>30.19</v>
      </c>
      <c r="CS7" s="24">
        <v>28.77</v>
      </c>
      <c r="CT7" s="24">
        <v>26.22</v>
      </c>
      <c r="CU7" s="24">
        <v>26.12</v>
      </c>
      <c r="CV7" s="24">
        <v>27.81</v>
      </c>
      <c r="CW7" s="24">
        <v>30.09</v>
      </c>
      <c r="CX7" s="24">
        <v>87.72</v>
      </c>
      <c r="CY7" s="24">
        <v>87.76</v>
      </c>
      <c r="CZ7" s="24">
        <v>88.77</v>
      </c>
      <c r="DA7" s="24">
        <v>88.85</v>
      </c>
      <c r="DB7" s="24">
        <v>88.34</v>
      </c>
      <c r="DC7" s="24">
        <v>79.09</v>
      </c>
      <c r="DD7" s="24">
        <v>78.900000000000006</v>
      </c>
      <c r="DE7" s="24">
        <v>78.03</v>
      </c>
      <c r="DF7" s="24">
        <v>78.55</v>
      </c>
      <c r="DG7" s="24">
        <v>78.680000000000007</v>
      </c>
      <c r="DH7" s="24">
        <v>80.97</v>
      </c>
      <c r="DI7" s="24">
        <v>6.11</v>
      </c>
      <c r="DJ7" s="24">
        <v>12.22</v>
      </c>
      <c r="DK7" s="24">
        <v>18.329999999999998</v>
      </c>
      <c r="DL7" s="24">
        <v>23.98</v>
      </c>
      <c r="DM7" s="24">
        <v>27.12</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cp:lastPrinted>2026-01-20T00:19:39Z</cp:lastPrinted>
  <dcterms:created xsi:type="dcterms:W3CDTF">2025-12-23T06:27:01Z</dcterms:created>
  <dcterms:modified xsi:type="dcterms:W3CDTF">2026-03-04T01:34:52Z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2026-03-03T06:43:26Z</vt:filetime>
  </property>
</Properties>
</file>