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3 いちき串木野市\"/>
    </mc:Choice>
  </mc:AlternateContent>
  <xr:revisionPtr revIDLastSave="0" documentId="13_ncr:1_{2F8349DB-6F2F-44FC-9D5D-FCD0B73AC55D}" xr6:coauthVersionLast="47" xr6:coauthVersionMax="47" xr10:uidLastSave="{00000000-0000-0000-0000-000000000000}"/>
  <workbookProtection workbookAlgorithmName="SHA-512" workbookHashValue="TyZhOPqJyE516ufDUU/yVRcabjkZHj04aF28mJAKG/BtMA3EmKDsRyJvwBjOFreus57Op+1m6xItQfPwXNJ5ZQ==" workbookSaltValue="0WHAgxU0DOHEsfdwCC2RV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F85" i="4"/>
  <c r="BB10" i="4"/>
  <c r="AT10" i="4"/>
  <c r="AL10" i="4"/>
  <c r="P10" i="4"/>
  <c r="I10" i="4"/>
  <c r="B10" i="4"/>
  <c r="BB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<sst xmlns="http://schemas.openxmlformats.org/spreadsheetml/2006/main" count="228" uniqueCount="111">
  <si>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</si>
  <si>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</si>
  <si>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</si>
  <si>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</si>
  <si>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</si>
  <si>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</si>
  <si>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</si>
  <si>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</si>
  <si>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</si>
  <si>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</si>
  <si>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</si>
  <si>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</si>
  <si>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</si>
  <si>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</si>
  <si>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</si>
  <si>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</si>
  <si>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</si>
  <si>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</si>
  <si>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</si>
  <si>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</si>
  <si>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</si>
  <si>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</si>
  <si>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</si>
  <si>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</si>
  <si>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</si>
  <si>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</si>
  <si>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</si>
  <si>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</si>
  <si>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</si>
  <si>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</si>
  <si>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</si>
  <si>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</si>
  <si>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</si>
  <si>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</si>
  <si>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</si>
  <si>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</si>
  <si>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</si>
  <si>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</si>
  <si>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</si>
  <si>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</si>
  <si>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</si>
  <si>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</si>
  <si>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</si>
  <si>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</si>
  <si>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</si>
  <si>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</si>
  <si>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</si>
  <si>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</si>
  <si>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</si>
  <si>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</si>
  <si>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</si>
  <si>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</si>
  <si>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</si>
  <si>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</si>
  <si>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</si>
  <si>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</si>
  <si>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</si>
  <si>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</si>
  <si>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</si>
  <si>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</si>
  <si>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</si>
  <si>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</si>
  <si>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</si>
  <si>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</si>
  <si>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</si>
  <si>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</si>
  <si>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</si>
  <si>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</si>
  <si>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</si>
  <si>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</si>
  <si>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</si>
  <si>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</si>
  <si>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</si>
  <si>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</si>
  <si>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</si>
  <si>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</si>
  <si>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</si>
  <si>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</si>
  <si>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</si>
  <si>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</si>
  <si>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</si>
  <si>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</si>
  <si>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</si>
  <si>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</si>
  <si>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</si>
  <si>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</si>
  <si>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</si>
  <si>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</si>
  <si>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</si>
  <si>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</si>
  <si>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</si>
  <si>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</si>
  <si>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</si>
  <si>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いちき串木野市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</si>
  <si>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</si>
  <si>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</si>
  <si>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</si>
  <si>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</si>
  <si>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</si>
  <si>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</si>
  <si>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</si>
  <si>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</si>
  <si>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</si>
  <si>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</si>
  <si>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</si>
  <si>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</si>
  <si>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</si>
  <si>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</si>
  <si>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①有形固定資産原価償却率
　類似団体を下回ってはいるが、年々上昇しており、老朽化は少しずつ進んでいくので、長期的な資金計画等により将来の施設更新に備える必要がある。
②管路経年化率
　類似団体は上昇傾向にあるが、本市は計画的な管路更新により、前年度を下回ってきている。
　今後も年次的な管路更新に努める。
③管路更新率
　管路更新については、耐震化計画、水道ビジョン等を基に積極的な更新を行っている。今後も計画的に配水管等の更新に努めていく。</t>
    <rPh sb="14" eb="16">
      <t>ルイジ</t>
    </rPh>
    <rPh sb="16" eb="18">
      <t>ダンタイ</t>
    </rPh>
    <rPh sb="19" eb="21">
      <t>シタマワ</t>
    </rPh>
    <rPh sb="28" eb="30">
      <t>ネンネン</t>
    </rPh>
    <rPh sb="30" eb="32">
      <t>ジョウショウ</t>
    </rPh>
    <rPh sb="92" eb="94">
      <t>ルイジ</t>
    </rPh>
    <rPh sb="94" eb="96">
      <t>ダンタイ</t>
    </rPh>
    <rPh sb="97" eb="99">
      <t>ジョウショウ</t>
    </rPh>
    <rPh sb="99" eb="101">
      <t>ケイコウ</t>
    </rPh>
    <rPh sb="106" eb="108">
      <t>ホンシ</t>
    </rPh>
    <rPh sb="109" eb="112">
      <t>ケイカクテキ</t>
    </rPh>
    <rPh sb="113" eb="115">
      <t>カンロ</t>
    </rPh>
    <rPh sb="115" eb="117">
      <t>コウシン</t>
    </rPh>
    <rPh sb="121" eb="124">
      <t>ゼンネンド</t>
    </rPh>
    <rPh sb="125" eb="127">
      <t>シタマワ</t>
    </rPh>
    <rPh sb="136" eb="138">
      <t>コンゴ</t>
    </rPh>
    <rPh sb="139" eb="141">
      <t>ネンジ</t>
    </rPh>
    <rPh sb="141" eb="142">
      <t>テキ</t>
    </rPh>
    <rPh sb="143" eb="145">
      <t>カンロ</t>
    </rPh>
    <rPh sb="145" eb="147">
      <t>コウシン</t>
    </rPh>
    <rPh sb="148" eb="149">
      <t>ツト</t>
    </rPh>
    <phoneticPr fontId="1"/>
  </si>
  <si>
    <t>①経常収支比率
　令和元年度に料金改定を実施して以降100%を上回っており、引き続き健全経営に努めていく。
③流動比率
　類似団体の平均より高く、短期的な債務に対する支払い能力はあると考えられる。
④企業債残高対給水収益比率
　平成22年度から平成30年度において実施した、拡張事業等の大規模な事業による借入の増加と、平成29年度の簡易水道事業を統合したことの影響で高い比率となっている。今後は、老朽化に伴う管路更新も進めながら、財源となる起債割合を減少させ、類似団体に近づけるように努める。
⑤料金回収率
　令和6年度においては基本料金免除を実施したため100％を下回ったが、基本料金免除分を加えると106.3％となる。
　しかし、人口減少等により料金収入が減少傾向にあることから、今後も料金回収率の向上に努める。
⑥給水原価
　類似団体より下回っているが、今後も維持管理費の削減に努め、適正な原価の維持に努める。
⑦施設利用率
　類似団体や全国平均よりも高い数値となっており、施設の有効な利用が図られており、適正規模であると考える。
⑧有収率
　類似団体と比較しても高い水準で推移している。引き続き、施設の適正な稼動や漏水調査等の漏水対応などに努める。</t>
    <rPh sb="9" eb="11">
      <t>レイワ</t>
    </rPh>
    <rPh sb="11" eb="12">
      <t>ガン</t>
    </rPh>
    <rPh sb="24" eb="26">
      <t>イコウ</t>
    </rPh>
    <rPh sb="31" eb="33">
      <t>ウワマワ</t>
    </rPh>
    <rPh sb="38" eb="39">
      <t>ヒ</t>
    </rPh>
    <rPh sb="40" eb="41">
      <t>ツヅ</t>
    </rPh>
    <rPh sb="42" eb="44">
      <t>ケンゼン</t>
    </rPh>
    <rPh sb="44" eb="46">
      <t>ケイエイ</t>
    </rPh>
    <rPh sb="47" eb="48">
      <t>ツト</t>
    </rPh>
    <rPh sb="61" eb="63">
      <t>ルイジ</t>
    </rPh>
    <rPh sb="63" eb="65">
      <t>ダンタイ</t>
    </rPh>
    <rPh sb="66" eb="68">
      <t>ヘイキン</t>
    </rPh>
    <rPh sb="70" eb="71">
      <t>タカ</t>
    </rPh>
    <rPh sb="73" eb="76">
      <t>タンキテキ</t>
    </rPh>
    <rPh sb="77" eb="79">
      <t>サイム</t>
    </rPh>
    <rPh sb="80" eb="81">
      <t>タイ</t>
    </rPh>
    <rPh sb="83" eb="85">
      <t>シハラ</t>
    </rPh>
    <rPh sb="86" eb="88">
      <t>ノウリョク</t>
    </rPh>
    <rPh sb="92" eb="93">
      <t>カンガ</t>
    </rPh>
    <rPh sb="114" eb="116">
      <t>ヘイセイ</t>
    </rPh>
    <rPh sb="118" eb="120">
      <t>ネンド</t>
    </rPh>
    <rPh sb="122" eb="124">
      <t>ヘイセイ</t>
    </rPh>
    <rPh sb="126" eb="128">
      <t>ネンド</t>
    </rPh>
    <rPh sb="132" eb="134">
      <t>ジッシ</t>
    </rPh>
    <rPh sb="159" eb="161">
      <t>ヘイセイ</t>
    </rPh>
    <rPh sb="194" eb="196">
      <t>コンゴ</t>
    </rPh>
    <rPh sb="198" eb="201">
      <t>ロウキュウカ</t>
    </rPh>
    <rPh sb="202" eb="203">
      <t>トモナ</t>
    </rPh>
    <rPh sb="204" eb="206">
      <t>カンロ</t>
    </rPh>
    <rPh sb="206" eb="208">
      <t>コウシン</t>
    </rPh>
    <rPh sb="209" eb="210">
      <t>スス</t>
    </rPh>
    <rPh sb="215" eb="217">
      <t>ザイゲン</t>
    </rPh>
    <rPh sb="220" eb="222">
      <t>キサイ</t>
    </rPh>
    <rPh sb="222" eb="224">
      <t>ワリアイ</t>
    </rPh>
    <rPh sb="225" eb="227">
      <t>ゲンショウ</t>
    </rPh>
    <rPh sb="230" eb="234">
      <t>ルイジダンタイ</t>
    </rPh>
    <rPh sb="235" eb="236">
      <t>チカ</t>
    </rPh>
    <rPh sb="242" eb="243">
      <t>ツト</t>
    </rPh>
    <rPh sb="255" eb="257">
      <t>レイワ</t>
    </rPh>
    <rPh sb="258" eb="260">
      <t>ネンド</t>
    </rPh>
    <rPh sb="272" eb="274">
      <t>ジッシ</t>
    </rPh>
    <rPh sb="283" eb="285">
      <t>シタマワ</t>
    </rPh>
    <rPh sb="289" eb="291">
      <t>キホン</t>
    </rPh>
    <rPh sb="291" eb="293">
      <t>リョウキン</t>
    </rPh>
    <rPh sb="293" eb="295">
      <t>メンジョ</t>
    </rPh>
    <rPh sb="295" eb="296">
      <t>ブン</t>
    </rPh>
    <rPh sb="297" eb="298">
      <t>クワ</t>
    </rPh>
    <rPh sb="342" eb="344">
      <t>コンゴ</t>
    </rPh>
    <rPh sb="345" eb="347">
      <t>リョウキン</t>
    </rPh>
    <rPh sb="347" eb="350">
      <t>カイシュウリツ</t>
    </rPh>
    <rPh sb="351" eb="353">
      <t>コウジョウ</t>
    </rPh>
    <rPh sb="354" eb="355">
      <t>ツト</t>
    </rPh>
    <rPh sb="380" eb="382">
      <t>コンゴ</t>
    </rPh>
    <rPh sb="395" eb="397">
      <t>テキセイ</t>
    </rPh>
    <rPh sb="398" eb="400">
      <t>ゲンカ</t>
    </rPh>
    <rPh sb="401" eb="403">
      <t>イジ</t>
    </rPh>
    <rPh sb="404" eb="405">
      <t>ツト</t>
    </rPh>
    <rPh sb="417" eb="419">
      <t>ルイジ</t>
    </rPh>
    <rPh sb="419" eb="421">
      <t>ダンタイ</t>
    </rPh>
    <rPh sb="422" eb="424">
      <t>ゼンコク</t>
    </rPh>
    <rPh sb="424" eb="426">
      <t>ヘイキン</t>
    </rPh>
    <rPh sb="429" eb="430">
      <t>タカ</t>
    </rPh>
    <rPh sb="431" eb="433">
      <t>スウチ</t>
    </rPh>
    <rPh sb="440" eb="442">
      <t>シセツ</t>
    </rPh>
    <rPh sb="443" eb="445">
      <t>ユウコウ</t>
    </rPh>
    <rPh sb="449" eb="450">
      <t>ハカ</t>
    </rPh>
    <rPh sb="456" eb="458">
      <t>テキセイ</t>
    </rPh>
    <rPh sb="458" eb="460">
      <t>キボ</t>
    </rPh>
    <rPh sb="464" eb="465">
      <t>カンガ</t>
    </rPh>
    <rPh sb="475" eb="477">
      <t>ルイジ</t>
    </rPh>
    <rPh sb="477" eb="479">
      <t>ダンタイ</t>
    </rPh>
    <rPh sb="480" eb="482">
      <t>ヒカク</t>
    </rPh>
    <rPh sb="511" eb="513">
      <t>ロウスイ</t>
    </rPh>
    <rPh sb="513" eb="515">
      <t>チョウサ</t>
    </rPh>
    <rPh sb="515" eb="516">
      <t>トウ</t>
    </rPh>
    <phoneticPr fontId="1"/>
  </si>
  <si>
    <t>　水道事業においては、人口減少及び節水型機器の普及により水需要が減少していく傾向にあることに加え、施設・管路の老朽化に伴う更新投資や、近年の職員給与の増加や物価高騰による費用の増加による「収入減・支出増」といった課題を抱えております。
今後は、既存設備の更新計画を策定し、施設の状態を正確に把握し、優先順位をつけた効率的な施設・管路の更新を行いつつ、事業継続のために経営戦略の改定を基に、長期的な収支見通しによる計画的な料金水準の見直しを行っていきます。
また、近年は公営企業に携わる専門的な人材の高齢化と減少が課題となっていますが、専門的な人材の確保の要求を行い技術継承に努めていきたいと考えています。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</si>
</sst>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5"/>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1.23</c:v>
                </c:pt>
                <c:pt idx="1">
                  <c:v>1.65</c:v>
                </c:pt>
                <c:pt idx="2">
                  <c:v>1.58</c:v>
                </c:pt>
                <c:pt idx="3">
                  <c:v>1.1399999999999999</c:v>
                </c:pt>
                <c:pt idx="4">
                  <c:v>1.23</c:v>
                </c:pt>
              </c:numCache>
            </c:numRef>
          </c:val>
          <c:extLst>
            <c:ext xmlns:c16="http://schemas.microsoft.com/office/drawing/2014/chart" uri="{C3380CC4-5D6E-409C-BE32-E72D297353CC}">
              <c16:uniqueId val="{00000000-4E8E-4A6E-9C91-3B741F7028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4E8E-4A6E-9C91-3B741F7028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62.41</c:v>
                </c:pt>
                <c:pt idx="1">
                  <c:v>61.05</c:v>
                </c:pt>
                <c:pt idx="2">
                  <c:v>60.47</c:v>
                </c:pt>
                <c:pt idx="3">
                  <c:v>60.29</c:v>
                </c:pt>
                <c:pt idx="4">
                  <c:v>61.26</c:v>
                </c:pt>
              </c:numCache>
            </c:numRef>
          </c:val>
          <c:extLst>
            <c:ext xmlns:c16="http://schemas.microsoft.com/office/drawing/2014/chart" uri="{C3380CC4-5D6E-409C-BE32-E72D297353CC}">
              <c16:uniqueId val="{00000000-B12C-486F-99F8-4541D666E6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12C-486F-99F8-4541D666E6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90.66</c:v>
                </c:pt>
                <c:pt idx="1">
                  <c:v>90.78</c:v>
                </c:pt>
                <c:pt idx="2">
                  <c:v>90.78</c:v>
                </c:pt>
                <c:pt idx="3">
                  <c:v>90.83</c:v>
                </c:pt>
                <c:pt idx="4">
                  <c:v>90.87</c:v>
                </c:pt>
              </c:numCache>
            </c:numRef>
          </c:val>
          <c:extLst>
            <c:ext xmlns:c16="http://schemas.microsoft.com/office/drawing/2014/chart" uri="{C3380CC4-5D6E-409C-BE32-E72D297353CC}">
              <c16:uniqueId val="{00000000-409C-4187-8DC8-840CF15BC3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09C-4187-8DC8-840CF15BC3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112.83</c:v>
                </c:pt>
                <c:pt idx="1">
                  <c:v>107.8</c:v>
                </c:pt>
                <c:pt idx="2">
                  <c:v>108.38</c:v>
                </c:pt>
                <c:pt idx="3">
                  <c:v>110.96</c:v>
                </c:pt>
                <c:pt idx="4">
                  <c:v>111.76</c:v>
                </c:pt>
              </c:numCache>
            </c:numRef>
          </c:val>
          <c:extLst>
            <c:ext xmlns:c16="http://schemas.microsoft.com/office/drawing/2014/chart" uri="{C3380CC4-5D6E-409C-BE32-E72D297353CC}">
              <c16:uniqueId val="{00000000-D745-4BD1-A608-C3BE9569B6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745-4BD1-A608-C3BE9569B6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45.38</c:v>
                </c:pt>
                <c:pt idx="1">
                  <c:v>46.8</c:v>
                </c:pt>
                <c:pt idx="2">
                  <c:v>48.02</c:v>
                </c:pt>
                <c:pt idx="3">
                  <c:v>49.43</c:v>
                </c:pt>
                <c:pt idx="4">
                  <c:v>50.59</c:v>
                </c:pt>
              </c:numCache>
            </c:numRef>
          </c:val>
          <c:extLst>
            <c:ext xmlns:c16="http://schemas.microsoft.com/office/drawing/2014/chart" uri="{C3380CC4-5D6E-409C-BE32-E72D297353CC}">
              <c16:uniqueId val="{00000000-3E9C-4C38-B933-9514338EE2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3E9C-4C38-B933-9514338EE25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21.1</c:v>
                </c:pt>
                <c:pt idx="1">
                  <c:v>19.510000000000002</c:v>
                </c:pt>
                <c:pt idx="2">
                  <c:v>17.95</c:v>
                </c:pt>
                <c:pt idx="3">
                  <c:v>16.940000000000001</c:v>
                </c:pt>
                <c:pt idx="4">
                  <c:v>15.69</c:v>
                </c:pt>
              </c:numCache>
            </c:numRef>
          </c:val>
          <c:extLst>
            <c:ext xmlns:c16="http://schemas.microsoft.com/office/drawing/2014/chart" uri="{C3380CC4-5D6E-409C-BE32-E72D297353CC}">
              <c16:uniqueId val="{00000000-49DC-4EEC-B4AC-13A65083B2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49DC-4EEC-B4AC-13A65083B24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58-4A84-9072-A3D5276C2C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CB58-4A84-9072-A3D5276C2C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310.51</c:v>
                </c:pt>
                <c:pt idx="1">
                  <c:v>319.49</c:v>
                </c:pt>
                <c:pt idx="2">
                  <c:v>349.39</c:v>
                </c:pt>
                <c:pt idx="3">
                  <c:v>344.58</c:v>
                </c:pt>
                <c:pt idx="4">
                  <c:v>409.17</c:v>
                </c:pt>
              </c:numCache>
            </c:numRef>
          </c:val>
          <c:extLst>
            <c:ext xmlns:c16="http://schemas.microsoft.com/office/drawing/2014/chart" uri="{C3380CC4-5D6E-409C-BE32-E72D297353CC}">
              <c16:uniqueId val="{00000000-AC7D-4410-BC24-98604618FF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C7D-4410-BC24-98604618FF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757.35</c:v>
                </c:pt>
                <c:pt idx="1">
                  <c:v>698.29</c:v>
                </c:pt>
                <c:pt idx="2">
                  <c:v>755.96</c:v>
                </c:pt>
                <c:pt idx="3">
                  <c:v>714.54</c:v>
                </c:pt>
                <c:pt idx="4">
                  <c:v>710.76</c:v>
                </c:pt>
              </c:numCache>
            </c:numRef>
          </c:val>
          <c:extLst>
            <c:ext xmlns:c16="http://schemas.microsoft.com/office/drawing/2014/chart" uri="{C3380CC4-5D6E-409C-BE32-E72D297353CC}">
              <c16:uniqueId val="{00000000-25C3-4D63-B3B6-F712A5340A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25C3-4D63-B3B6-F712A5340A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98.93</c:v>
                </c:pt>
                <c:pt idx="1">
                  <c:v>103.21</c:v>
                </c:pt>
                <c:pt idx="2">
                  <c:v>95.11</c:v>
                </c:pt>
                <c:pt idx="3">
                  <c:v>100.71</c:v>
                </c:pt>
                <c:pt idx="4">
                  <c:v>98.31</c:v>
                </c:pt>
              </c:numCache>
            </c:numRef>
          </c:val>
          <c:extLst>
            <c:ext xmlns:c16="http://schemas.microsoft.com/office/drawing/2014/chart" uri="{C3380CC4-5D6E-409C-BE32-E72D297353CC}">
              <c16:uniqueId val="{00000000-43DE-419B-B9DE-25B10790C8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3DE-419B-B9DE-25B10790C8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136.01</c:v>
                </c:pt>
                <c:pt idx="1">
                  <c:v>142.09</c:v>
                </c:pt>
                <c:pt idx="2">
                  <c:v>142.19</c:v>
                </c:pt>
                <c:pt idx="3">
                  <c:v>139.27000000000001</c:v>
                </c:pt>
                <c:pt idx="4">
                  <c:v>139.19999999999999</c:v>
                </c:pt>
              </c:numCache>
            </c:numRef>
          </c:val>
          <c:extLst>
            <c:ext xmlns:c16="http://schemas.microsoft.com/office/drawing/2014/chart" uri="{C3380CC4-5D6E-409C-BE32-E72D297353CC}">
              <c16:uniqueId val="{00000000-1351-42C0-9711-112C181937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1351-42C0-9711-112C181937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2">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2">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鹿児島県　いちき串木野市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10</v>
      </c>
      <c r="C7" s="58"/>
      <c r="D7" s="58"/>
      <c r="E7" s="58"/>
      <c r="F7" s="58"/>
      <c r="G7" s="58"/>
      <c r="H7" s="58"/>
      <c r="I7" s="57" t="s">
        <v>15</v>
      </c>
      <c r="J7" s="58"/>
      <c r="K7" s="58"/>
      <c r="L7" s="58"/>
      <c r="M7" s="58"/>
      <c r="N7" s="58"/>
      <c r="O7" s="73"/>
      <c r="P7" s="59" t="s">
        <v>9</v>
      </c>
      <c r="Q7" s="59"/>
      <c r="R7" s="59"/>
      <c r="S7" s="59"/>
      <c r="T7" s="59"/>
      <c r="U7" s="59"/>
      <c r="V7" s="59"/>
      <c r="W7" s="59" t="s">
        <v>17</v>
      </c>
      <c r="X7" s="59"/>
      <c r="Y7" s="59"/>
      <c r="Z7" s="59"/>
      <c r="AA7" s="59"/>
      <c r="AB7" s="59"/>
      <c r="AC7" s="59"/>
      <c r="AD7" s="59" t="s">
        <v>8</v>
      </c>
      <c r="AE7" s="59"/>
      <c r="AF7" s="59"/>
      <c r="AG7" s="59"/>
      <c r="AH7" s="59"/>
      <c r="AI7" s="59"/>
      <c r="AJ7" s="59"/>
      <c r="AK7" s="2"/>
      <c r="AL7" s="59" t="s">
        <v>5</v>
      </c>
      <c r="AM7" s="59"/>
      <c r="AN7" s="59"/>
      <c r="AO7" s="59"/>
      <c r="AP7" s="59"/>
      <c r="AQ7" s="59"/>
      <c r="AR7" s="59"/>
      <c r="AS7" s="59"/>
      <c r="AT7" s="57" t="s">
        <v>11</v>
      </c>
      <c r="AU7" s="58"/>
      <c r="AV7" s="58"/>
      <c r="AW7" s="58"/>
      <c r="AX7" s="58"/>
      <c r="AY7" s="58"/>
      <c r="AZ7" s="58"/>
      <c r="BA7" s="58"/>
      <c r="BB7" s="59" t="s">
        <v>18</v>
      </c>
      <c r="BC7" s="59"/>
      <c r="BD7" s="59"/>
      <c r="BE7" s="59"/>
      <c r="BF7" s="59"/>
      <c r="BG7" s="59"/>
      <c r="BH7" s="59"/>
      <c r="BI7" s="59"/>
      <c r="BJ7" s="3"/>
      <c r="BK7" s="3"/>
      <c r="BL7" s="74" t="s">
        <v>19</v>
      </c>
      <c r="BM7" s="75"/>
      <c r="BN7" s="75"/>
      <c r="BO7" s="75"/>
      <c r="BP7" s="75"/>
      <c r="BQ7" s="75"/>
      <c r="BR7" s="75"/>
      <c r="BS7" s="75"/>
      <c r="BT7" s="75"/>
      <c r="BU7" s="75"/>
      <c r="BV7" s="75"/>
      <c r="BW7" s="75"/>
      <c r="BX7" s="75"/>
      <c r="BY7" s="7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A6</v>
      </c>
      <c r="X8" s="80"/>
      <c r="Y8" s="80"/>
      <c r="Z8" s="80"/>
      <c r="AA8" s="80"/>
      <c r="AB8" s="80"/>
      <c r="AC8" s="80"/>
      <c r="AD8" s="80" t="str">
        <f>データ!$M$6</f>
        <v>非設置</v>
      </c>
      <c r="AE8" s="80"/>
      <c r="AF8" s="80"/>
      <c r="AG8" s="80"/>
      <c r="AH8" s="80"/>
      <c r="AI8" s="80"/>
      <c r="AJ8" s="80"/>
      <c r="AK8" s="2"/>
      <c r="AL8" s="68">
        <f>データ!$R$6</f>
        <v>25808</v>
      </c>
      <c r="AM8" s="68"/>
      <c r="AN8" s="68"/>
      <c r="AO8" s="68"/>
      <c r="AP8" s="68"/>
      <c r="AQ8" s="68"/>
      <c r="AR8" s="68"/>
      <c r="AS8" s="68"/>
      <c r="AT8" s="64">
        <f>データ!$S$6</f>
        <v>112.3</v>
      </c>
      <c r="AU8" s="65"/>
      <c r="AV8" s="65"/>
      <c r="AW8" s="65"/>
      <c r="AX8" s="65"/>
      <c r="AY8" s="65"/>
      <c r="AZ8" s="65"/>
      <c r="BA8" s="65"/>
      <c r="BB8" s="67">
        <f>データ!$T$6</f>
        <v>229.81</v>
      </c>
      <c r="BC8" s="67"/>
      <c r="BD8" s="67"/>
      <c r="BE8" s="67"/>
      <c r="BF8" s="67"/>
      <c r="BG8" s="67"/>
      <c r="BH8" s="67"/>
      <c r="BI8" s="67"/>
      <c r="BJ8" s="3"/>
      <c r="BK8" s="3"/>
      <c r="BL8" s="81" t="s">
        <v>16</v>
      </c>
      <c r="BM8" s="82"/>
      <c r="BN8" s="83" t="s">
        <v>21</v>
      </c>
      <c r="BO8" s="83"/>
      <c r="BP8" s="83"/>
      <c r="BQ8" s="83"/>
      <c r="BR8" s="83"/>
      <c r="BS8" s="83"/>
      <c r="BT8" s="83"/>
      <c r="BU8" s="83"/>
      <c r="BV8" s="83"/>
      <c r="BW8" s="83"/>
      <c r="BX8" s="83"/>
      <c r="BY8" s="84"/>
    </row>
    <row r="9" spans="1:78" ht="18.75" customHeight="1" x14ac:dyDescent="0.2">
      <c r="A9" s="2"/>
      <c r="B9" s="57" t="s">
        <v>22</v>
      </c>
      <c r="C9" s="58"/>
      <c r="D9" s="58"/>
      <c r="E9" s="58"/>
      <c r="F9" s="58"/>
      <c r="G9" s="58"/>
      <c r="H9" s="58"/>
      <c r="I9" s="57" t="s">
        <v>24</v>
      </c>
      <c r="J9" s="58"/>
      <c r="K9" s="58"/>
      <c r="L9" s="58"/>
      <c r="M9" s="58"/>
      <c r="N9" s="58"/>
      <c r="O9" s="73"/>
      <c r="P9" s="59" t="s">
        <v>25</v>
      </c>
      <c r="Q9" s="59"/>
      <c r="R9" s="59"/>
      <c r="S9" s="59"/>
      <c r="T9" s="59"/>
      <c r="U9" s="59"/>
      <c r="V9" s="59"/>
      <c r="W9" s="59" t="s">
        <v>23</v>
      </c>
      <c r="X9" s="59"/>
      <c r="Y9" s="59"/>
      <c r="Z9" s="59"/>
      <c r="AA9" s="59"/>
      <c r="AB9" s="59"/>
      <c r="AC9" s="59"/>
      <c r="AD9" s="2"/>
      <c r="AE9" s="2"/>
      <c r="AF9" s="2"/>
      <c r="AG9" s="2"/>
      <c r="AH9" s="2"/>
      <c r="AI9" s="2"/>
      <c r="AJ9" s="2"/>
      <c r="AK9" s="2"/>
      <c r="AL9" s="59" t="s">
        <v>28</v>
      </c>
      <c r="AM9" s="59"/>
      <c r="AN9" s="59"/>
      <c r="AO9" s="59"/>
      <c r="AP9" s="59"/>
      <c r="AQ9" s="59"/>
      <c r="AR9" s="59"/>
      <c r="AS9" s="59"/>
      <c r="AT9" s="57" t="s">
        <v>30</v>
      </c>
      <c r="AU9" s="58"/>
      <c r="AV9" s="58"/>
      <c r="AW9" s="58"/>
      <c r="AX9" s="58"/>
      <c r="AY9" s="58"/>
      <c r="AZ9" s="58"/>
      <c r="BA9" s="58"/>
      <c r="BB9" s="59" t="s">
        <v>3</v>
      </c>
      <c r="BC9" s="59"/>
      <c r="BD9" s="59"/>
      <c r="BE9" s="59"/>
      <c r="BF9" s="59"/>
      <c r="BG9" s="59"/>
      <c r="BH9" s="59"/>
      <c r="BI9" s="59"/>
      <c r="BJ9" s="3"/>
      <c r="BK9" s="3"/>
      <c r="BL9" s="60" t="s">
        <v>32</v>
      </c>
      <c r="BM9" s="61"/>
      <c r="BN9" s="62" t="s">
        <v>33</v>
      </c>
      <c r="BO9" s="62"/>
      <c r="BP9" s="62"/>
      <c r="BQ9" s="62"/>
      <c r="BR9" s="62"/>
      <c r="BS9" s="62"/>
      <c r="BT9" s="62"/>
      <c r="BU9" s="62"/>
      <c r="BV9" s="62"/>
      <c r="BW9" s="62"/>
      <c r="BX9" s="62"/>
      <c r="BY9" s="63"/>
    </row>
    <row r="10" spans="1:78" ht="18.75" customHeight="1" x14ac:dyDescent="0.2">
      <c r="A10" s="2"/>
      <c r="B10" s="64" t="str">
        <f>データ!$N$6</f>
        <v>-</v>
      </c>
      <c r="C10" s="65"/>
      <c r="D10" s="65"/>
      <c r="E10" s="65"/>
      <c r="F10" s="65"/>
      <c r="G10" s="65"/>
      <c r="H10" s="65"/>
      <c r="I10" s="64">
        <f>データ!$O$6</f>
        <v>46.02</v>
      </c>
      <c r="J10" s="65"/>
      <c r="K10" s="65"/>
      <c r="L10" s="65"/>
      <c r="M10" s="65"/>
      <c r="N10" s="65"/>
      <c r="O10" s="66"/>
      <c r="P10" s="67">
        <f>データ!$P$6</f>
        <v>97.68</v>
      </c>
      <c r="Q10" s="67"/>
      <c r="R10" s="67"/>
      <c r="S10" s="67"/>
      <c r="T10" s="67"/>
      <c r="U10" s="67"/>
      <c r="V10" s="67"/>
      <c r="W10" s="68">
        <f>データ!$Q$6</f>
        <v>2420</v>
      </c>
      <c r="X10" s="68"/>
      <c r="Y10" s="68"/>
      <c r="Z10" s="68"/>
      <c r="AA10" s="68"/>
      <c r="AB10" s="68"/>
      <c r="AC10" s="68"/>
      <c r="AD10" s="2"/>
      <c r="AE10" s="2"/>
      <c r="AF10" s="2"/>
      <c r="AG10" s="2"/>
      <c r="AH10" s="2"/>
      <c r="AI10" s="2"/>
      <c r="AJ10" s="2"/>
      <c r="AK10" s="2"/>
      <c r="AL10" s="68">
        <f>データ!$U$6</f>
        <v>24957</v>
      </c>
      <c r="AM10" s="68"/>
      <c r="AN10" s="68"/>
      <c r="AO10" s="68"/>
      <c r="AP10" s="68"/>
      <c r="AQ10" s="68"/>
      <c r="AR10" s="68"/>
      <c r="AS10" s="68"/>
      <c r="AT10" s="64">
        <f>データ!$V$6</f>
        <v>38.700000000000003</v>
      </c>
      <c r="AU10" s="65"/>
      <c r="AV10" s="65"/>
      <c r="AW10" s="65"/>
      <c r="AX10" s="65"/>
      <c r="AY10" s="65"/>
      <c r="AZ10" s="65"/>
      <c r="BA10" s="65"/>
      <c r="BB10" s="67">
        <f>データ!$W$6</f>
        <v>644.88</v>
      </c>
      <c r="BC10" s="67"/>
      <c r="BD10" s="67"/>
      <c r="BE10" s="67"/>
      <c r="BF10" s="67"/>
      <c r="BG10" s="67"/>
      <c r="BH10" s="67"/>
      <c r="BI10" s="67"/>
      <c r="BJ10" s="2"/>
      <c r="BK10" s="2"/>
      <c r="BL10" s="69" t="s">
        <v>35</v>
      </c>
      <c r="BM10" s="70"/>
      <c r="BN10" s="71" t="s">
        <v>37</v>
      </c>
      <c r="BO10" s="71"/>
      <c r="BP10" s="71"/>
      <c r="BQ10" s="71"/>
      <c r="BR10" s="71"/>
      <c r="BS10" s="71"/>
      <c r="BT10" s="71"/>
      <c r="BU10" s="71"/>
      <c r="BV10" s="71"/>
      <c r="BW10" s="71"/>
      <c r="BX10" s="71"/>
      <c r="BY10" s="7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39</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40</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33" t="s">
        <v>42</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109</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43</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2" t="s">
        <v>108</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2"/>
      <c r="BM58" s="43"/>
      <c r="BN58" s="43"/>
      <c r="BO58" s="43"/>
      <c r="BP58" s="43"/>
      <c r="BQ58" s="43"/>
      <c r="BR58" s="43"/>
      <c r="BS58" s="43"/>
      <c r="BT58" s="43"/>
      <c r="BU58" s="43"/>
      <c r="BV58" s="43"/>
      <c r="BW58" s="43"/>
      <c r="BX58" s="43"/>
      <c r="BY58" s="43"/>
      <c r="BZ58" s="44"/>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2"/>
      <c r="BM59" s="43"/>
      <c r="BN59" s="43"/>
      <c r="BO59" s="43"/>
      <c r="BP59" s="43"/>
      <c r="BQ59" s="43"/>
      <c r="BR59" s="43"/>
      <c r="BS59" s="43"/>
      <c r="BT59" s="43"/>
      <c r="BU59" s="43"/>
      <c r="BV59" s="43"/>
      <c r="BW59" s="43"/>
      <c r="BX59" s="43"/>
      <c r="BY59" s="43"/>
      <c r="BZ59" s="44"/>
    </row>
    <row r="60" spans="1:78" ht="13.5" customHeight="1" x14ac:dyDescent="0.2">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42"/>
      <c r="BM60" s="43"/>
      <c r="BN60" s="43"/>
      <c r="BO60" s="43"/>
      <c r="BP60" s="43"/>
      <c r="BQ60" s="43"/>
      <c r="BR60" s="43"/>
      <c r="BS60" s="43"/>
      <c r="BT60" s="43"/>
      <c r="BU60" s="43"/>
      <c r="BV60" s="43"/>
      <c r="BW60" s="43"/>
      <c r="BX60" s="43"/>
      <c r="BY60" s="43"/>
      <c r="BZ60" s="44"/>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5" t="s">
        <v>110</v>
      </c>
      <c r="BM66" s="46"/>
      <c r="BN66" s="46"/>
      <c r="BO66" s="46"/>
      <c r="BP66" s="46"/>
      <c r="BQ66" s="46"/>
      <c r="BR66" s="46"/>
      <c r="BS66" s="46"/>
      <c r="BT66" s="46"/>
      <c r="BU66" s="46"/>
      <c r="BV66" s="46"/>
      <c r="BW66" s="46"/>
      <c r="BX66" s="46"/>
      <c r="BY66" s="46"/>
      <c r="BZ66" s="4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5"/>
      <c r="BM67" s="46"/>
      <c r="BN67" s="46"/>
      <c r="BO67" s="46"/>
      <c r="BP67" s="46"/>
      <c r="BQ67" s="46"/>
      <c r="BR67" s="46"/>
      <c r="BS67" s="46"/>
      <c r="BT67" s="46"/>
      <c r="BU67" s="46"/>
      <c r="BV67" s="46"/>
      <c r="BW67" s="46"/>
      <c r="BX67" s="46"/>
      <c r="BY67" s="46"/>
      <c r="BZ67" s="4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5"/>
      <c r="BM68" s="46"/>
      <c r="BN68" s="46"/>
      <c r="BO68" s="46"/>
      <c r="BP68" s="46"/>
      <c r="BQ68" s="46"/>
      <c r="BR68" s="46"/>
      <c r="BS68" s="46"/>
      <c r="BT68" s="46"/>
      <c r="BU68" s="46"/>
      <c r="BV68" s="46"/>
      <c r="BW68" s="46"/>
      <c r="BX68" s="46"/>
      <c r="BY68" s="46"/>
      <c r="BZ68" s="4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5"/>
      <c r="BM69" s="46"/>
      <c r="BN69" s="46"/>
      <c r="BO69" s="46"/>
      <c r="BP69" s="46"/>
      <c r="BQ69" s="46"/>
      <c r="BR69" s="46"/>
      <c r="BS69" s="46"/>
      <c r="BT69" s="46"/>
      <c r="BU69" s="46"/>
      <c r="BV69" s="46"/>
      <c r="BW69" s="46"/>
      <c r="BX69" s="46"/>
      <c r="BY69" s="46"/>
      <c r="BZ69" s="4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5"/>
      <c r="BM70" s="46"/>
      <c r="BN70" s="46"/>
      <c r="BO70" s="46"/>
      <c r="BP70" s="46"/>
      <c r="BQ70" s="46"/>
      <c r="BR70" s="46"/>
      <c r="BS70" s="46"/>
      <c r="BT70" s="46"/>
      <c r="BU70" s="46"/>
      <c r="BV70" s="46"/>
      <c r="BW70" s="46"/>
      <c r="BX70" s="46"/>
      <c r="BY70" s="46"/>
      <c r="BZ70" s="4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5"/>
      <c r="BM71" s="46"/>
      <c r="BN71" s="46"/>
      <c r="BO71" s="46"/>
      <c r="BP71" s="46"/>
      <c r="BQ71" s="46"/>
      <c r="BR71" s="46"/>
      <c r="BS71" s="46"/>
      <c r="BT71" s="46"/>
      <c r="BU71" s="46"/>
      <c r="BV71" s="46"/>
      <c r="BW71" s="46"/>
      <c r="BX71" s="46"/>
      <c r="BY71" s="46"/>
      <c r="BZ71" s="4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5"/>
      <c r="BM72" s="46"/>
      <c r="BN72" s="46"/>
      <c r="BO72" s="46"/>
      <c r="BP72" s="46"/>
      <c r="BQ72" s="46"/>
      <c r="BR72" s="46"/>
      <c r="BS72" s="46"/>
      <c r="BT72" s="46"/>
      <c r="BU72" s="46"/>
      <c r="BV72" s="46"/>
      <c r="BW72" s="46"/>
      <c r="BX72" s="46"/>
      <c r="BY72" s="46"/>
      <c r="BZ72" s="4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5"/>
      <c r="BM73" s="46"/>
      <c r="BN73" s="46"/>
      <c r="BO73" s="46"/>
      <c r="BP73" s="46"/>
      <c r="BQ73" s="46"/>
      <c r="BR73" s="46"/>
      <c r="BS73" s="46"/>
      <c r="BT73" s="46"/>
      <c r="BU73" s="46"/>
      <c r="BV73" s="46"/>
      <c r="BW73" s="46"/>
      <c r="BX73" s="46"/>
      <c r="BY73" s="46"/>
      <c r="BZ73" s="4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5"/>
      <c r="BM74" s="46"/>
      <c r="BN74" s="46"/>
      <c r="BO74" s="46"/>
      <c r="BP74" s="46"/>
      <c r="BQ74" s="46"/>
      <c r="BR74" s="46"/>
      <c r="BS74" s="46"/>
      <c r="BT74" s="46"/>
      <c r="BU74" s="46"/>
      <c r="BV74" s="46"/>
      <c r="BW74" s="46"/>
      <c r="BX74" s="46"/>
      <c r="BY74" s="46"/>
      <c r="BZ74" s="4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5"/>
      <c r="BM75" s="46"/>
      <c r="BN75" s="46"/>
      <c r="BO75" s="46"/>
      <c r="BP75" s="46"/>
      <c r="BQ75" s="46"/>
      <c r="BR75" s="46"/>
      <c r="BS75" s="46"/>
      <c r="BT75" s="46"/>
      <c r="BU75" s="46"/>
      <c r="BV75" s="46"/>
      <c r="BW75" s="46"/>
      <c r="BX75" s="46"/>
      <c r="BY75" s="46"/>
      <c r="BZ75" s="4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5"/>
      <c r="BM76" s="46"/>
      <c r="BN76" s="46"/>
      <c r="BO76" s="46"/>
      <c r="BP76" s="46"/>
      <c r="BQ76" s="46"/>
      <c r="BR76" s="46"/>
      <c r="BS76" s="46"/>
      <c r="BT76" s="46"/>
      <c r="BU76" s="46"/>
      <c r="BV76" s="46"/>
      <c r="BW76" s="46"/>
      <c r="BX76" s="46"/>
      <c r="BY76" s="46"/>
      <c r="BZ76" s="4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5"/>
      <c r="BM77" s="46"/>
      <c r="BN77" s="46"/>
      <c r="BO77" s="46"/>
      <c r="BP77" s="46"/>
      <c r="BQ77" s="46"/>
      <c r="BR77" s="46"/>
      <c r="BS77" s="46"/>
      <c r="BT77" s="46"/>
      <c r="BU77" s="46"/>
      <c r="BV77" s="46"/>
      <c r="BW77" s="46"/>
      <c r="BX77" s="46"/>
      <c r="BY77" s="46"/>
      <c r="BZ77" s="4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5"/>
      <c r="BM78" s="46"/>
      <c r="BN78" s="46"/>
      <c r="BO78" s="46"/>
      <c r="BP78" s="46"/>
      <c r="BQ78" s="46"/>
      <c r="BR78" s="46"/>
      <c r="BS78" s="46"/>
      <c r="BT78" s="46"/>
      <c r="BU78" s="46"/>
      <c r="BV78" s="46"/>
      <c r="BW78" s="46"/>
      <c r="BX78" s="46"/>
      <c r="BY78" s="46"/>
      <c r="BZ78" s="4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5"/>
      <c r="BM79" s="46"/>
      <c r="BN79" s="46"/>
      <c r="BO79" s="46"/>
      <c r="BP79" s="46"/>
      <c r="BQ79" s="46"/>
      <c r="BR79" s="46"/>
      <c r="BS79" s="46"/>
      <c r="BT79" s="46"/>
      <c r="BU79" s="46"/>
      <c r="BV79" s="46"/>
      <c r="BW79" s="46"/>
      <c r="BX79" s="46"/>
      <c r="BY79" s="46"/>
      <c r="BZ79" s="4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5"/>
      <c r="BM80" s="46"/>
      <c r="BN80" s="46"/>
      <c r="BO80" s="46"/>
      <c r="BP80" s="46"/>
      <c r="BQ80" s="46"/>
      <c r="BR80" s="46"/>
      <c r="BS80" s="46"/>
      <c r="BT80" s="46"/>
      <c r="BU80" s="46"/>
      <c r="BV80" s="46"/>
      <c r="BW80" s="46"/>
      <c r="BX80" s="46"/>
      <c r="BY80" s="46"/>
      <c r="BZ80" s="4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5"/>
      <c r="BM81" s="46"/>
      <c r="BN81" s="46"/>
      <c r="BO81" s="46"/>
      <c r="BP81" s="46"/>
      <c r="BQ81" s="46"/>
      <c r="BR81" s="46"/>
      <c r="BS81" s="46"/>
      <c r="BT81" s="46"/>
      <c r="BU81" s="46"/>
      <c r="BV81" s="46"/>
      <c r="BW81" s="46"/>
      <c r="BX81" s="46"/>
      <c r="BY81" s="46"/>
      <c r="BZ81" s="4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8"/>
      <c r="BM82" s="49"/>
      <c r="BN82" s="49"/>
      <c r="BO82" s="49"/>
      <c r="BP82" s="49"/>
      <c r="BQ82" s="49"/>
      <c r="BR82" s="49"/>
      <c r="BS82" s="49"/>
      <c r="BT82" s="49"/>
      <c r="BU82" s="49"/>
      <c r="BV82" s="49"/>
      <c r="BW82" s="49"/>
      <c r="BX82" s="49"/>
      <c r="BY82" s="49"/>
      <c r="BZ82" s="50"/>
    </row>
    <row r="83" spans="1:78" x14ac:dyDescent="0.2">
      <c r="C83" s="10"/>
    </row>
    <row r="84" spans="1:78" hidden="1" x14ac:dyDescent="0.2">
      <c r="B84" s="6" t="s">
        <v>45</v>
      </c>
      <c r="C84" s="6"/>
      <c r="D84" s="6"/>
      <c r="E84" s="6" t="s">
        <v>46</v>
      </c>
      <c r="F84" s="6" t="s">
        <v>48</v>
      </c>
      <c r="G84" s="6" t="s">
        <v>50</v>
      </c>
      <c r="H84" s="6" t="s">
        <v>44</v>
      </c>
      <c r="I84" s="6" t="s">
        <v>14</v>
      </c>
      <c r="J84" s="6" t="s">
        <v>29</v>
      </c>
      <c r="K84" s="6" t="s">
        <v>51</v>
      </c>
      <c r="L84" s="6" t="s">
        <v>52</v>
      </c>
      <c r="M84" s="6" t="s">
        <v>34</v>
      </c>
      <c r="N84" s="6" t="s">
        <v>54</v>
      </c>
      <c r="O84" s="6" t="s">
        <v>56</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hbvjsNsVFsn+MndscF2ugsFHjNnb3qCPjHOlp6u/YFfqUKitht0eTjKlHIeZOhwq1bdH/4nq1dOMNtlq7qSpdA==" saltValue="4z+T1zLxYDol0nHxoOPtc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53</v>
      </c>
      <c r="C3" s="17" t="s">
        <v>60</v>
      </c>
      <c r="D3" s="17" t="s">
        <v>38</v>
      </c>
      <c r="E3" s="17" t="s">
        <v>7</v>
      </c>
      <c r="F3" s="17" t="s">
        <v>6</v>
      </c>
      <c r="G3" s="17" t="s">
        <v>26</v>
      </c>
      <c r="H3" s="87" t="s">
        <v>31</v>
      </c>
      <c r="I3" s="88"/>
      <c r="J3" s="88"/>
      <c r="K3" s="88"/>
      <c r="L3" s="88"/>
      <c r="M3" s="88"/>
      <c r="N3" s="88"/>
      <c r="O3" s="88"/>
      <c r="P3" s="88"/>
      <c r="Q3" s="88"/>
      <c r="R3" s="88"/>
      <c r="S3" s="88"/>
      <c r="T3" s="88"/>
      <c r="U3" s="88"/>
      <c r="V3" s="88"/>
      <c r="W3" s="89"/>
      <c r="X3" s="93" t="s">
        <v>57</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12</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x14ac:dyDescent="0.2">
      <c r="A4" s="15" t="s">
        <v>61</v>
      </c>
      <c r="B4" s="18"/>
      <c r="C4" s="18"/>
      <c r="D4" s="18"/>
      <c r="E4" s="18"/>
      <c r="F4" s="18"/>
      <c r="G4" s="18"/>
      <c r="H4" s="90"/>
      <c r="I4" s="91"/>
      <c r="J4" s="91"/>
      <c r="K4" s="91"/>
      <c r="L4" s="91"/>
      <c r="M4" s="91"/>
      <c r="N4" s="91"/>
      <c r="O4" s="91"/>
      <c r="P4" s="91"/>
      <c r="Q4" s="91"/>
      <c r="R4" s="91"/>
      <c r="S4" s="91"/>
      <c r="T4" s="91"/>
      <c r="U4" s="91"/>
      <c r="V4" s="91"/>
      <c r="W4" s="92"/>
      <c r="X4" s="94" t="s">
        <v>55</v>
      </c>
      <c r="Y4" s="94"/>
      <c r="Z4" s="94"/>
      <c r="AA4" s="94"/>
      <c r="AB4" s="94"/>
      <c r="AC4" s="94"/>
      <c r="AD4" s="94"/>
      <c r="AE4" s="94"/>
      <c r="AF4" s="94"/>
      <c r="AG4" s="94"/>
      <c r="AH4" s="94"/>
      <c r="AI4" s="94" t="s">
        <v>47</v>
      </c>
      <c r="AJ4" s="94"/>
      <c r="AK4" s="94"/>
      <c r="AL4" s="94"/>
      <c r="AM4" s="94"/>
      <c r="AN4" s="94"/>
      <c r="AO4" s="94"/>
      <c r="AP4" s="94"/>
      <c r="AQ4" s="94"/>
      <c r="AR4" s="94"/>
      <c r="AS4" s="94"/>
      <c r="AT4" s="94" t="s">
        <v>41</v>
      </c>
      <c r="AU4" s="94"/>
      <c r="AV4" s="94"/>
      <c r="AW4" s="94"/>
      <c r="AX4" s="94"/>
      <c r="AY4" s="94"/>
      <c r="AZ4" s="94"/>
      <c r="BA4" s="94"/>
      <c r="BB4" s="94"/>
      <c r="BC4" s="94"/>
      <c r="BD4" s="94"/>
      <c r="BE4" s="94" t="s">
        <v>1</v>
      </c>
      <c r="BF4" s="94"/>
      <c r="BG4" s="94"/>
      <c r="BH4" s="94"/>
      <c r="BI4" s="94"/>
      <c r="BJ4" s="94"/>
      <c r="BK4" s="94"/>
      <c r="BL4" s="94"/>
      <c r="BM4" s="94"/>
      <c r="BN4" s="94"/>
      <c r="BO4" s="94"/>
      <c r="BP4" s="94" t="s">
        <v>36</v>
      </c>
      <c r="BQ4" s="94"/>
      <c r="BR4" s="94"/>
      <c r="BS4" s="94"/>
      <c r="BT4" s="94"/>
      <c r="BU4" s="94"/>
      <c r="BV4" s="94"/>
      <c r="BW4" s="94"/>
      <c r="BX4" s="94"/>
      <c r="BY4" s="94"/>
      <c r="BZ4" s="94"/>
      <c r="CA4" s="94" t="s">
        <v>62</v>
      </c>
      <c r="CB4" s="94"/>
      <c r="CC4" s="94"/>
      <c r="CD4" s="94"/>
      <c r="CE4" s="94"/>
      <c r="CF4" s="94"/>
      <c r="CG4" s="94"/>
      <c r="CH4" s="94"/>
      <c r="CI4" s="94"/>
      <c r="CJ4" s="94"/>
      <c r="CK4" s="94"/>
      <c r="CL4" s="94" t="s">
        <v>63</v>
      </c>
      <c r="CM4" s="94"/>
      <c r="CN4" s="94"/>
      <c r="CO4" s="94"/>
      <c r="CP4" s="94"/>
      <c r="CQ4" s="94"/>
      <c r="CR4" s="94"/>
      <c r="CS4" s="94"/>
      <c r="CT4" s="94"/>
      <c r="CU4" s="94"/>
      <c r="CV4" s="94"/>
      <c r="CW4" s="94" t="s">
        <v>65</v>
      </c>
      <c r="CX4" s="94"/>
      <c r="CY4" s="94"/>
      <c r="CZ4" s="94"/>
      <c r="DA4" s="94"/>
      <c r="DB4" s="94"/>
      <c r="DC4" s="94"/>
      <c r="DD4" s="94"/>
      <c r="DE4" s="94"/>
      <c r="DF4" s="94"/>
      <c r="DG4" s="94"/>
      <c r="DH4" s="94" t="s">
        <v>66</v>
      </c>
      <c r="DI4" s="94"/>
      <c r="DJ4" s="94"/>
      <c r="DK4" s="94"/>
      <c r="DL4" s="94"/>
      <c r="DM4" s="94"/>
      <c r="DN4" s="94"/>
      <c r="DO4" s="94"/>
      <c r="DP4" s="94"/>
      <c r="DQ4" s="94"/>
      <c r="DR4" s="94"/>
      <c r="DS4" s="94" t="s">
        <v>0</v>
      </c>
      <c r="DT4" s="94"/>
      <c r="DU4" s="94"/>
      <c r="DV4" s="94"/>
      <c r="DW4" s="94"/>
      <c r="DX4" s="94"/>
      <c r="DY4" s="94"/>
      <c r="DZ4" s="94"/>
      <c r="EA4" s="94"/>
      <c r="EB4" s="94"/>
      <c r="EC4" s="94"/>
      <c r="ED4" s="94" t="s">
        <v>67</v>
      </c>
      <c r="EE4" s="94"/>
      <c r="EF4" s="94"/>
      <c r="EG4" s="94"/>
      <c r="EH4" s="94"/>
      <c r="EI4" s="94"/>
      <c r="EJ4" s="94"/>
      <c r="EK4" s="94"/>
      <c r="EL4" s="94"/>
      <c r="EM4" s="94"/>
      <c r="EN4" s="94"/>
    </row>
    <row r="5" spans="1:144" x14ac:dyDescent="0.2">
      <c r="A5" s="15" t="s">
        <v>27</v>
      </c>
      <c r="B5" s="19"/>
      <c r="C5" s="19"/>
      <c r="D5" s="19"/>
      <c r="E5" s="19"/>
      <c r="F5" s="19"/>
      <c r="G5" s="19"/>
      <c r="H5" s="24" t="s">
        <v>59</v>
      </c>
      <c r="I5" s="24" t="s">
        <v>68</v>
      </c>
      <c r="J5" s="24" t="s">
        <v>69</v>
      </c>
      <c r="K5" s="24" t="s">
        <v>70</v>
      </c>
      <c r="L5" s="24" t="s">
        <v>71</v>
      </c>
      <c r="M5" s="24" t="s">
        <v>8</v>
      </c>
      <c r="N5" s="24" t="s">
        <v>72</v>
      </c>
      <c r="O5" s="24" t="s">
        <v>73</v>
      </c>
      <c r="P5" s="24" t="s">
        <v>74</v>
      </c>
      <c r="Q5" s="24" t="s">
        <v>75</v>
      </c>
      <c r="R5" s="24" t="s">
        <v>76</v>
      </c>
      <c r="S5" s="24" t="s">
        <v>77</v>
      </c>
      <c r="T5" s="24" t="s">
        <v>64</v>
      </c>
      <c r="U5" s="24" t="s">
        <v>78</v>
      </c>
      <c r="V5" s="24" t="s">
        <v>79</v>
      </c>
      <c r="W5" s="24" t="s">
        <v>80</v>
      </c>
      <c r="X5" s="24" t="s">
        <v>81</v>
      </c>
      <c r="Y5" s="24" t="s">
        <v>82</v>
      </c>
      <c r="Z5" s="24" t="s">
        <v>83</v>
      </c>
      <c r="AA5" s="24" t="s">
        <v>84</v>
      </c>
      <c r="AB5" s="24" t="s">
        <v>85</v>
      </c>
      <c r="AC5" s="24" t="s">
        <v>86</v>
      </c>
      <c r="AD5" s="24" t="s">
        <v>88</v>
      </c>
      <c r="AE5" s="24" t="s">
        <v>89</v>
      </c>
      <c r="AF5" s="24" t="s">
        <v>90</v>
      </c>
      <c r="AG5" s="24" t="s">
        <v>91</v>
      </c>
      <c r="AH5" s="24" t="s">
        <v>45</v>
      </c>
      <c r="AI5" s="24" t="s">
        <v>81</v>
      </c>
      <c r="AJ5" s="24" t="s">
        <v>82</v>
      </c>
      <c r="AK5" s="24" t="s">
        <v>83</v>
      </c>
      <c r="AL5" s="24" t="s">
        <v>84</v>
      </c>
      <c r="AM5" s="24" t="s">
        <v>85</v>
      </c>
      <c r="AN5" s="24" t="s">
        <v>86</v>
      </c>
      <c r="AO5" s="24" t="s">
        <v>88</v>
      </c>
      <c r="AP5" s="24" t="s">
        <v>89</v>
      </c>
      <c r="AQ5" s="24" t="s">
        <v>90</v>
      </c>
      <c r="AR5" s="24" t="s">
        <v>91</v>
      </c>
      <c r="AS5" s="24" t="s">
        <v>87</v>
      </c>
      <c r="AT5" s="24" t="s">
        <v>81</v>
      </c>
      <c r="AU5" s="24" t="s">
        <v>82</v>
      </c>
      <c r="AV5" s="24" t="s">
        <v>83</v>
      </c>
      <c r="AW5" s="24" t="s">
        <v>84</v>
      </c>
      <c r="AX5" s="24" t="s">
        <v>85</v>
      </c>
      <c r="AY5" s="24" t="s">
        <v>86</v>
      </c>
      <c r="AZ5" s="24" t="s">
        <v>88</v>
      </c>
      <c r="BA5" s="24" t="s">
        <v>89</v>
      </c>
      <c r="BB5" s="24" t="s">
        <v>90</v>
      </c>
      <c r="BC5" s="24" t="s">
        <v>91</v>
      </c>
      <c r="BD5" s="24" t="s">
        <v>87</v>
      </c>
      <c r="BE5" s="24" t="s">
        <v>81</v>
      </c>
      <c r="BF5" s="24" t="s">
        <v>82</v>
      </c>
      <c r="BG5" s="24" t="s">
        <v>83</v>
      </c>
      <c r="BH5" s="24" t="s">
        <v>84</v>
      </c>
      <c r="BI5" s="24" t="s">
        <v>85</v>
      </c>
      <c r="BJ5" s="24" t="s">
        <v>86</v>
      </c>
      <c r="BK5" s="24" t="s">
        <v>88</v>
      </c>
      <c r="BL5" s="24" t="s">
        <v>89</v>
      </c>
      <c r="BM5" s="24" t="s">
        <v>90</v>
      </c>
      <c r="BN5" s="24" t="s">
        <v>91</v>
      </c>
      <c r="BO5" s="24" t="s">
        <v>87</v>
      </c>
      <c r="BP5" s="24" t="s">
        <v>81</v>
      </c>
      <c r="BQ5" s="24" t="s">
        <v>82</v>
      </c>
      <c r="BR5" s="24" t="s">
        <v>83</v>
      </c>
      <c r="BS5" s="24" t="s">
        <v>84</v>
      </c>
      <c r="BT5" s="24" t="s">
        <v>85</v>
      </c>
      <c r="BU5" s="24" t="s">
        <v>86</v>
      </c>
      <c r="BV5" s="24" t="s">
        <v>88</v>
      </c>
      <c r="BW5" s="24" t="s">
        <v>89</v>
      </c>
      <c r="BX5" s="24" t="s">
        <v>90</v>
      </c>
      <c r="BY5" s="24" t="s">
        <v>91</v>
      </c>
      <c r="BZ5" s="24" t="s">
        <v>87</v>
      </c>
      <c r="CA5" s="24" t="s">
        <v>81</v>
      </c>
      <c r="CB5" s="24" t="s">
        <v>82</v>
      </c>
      <c r="CC5" s="24" t="s">
        <v>83</v>
      </c>
      <c r="CD5" s="24" t="s">
        <v>84</v>
      </c>
      <c r="CE5" s="24" t="s">
        <v>85</v>
      </c>
      <c r="CF5" s="24" t="s">
        <v>86</v>
      </c>
      <c r="CG5" s="24" t="s">
        <v>88</v>
      </c>
      <c r="CH5" s="24" t="s">
        <v>89</v>
      </c>
      <c r="CI5" s="24" t="s">
        <v>90</v>
      </c>
      <c r="CJ5" s="24" t="s">
        <v>91</v>
      </c>
      <c r="CK5" s="24" t="s">
        <v>87</v>
      </c>
      <c r="CL5" s="24" t="s">
        <v>81</v>
      </c>
      <c r="CM5" s="24" t="s">
        <v>82</v>
      </c>
      <c r="CN5" s="24" t="s">
        <v>83</v>
      </c>
      <c r="CO5" s="24" t="s">
        <v>84</v>
      </c>
      <c r="CP5" s="24" t="s">
        <v>85</v>
      </c>
      <c r="CQ5" s="24" t="s">
        <v>86</v>
      </c>
      <c r="CR5" s="24" t="s">
        <v>88</v>
      </c>
      <c r="CS5" s="24" t="s">
        <v>89</v>
      </c>
      <c r="CT5" s="24" t="s">
        <v>90</v>
      </c>
      <c r="CU5" s="24" t="s">
        <v>91</v>
      </c>
      <c r="CV5" s="24" t="s">
        <v>87</v>
      </c>
      <c r="CW5" s="24" t="s">
        <v>81</v>
      </c>
      <c r="CX5" s="24" t="s">
        <v>82</v>
      </c>
      <c r="CY5" s="24" t="s">
        <v>83</v>
      </c>
      <c r="CZ5" s="24" t="s">
        <v>84</v>
      </c>
      <c r="DA5" s="24" t="s">
        <v>85</v>
      </c>
      <c r="DB5" s="24" t="s">
        <v>86</v>
      </c>
      <c r="DC5" s="24" t="s">
        <v>88</v>
      </c>
      <c r="DD5" s="24" t="s">
        <v>89</v>
      </c>
      <c r="DE5" s="24" t="s">
        <v>90</v>
      </c>
      <c r="DF5" s="24" t="s">
        <v>91</v>
      </c>
      <c r="DG5" s="24" t="s">
        <v>87</v>
      </c>
      <c r="DH5" s="24" t="s">
        <v>81</v>
      </c>
      <c r="DI5" s="24" t="s">
        <v>82</v>
      </c>
      <c r="DJ5" s="24" t="s">
        <v>83</v>
      </c>
      <c r="DK5" s="24" t="s">
        <v>84</v>
      </c>
      <c r="DL5" s="24" t="s">
        <v>85</v>
      </c>
      <c r="DM5" s="24" t="s">
        <v>86</v>
      </c>
      <c r="DN5" s="24" t="s">
        <v>88</v>
      </c>
      <c r="DO5" s="24" t="s">
        <v>89</v>
      </c>
      <c r="DP5" s="24" t="s">
        <v>90</v>
      </c>
      <c r="DQ5" s="24" t="s">
        <v>91</v>
      </c>
      <c r="DR5" s="24" t="s">
        <v>87</v>
      </c>
      <c r="DS5" s="24" t="s">
        <v>81</v>
      </c>
      <c r="DT5" s="24" t="s">
        <v>82</v>
      </c>
      <c r="DU5" s="24" t="s">
        <v>83</v>
      </c>
      <c r="DV5" s="24" t="s">
        <v>84</v>
      </c>
      <c r="DW5" s="24" t="s">
        <v>85</v>
      </c>
      <c r="DX5" s="24" t="s">
        <v>86</v>
      </c>
      <c r="DY5" s="24" t="s">
        <v>88</v>
      </c>
      <c r="DZ5" s="24" t="s">
        <v>89</v>
      </c>
      <c r="EA5" s="24" t="s">
        <v>90</v>
      </c>
      <c r="EB5" s="24" t="s">
        <v>91</v>
      </c>
      <c r="EC5" s="24" t="s">
        <v>87</v>
      </c>
      <c r="ED5" s="24" t="s">
        <v>81</v>
      </c>
      <c r="EE5" s="24" t="s">
        <v>82</v>
      </c>
      <c r="EF5" s="24" t="s">
        <v>83</v>
      </c>
      <c r="EG5" s="24" t="s">
        <v>84</v>
      </c>
      <c r="EH5" s="24" t="s">
        <v>85</v>
      </c>
      <c r="EI5" s="24" t="s">
        <v>86</v>
      </c>
      <c r="EJ5" s="24" t="s">
        <v>88</v>
      </c>
      <c r="EK5" s="24" t="s">
        <v>89</v>
      </c>
      <c r="EL5" s="24" t="s">
        <v>90</v>
      </c>
      <c r="EM5" s="24" t="s">
        <v>91</v>
      </c>
      <c r="EN5" s="24" t="s">
        <v>87</v>
      </c>
    </row>
    <row r="6" spans="1:144" s="14" customFormat="1" x14ac:dyDescent="0.2">
      <c r="A6" s="15" t="s">
        <v>92</v>
      </c>
      <c r="B6" s="20">
        <f t="shared" ref="B6:W6" si="1">B7</f>
        <v>2024</v>
      </c>
      <c r="C6" s="20">
        <f t="shared" si="1"/>
        <v>462195</v>
      </c>
      <c r="D6" s="20">
        <f t="shared" si="1"/>
        <v>46</v>
      </c>
      <c r="E6" s="20">
        <f t="shared" si="1"/>
        <v>1</v>
      </c>
      <c r="F6" s="20">
        <f t="shared" si="1"/>
        <v>0</v>
      </c>
      <c r="G6" s="20">
        <f t="shared" si="1"/>
        <v>1</v>
      </c>
      <c r="H6" s="20" t="str">
        <f t="shared" si="1"/>
        <v>鹿児島県　いちき串木野市</v>
      </c>
      <c r="I6" s="20" t="str">
        <f t="shared" si="1"/>
        <v>法適用</v>
      </c>
      <c r="J6" s="20" t="str">
        <f t="shared" si="1"/>
        <v>水道事業</v>
      </c>
      <c r="K6" s="20" t="str">
        <f t="shared" si="1"/>
        <v>末端給水事業</v>
      </c>
      <c r="L6" s="20" t="str">
        <f t="shared" si="1"/>
        <v>A6</v>
      </c>
      <c r="M6" s="20" t="str">
        <f t="shared" si="1"/>
        <v>非設置</v>
      </c>
      <c r="N6" s="25" t="str">
        <f t="shared" si="1"/>
        <v>-</v>
      </c>
      <c r="O6" s="25">
        <f t="shared" si="1"/>
        <v>46.02</v>
      </c>
      <c r="P6" s="25">
        <f t="shared" si="1"/>
        <v>97.68</v>
      </c>
      <c r="Q6" s="25">
        <f t="shared" si="1"/>
        <v>2420</v>
      </c>
      <c r="R6" s="25">
        <f t="shared" si="1"/>
        <v>25808</v>
      </c>
      <c r="S6" s="25">
        <f t="shared" si="1"/>
        <v>112.3</v>
      </c>
      <c r="T6" s="25">
        <f t="shared" si="1"/>
        <v>229.81</v>
      </c>
      <c r="U6" s="25">
        <f t="shared" si="1"/>
        <v>24957</v>
      </c>
      <c r="V6" s="25">
        <f t="shared" si="1"/>
        <v>38.700000000000003</v>
      </c>
      <c r="W6" s="25">
        <f t="shared" si="1"/>
        <v>644.88</v>
      </c>
      <c r="X6" s="27">
        <f t="shared" ref="X6:AG6" si="2">IF(X7="",NA(),X7)</f>
        <v>112.83</v>
      </c>
      <c r="Y6" s="27">
        <f t="shared" si="2"/>
        <v>107.8</v>
      </c>
      <c r="Z6" s="27">
        <f t="shared" si="2"/>
        <v>108.38</v>
      </c>
      <c r="AA6" s="27">
        <f t="shared" si="2"/>
        <v>110.96</v>
      </c>
      <c r="AB6" s="27">
        <f t="shared" si="2"/>
        <v>111.76</v>
      </c>
      <c r="AC6" s="27">
        <f t="shared" si="2"/>
        <v>108.35</v>
      </c>
      <c r="AD6" s="27">
        <f t="shared" si="2"/>
        <v>108.84</v>
      </c>
      <c r="AE6" s="27">
        <f t="shared" si="2"/>
        <v>105.92</v>
      </c>
      <c r="AF6" s="27">
        <f t="shared" si="2"/>
        <v>106.01</v>
      </c>
      <c r="AG6" s="27">
        <f t="shared" si="2"/>
        <v>103.74</v>
      </c>
      <c r="AH6" s="25" t="str">
        <f>IF(AH7="","",IF(AH7="-","【-】","【"&amp;SUBSTITUTE(TEXT(AH7,"#,##0.00"),"-","△")&amp;"】"))</f>
        <v>【107.26】</v>
      </c>
      <c r="AI6" s="25">
        <f t="shared" ref="AI6:AR6" si="3">IF(AI7="",NA(),AI7)</f>
        <v>0</v>
      </c>
      <c r="AJ6" s="25">
        <f t="shared" si="3"/>
        <v>0</v>
      </c>
      <c r="AK6" s="25">
        <f t="shared" si="3"/>
        <v>0</v>
      </c>
      <c r="AL6" s="25">
        <f t="shared" si="3"/>
        <v>0</v>
      </c>
      <c r="AM6" s="25">
        <f t="shared" si="3"/>
        <v>0</v>
      </c>
      <c r="AN6" s="27">
        <f t="shared" si="3"/>
        <v>3.98</v>
      </c>
      <c r="AO6" s="27">
        <f t="shared" si="3"/>
        <v>6.02</v>
      </c>
      <c r="AP6" s="27">
        <f t="shared" si="3"/>
        <v>7.78</v>
      </c>
      <c r="AQ6" s="27">
        <f t="shared" si="3"/>
        <v>9.59</v>
      </c>
      <c r="AR6" s="27">
        <f t="shared" si="3"/>
        <v>11.55</v>
      </c>
      <c r="AS6" s="25" t="str">
        <f>IF(AS7="","",IF(AS7="-","【-】","【"&amp;SUBSTITUTE(TEXT(AS7,"#,##0.00"),"-","△")&amp;"】"))</f>
        <v>【1.61】</v>
      </c>
      <c r="AT6" s="27">
        <f t="shared" ref="AT6:BC6" si="4">IF(AT7="",NA(),AT7)</f>
        <v>310.51</v>
      </c>
      <c r="AU6" s="27">
        <f t="shared" si="4"/>
        <v>319.49</v>
      </c>
      <c r="AV6" s="27">
        <f t="shared" si="4"/>
        <v>349.39</v>
      </c>
      <c r="AW6" s="27">
        <f t="shared" si="4"/>
        <v>344.58</v>
      </c>
      <c r="AX6" s="27">
        <f t="shared" si="4"/>
        <v>409.17</v>
      </c>
      <c r="AY6" s="27">
        <f t="shared" si="4"/>
        <v>367.55</v>
      </c>
      <c r="AZ6" s="27">
        <f t="shared" si="4"/>
        <v>378.56</v>
      </c>
      <c r="BA6" s="27">
        <f t="shared" si="4"/>
        <v>364.46</v>
      </c>
      <c r="BB6" s="27">
        <f t="shared" si="4"/>
        <v>338.89</v>
      </c>
      <c r="BC6" s="27">
        <f t="shared" si="4"/>
        <v>352.34</v>
      </c>
      <c r="BD6" s="25" t="str">
        <f>IF(BD7="","",IF(BD7="-","【-】","【"&amp;SUBSTITUTE(TEXT(BD7,"#,##0.00"),"-","△")&amp;"】"))</f>
        <v>【239.69】</v>
      </c>
      <c r="BE6" s="27">
        <f t="shared" ref="BE6:BN6" si="5">IF(BE7="",NA(),BE7)</f>
        <v>757.35</v>
      </c>
      <c r="BF6" s="27">
        <f t="shared" si="5"/>
        <v>698.29</v>
      </c>
      <c r="BG6" s="27">
        <f t="shared" si="5"/>
        <v>755.96</v>
      </c>
      <c r="BH6" s="27">
        <f t="shared" si="5"/>
        <v>714.54</v>
      </c>
      <c r="BI6" s="27">
        <f t="shared" si="5"/>
        <v>710.76</v>
      </c>
      <c r="BJ6" s="27">
        <f t="shared" si="5"/>
        <v>418.68</v>
      </c>
      <c r="BK6" s="27">
        <f t="shared" si="5"/>
        <v>395.68</v>
      </c>
      <c r="BL6" s="27">
        <f t="shared" si="5"/>
        <v>403.72</v>
      </c>
      <c r="BM6" s="27">
        <f t="shared" si="5"/>
        <v>400.21</v>
      </c>
      <c r="BN6" s="27">
        <f t="shared" si="5"/>
        <v>391.13</v>
      </c>
      <c r="BO6" s="25" t="str">
        <f>IF(BO7="","",IF(BO7="-","【-】","【"&amp;SUBSTITUTE(TEXT(BO7,"#,##0.00"),"-","△")&amp;"】"))</f>
        <v>【264.86】</v>
      </c>
      <c r="BP6" s="27">
        <f t="shared" ref="BP6:BY6" si="6">IF(BP7="",NA(),BP7)</f>
        <v>98.93</v>
      </c>
      <c r="BQ6" s="27">
        <f t="shared" si="6"/>
        <v>103.21</v>
      </c>
      <c r="BR6" s="27">
        <f t="shared" si="6"/>
        <v>95.11</v>
      </c>
      <c r="BS6" s="27">
        <f t="shared" si="6"/>
        <v>100.71</v>
      </c>
      <c r="BT6" s="27">
        <f t="shared" si="6"/>
        <v>98.31</v>
      </c>
      <c r="BU6" s="27">
        <f t="shared" si="6"/>
        <v>94.78</v>
      </c>
      <c r="BV6" s="27">
        <f t="shared" si="6"/>
        <v>97.59</v>
      </c>
      <c r="BW6" s="27">
        <f t="shared" si="6"/>
        <v>92.17</v>
      </c>
      <c r="BX6" s="27">
        <f t="shared" si="6"/>
        <v>92.83</v>
      </c>
      <c r="BY6" s="27">
        <f t="shared" si="6"/>
        <v>92.16</v>
      </c>
      <c r="BZ6" s="25" t="str">
        <f>IF(BZ7="","",IF(BZ7="-","【-】","【"&amp;SUBSTITUTE(TEXT(BZ7,"#,##0.00"),"-","△")&amp;"】"))</f>
        <v>【97.59】</v>
      </c>
      <c r="CA6" s="27">
        <f t="shared" ref="CA6:CJ6" si="7">IF(CA7="",NA(),CA7)</f>
        <v>136.01</v>
      </c>
      <c r="CB6" s="27">
        <f t="shared" si="7"/>
        <v>142.09</v>
      </c>
      <c r="CC6" s="27">
        <f t="shared" si="7"/>
        <v>142.19</v>
      </c>
      <c r="CD6" s="27">
        <f t="shared" si="7"/>
        <v>139.27000000000001</v>
      </c>
      <c r="CE6" s="27">
        <f t="shared" si="7"/>
        <v>139.19999999999999</v>
      </c>
      <c r="CF6" s="27">
        <f t="shared" si="7"/>
        <v>181.3</v>
      </c>
      <c r="CG6" s="27">
        <f t="shared" si="7"/>
        <v>181.71</v>
      </c>
      <c r="CH6" s="27">
        <f t="shared" si="7"/>
        <v>188.51</v>
      </c>
      <c r="CI6" s="27">
        <f t="shared" si="7"/>
        <v>189.43</v>
      </c>
      <c r="CJ6" s="27">
        <f t="shared" si="7"/>
        <v>196.75</v>
      </c>
      <c r="CK6" s="25" t="str">
        <f>IF(CK7="","",IF(CK7="-","【-】","【"&amp;SUBSTITUTE(TEXT(CK7,"#,##0.00"),"-","△")&amp;"】"))</f>
        <v>【181.66】</v>
      </c>
      <c r="CL6" s="27">
        <f t="shared" ref="CL6:CU6" si="8">IF(CL7="",NA(),CL7)</f>
        <v>62.41</v>
      </c>
      <c r="CM6" s="27">
        <f t="shared" si="8"/>
        <v>61.05</v>
      </c>
      <c r="CN6" s="27">
        <f t="shared" si="8"/>
        <v>60.47</v>
      </c>
      <c r="CO6" s="27">
        <f t="shared" si="8"/>
        <v>60.29</v>
      </c>
      <c r="CP6" s="27">
        <f t="shared" si="8"/>
        <v>61.26</v>
      </c>
      <c r="CQ6" s="27">
        <f t="shared" si="8"/>
        <v>55.89</v>
      </c>
      <c r="CR6" s="27">
        <f t="shared" si="8"/>
        <v>55.72</v>
      </c>
      <c r="CS6" s="27">
        <f t="shared" si="8"/>
        <v>55.31</v>
      </c>
      <c r="CT6" s="27">
        <f t="shared" si="8"/>
        <v>55.14</v>
      </c>
      <c r="CU6" s="27">
        <f t="shared" si="8"/>
        <v>54.99</v>
      </c>
      <c r="CV6" s="25" t="str">
        <f>IF(CV7="","",IF(CV7="-","【-】","【"&amp;SUBSTITUTE(TEXT(CV7,"#,##0.00"),"-","△")&amp;"】"))</f>
        <v>【60.21】</v>
      </c>
      <c r="CW6" s="27">
        <f t="shared" ref="CW6:DF6" si="9">IF(CW7="",NA(),CW7)</f>
        <v>90.66</v>
      </c>
      <c r="CX6" s="27">
        <f t="shared" si="9"/>
        <v>90.78</v>
      </c>
      <c r="CY6" s="27">
        <f t="shared" si="9"/>
        <v>90.78</v>
      </c>
      <c r="CZ6" s="27">
        <f t="shared" si="9"/>
        <v>90.83</v>
      </c>
      <c r="DA6" s="27">
        <f t="shared" si="9"/>
        <v>90.87</v>
      </c>
      <c r="DB6" s="27">
        <f t="shared" si="9"/>
        <v>81.27</v>
      </c>
      <c r="DC6" s="27">
        <f t="shared" si="9"/>
        <v>81.260000000000005</v>
      </c>
      <c r="DD6" s="27">
        <f t="shared" si="9"/>
        <v>80.36</v>
      </c>
      <c r="DE6" s="27">
        <f t="shared" si="9"/>
        <v>80.13</v>
      </c>
      <c r="DF6" s="27">
        <f t="shared" si="9"/>
        <v>79.34</v>
      </c>
      <c r="DG6" s="25" t="str">
        <f>IF(DG7="","",IF(DG7="-","【-】","【"&amp;SUBSTITUTE(TEXT(DG7,"#,##0.00"),"-","△")&amp;"】"))</f>
        <v>【89.21】</v>
      </c>
      <c r="DH6" s="27">
        <f t="shared" ref="DH6:DQ6" si="10">IF(DH7="",NA(),DH7)</f>
        <v>45.38</v>
      </c>
      <c r="DI6" s="27">
        <f t="shared" si="10"/>
        <v>46.8</v>
      </c>
      <c r="DJ6" s="27">
        <f t="shared" si="10"/>
        <v>48.02</v>
      </c>
      <c r="DK6" s="27">
        <f t="shared" si="10"/>
        <v>49.43</v>
      </c>
      <c r="DL6" s="27">
        <f t="shared" si="10"/>
        <v>50.59</v>
      </c>
      <c r="DM6" s="27">
        <f t="shared" si="10"/>
        <v>50.63</v>
      </c>
      <c r="DN6" s="27">
        <f t="shared" si="10"/>
        <v>51.29</v>
      </c>
      <c r="DO6" s="27">
        <f t="shared" si="10"/>
        <v>52.2</v>
      </c>
      <c r="DP6" s="27">
        <f t="shared" si="10"/>
        <v>52.7</v>
      </c>
      <c r="DQ6" s="27">
        <f t="shared" si="10"/>
        <v>53.48</v>
      </c>
      <c r="DR6" s="25" t="str">
        <f>IF(DR7="","",IF(DR7="-","【-】","【"&amp;SUBSTITUTE(TEXT(DR7,"#,##0.00"),"-","△")&amp;"】"))</f>
        <v>【52.41】</v>
      </c>
      <c r="DS6" s="27">
        <f t="shared" ref="DS6:EB6" si="11">IF(DS7="",NA(),DS7)</f>
        <v>21.1</v>
      </c>
      <c r="DT6" s="27">
        <f t="shared" si="11"/>
        <v>19.510000000000002</v>
      </c>
      <c r="DU6" s="27">
        <f t="shared" si="11"/>
        <v>17.95</v>
      </c>
      <c r="DV6" s="27">
        <f t="shared" si="11"/>
        <v>16.940000000000001</v>
      </c>
      <c r="DW6" s="27">
        <f t="shared" si="11"/>
        <v>15.69</v>
      </c>
      <c r="DX6" s="27">
        <f t="shared" si="11"/>
        <v>18.28</v>
      </c>
      <c r="DY6" s="27">
        <f t="shared" si="11"/>
        <v>19.61</v>
      </c>
      <c r="DZ6" s="27">
        <f t="shared" si="11"/>
        <v>20.73</v>
      </c>
      <c r="EA6" s="27">
        <f t="shared" si="11"/>
        <v>22.86</v>
      </c>
      <c r="EB6" s="27">
        <f t="shared" si="11"/>
        <v>24.31</v>
      </c>
      <c r="EC6" s="25" t="str">
        <f>IF(EC7="","",IF(EC7="-","【-】","【"&amp;SUBSTITUTE(TEXT(EC7,"#,##0.00"),"-","△")&amp;"】"))</f>
        <v>【26.78】</v>
      </c>
      <c r="ED6" s="27">
        <f t="shared" ref="ED6:EM6" si="12">IF(ED7="",NA(),ED7)</f>
        <v>1.23</v>
      </c>
      <c r="EE6" s="27">
        <f t="shared" si="12"/>
        <v>1.65</v>
      </c>
      <c r="EF6" s="27">
        <f t="shared" si="12"/>
        <v>1.58</v>
      </c>
      <c r="EG6" s="27">
        <f t="shared" si="12"/>
        <v>1.1399999999999999</v>
      </c>
      <c r="EH6" s="27">
        <f t="shared" si="12"/>
        <v>1.23</v>
      </c>
      <c r="EI6" s="27">
        <f t="shared" si="12"/>
        <v>0.53</v>
      </c>
      <c r="EJ6" s="27">
        <f t="shared" si="12"/>
        <v>0.48</v>
      </c>
      <c r="EK6" s="27">
        <f t="shared" si="12"/>
        <v>0.5</v>
      </c>
      <c r="EL6" s="27">
        <f t="shared" si="12"/>
        <v>0.41</v>
      </c>
      <c r="EM6" s="27">
        <f t="shared" si="12"/>
        <v>0.41</v>
      </c>
      <c r="EN6" s="25" t="str">
        <f>IF(EN7="","",IF(EN7="-","【-】","【"&amp;SUBSTITUTE(TEXT(EN7,"#,##0.00"),"-","△")&amp;"】"))</f>
        <v>【0.59】</v>
      </c>
    </row>
    <row r="7" spans="1:144" s="14" customFormat="1" x14ac:dyDescent="0.2">
      <c r="A7" s="15"/>
      <c r="B7" s="21">
        <v>2024</v>
      </c>
      <c r="C7" s="21">
        <v>462195</v>
      </c>
      <c r="D7" s="21">
        <v>46</v>
      </c>
      <c r="E7" s="21">
        <v>1</v>
      </c>
      <c r="F7" s="21">
        <v>0</v>
      </c>
      <c r="G7" s="21">
        <v>1</v>
      </c>
      <c r="H7" s="21" t="s">
        <v>93</v>
      </c>
      <c r="I7" s="21" t="s">
        <v>94</v>
      </c>
      <c r="J7" s="21" t="s">
        <v>95</v>
      </c>
      <c r="K7" s="21" t="s">
        <v>96</v>
      </c>
      <c r="L7" s="21" t="s">
        <v>97</v>
      </c>
      <c r="M7" s="21" t="s">
        <v>4</v>
      </c>
      <c r="N7" s="26" t="s">
        <v>98</v>
      </c>
      <c r="O7" s="26">
        <v>46.02</v>
      </c>
      <c r="P7" s="26">
        <v>97.68</v>
      </c>
      <c r="Q7" s="26">
        <v>2420</v>
      </c>
      <c r="R7" s="26">
        <v>25808</v>
      </c>
      <c r="S7" s="26">
        <v>112.3</v>
      </c>
      <c r="T7" s="26">
        <v>229.81</v>
      </c>
      <c r="U7" s="26">
        <v>24957</v>
      </c>
      <c r="V7" s="26">
        <v>38.700000000000003</v>
      </c>
      <c r="W7" s="26">
        <v>644.88</v>
      </c>
      <c r="X7" s="26">
        <v>112.83</v>
      </c>
      <c r="Y7" s="26">
        <v>107.8</v>
      </c>
      <c r="Z7" s="26">
        <v>108.38</v>
      </c>
      <c r="AA7" s="26">
        <v>110.96</v>
      </c>
      <c r="AB7" s="26">
        <v>111.76</v>
      </c>
      <c r="AC7" s="26">
        <v>108.35</v>
      </c>
      <c r="AD7" s="26">
        <v>108.84</v>
      </c>
      <c r="AE7" s="26">
        <v>105.92</v>
      </c>
      <c r="AF7" s="26">
        <v>106.01</v>
      </c>
      <c r="AG7" s="26">
        <v>103.74</v>
      </c>
      <c r="AH7" s="26">
        <v>107.26</v>
      </c>
      <c r="AI7" s="26">
        <v>0</v>
      </c>
      <c r="AJ7" s="26">
        <v>0</v>
      </c>
      <c r="AK7" s="26">
        <v>0</v>
      </c>
      <c r="AL7" s="26">
        <v>0</v>
      </c>
      <c r="AM7" s="26">
        <v>0</v>
      </c>
      <c r="AN7" s="26">
        <v>3.98</v>
      </c>
      <c r="AO7" s="26">
        <v>6.02</v>
      </c>
      <c r="AP7" s="26">
        <v>7.78</v>
      </c>
      <c r="AQ7" s="26">
        <v>9.59</v>
      </c>
      <c r="AR7" s="26">
        <v>11.55</v>
      </c>
      <c r="AS7" s="26">
        <v>1.61</v>
      </c>
      <c r="AT7" s="26">
        <v>310.51</v>
      </c>
      <c r="AU7" s="26">
        <v>319.49</v>
      </c>
      <c r="AV7" s="26">
        <v>349.39</v>
      </c>
      <c r="AW7" s="26">
        <v>344.58</v>
      </c>
      <c r="AX7" s="26">
        <v>409.17</v>
      </c>
      <c r="AY7" s="26">
        <v>367.55</v>
      </c>
      <c r="AZ7" s="26">
        <v>378.56</v>
      </c>
      <c r="BA7" s="26">
        <v>364.46</v>
      </c>
      <c r="BB7" s="26">
        <v>338.89</v>
      </c>
      <c r="BC7" s="26">
        <v>352.34</v>
      </c>
      <c r="BD7" s="26">
        <v>239.69</v>
      </c>
      <c r="BE7" s="26">
        <v>757.35</v>
      </c>
      <c r="BF7" s="26">
        <v>698.29</v>
      </c>
      <c r="BG7" s="26">
        <v>755.96</v>
      </c>
      <c r="BH7" s="26">
        <v>714.54</v>
      </c>
      <c r="BI7" s="26">
        <v>710.76</v>
      </c>
      <c r="BJ7" s="26">
        <v>418.68</v>
      </c>
      <c r="BK7" s="26">
        <v>395.68</v>
      </c>
      <c r="BL7" s="26">
        <v>403.72</v>
      </c>
      <c r="BM7" s="26">
        <v>400.21</v>
      </c>
      <c r="BN7" s="26">
        <v>391.13</v>
      </c>
      <c r="BO7" s="26">
        <v>264.86</v>
      </c>
      <c r="BP7" s="26">
        <v>98.93</v>
      </c>
      <c r="BQ7" s="26">
        <v>103.21</v>
      </c>
      <c r="BR7" s="26">
        <v>95.11</v>
      </c>
      <c r="BS7" s="26">
        <v>100.71</v>
      </c>
      <c r="BT7" s="26">
        <v>98.31</v>
      </c>
      <c r="BU7" s="26">
        <v>94.78</v>
      </c>
      <c r="BV7" s="26">
        <v>97.59</v>
      </c>
      <c r="BW7" s="26">
        <v>92.17</v>
      </c>
      <c r="BX7" s="26">
        <v>92.83</v>
      </c>
      <c r="BY7" s="26">
        <v>92.16</v>
      </c>
      <c r="BZ7" s="26">
        <v>97.59</v>
      </c>
      <c r="CA7" s="26">
        <v>136.01</v>
      </c>
      <c r="CB7" s="26">
        <v>142.09</v>
      </c>
      <c r="CC7" s="26">
        <v>142.19</v>
      </c>
      <c r="CD7" s="26">
        <v>139.27000000000001</v>
      </c>
      <c r="CE7" s="26">
        <v>139.19999999999999</v>
      </c>
      <c r="CF7" s="26">
        <v>181.3</v>
      </c>
      <c r="CG7" s="26">
        <v>181.71</v>
      </c>
      <c r="CH7" s="26">
        <v>188.51</v>
      </c>
      <c r="CI7" s="26">
        <v>189.43</v>
      </c>
      <c r="CJ7" s="26">
        <v>196.75</v>
      </c>
      <c r="CK7" s="26">
        <v>181.66</v>
      </c>
      <c r="CL7" s="26">
        <v>62.41</v>
      </c>
      <c r="CM7" s="26">
        <v>61.05</v>
      </c>
      <c r="CN7" s="26">
        <v>60.47</v>
      </c>
      <c r="CO7" s="26">
        <v>60.29</v>
      </c>
      <c r="CP7" s="26">
        <v>61.26</v>
      </c>
      <c r="CQ7" s="26">
        <v>55.89</v>
      </c>
      <c r="CR7" s="26">
        <v>55.72</v>
      </c>
      <c r="CS7" s="26">
        <v>55.31</v>
      </c>
      <c r="CT7" s="26">
        <v>55.14</v>
      </c>
      <c r="CU7" s="26">
        <v>54.99</v>
      </c>
      <c r="CV7" s="26">
        <v>60.21</v>
      </c>
      <c r="CW7" s="26">
        <v>90.66</v>
      </c>
      <c r="CX7" s="26">
        <v>90.78</v>
      </c>
      <c r="CY7" s="26">
        <v>90.78</v>
      </c>
      <c r="CZ7" s="26">
        <v>90.83</v>
      </c>
      <c r="DA7" s="26">
        <v>90.87</v>
      </c>
      <c r="DB7" s="26">
        <v>81.27</v>
      </c>
      <c r="DC7" s="26">
        <v>81.260000000000005</v>
      </c>
      <c r="DD7" s="26">
        <v>80.36</v>
      </c>
      <c r="DE7" s="26">
        <v>80.13</v>
      </c>
      <c r="DF7" s="26">
        <v>79.34</v>
      </c>
      <c r="DG7" s="26">
        <v>89.21</v>
      </c>
      <c r="DH7" s="26">
        <v>45.38</v>
      </c>
      <c r="DI7" s="26">
        <v>46.8</v>
      </c>
      <c r="DJ7" s="26">
        <v>48.02</v>
      </c>
      <c r="DK7" s="26">
        <v>49.43</v>
      </c>
      <c r="DL7" s="26">
        <v>50.59</v>
      </c>
      <c r="DM7" s="26">
        <v>50.63</v>
      </c>
      <c r="DN7" s="26">
        <v>51.29</v>
      </c>
      <c r="DO7" s="26">
        <v>52.2</v>
      </c>
      <c r="DP7" s="26">
        <v>52.7</v>
      </c>
      <c r="DQ7" s="26">
        <v>53.48</v>
      </c>
      <c r="DR7" s="26">
        <v>52.41</v>
      </c>
      <c r="DS7" s="26">
        <v>21.1</v>
      </c>
      <c r="DT7" s="26">
        <v>19.510000000000002</v>
      </c>
      <c r="DU7" s="26">
        <v>17.95</v>
      </c>
      <c r="DV7" s="26">
        <v>16.940000000000001</v>
      </c>
      <c r="DW7" s="26">
        <v>15.69</v>
      </c>
      <c r="DX7" s="26">
        <v>18.28</v>
      </c>
      <c r="DY7" s="26">
        <v>19.61</v>
      </c>
      <c r="DZ7" s="26">
        <v>20.73</v>
      </c>
      <c r="EA7" s="26">
        <v>22.86</v>
      </c>
      <c r="EB7" s="26">
        <v>24.31</v>
      </c>
      <c r="EC7" s="26">
        <v>26.78</v>
      </c>
      <c r="ED7" s="26">
        <v>1.23</v>
      </c>
      <c r="EE7" s="26">
        <v>1.65</v>
      </c>
      <c r="EF7" s="26">
        <v>1.58</v>
      </c>
      <c r="EG7" s="26">
        <v>1.1399999999999999</v>
      </c>
      <c r="EH7" s="26">
        <v>1.23</v>
      </c>
      <c r="EI7" s="26">
        <v>0.53</v>
      </c>
      <c r="EJ7" s="26">
        <v>0.48</v>
      </c>
      <c r="EK7" s="26">
        <v>0.5</v>
      </c>
      <c r="EL7" s="26">
        <v>0.41</v>
      </c>
      <c r="EM7" s="26">
        <v>0.41</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dcterms:created xsi:type="dcterms:W3CDTF">2025-12-12T09:25:10Z</dcterms:created>
  <dcterms:modified xsi:type="dcterms:W3CDTF">2026-03-04T01:33:15Z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2026-01-27T00:55:01Z</vt:filetime>
  </property>
</Properties>
</file>