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2 霧島市\"/>
    </mc:Choice>
  </mc:AlternateContent>
  <xr:revisionPtr revIDLastSave="0" documentId="13_ncr:1_{59D6180B-EB8D-44B1-BB7C-3E1FDBB1DA1D}" xr6:coauthVersionLast="47" xr6:coauthVersionMax="47" xr10:uidLastSave="{00000000-0000-0000-0000-000000000000}"/>
  <workbookProtection workbookAlgorithmName="SHA-512" workbookHashValue="1L2hMg9A4mjCFFuaqDnrVI8bT4hz3LRg21/u/TB0yoz+T6S5ntLJ17KcY34eUHF9vZS/G8ZdkyflfisX0kJFnA==" workbookSaltValue="BXnnaW5BFG11C1H5k6PHR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G85" i="4"/>
  <c r="F85" i="4"/>
  <c r="AL10" i="4"/>
  <c r="AD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<sst xmlns="http://schemas.openxmlformats.org/spreadsheetml/2006/main" count="231" uniqueCount="116">
  <si>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</si>
  <si>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</si>
  <si>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</si>
  <si>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</si>
  <si>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</si>
  <si>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</si>
  <si>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</si>
  <si>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</si>
  <si>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</si>
  <si>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</si>
  <si>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</si>
  <si>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</si>
  <si>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</si>
  <si>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</si>
  <si>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</si>
  <si>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</si>
  <si>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</si>
  <si>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</si>
  <si>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</si>
  <si>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</si>
  <si>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</si>
  <si>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</si>
  <si>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</si>
  <si>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</si>
  <si>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</si>
  <si>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</si>
  <si>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</si>
  <si>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</si>
  <si>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</si>
  <si>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</si>
  <si>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</si>
  <si>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</si>
  <si>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</si>
  <si>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</si>
  <si>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</si>
  <si>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</si>
  <si>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</si>
  <si>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</si>
  <si>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</si>
  <si>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</si>
  <si>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</si>
  <si>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</si>
  <si>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</si>
  <si>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</si>
  <si>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</si>
  <si>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</si>
  <si>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</si>
  <si>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</si>
  <si>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</si>
  <si>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</si>
  <si>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</si>
  <si>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</si>
  <si>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</si>
  <si>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</si>
  <si>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</si>
  <si>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</si>
  <si>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</si>
  <si>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</si>
  <si>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</si>
  <si>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</si>
  <si>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</si>
  <si>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</si>
  <si>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</si>
  <si>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</si>
  <si>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</si>
  <si>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</si>
  <si>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</si>
  <si>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</si>
  <si>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</si>
  <si>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</si>
  <si>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</si>
  <si>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</si>
  <si>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</si>
  <si>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</si>
  <si>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</si>
  <si>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</si>
  <si>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</si>
  <si>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</si>
  <si>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</si>
  <si>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</si>
  <si>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</si>
  <si>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</si>
  <si>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</si>
  <si>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</si>
  <si>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</si>
  <si>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</si>
  <si>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</si>
  <si>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</si>
  <si>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</si>
  <si>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</si>
  <si>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</si>
  <si>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</si>
  <si>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</si>
  <si>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</si>
  <si>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</si>
  <si>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</si>
  <si>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</si>
  <si>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</si>
  <si>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</si>
  <si>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</si>
  <si>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</si>
  <si>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</si>
  <si>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</si>
  <si>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</si>
  <si>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</si>
  <si>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</si>
  <si>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</si>
  <si>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</si>
  <si>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</si>
  <si>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</si>
  <si>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</si>
  <si>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</si>
  <si>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</si>
  <si>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①当該値は100％以上であり、良好な水準だが、一般会計からの繰り入れに依存している状況である。収入の確保と併せて維持管理費削減や水洗化率の向上の取り組みを強化し安定した経営を目指す。
②累積欠損金は発生しておらず健全である。
③当該値は100％未満であるが、流動負債の約73％を企業債償還が占めており、償還金の原資は使用料収入等により得ることを予定しているため支払能力がないものではない。
④類似団体、全国平均と比較すると低い(良い)傾向にある。必要な更新を行いながら引き続き経営改善を図っていく。
⑤R5.4月に使用料改定を行ったこともあり、類似団体や全国平均と比較して本年度は良好な水準となった。今後も更なる歳入の確保に努める。
⑥類似団体、全国平均と比較すると低い(良い)傾向にあるが、使用料で費用を賄い切れていないことから、維持管理費の削減や接続率の向上による有収水量を増加させる取組が必要である。
⑦類似団体や全国平均と比較して低い水準である。当該処理区は観光地でありホテル等の需要もあるため、遊休状態が多いわけではないが、水洗化率は平均以下であるため、引き続き下水道への接続率の向上に努めることが必要である。
⑧類似団体や、全国と比較して低い水準にある。安定した経営のため広報等で水洗化促進を強化する必要がある。</t>
    <rPh sb="47" eb="49">
      <t>シュウニュウ</t>
    </rPh>
    <rPh sb="50" eb="52">
      <t>カクホ</t>
    </rPh>
    <rPh sb="53" eb="54">
      <t>アワ</t>
    </rPh>
    <rPh sb="99" eb="101">
      <t>ハッセイ</t>
    </rPh>
    <rPh sb="106" eb="108">
      <t>ケンゼン</t>
    </rPh>
    <rPh sb="206" eb="208">
      <t>ヒカク</t>
    </rPh>
    <rPh sb="211" eb="212">
      <t>ヒク</t>
    </rPh>
    <rPh sb="214" eb="215">
      <t>ヨ</t>
    </rPh>
    <rPh sb="217" eb="219">
      <t>ケイコウ</t>
    </rPh>
    <rPh sb="223" eb="225">
      <t>ヒツヨウ</t>
    </rPh>
    <rPh sb="226" eb="228">
      <t>コウシン</t>
    </rPh>
    <rPh sb="229" eb="230">
      <t>オコナ</t>
    </rPh>
    <rPh sb="234" eb="235">
      <t>ヒ</t>
    </rPh>
    <rPh sb="236" eb="237">
      <t>ツヅ</t>
    </rPh>
    <rPh sb="238" eb="240">
      <t>ケイエイ</t>
    </rPh>
    <rPh sb="240" eb="242">
      <t>カイゼン</t>
    </rPh>
    <rPh sb="243" eb="244">
      <t>ハカ</t>
    </rPh>
    <rPh sb="255" eb="256">
      <t>ガツ</t>
    </rPh>
    <rPh sb="257" eb="262">
      <t>シヨウリョウカイテイ</t>
    </rPh>
    <rPh sb="263" eb="264">
      <t>オコナ</t>
    </rPh>
    <rPh sb="282" eb="284">
      <t>ヒカク</t>
    </rPh>
    <rPh sb="286" eb="289">
      <t>ホンネンド</t>
    </rPh>
    <rPh sb="290" eb="292">
      <t>リョウコウ</t>
    </rPh>
    <rPh sb="293" eb="295">
      <t>スイジュン</t>
    </rPh>
    <rPh sb="300" eb="302">
      <t>コンゴ</t>
    </rPh>
    <rPh sb="303" eb="304">
      <t>サラ</t>
    </rPh>
    <rPh sb="306" eb="308">
      <t>サイニュウ</t>
    </rPh>
    <rPh sb="309" eb="311">
      <t>カクホ</t>
    </rPh>
    <rPh sb="312" eb="313">
      <t>ツト</t>
    </rPh>
    <rPh sb="346" eb="349">
      <t>シヨウリョウ</t>
    </rPh>
    <rPh sb="350" eb="352">
      <t>ヒヨウ</t>
    </rPh>
    <rPh sb="353" eb="354">
      <t>マカナ</t>
    </rPh>
    <rPh sb="355" eb="356">
      <t>キ</t>
    </rPh>
    <rPh sb="472" eb="474">
      <t>ヘイキン</t>
    </rPh>
    <rPh sb="474" eb="476">
      <t>イカ</t>
    </rPh>
    <phoneticPr fontId="4"/>
  </si>
  <si>
    <t>①,②,③供用開始から27年経過している。類似団体と比較して良好。法定耐用年数を経過した管路はなく、更新も行っていない。将来の更新に備えて投資計画等の見直しを行うことが必要である。</t>
    <rPh sb="5" eb="9">
      <t>キョウヨウカイシ</t>
    </rPh>
    <rPh sb="13" eb="14">
      <t>ネン</t>
    </rPh>
    <rPh sb="14" eb="16">
      <t>ケイカ</t>
    </rPh>
    <rPh sb="21" eb="25">
      <t>ルイジダンタイ</t>
    </rPh>
    <rPh sb="26" eb="28">
      <t>ヒカク</t>
    </rPh>
    <rPh sb="30" eb="32">
      <t>リョウコウ</t>
    </rPh>
    <rPh sb="60" eb="62">
      <t>ショウライ</t>
    </rPh>
    <rPh sb="63" eb="65">
      <t>コウシン</t>
    </rPh>
    <rPh sb="66" eb="67">
      <t>ソナ</t>
    </rPh>
    <rPh sb="69" eb="73">
      <t>トウシケイカク</t>
    </rPh>
    <rPh sb="73" eb="74">
      <t>トウ</t>
    </rPh>
    <rPh sb="75" eb="77">
      <t>ミナオ</t>
    </rPh>
    <rPh sb="79" eb="80">
      <t>オコナ</t>
    </rPh>
    <rPh sb="84" eb="86">
      <t>ヒツヨウ</t>
    </rPh>
    <phoneticPr fontId="4"/>
  </si>
  <si>
    <t>　本市の人口は、全国的に減少が進む中、微減にとどまっており、サービス需要の大きな減少は見られていない。一方、施設の老朽化は進行しており、更新需要は拡大傾向にある。公営企業に携わる人材については必要数を概ね確保できているものの、近年の職員給与費の増加や物価高騰により営業費用は増加している状況である。
　本市の汚水処理人口普及率は、全国平均と比べて低い水準にある。また、経営状況は汚水処理原価が使用料単価を上回っており、一般会計からの繰入金に依存している。水洗化率も全国に比べて低い。令和５年４月に使用料を改定したが、今後更なる改定を検討する必要がある。
　今後は、使用料収入を増加させ、さらに水洗化率の向上を図るとともに、新たな収入確保や経費削減に努めながら安定した経営を目指す。</t>
    <rPh sb="151" eb="153">
      <t>ホンシ</t>
    </rPh>
    <rPh sb="154" eb="163">
      <t>オスイショリジンコウフキュウリツ</t>
    </rPh>
    <rPh sb="165" eb="167">
      <t>ゼンコク</t>
    </rPh>
    <rPh sb="167" eb="169">
      <t>ヘイキン</t>
    </rPh>
    <rPh sb="170" eb="171">
      <t>クラ</t>
    </rPh>
    <rPh sb="173" eb="174">
      <t>ヒク</t>
    </rPh>
    <rPh sb="175" eb="177">
      <t>スイジュン</t>
    </rPh>
    <rPh sb="227" eb="231">
      <t>スイセンカリツ</t>
    </rPh>
    <rPh sb="232" eb="234">
      <t>ゼンコク</t>
    </rPh>
    <rPh sb="235" eb="236">
      <t>クラ</t>
    </rPh>
    <rPh sb="238" eb="239">
      <t>ヒク</t>
    </rPh>
    <rPh sb="241" eb="243">
      <t>レイワ</t>
    </rPh>
    <rPh sb="244" eb="245">
      <t>ネン</t>
    </rPh>
    <rPh sb="246" eb="247">
      <t>ガツ</t>
    </rPh>
    <rPh sb="248" eb="251">
      <t>シヨウリョウ</t>
    </rPh>
    <rPh sb="252" eb="254">
      <t>カイテイ</t>
    </rPh>
    <rPh sb="258" eb="260">
      <t>コンゴ</t>
    </rPh>
    <rPh sb="260" eb="261">
      <t>サラ</t>
    </rPh>
    <rPh sb="263" eb="265">
      <t>カイテイ</t>
    </rPh>
    <rPh sb="266" eb="268">
      <t>ケントウ</t>
    </rPh>
    <rPh sb="270" eb="27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</si>
</sst>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52-478D-8BE6-3FD80FC3B5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0D52-478D-8BE6-3FD80FC3B5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29.13</c:v>
                </c:pt>
                <c:pt idx="1">
                  <c:v>29.17</c:v>
                </c:pt>
                <c:pt idx="2">
                  <c:v>30.96</c:v>
                </c:pt>
                <c:pt idx="3">
                  <c:v>30.38</c:v>
                </c:pt>
                <c:pt idx="4">
                  <c:v>32.04</c:v>
                </c:pt>
              </c:numCache>
            </c:numRef>
          </c:val>
          <c:extLst>
            <c:ext xmlns:c16="http://schemas.microsoft.com/office/drawing/2014/chart" uri="{C3380CC4-5D6E-409C-BE32-E72D297353CC}">
              <c16:uniqueId val="{00000000-76E6-41DD-B184-EA70D06D5F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76E6-41DD-B184-EA70D06D5F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79.510000000000005</c:v>
                </c:pt>
                <c:pt idx="1">
                  <c:v>76.42</c:v>
                </c:pt>
                <c:pt idx="2">
                  <c:v>77.87</c:v>
                </c:pt>
                <c:pt idx="3">
                  <c:v>78.31</c:v>
                </c:pt>
                <c:pt idx="4">
                  <c:v>78.08</c:v>
                </c:pt>
              </c:numCache>
            </c:numRef>
          </c:val>
          <c:extLst>
            <c:ext xmlns:c16="http://schemas.microsoft.com/office/drawing/2014/chart" uri="{C3380CC4-5D6E-409C-BE32-E72D297353CC}">
              <c16:uniqueId val="{00000000-E348-4416-82B9-6687676650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348-4416-82B9-6687676650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110.85</c:v>
                </c:pt>
                <c:pt idx="1">
                  <c:v>130.88999999999999</c:v>
                </c:pt>
                <c:pt idx="2">
                  <c:v>119.68</c:v>
                </c:pt>
                <c:pt idx="3">
                  <c:v>121.29</c:v>
                </c:pt>
                <c:pt idx="4">
                  <c:v>125.93</c:v>
                </c:pt>
              </c:numCache>
            </c:numRef>
          </c:val>
          <c:extLst>
            <c:ext xmlns:c16="http://schemas.microsoft.com/office/drawing/2014/chart" uri="{C3380CC4-5D6E-409C-BE32-E72D297353CC}">
              <c16:uniqueId val="{00000000-97EF-4579-A2D4-31F6608A8B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97EF-4579-A2D4-31F6608A8B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7.9</c:v>
                </c:pt>
                <c:pt idx="1">
                  <c:v>11.19</c:v>
                </c:pt>
                <c:pt idx="2">
                  <c:v>14.49</c:v>
                </c:pt>
                <c:pt idx="3">
                  <c:v>17.57</c:v>
                </c:pt>
                <c:pt idx="4">
                  <c:v>20.73</c:v>
                </c:pt>
              </c:numCache>
            </c:numRef>
          </c:val>
          <c:extLst>
            <c:ext xmlns:c16="http://schemas.microsoft.com/office/drawing/2014/chart" uri="{C3380CC4-5D6E-409C-BE32-E72D297353CC}">
              <c16:uniqueId val="{00000000-082D-4FD6-B13E-E8CB0C8B4FE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082D-4FD6-B13E-E8CB0C8B4FE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A9-4606-91A1-91376B3992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8A9-4606-91A1-91376B3992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D0-48D0-AE76-E56AD66F0F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38D0-48D0-AE76-E56AD66F0F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78.17</c:v>
                </c:pt>
                <c:pt idx="1">
                  <c:v>89.47</c:v>
                </c:pt>
                <c:pt idx="2">
                  <c:v>82.75</c:v>
                </c:pt>
                <c:pt idx="3">
                  <c:v>61.4</c:v>
                </c:pt>
                <c:pt idx="4">
                  <c:v>72.2</c:v>
                </c:pt>
              </c:numCache>
            </c:numRef>
          </c:val>
          <c:extLst>
            <c:ext xmlns:c16="http://schemas.microsoft.com/office/drawing/2014/chart" uri="{C3380CC4-5D6E-409C-BE32-E72D297353CC}">
              <c16:uniqueId val="{00000000-8420-4D3A-9C35-16BC333BA6C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8420-4D3A-9C35-16BC333BA6C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2189.59</c:v>
                </c:pt>
                <c:pt idx="1">
                  <c:v>1069.8900000000001</c:v>
                </c:pt>
                <c:pt idx="2">
                  <c:v>1004.55</c:v>
                </c:pt>
                <c:pt idx="3">
                  <c:v>656.27</c:v>
                </c:pt>
                <c:pt idx="4">
                  <c:v>560.79999999999995</c:v>
                </c:pt>
              </c:numCache>
            </c:numRef>
          </c:val>
          <c:extLst>
            <c:ext xmlns:c16="http://schemas.microsoft.com/office/drawing/2014/chart" uri="{C3380CC4-5D6E-409C-BE32-E72D297353CC}">
              <c16:uniqueId val="{00000000-BC7E-4920-85A4-B79EFC78DA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C7E-4920-85A4-B79EFC78DA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30.03</c:v>
                </c:pt>
                <c:pt idx="1">
                  <c:v>56.53</c:v>
                </c:pt>
                <c:pt idx="2">
                  <c:v>54.44</c:v>
                </c:pt>
                <c:pt idx="3">
                  <c:v>67.62</c:v>
                </c:pt>
                <c:pt idx="4">
                  <c:v>79.180000000000007</c:v>
                </c:pt>
              </c:numCache>
            </c:numRef>
          </c:val>
          <c:extLst>
            <c:ext xmlns:c16="http://schemas.microsoft.com/office/drawing/2014/chart" uri="{C3380CC4-5D6E-409C-BE32-E72D297353CC}">
              <c16:uniqueId val="{00000000-9780-4BF7-8D0E-3D5C4EFC4F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780-4BF7-8D0E-3D5C4EFC4F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321.07</c:v>
                </c:pt>
                <c:pt idx="1">
                  <c:v>171.41</c:v>
                </c:pt>
                <c:pt idx="2">
                  <c:v>182.98</c:v>
                </c:pt>
                <c:pt idx="3">
                  <c:v>180</c:v>
                </c:pt>
                <c:pt idx="4">
                  <c:v>160.78</c:v>
                </c:pt>
              </c:numCache>
            </c:numRef>
          </c:val>
          <c:extLst>
            <c:ext xmlns:c16="http://schemas.microsoft.com/office/drawing/2014/chart" uri="{C3380CC4-5D6E-409C-BE32-E72D297353CC}">
              <c16:uniqueId val="{00000000-3F39-4EF9-BF2A-E3BE804F92C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3F39-4EF9-BF2A-E3BE804F92C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70" zoomScaleNormal="70" zoomScaleSheetLayoutView="7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霧島市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特定環境保全公共下水道</v>
      </c>
      <c r="Q8" s="76"/>
      <c r="R8" s="76"/>
      <c r="S8" s="76"/>
      <c r="T8" s="76"/>
      <c r="U8" s="76"/>
      <c r="V8" s="76"/>
      <c r="W8" s="76" t="str">
        <f>データ!L6</f>
        <v>D2</v>
      </c>
      <c r="X8" s="76"/>
      <c r="Y8" s="76"/>
      <c r="Z8" s="76"/>
      <c r="AA8" s="76"/>
      <c r="AB8" s="76"/>
      <c r="AC8" s="76"/>
      <c r="AD8" s="77" t="str">
        <f>データ!$M$6</f>
        <v>非設置</v>
      </c>
      <c r="AE8" s="77"/>
      <c r="AF8" s="77"/>
      <c r="AG8" s="77"/>
      <c r="AH8" s="77"/>
      <c r="AI8" s="77"/>
      <c r="AJ8" s="77"/>
      <c r="AK8" s="3"/>
      <c r="AL8" s="52">
        <f>データ!S6</f>
        <v>123070</v>
      </c>
      <c r="AM8" s="52"/>
      <c r="AN8" s="52"/>
      <c r="AO8" s="52"/>
      <c r="AP8" s="52"/>
      <c r="AQ8" s="52"/>
      <c r="AR8" s="52"/>
      <c r="AS8" s="52"/>
      <c r="AT8" s="51">
        <f>データ!T6</f>
        <v>603.16999999999996</v>
      </c>
      <c r="AU8" s="51"/>
      <c r="AV8" s="51"/>
      <c r="AW8" s="51"/>
      <c r="AX8" s="51"/>
      <c r="AY8" s="51"/>
      <c r="AZ8" s="51"/>
      <c r="BA8" s="51"/>
      <c r="BB8" s="51">
        <f>データ!U6</f>
        <v>204.04</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68" t="s">
        <v>20</v>
      </c>
      <c r="BM9" s="69"/>
      <c r="BN9" s="70" t="s">
        <v>21</v>
      </c>
      <c r="BO9" s="70"/>
      <c r="BP9" s="70"/>
      <c r="BQ9" s="70"/>
      <c r="BR9" s="70"/>
      <c r="BS9" s="70"/>
      <c r="BT9" s="70"/>
      <c r="BU9" s="70"/>
      <c r="BV9" s="70"/>
      <c r="BW9" s="70"/>
      <c r="BX9" s="70"/>
      <c r="BY9" s="71"/>
    </row>
    <row r="10" spans="1:78" ht="18.75" customHeight="1" x14ac:dyDescent="0.2">
      <c r="A10" s="2"/>
      <c r="B10" s="51" t="str">
        <f>データ!N6</f>
        <v>-</v>
      </c>
      <c r="C10" s="51"/>
      <c r="D10" s="51"/>
      <c r="E10" s="51"/>
      <c r="F10" s="51"/>
      <c r="G10" s="51"/>
      <c r="H10" s="51"/>
      <c r="I10" s="51">
        <f>データ!O6</f>
        <v>82.34</v>
      </c>
      <c r="J10" s="51"/>
      <c r="K10" s="51"/>
      <c r="L10" s="51"/>
      <c r="M10" s="51"/>
      <c r="N10" s="51"/>
      <c r="O10" s="51"/>
      <c r="P10" s="51">
        <f>データ!P6</f>
        <v>1.23</v>
      </c>
      <c r="Q10" s="51"/>
      <c r="R10" s="51"/>
      <c r="S10" s="51"/>
      <c r="T10" s="51"/>
      <c r="U10" s="51"/>
      <c r="V10" s="51"/>
      <c r="W10" s="51">
        <f>データ!Q6</f>
        <v>100.83</v>
      </c>
      <c r="X10" s="51"/>
      <c r="Y10" s="51"/>
      <c r="Z10" s="51"/>
      <c r="AA10" s="51"/>
      <c r="AB10" s="51"/>
      <c r="AC10" s="51"/>
      <c r="AD10" s="52">
        <f>データ!R6</f>
        <v>2475</v>
      </c>
      <c r="AE10" s="52"/>
      <c r="AF10" s="52"/>
      <c r="AG10" s="52"/>
      <c r="AH10" s="52"/>
      <c r="AI10" s="52"/>
      <c r="AJ10" s="52"/>
      <c r="AK10" s="2"/>
      <c r="AL10" s="52">
        <f>データ!V6</f>
        <v>1510</v>
      </c>
      <c r="AM10" s="52"/>
      <c r="AN10" s="52"/>
      <c r="AO10" s="52"/>
      <c r="AP10" s="52"/>
      <c r="AQ10" s="52"/>
      <c r="AR10" s="52"/>
      <c r="AS10" s="52"/>
      <c r="AT10" s="51">
        <f>データ!W6</f>
        <v>1.25</v>
      </c>
      <c r="AU10" s="51"/>
      <c r="AV10" s="51"/>
      <c r="AW10" s="51"/>
      <c r="AX10" s="51"/>
      <c r="AY10" s="51"/>
      <c r="AZ10" s="51"/>
      <c r="BA10" s="51"/>
      <c r="BB10" s="51">
        <f>データ!X6</f>
        <v>1208</v>
      </c>
      <c r="BC10" s="51"/>
      <c r="BD10" s="51"/>
      <c r="BE10" s="51"/>
      <c r="BF10" s="51"/>
      <c r="BG10" s="51"/>
      <c r="BH10" s="51"/>
      <c r="BI10" s="51"/>
      <c r="BJ10" s="2"/>
      <c r="BK10" s="2"/>
      <c r="BL10" s="53" t="s">
        <v>22</v>
      </c>
      <c r="BM10" s="54"/>
      <c r="BN10" s="61" t="s">
        <v>23</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5" t="s">
        <v>113</v>
      </c>
      <c r="BM16" s="56"/>
      <c r="BN16" s="56"/>
      <c r="BO16" s="56"/>
      <c r="BP16" s="56"/>
      <c r="BQ16" s="56"/>
      <c r="BR16" s="56"/>
      <c r="BS16" s="56"/>
      <c r="BT16" s="56"/>
      <c r="BU16" s="56"/>
      <c r="BV16" s="56"/>
      <c r="BW16" s="56"/>
      <c r="BX16" s="56"/>
      <c r="BY16" s="56"/>
      <c r="BZ16" s="5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5"/>
      <c r="BM17" s="56"/>
      <c r="BN17" s="56"/>
      <c r="BO17" s="56"/>
      <c r="BP17" s="56"/>
      <c r="BQ17" s="56"/>
      <c r="BR17" s="56"/>
      <c r="BS17" s="56"/>
      <c r="BT17" s="56"/>
      <c r="BU17" s="56"/>
      <c r="BV17" s="56"/>
      <c r="BW17" s="56"/>
      <c r="BX17" s="56"/>
      <c r="BY17" s="56"/>
      <c r="BZ17" s="5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5"/>
      <c r="BM18" s="56"/>
      <c r="BN18" s="56"/>
      <c r="BO18" s="56"/>
      <c r="BP18" s="56"/>
      <c r="BQ18" s="56"/>
      <c r="BR18" s="56"/>
      <c r="BS18" s="56"/>
      <c r="BT18" s="56"/>
      <c r="BU18" s="56"/>
      <c r="BV18" s="56"/>
      <c r="BW18" s="56"/>
      <c r="BX18" s="56"/>
      <c r="BY18" s="56"/>
      <c r="BZ18" s="5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5"/>
      <c r="BM19" s="56"/>
      <c r="BN19" s="56"/>
      <c r="BO19" s="56"/>
      <c r="BP19" s="56"/>
      <c r="BQ19" s="56"/>
      <c r="BR19" s="56"/>
      <c r="BS19" s="56"/>
      <c r="BT19" s="56"/>
      <c r="BU19" s="56"/>
      <c r="BV19" s="56"/>
      <c r="BW19" s="56"/>
      <c r="BX19" s="56"/>
      <c r="BY19" s="56"/>
      <c r="BZ19" s="5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5"/>
      <c r="BM20" s="56"/>
      <c r="BN20" s="56"/>
      <c r="BO20" s="56"/>
      <c r="BP20" s="56"/>
      <c r="BQ20" s="56"/>
      <c r="BR20" s="56"/>
      <c r="BS20" s="56"/>
      <c r="BT20" s="56"/>
      <c r="BU20" s="56"/>
      <c r="BV20" s="56"/>
      <c r="BW20" s="56"/>
      <c r="BX20" s="56"/>
      <c r="BY20" s="56"/>
      <c r="BZ20" s="5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5"/>
      <c r="BM21" s="56"/>
      <c r="BN21" s="56"/>
      <c r="BO21" s="56"/>
      <c r="BP21" s="56"/>
      <c r="BQ21" s="56"/>
      <c r="BR21" s="56"/>
      <c r="BS21" s="56"/>
      <c r="BT21" s="56"/>
      <c r="BU21" s="56"/>
      <c r="BV21" s="56"/>
      <c r="BW21" s="56"/>
      <c r="BX21" s="56"/>
      <c r="BY21" s="56"/>
      <c r="BZ21" s="5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5"/>
      <c r="BM22" s="56"/>
      <c r="BN22" s="56"/>
      <c r="BO22" s="56"/>
      <c r="BP22" s="56"/>
      <c r="BQ22" s="56"/>
      <c r="BR22" s="56"/>
      <c r="BS22" s="56"/>
      <c r="BT22" s="56"/>
      <c r="BU22" s="56"/>
      <c r="BV22" s="56"/>
      <c r="BW22" s="56"/>
      <c r="BX22" s="56"/>
      <c r="BY22" s="56"/>
      <c r="BZ22" s="5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5"/>
      <c r="BM23" s="56"/>
      <c r="BN23" s="56"/>
      <c r="BO23" s="56"/>
      <c r="BP23" s="56"/>
      <c r="BQ23" s="56"/>
      <c r="BR23" s="56"/>
      <c r="BS23" s="56"/>
      <c r="BT23" s="56"/>
      <c r="BU23" s="56"/>
      <c r="BV23" s="56"/>
      <c r="BW23" s="56"/>
      <c r="BX23" s="56"/>
      <c r="BY23" s="56"/>
      <c r="BZ23" s="5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5"/>
      <c r="BM24" s="56"/>
      <c r="BN24" s="56"/>
      <c r="BO24" s="56"/>
      <c r="BP24" s="56"/>
      <c r="BQ24" s="56"/>
      <c r="BR24" s="56"/>
      <c r="BS24" s="56"/>
      <c r="BT24" s="56"/>
      <c r="BU24" s="56"/>
      <c r="BV24" s="56"/>
      <c r="BW24" s="56"/>
      <c r="BX24" s="56"/>
      <c r="BY24" s="56"/>
      <c r="BZ24" s="5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5"/>
      <c r="BM25" s="56"/>
      <c r="BN25" s="56"/>
      <c r="BO25" s="56"/>
      <c r="BP25" s="56"/>
      <c r="BQ25" s="56"/>
      <c r="BR25" s="56"/>
      <c r="BS25" s="56"/>
      <c r="BT25" s="56"/>
      <c r="BU25" s="56"/>
      <c r="BV25" s="56"/>
      <c r="BW25" s="56"/>
      <c r="BX25" s="56"/>
      <c r="BY25" s="56"/>
      <c r="BZ25" s="5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5"/>
      <c r="BM26" s="56"/>
      <c r="BN26" s="56"/>
      <c r="BO26" s="56"/>
      <c r="BP26" s="56"/>
      <c r="BQ26" s="56"/>
      <c r="BR26" s="56"/>
      <c r="BS26" s="56"/>
      <c r="BT26" s="56"/>
      <c r="BU26" s="56"/>
      <c r="BV26" s="56"/>
      <c r="BW26" s="56"/>
      <c r="BX26" s="56"/>
      <c r="BY26" s="56"/>
      <c r="BZ26" s="5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5"/>
      <c r="BM27" s="56"/>
      <c r="BN27" s="56"/>
      <c r="BO27" s="56"/>
      <c r="BP27" s="56"/>
      <c r="BQ27" s="56"/>
      <c r="BR27" s="56"/>
      <c r="BS27" s="56"/>
      <c r="BT27" s="56"/>
      <c r="BU27" s="56"/>
      <c r="BV27" s="56"/>
      <c r="BW27" s="56"/>
      <c r="BX27" s="56"/>
      <c r="BY27" s="56"/>
      <c r="BZ27" s="5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5"/>
      <c r="BM28" s="56"/>
      <c r="BN28" s="56"/>
      <c r="BO28" s="56"/>
      <c r="BP28" s="56"/>
      <c r="BQ28" s="56"/>
      <c r="BR28" s="56"/>
      <c r="BS28" s="56"/>
      <c r="BT28" s="56"/>
      <c r="BU28" s="56"/>
      <c r="BV28" s="56"/>
      <c r="BW28" s="56"/>
      <c r="BX28" s="56"/>
      <c r="BY28" s="56"/>
      <c r="BZ28" s="5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5"/>
      <c r="BM29" s="56"/>
      <c r="BN29" s="56"/>
      <c r="BO29" s="56"/>
      <c r="BP29" s="56"/>
      <c r="BQ29" s="56"/>
      <c r="BR29" s="56"/>
      <c r="BS29" s="56"/>
      <c r="BT29" s="56"/>
      <c r="BU29" s="56"/>
      <c r="BV29" s="56"/>
      <c r="BW29" s="56"/>
      <c r="BX29" s="56"/>
      <c r="BY29" s="56"/>
      <c r="BZ29" s="5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5"/>
      <c r="BM30" s="56"/>
      <c r="BN30" s="56"/>
      <c r="BO30" s="56"/>
      <c r="BP30" s="56"/>
      <c r="BQ30" s="56"/>
      <c r="BR30" s="56"/>
      <c r="BS30" s="56"/>
      <c r="BT30" s="56"/>
      <c r="BU30" s="56"/>
      <c r="BV30" s="56"/>
      <c r="BW30" s="56"/>
      <c r="BX30" s="56"/>
      <c r="BY30" s="56"/>
      <c r="BZ30" s="5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5"/>
      <c r="BM31" s="56"/>
      <c r="BN31" s="56"/>
      <c r="BO31" s="56"/>
      <c r="BP31" s="56"/>
      <c r="BQ31" s="56"/>
      <c r="BR31" s="56"/>
      <c r="BS31" s="56"/>
      <c r="BT31" s="56"/>
      <c r="BU31" s="56"/>
      <c r="BV31" s="56"/>
      <c r="BW31" s="56"/>
      <c r="BX31" s="56"/>
      <c r="BY31" s="56"/>
      <c r="BZ31" s="5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5"/>
      <c r="BM32" s="56"/>
      <c r="BN32" s="56"/>
      <c r="BO32" s="56"/>
      <c r="BP32" s="56"/>
      <c r="BQ32" s="56"/>
      <c r="BR32" s="56"/>
      <c r="BS32" s="56"/>
      <c r="BT32" s="56"/>
      <c r="BU32" s="56"/>
      <c r="BV32" s="56"/>
      <c r="BW32" s="56"/>
      <c r="BX32" s="56"/>
      <c r="BY32" s="56"/>
      <c r="BZ32" s="5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5"/>
      <c r="BM33" s="56"/>
      <c r="BN33" s="56"/>
      <c r="BO33" s="56"/>
      <c r="BP33" s="56"/>
      <c r="BQ33" s="56"/>
      <c r="BR33" s="56"/>
      <c r="BS33" s="56"/>
      <c r="BT33" s="56"/>
      <c r="BU33" s="56"/>
      <c r="BV33" s="56"/>
      <c r="BW33" s="56"/>
      <c r="BX33" s="56"/>
      <c r="BY33" s="56"/>
      <c r="BZ33" s="5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5"/>
      <c r="BM34" s="56"/>
      <c r="BN34" s="56"/>
      <c r="BO34" s="56"/>
      <c r="BP34" s="56"/>
      <c r="BQ34" s="56"/>
      <c r="BR34" s="56"/>
      <c r="BS34" s="56"/>
      <c r="BT34" s="56"/>
      <c r="BU34" s="56"/>
      <c r="BV34" s="56"/>
      <c r="BW34" s="56"/>
      <c r="BX34" s="56"/>
      <c r="BY34" s="56"/>
      <c r="BZ34" s="5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5"/>
      <c r="BM35" s="56"/>
      <c r="BN35" s="56"/>
      <c r="BO35" s="56"/>
      <c r="BP35" s="56"/>
      <c r="BQ35" s="56"/>
      <c r="BR35" s="56"/>
      <c r="BS35" s="56"/>
      <c r="BT35" s="56"/>
      <c r="BU35" s="56"/>
      <c r="BV35" s="56"/>
      <c r="BW35" s="56"/>
      <c r="BX35" s="56"/>
      <c r="BY35" s="56"/>
      <c r="BZ35" s="5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5"/>
      <c r="BM36" s="56"/>
      <c r="BN36" s="56"/>
      <c r="BO36" s="56"/>
      <c r="BP36" s="56"/>
      <c r="BQ36" s="56"/>
      <c r="BR36" s="56"/>
      <c r="BS36" s="56"/>
      <c r="BT36" s="56"/>
      <c r="BU36" s="56"/>
      <c r="BV36" s="56"/>
      <c r="BW36" s="56"/>
      <c r="BX36" s="56"/>
      <c r="BY36" s="56"/>
      <c r="BZ36" s="5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5"/>
      <c r="BM37" s="56"/>
      <c r="BN37" s="56"/>
      <c r="BO37" s="56"/>
      <c r="BP37" s="56"/>
      <c r="BQ37" s="56"/>
      <c r="BR37" s="56"/>
      <c r="BS37" s="56"/>
      <c r="BT37" s="56"/>
      <c r="BU37" s="56"/>
      <c r="BV37" s="56"/>
      <c r="BW37" s="56"/>
      <c r="BX37" s="56"/>
      <c r="BY37" s="56"/>
      <c r="BZ37" s="5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5"/>
      <c r="BM38" s="56"/>
      <c r="BN38" s="56"/>
      <c r="BO38" s="56"/>
      <c r="BP38" s="56"/>
      <c r="BQ38" s="56"/>
      <c r="BR38" s="56"/>
      <c r="BS38" s="56"/>
      <c r="BT38" s="56"/>
      <c r="BU38" s="56"/>
      <c r="BV38" s="56"/>
      <c r="BW38" s="56"/>
      <c r="BX38" s="56"/>
      <c r="BY38" s="56"/>
      <c r="BZ38" s="5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5"/>
      <c r="BM39" s="56"/>
      <c r="BN39" s="56"/>
      <c r="BO39" s="56"/>
      <c r="BP39" s="56"/>
      <c r="BQ39" s="56"/>
      <c r="BR39" s="56"/>
      <c r="BS39" s="56"/>
      <c r="BT39" s="56"/>
      <c r="BU39" s="56"/>
      <c r="BV39" s="56"/>
      <c r="BW39" s="56"/>
      <c r="BX39" s="56"/>
      <c r="BY39" s="56"/>
      <c r="BZ39" s="5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5"/>
      <c r="BM40" s="56"/>
      <c r="BN40" s="56"/>
      <c r="BO40" s="56"/>
      <c r="BP40" s="56"/>
      <c r="BQ40" s="56"/>
      <c r="BR40" s="56"/>
      <c r="BS40" s="56"/>
      <c r="BT40" s="56"/>
      <c r="BU40" s="56"/>
      <c r="BV40" s="56"/>
      <c r="BW40" s="56"/>
      <c r="BX40" s="56"/>
      <c r="BY40" s="56"/>
      <c r="BZ40" s="5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5"/>
      <c r="BM41" s="56"/>
      <c r="BN41" s="56"/>
      <c r="BO41" s="56"/>
      <c r="BP41" s="56"/>
      <c r="BQ41" s="56"/>
      <c r="BR41" s="56"/>
      <c r="BS41" s="56"/>
      <c r="BT41" s="56"/>
      <c r="BU41" s="56"/>
      <c r="BV41" s="56"/>
      <c r="BW41" s="56"/>
      <c r="BX41" s="56"/>
      <c r="BY41" s="56"/>
      <c r="BZ41" s="5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5"/>
      <c r="BM42" s="56"/>
      <c r="BN42" s="56"/>
      <c r="BO42" s="56"/>
      <c r="BP42" s="56"/>
      <c r="BQ42" s="56"/>
      <c r="BR42" s="56"/>
      <c r="BS42" s="56"/>
      <c r="BT42" s="56"/>
      <c r="BU42" s="56"/>
      <c r="BV42" s="56"/>
      <c r="BW42" s="56"/>
      <c r="BX42" s="56"/>
      <c r="BY42" s="56"/>
      <c r="BZ42" s="5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5"/>
      <c r="BM43" s="56"/>
      <c r="BN43" s="56"/>
      <c r="BO43" s="56"/>
      <c r="BP43" s="56"/>
      <c r="BQ43" s="56"/>
      <c r="BR43" s="56"/>
      <c r="BS43" s="56"/>
      <c r="BT43" s="56"/>
      <c r="BU43" s="56"/>
      <c r="BV43" s="56"/>
      <c r="BW43" s="56"/>
      <c r="BX43" s="56"/>
      <c r="BY43" s="56"/>
      <c r="BZ43" s="5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114</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115</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uDAaf/xrJJ+S4d7v0eFH9bJl3/RXGJIGZE4l0ys+rnEi/MkQvS4LOrJVDRi6MDFvt+CJtowZ9VARXN/shjPsA==" saltValue="r/pZicH92gXwfT0ASlvM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462187</v>
      </c>
      <c r="D6" s="19">
        <f t="shared" si="3"/>
        <v>46</v>
      </c>
      <c r="E6" s="19">
        <f t="shared" si="3"/>
        <v>17</v>
      </c>
      <c r="F6" s="19">
        <f t="shared" si="3"/>
        <v>4</v>
      </c>
      <c r="G6" s="19">
        <f t="shared" si="3"/>
        <v>0</v>
      </c>
      <c r="H6" s="19" t="str">
        <f t="shared" si="3"/>
        <v>鹿児島県　霧島市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82.34</v>
      </c>
      <c r="P6" s="20">
        <f t="shared" si="3"/>
        <v>1.23</v>
      </c>
      <c r="Q6" s="20">
        <f t="shared" si="3"/>
        <v>100.83</v>
      </c>
      <c r="R6" s="20">
        <f t="shared" si="3"/>
        <v>2475</v>
      </c>
      <c r="S6" s="20">
        <f t="shared" si="3"/>
        <v>123070</v>
      </c>
      <c r="T6" s="20">
        <f t="shared" si="3"/>
        <v>603.16999999999996</v>
      </c>
      <c r="U6" s="20">
        <f t="shared" si="3"/>
        <v>204.04</v>
      </c>
      <c r="V6" s="20">
        <f t="shared" si="3"/>
        <v>1510</v>
      </c>
      <c r="W6" s="20">
        <f t="shared" si="3"/>
        <v>1.25</v>
      </c>
      <c r="X6" s="20">
        <f t="shared" si="3"/>
        <v>1208</v>
      </c>
      <c r="Y6" s="21">
        <f>IF(Y7="",NA(),Y7)</f>
        <v>110.85</v>
      </c>
      <c r="Z6" s="21">
        <f t="shared" ref="Z6:AH6" si="4">IF(Z7="",NA(),Z7)</f>
        <v>130.88999999999999</v>
      </c>
      <c r="AA6" s="21">
        <f t="shared" si="4"/>
        <v>119.68</v>
      </c>
      <c r="AB6" s="21">
        <f t="shared" si="4"/>
        <v>121.29</v>
      </c>
      <c r="AC6" s="21">
        <f t="shared" si="4"/>
        <v>125.93</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78.17</v>
      </c>
      <c r="AV6" s="21">
        <f t="shared" ref="AV6:BD6" si="6">IF(AV7="",NA(),AV7)</f>
        <v>89.47</v>
      </c>
      <c r="AW6" s="21">
        <f t="shared" si="6"/>
        <v>82.75</v>
      </c>
      <c r="AX6" s="21">
        <f t="shared" si="6"/>
        <v>61.4</v>
      </c>
      <c r="AY6" s="21">
        <f t="shared" si="6"/>
        <v>72.2</v>
      </c>
      <c r="AZ6" s="21">
        <f t="shared" si="6"/>
        <v>44.24</v>
      </c>
      <c r="BA6" s="21">
        <f t="shared" si="6"/>
        <v>43.07</v>
      </c>
      <c r="BB6" s="21">
        <f t="shared" si="6"/>
        <v>45.42</v>
      </c>
      <c r="BC6" s="21">
        <f t="shared" si="6"/>
        <v>50.63</v>
      </c>
      <c r="BD6" s="21">
        <f t="shared" si="6"/>
        <v>53.28</v>
      </c>
      <c r="BE6" s="20" t="str">
        <f>IF(BE7="","",IF(BE7="-","【-】","【"&amp;SUBSTITUTE(TEXT(BE7,"#,##0.00"),"-","△")&amp;"】"))</f>
        <v>【50.90】</v>
      </c>
      <c r="BF6" s="21">
        <f>IF(BF7="",NA(),BF7)</f>
        <v>2189.59</v>
      </c>
      <c r="BG6" s="21">
        <f t="shared" ref="BG6:BO6" si="7">IF(BG7="",NA(),BG7)</f>
        <v>1069.8900000000001</v>
      </c>
      <c r="BH6" s="21">
        <f t="shared" si="7"/>
        <v>1004.55</v>
      </c>
      <c r="BI6" s="21">
        <f t="shared" si="7"/>
        <v>656.27</v>
      </c>
      <c r="BJ6" s="21">
        <f t="shared" si="7"/>
        <v>560.79999999999995</v>
      </c>
      <c r="BK6" s="21">
        <f t="shared" si="7"/>
        <v>1258.43</v>
      </c>
      <c r="BL6" s="21">
        <f t="shared" si="7"/>
        <v>1163.75</v>
      </c>
      <c r="BM6" s="21">
        <f t="shared" si="7"/>
        <v>1195.47</v>
      </c>
      <c r="BN6" s="21">
        <f t="shared" si="7"/>
        <v>1168.69</v>
      </c>
      <c r="BO6" s="21">
        <f t="shared" si="7"/>
        <v>1142.44</v>
      </c>
      <c r="BP6" s="20" t="str">
        <f>IF(BP7="","",IF(BP7="-","【-】","【"&amp;SUBSTITUTE(TEXT(BP7,"#,##0.00"),"-","△")&amp;"】"))</f>
        <v>【1,099.15】</v>
      </c>
      <c r="BQ6" s="21">
        <f>IF(BQ7="",NA(),BQ7)</f>
        <v>30.03</v>
      </c>
      <c r="BR6" s="21">
        <f t="shared" ref="BR6:BZ6" si="8">IF(BR7="",NA(),BR7)</f>
        <v>56.53</v>
      </c>
      <c r="BS6" s="21">
        <f t="shared" si="8"/>
        <v>54.44</v>
      </c>
      <c r="BT6" s="21">
        <f t="shared" si="8"/>
        <v>67.62</v>
      </c>
      <c r="BU6" s="21">
        <f t="shared" si="8"/>
        <v>79.180000000000007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321.07</v>
      </c>
      <c r="CC6" s="21">
        <f t="shared" ref="CC6:CK6" si="9">IF(CC7="",NA(),CC7)</f>
        <v>171.41</v>
      </c>
      <c r="CD6" s="21">
        <f t="shared" si="9"/>
        <v>182.98</v>
      </c>
      <c r="CE6" s="21">
        <f t="shared" si="9"/>
        <v>180</v>
      </c>
      <c r="CF6" s="21">
        <f t="shared" si="9"/>
        <v>160.78</v>
      </c>
      <c r="CG6" s="21">
        <f t="shared" si="9"/>
        <v>224.88</v>
      </c>
      <c r="CH6" s="21">
        <f t="shared" si="9"/>
        <v>228.64</v>
      </c>
      <c r="CI6" s="21">
        <f t="shared" si="9"/>
        <v>239.46</v>
      </c>
      <c r="CJ6" s="21">
        <f t="shared" si="9"/>
        <v>233.15</v>
      </c>
      <c r="CK6" s="21">
        <f t="shared" si="9"/>
        <v>252.17</v>
      </c>
      <c r="CL6" s="20" t="str">
        <f>IF(CL7="","",IF(CL7="-","【-】","【"&amp;SUBSTITUTE(TEXT(CL7,"#,##0.00"),"-","△")&amp;"】"))</f>
        <v>【225.78】</v>
      </c>
      <c r="CM6" s="21">
        <f>IF(CM7="",NA(),CM7)</f>
        <v>29.13</v>
      </c>
      <c r="CN6" s="21">
        <f t="shared" ref="CN6:CV6" si="10">IF(CN7="",NA(),CN7)</f>
        <v>29.17</v>
      </c>
      <c r="CO6" s="21">
        <f t="shared" si="10"/>
        <v>30.96</v>
      </c>
      <c r="CP6" s="21">
        <f t="shared" si="10"/>
        <v>30.38</v>
      </c>
      <c r="CQ6" s="21">
        <f t="shared" si="10"/>
        <v>32.04</v>
      </c>
      <c r="CR6" s="21">
        <f t="shared" si="10"/>
        <v>42.4</v>
      </c>
      <c r="CS6" s="21">
        <f t="shared" si="10"/>
        <v>42.28</v>
      </c>
      <c r="CT6" s="21">
        <f t="shared" si="10"/>
        <v>41.06</v>
      </c>
      <c r="CU6" s="21">
        <f t="shared" si="10"/>
        <v>42.09</v>
      </c>
      <c r="CV6" s="21">
        <f t="shared" si="10"/>
        <v>42.15</v>
      </c>
      <c r="CW6" s="20" t="str">
        <f>IF(CW7="","",IF(CW7="-","【-】","【"&amp;SUBSTITUTE(TEXT(CW7,"#,##0.00"),"-","△")&amp;"】"))</f>
        <v>【43.17】</v>
      </c>
      <c r="CX6" s="21">
        <f>IF(CX7="",NA(),CX7)</f>
        <v>79.510000000000005</v>
      </c>
      <c r="CY6" s="21">
        <f t="shared" ref="CY6:DG6" si="11">IF(CY7="",NA(),CY7)</f>
        <v>76.42</v>
      </c>
      <c r="CZ6" s="21">
        <f t="shared" si="11"/>
        <v>77.87</v>
      </c>
      <c r="DA6" s="21">
        <f t="shared" si="11"/>
        <v>78.31</v>
      </c>
      <c r="DB6" s="21">
        <f t="shared" si="11"/>
        <v>78.08</v>
      </c>
      <c r="DC6" s="21">
        <f t="shared" si="11"/>
        <v>84.19</v>
      </c>
      <c r="DD6" s="21">
        <f t="shared" si="11"/>
        <v>84.34</v>
      </c>
      <c r="DE6" s="21">
        <f t="shared" si="11"/>
        <v>84.34</v>
      </c>
      <c r="DF6" s="21">
        <f t="shared" si="11"/>
        <v>84.73</v>
      </c>
      <c r="DG6" s="21">
        <f t="shared" si="11"/>
        <v>84.21</v>
      </c>
      <c r="DH6" s="20" t="str">
        <f>IF(DH7="","",IF(DH7="-","【-】","【"&amp;SUBSTITUTE(TEXT(DH7,"#,##0.00"),"-","△")&amp;"】"))</f>
        <v>【86.31】</v>
      </c>
      <c r="DI6" s="21">
        <f>IF(DI7="",NA(),DI7)</f>
        <v>7.9</v>
      </c>
      <c r="DJ6" s="21">
        <f t="shared" ref="DJ6:DR6" si="12">IF(DJ7="",NA(),DJ7)</f>
        <v>11.19</v>
      </c>
      <c r="DK6" s="21">
        <f t="shared" si="12"/>
        <v>14.49</v>
      </c>
      <c r="DL6" s="21">
        <f t="shared" si="12"/>
        <v>17.57</v>
      </c>
      <c r="DM6" s="21">
        <f t="shared" si="12"/>
        <v>20.73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462187</v>
      </c>
      <c r="D7" s="23">
        <v>46</v>
      </c>
      <c r="E7" s="23">
        <v>17</v>
      </c>
      <c r="F7" s="23">
        <v>4</v>
      </c>
      <c r="G7" s="23">
        <v>0</v>
      </c>
      <c r="H7" s="23" t="s">
        <v>96</v>
      </c>
      <c r="I7" s="23" t="s">
        <v>97</v>
      </c>
      <c r="J7" s="23" t="s">
        <v>98</v>
      </c>
      <c r="K7" s="23" t="s">
        <v>99</v>
      </c>
      <c r="L7" s="23" t="s">
        <v>100</v>
      </c>
      <c r="M7" s="23" t="s">
        <v>101</v>
      </c>
      <c r="N7" s="24" t="s">
        <v>102</v>
      </c>
      <c r="O7" s="24">
        <v>82.34</v>
      </c>
      <c r="P7" s="24">
        <v>1.23</v>
      </c>
      <c r="Q7" s="24">
        <v>100.83</v>
      </c>
      <c r="R7" s="24">
        <v>2475</v>
      </c>
      <c r="S7" s="24">
        <v>123070</v>
      </c>
      <c r="T7" s="24">
        <v>603.16999999999996</v>
      </c>
      <c r="U7" s="24">
        <v>204.04</v>
      </c>
      <c r="V7" s="24">
        <v>1510</v>
      </c>
      <c r="W7" s="24">
        <v>1.25</v>
      </c>
      <c r="X7" s="24">
        <v>1208</v>
      </c>
      <c r="Y7" s="24">
        <v>110.85</v>
      </c>
      <c r="Z7" s="24">
        <v>130.88999999999999</v>
      </c>
      <c r="AA7" s="24">
        <v>119.68</v>
      </c>
      <c r="AB7" s="24">
        <v>121.29</v>
      </c>
      <c r="AC7" s="24">
        <v>125.93</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78.17</v>
      </c>
      <c r="AV7" s="24">
        <v>89.47</v>
      </c>
      <c r="AW7" s="24">
        <v>82.75</v>
      </c>
      <c r="AX7" s="24">
        <v>61.4</v>
      </c>
      <c r="AY7" s="24">
        <v>72.2</v>
      </c>
      <c r="AZ7" s="24">
        <v>44.24</v>
      </c>
      <c r="BA7" s="24">
        <v>43.07</v>
      </c>
      <c r="BB7" s="24">
        <v>45.42</v>
      </c>
      <c r="BC7" s="24">
        <v>50.63</v>
      </c>
      <c r="BD7" s="24">
        <v>53.28</v>
      </c>
      <c r="BE7" s="24">
        <v>50.9</v>
      </c>
      <c r="BF7" s="24">
        <v>2189.59</v>
      </c>
      <c r="BG7" s="24">
        <v>1069.8900000000001</v>
      </c>
      <c r="BH7" s="24">
        <v>1004.55</v>
      </c>
      <c r="BI7" s="24">
        <v>656.27</v>
      </c>
      <c r="BJ7" s="24">
        <v>560.79999999999995</v>
      </c>
      <c r="BK7" s="24">
        <v>1258.43</v>
      </c>
      <c r="BL7" s="24">
        <v>1163.75</v>
      </c>
      <c r="BM7" s="24">
        <v>1195.47</v>
      </c>
      <c r="BN7" s="24">
        <v>1168.69</v>
      </c>
      <c r="BO7" s="24">
        <v>1142.44</v>
      </c>
      <c r="BP7" s="24">
        <v>1099.1500000000001</v>
      </c>
      <c r="BQ7" s="24">
        <v>30.03</v>
      </c>
      <c r="BR7" s="24">
        <v>56.53</v>
      </c>
      <c r="BS7" s="24">
        <v>54.44</v>
      </c>
      <c r="BT7" s="24">
        <v>67.62</v>
      </c>
      <c r="BU7" s="24">
        <v>79.180000000000007</v>
      </c>
      <c r="BV7" s="24">
        <v>73.36</v>
      </c>
      <c r="BW7" s="24">
        <v>72.599999999999994</v>
      </c>
      <c r="BX7" s="24">
        <v>69.430000000000007</v>
      </c>
      <c r="BY7" s="24">
        <v>70.709999999999994</v>
      </c>
      <c r="BZ7" s="24">
        <v>66.63</v>
      </c>
      <c r="CA7" s="24">
        <v>72.92</v>
      </c>
      <c r="CB7" s="24">
        <v>321.07</v>
      </c>
      <c r="CC7" s="24">
        <v>171.41</v>
      </c>
      <c r="CD7" s="24">
        <v>182.98</v>
      </c>
      <c r="CE7" s="24">
        <v>180</v>
      </c>
      <c r="CF7" s="24">
        <v>160.78</v>
      </c>
      <c r="CG7" s="24">
        <v>224.88</v>
      </c>
      <c r="CH7" s="24">
        <v>228.64</v>
      </c>
      <c r="CI7" s="24">
        <v>239.46</v>
      </c>
      <c r="CJ7" s="24">
        <v>233.15</v>
      </c>
      <c r="CK7" s="24">
        <v>252.17</v>
      </c>
      <c r="CL7" s="24">
        <v>225.78</v>
      </c>
      <c r="CM7" s="24">
        <v>29.13</v>
      </c>
      <c r="CN7" s="24">
        <v>29.17</v>
      </c>
      <c r="CO7" s="24">
        <v>30.96</v>
      </c>
      <c r="CP7" s="24">
        <v>30.38</v>
      </c>
      <c r="CQ7" s="24">
        <v>32.04</v>
      </c>
      <c r="CR7" s="24">
        <v>42.4</v>
      </c>
      <c r="CS7" s="24">
        <v>42.28</v>
      </c>
      <c r="CT7" s="24">
        <v>41.06</v>
      </c>
      <c r="CU7" s="24">
        <v>42.09</v>
      </c>
      <c r="CV7" s="24">
        <v>42.15</v>
      </c>
      <c r="CW7" s="24">
        <v>43.17</v>
      </c>
      <c r="CX7" s="24">
        <v>79.510000000000005</v>
      </c>
      <c r="CY7" s="24">
        <v>76.42</v>
      </c>
      <c r="CZ7" s="24">
        <v>77.87</v>
      </c>
      <c r="DA7" s="24">
        <v>78.31</v>
      </c>
      <c r="DB7" s="24">
        <v>78.08</v>
      </c>
      <c r="DC7" s="24">
        <v>84.19</v>
      </c>
      <c r="DD7" s="24">
        <v>84.34</v>
      </c>
      <c r="DE7" s="24">
        <v>84.34</v>
      </c>
      <c r="DF7" s="24">
        <v>84.73</v>
      </c>
      <c r="DG7" s="24">
        <v>84.21</v>
      </c>
      <c r="DH7" s="24">
        <v>86.31</v>
      </c>
      <c r="DI7" s="24">
        <v>7.9</v>
      </c>
      <c r="DJ7" s="24">
        <v>11.19</v>
      </c>
      <c r="DK7" s="24">
        <v>14.49</v>
      </c>
      <c r="DL7" s="24">
        <v>17.57</v>
      </c>
      <c r="DM7" s="24">
        <v>20.73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2026-03-02T07:33:33Z</cp:lastPrinted>
  <dcterms:created xsi:type="dcterms:W3CDTF">2025-12-23T06:15:12Z</dcterms:created>
  <dcterms:modified xsi:type="dcterms:W3CDTF">2026-03-04T04:58:48Z</dcterms:modified>
  <cp:category/>
</cp:coreProperties>
</file>