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2 霧島市\"/>
    </mc:Choice>
  </mc:AlternateContent>
  <xr:revisionPtr revIDLastSave="0" documentId="13_ncr:1_{661274BA-165E-4524-9865-8D76168F770A}" xr6:coauthVersionLast="47" xr6:coauthVersionMax="47" xr10:uidLastSave="{00000000-0000-0000-0000-000000000000}"/>
  <workbookProtection workbookAlgorithmName="SHA-512" workbookHashValue="abuLF8EyqeWoBjlsk02n5rgAV7jux19zYINgvCKHtHQYRr6W3GSS5ygihIVWhGWgkHDMSZ38NGTRmBfcI95OCw==" workbookSaltValue="9wz4uVApw89dGSszk4mIg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BB10" i="4"/>
  <c r="AT10" i="4"/>
  <c r="P10"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<sst xmlns="http://schemas.openxmlformats.org/spreadsheetml/2006/main" count="231" uniqueCount="115">
  <si>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</si>
  <si>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</si>
  <si>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</si>
  <si>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</si>
  <si>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</si>
  <si>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</si>
  <si>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</si>
  <si>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</si>
  <si>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</si>
  <si>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</si>
  <si>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</si>
  <si>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</si>
  <si>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</si>
  <si>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</si>
  <si>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</si>
  <si>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</si>
  <si>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</si>
  <si>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</si>
  <si>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</si>
  <si>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</si>
  <si>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</si>
  <si>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</si>
  <si>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</si>
  <si>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</si>
  <si>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</si>
  <si>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</si>
  <si>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</si>
  <si>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</si>
  <si>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</si>
  <si>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</si>
  <si>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</si>
  <si>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</si>
  <si>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</si>
  <si>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</si>
  <si>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</si>
  <si>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</si>
  <si>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</si>
  <si>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</si>
  <si>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</si>
  <si>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</si>
  <si>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</si>
  <si>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</si>
  <si>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</si>
  <si>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</si>
  <si>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</si>
  <si>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</si>
  <si>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</si>
  <si>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</si>
  <si>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</si>
  <si>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</si>
  <si>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</si>
  <si>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</si>
  <si>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</si>
  <si>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</si>
  <si>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</si>
  <si>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</si>
  <si>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</si>
  <si>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</si>
  <si>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</si>
  <si>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</si>
  <si>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</si>
  <si>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</si>
  <si>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</si>
  <si>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</si>
  <si>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</si>
  <si>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</si>
  <si>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</si>
  <si>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</si>
  <si>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</si>
  <si>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</si>
  <si>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</si>
  <si>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</si>
  <si>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</si>
  <si>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</si>
  <si>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</si>
  <si>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</si>
  <si>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</si>
  <si>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</si>
  <si>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</si>
  <si>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</si>
  <si>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</si>
  <si>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</si>
  <si>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</si>
  <si>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</si>
  <si>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</si>
  <si>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</si>
  <si>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</si>
  <si>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</si>
  <si>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</si>
  <si>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</si>
  <si>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</si>
  <si>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</si>
  <si>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</si>
  <si>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</si>
  <si>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</si>
  <si>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</si>
  <si>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霧島市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</si>
  <si>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</si>
  <si>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</si>
  <si>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</si>
  <si>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</si>
  <si>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</si>
  <si>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</si>
  <si>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</si>
  <si>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</si>
  <si>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</si>
  <si>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</si>
  <si>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</si>
  <si>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</si>
  <si>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</si>
  <si>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</si>
  <si>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</si>
  <si>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rPr>
        <sz val="10.5"/>
        <rFont val="ＭＳ ゴシック"/>
        <family val="3"/>
        <charset val="128"/>
      </rPr>
      <t>①当該値は100％以上であり、良好な水準だが、一般会計からの繰り入れに依存している状況である。収入の確保と併せて維持管理費削減や水洗化率の向上の取り組みを強化し安定した経営を目指す。</t>
    </r>
    <r>
      <rPr>
        <sz val="10.5"/>
        <color rgb="FFFF0000"/>
        <rFont val="ＭＳ ゴシック"/>
        <family val="3"/>
        <charset val="128"/>
      </rPr>
      <t xml:space="preserve">
</t>
    </r>
    <r>
      <rPr>
        <sz val="10.5"/>
        <rFont val="ＭＳ ゴシック"/>
        <family val="3"/>
        <charset val="128"/>
      </rPr>
      <t>②累積欠損金は発生しておらず健全である。
③当該値は100％未満であるが、流動負債の約39％を企業債償還が占めており、償還金の原資は使用料収入等により得ることを予定しているため支払能力がないものではない。
④類似団体、全国平均と比較すると低い(良い)傾向にある。企業債残高は減少傾向であり、引き続き経営改善を図っていく。</t>
    </r>
    <r>
      <rPr>
        <sz val="10.5"/>
        <color rgb="FFFF0000"/>
        <rFont val="ＭＳ ゴシック"/>
        <family val="3"/>
        <charset val="128"/>
      </rPr>
      <t xml:space="preserve">
</t>
    </r>
    <r>
      <rPr>
        <sz val="10.5"/>
        <rFont val="ＭＳ ゴシック"/>
        <family val="3"/>
        <charset val="128"/>
      </rPr>
      <t>⑤R5.4月に使用料改定を行ったこともあり、類似団体や全国平均と比較して本年度も良好な水準となった。今後も更なる歳入の確保に努める。
⑥類似団体、全国平均と比較すると低い(良い)傾向にある。維持管理費の削減や接続率の向上により有収水量を増加させる取組を継続する。</t>
    </r>
    <r>
      <rPr>
        <sz val="10.5"/>
        <color rgb="FFFF0000"/>
        <rFont val="ＭＳ ゴシック"/>
        <family val="3"/>
        <charset val="128"/>
      </rPr>
      <t xml:space="preserve">
</t>
    </r>
    <r>
      <rPr>
        <sz val="10.5"/>
        <rFont val="ＭＳ ゴシック"/>
        <family val="3"/>
        <charset val="128"/>
      </rPr>
      <t>⑦類似団体や全国平均と比較して高い水準にあり良好である。水洗化率の向上に努め施設の遊休状態がないようにすることが必要であり計画に沿った整備の最中である。</t>
    </r>
    <r>
      <rPr>
        <sz val="10.5"/>
        <color rgb="FFFF0000"/>
        <rFont val="ＭＳ ゴシック"/>
        <family val="3"/>
        <charset val="128"/>
      </rPr>
      <t xml:space="preserve">
</t>
    </r>
    <r>
      <rPr>
        <sz val="10.5"/>
        <rFont val="ＭＳ ゴシック"/>
        <family val="3"/>
        <charset val="128"/>
      </rPr>
      <t>⑧水洗化率は類似団体との比較では高い水準であるが、全国と比較して低い水準にある。安定した経営のため広報等で水洗化促進を強化する必要がある。</t>
    </r>
    <rPh sb="47" eb="49">
      <t>シュウニュウ</t>
    </rPh>
    <rPh sb="50" eb="52">
      <t>カクホ</t>
    </rPh>
    <rPh sb="53" eb="54">
      <t>アワ</t>
    </rPh>
    <rPh sb="99" eb="101">
      <t>ハッセイ</t>
    </rPh>
    <rPh sb="106" eb="108">
      <t>ケンゼン</t>
    </rPh>
    <rPh sb="201" eb="205">
      <t>ゼンコクヘイキン</t>
    </rPh>
    <rPh sb="206" eb="208">
      <t>ヒカク</t>
    </rPh>
    <rPh sb="211" eb="212">
      <t>ヒク</t>
    </rPh>
    <rPh sb="214" eb="215">
      <t>ヨ</t>
    </rPh>
    <rPh sb="217" eb="219">
      <t>ケイコウ</t>
    </rPh>
    <rPh sb="237" eb="238">
      <t>ヒ</t>
    </rPh>
    <rPh sb="239" eb="240">
      <t>ツヅ</t>
    </rPh>
    <rPh sb="241" eb="243">
      <t>ケイエイ</t>
    </rPh>
    <rPh sb="243" eb="245">
      <t>カイゼン</t>
    </rPh>
    <rPh sb="246" eb="247">
      <t>ハカ</t>
    </rPh>
    <rPh sb="285" eb="287">
      <t>ヒカク</t>
    </rPh>
    <rPh sb="289" eb="292">
      <t>ホンネンド</t>
    </rPh>
    <rPh sb="293" eb="295">
      <t>リョウコウ</t>
    </rPh>
    <rPh sb="303" eb="305">
      <t>コンゴ</t>
    </rPh>
    <rPh sb="306" eb="307">
      <t>サラ</t>
    </rPh>
    <rPh sb="309" eb="311">
      <t>サイニュウ</t>
    </rPh>
    <rPh sb="312" eb="314">
      <t>カクホ</t>
    </rPh>
    <rPh sb="315" eb="316">
      <t>ツト</t>
    </rPh>
    <rPh sb="348" eb="353">
      <t>イジカンリヒ</t>
    </rPh>
    <rPh sb="354" eb="356">
      <t>サクゲン</t>
    </rPh>
    <rPh sb="357" eb="360">
      <t>セツゾクリツ</t>
    </rPh>
    <rPh sb="361" eb="363">
      <t>コウジョウ</t>
    </rPh>
    <rPh sb="366" eb="370">
      <t>ユウシュウスイリョウ</t>
    </rPh>
    <rPh sb="371" eb="373">
      <t>ゾウカ</t>
    </rPh>
    <rPh sb="376" eb="378">
      <t>トリクミ</t>
    </rPh>
    <rPh sb="379" eb="381">
      <t>ケイゾク</t>
    </rPh>
    <rPh sb="413" eb="417">
      <t>スイセンカリツ</t>
    </rPh>
    <rPh sb="418" eb="420">
      <t>コウジョウ</t>
    </rPh>
    <rPh sb="421" eb="422">
      <t>ツト</t>
    </rPh>
    <rPh sb="423" eb="425">
      <t>シセツ</t>
    </rPh>
    <rPh sb="426" eb="430">
      <t>ユウキュウジョウタイ</t>
    </rPh>
    <rPh sb="441" eb="443">
      <t>ヒツヨウ</t>
    </rPh>
    <rPh sb="446" eb="448">
      <t>ケイカク</t>
    </rPh>
    <rPh sb="449" eb="450">
      <t>ソ</t>
    </rPh>
    <rPh sb="452" eb="454">
      <t>セイビ</t>
    </rPh>
    <rPh sb="455" eb="457">
      <t>サイチュウ</t>
    </rPh>
    <rPh sb="474" eb="476">
      <t>ヒカク</t>
    </rPh>
    <rPh sb="478" eb="479">
      <t>タカ</t>
    </rPh>
    <rPh sb="525" eb="527">
      <t>ヒツヨウ</t>
    </rPh>
    <phoneticPr fontId="4"/>
  </si>
  <si>
    <t>　①,②,③供用開始から29年経過している。すべての数値において類似団体と比較して良好。法定耐用年数が経過した管路はない。将来の更新に備えて投資計画等の見直しを行うことが必要である。</t>
    <rPh sb="6" eb="10">
      <t>キョウヨウカイシ</t>
    </rPh>
    <rPh sb="14" eb="15">
      <t>ネン</t>
    </rPh>
    <rPh sb="15" eb="17">
      <t>ケイカ</t>
    </rPh>
    <rPh sb="26" eb="28">
      <t>スウチ</t>
    </rPh>
    <rPh sb="32" eb="36">
      <t>ルイジダンタイ</t>
    </rPh>
    <rPh sb="37" eb="39">
      <t>ヒカク</t>
    </rPh>
    <rPh sb="41" eb="43">
      <t>リョウコウ</t>
    </rPh>
    <rPh sb="61" eb="63">
      <t>ショウライ</t>
    </rPh>
    <rPh sb="64" eb="66">
      <t>コウシン</t>
    </rPh>
    <rPh sb="67" eb="68">
      <t>ソナ</t>
    </rPh>
    <rPh sb="70" eb="75">
      <t>トウシケイカクトウ</t>
    </rPh>
    <rPh sb="76" eb="78">
      <t>ミナオ</t>
    </rPh>
    <rPh sb="80" eb="81">
      <t>オコナ</t>
    </rPh>
    <rPh sb="85" eb="87">
      <t>ヒツヨウ</t>
    </rPh>
    <phoneticPr fontId="4"/>
  </si>
  <si>
    <t>　本市の人口は、全国的に減少が進む中、微減にとどまっており、サービス需要の大きな減少は見られていない。一方、施設の老朽化は進行しており、更新需要は拡大傾向にある。公営企業に携わる人材については必要数を概ね確保できているものの、近年の職員給与費の増加や物価高騰により営業費用は増加している状況である。
　本市の汚水処理人口普及率は、全国平均と比べて低い水準にある。また、経営状況は一般会計からの繰入金に依存している。水洗化率も全国に比べて低い。令和５年４月に使用料を改定したが、今後更なる改定を検討する必要がある。
　今後は、使用料収入を増加させ、さらに水洗化率の向上を図るとともに、新たな収入確保や経費削減に努めながら安定した経営を目指す。</t>
    <rPh sb="151" eb="153">
      <t>ホンシ</t>
    </rPh>
    <rPh sb="154" eb="163">
      <t>オスイショリジンコウフキュウリツ</t>
    </rPh>
    <rPh sb="165" eb="167">
      <t>ゼンコク</t>
    </rPh>
    <rPh sb="167" eb="169">
      <t>ヘイキン</t>
    </rPh>
    <rPh sb="170" eb="171">
      <t>クラ</t>
    </rPh>
    <rPh sb="173" eb="174">
      <t>ヒク</t>
    </rPh>
    <rPh sb="175" eb="177">
      <t>スイジュン</t>
    </rPh>
    <rPh sb="207" eb="211">
      <t>スイセンカリツ</t>
    </rPh>
    <rPh sb="212" eb="214">
      <t>ゼンコク</t>
    </rPh>
    <rPh sb="215" eb="216">
      <t>クラ</t>
    </rPh>
    <rPh sb="218" eb="219">
      <t>ヒク</t>
    </rPh>
    <rPh sb="221" eb="223">
      <t>レイワ</t>
    </rPh>
    <rPh sb="224" eb="225">
      <t>ネン</t>
    </rPh>
    <rPh sb="226" eb="227">
      <t>ガツ</t>
    </rPh>
    <rPh sb="228" eb="231">
      <t>シヨウリョウ</t>
    </rPh>
    <rPh sb="232" eb="234">
      <t>カイテイ</t>
    </rPh>
    <rPh sb="238" eb="240">
      <t>コンゴ</t>
    </rPh>
    <rPh sb="240" eb="241">
      <t>サラ</t>
    </rPh>
    <rPh sb="243" eb="245">
      <t>カイテイ</t>
    </rPh>
    <rPh sb="246" eb="248">
      <t>ケントウ</t>
    </rPh>
    <rPh sb="250" eb="252">
      <t>ヒツヨウ</t>
    </rPh>
    <rPh sb="258" eb="260">
      <t>コンゴ</t>
    </rPh>
    <rPh sb="262" eb="265">
      <t>シヨウリョウ</t>
    </rPh>
    <rPh sb="265" eb="267">
      <t>シュウニュウ</t>
    </rPh>
    <rPh sb="268" eb="270">
      <t>ゾウカ</t>
    </rPh>
    <rPh sb="276" eb="280">
      <t>スイセンカリツ</t>
    </rPh>
    <rPh sb="281" eb="283">
      <t>コウジョウ</t>
    </rPh>
    <rPh sb="284" eb="285">
      <t>ハカ</t>
    </rPh>
    <rPh sb="291" eb="292">
      <t>アラ</t>
    </rPh>
    <rPh sb="294" eb="298">
      <t>シュウニュウカクホ</t>
    </rPh>
    <rPh sb="299" eb="303">
      <t>ケイヒサクゲン</t>
    </rPh>
    <rPh sb="304" eb="305">
      <t>ツト</t>
    </rPh>
    <rPh sb="309" eb="311">
      <t>アンテイ</t>
    </rPh>
    <rPh sb="313" eb="315">
      <t>ケイエイ</t>
    </rPh>
    <rPh sb="316" eb="318">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</si>
</sst>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rgb="FFFF0000"/>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0.39</c:v>
                </c:pt>
                <c:pt idx="1">
                  <c:v>0.38</c:v>
                </c:pt>
                <c:pt idx="2">
                  <c:v>0.46</c:v>
                </c:pt>
                <c:pt idx="3">
                  <c:v>0.24</c:v>
                </c:pt>
                <c:pt idx="4">
                  <c:v>0.69</c:v>
                </c:pt>
              </c:numCache>
            </c:numRef>
          </c:val>
          <c:extLst>
            <c:ext xmlns:c16="http://schemas.microsoft.com/office/drawing/2014/chart" uri="{C3380CC4-5D6E-409C-BE32-E72D297353CC}">
              <c16:uniqueId val="{00000000-0EC2-47F7-80A6-6D360EBBB84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0.06</c:v>
                </c:pt>
                <c:pt idx="2">
                  <c:v>0.09</c:v>
                </c:pt>
                <c:pt idx="3">
                  <c:v>0.16</c:v>
                </c:pt>
                <c:pt idx="4">
                  <c:v>0.1</c:v>
                </c:pt>
              </c:numCache>
            </c:numRef>
          </c:val>
          <c:smooth val="0"/>
          <c:extLst>
            <c:ext xmlns:c16="http://schemas.microsoft.com/office/drawing/2014/chart" uri="{C3380CC4-5D6E-409C-BE32-E72D297353CC}">
              <c16:uniqueId val="{00000001-0EC2-47F7-80A6-6D360EBBB84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77.180000000000007</c:v>
                </c:pt>
                <c:pt idx="1">
                  <c:v>70.39</c:v>
                </c:pt>
                <c:pt idx="2">
                  <c:v>83.65</c:v>
                </c:pt>
                <c:pt idx="3">
                  <c:v>81.59</c:v>
                </c:pt>
                <c:pt idx="4">
                  <c:v>66.37</c:v>
                </c:pt>
              </c:numCache>
            </c:numRef>
          </c:val>
          <c:extLst>
            <c:ext xmlns:c16="http://schemas.microsoft.com/office/drawing/2014/chart" uri="{C3380CC4-5D6E-409C-BE32-E72D297353CC}">
              <c16:uniqueId val="{00000000-78F9-42F3-B2CA-91184E25842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61.51</c:v>
                </c:pt>
                <c:pt idx="1">
                  <c:v>51.2</c:v>
                </c:pt>
                <c:pt idx="2">
                  <c:v>57.32</c:v>
                </c:pt>
                <c:pt idx="3">
                  <c:v>51.61</c:v>
                </c:pt>
                <c:pt idx="4">
                  <c:v>49.57</c:v>
                </c:pt>
              </c:numCache>
            </c:numRef>
          </c:val>
          <c:smooth val="0"/>
          <c:extLst>
            <c:ext xmlns:c16="http://schemas.microsoft.com/office/drawing/2014/chart" uri="{C3380CC4-5D6E-409C-BE32-E72D297353CC}">
              <c16:uniqueId val="{00000001-78F9-42F3-B2CA-91184E25842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85.18</c:v>
                </c:pt>
                <c:pt idx="1">
                  <c:v>85.67</c:v>
                </c:pt>
                <c:pt idx="2">
                  <c:v>86.45</c:v>
                </c:pt>
                <c:pt idx="3">
                  <c:v>86.84</c:v>
                </c:pt>
                <c:pt idx="4">
                  <c:v>86.83</c:v>
                </c:pt>
              </c:numCache>
            </c:numRef>
          </c:val>
          <c:extLst>
            <c:ext xmlns:c16="http://schemas.microsoft.com/office/drawing/2014/chart" uri="{C3380CC4-5D6E-409C-BE32-E72D297353CC}">
              <c16:uniqueId val="{00000000-59A0-4D47-875D-C3087C81776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85.82</c:v>
                </c:pt>
                <c:pt idx="1">
                  <c:v>85.03</c:v>
                </c:pt>
                <c:pt idx="2">
                  <c:v>85.96</c:v>
                </c:pt>
                <c:pt idx="3">
                  <c:v>85.14</c:v>
                </c:pt>
                <c:pt idx="4">
                  <c:v>82.99</c:v>
                </c:pt>
              </c:numCache>
            </c:numRef>
          </c:val>
          <c:smooth val="0"/>
          <c:extLst>
            <c:ext xmlns:c16="http://schemas.microsoft.com/office/drawing/2014/chart" uri="{C3380CC4-5D6E-409C-BE32-E72D297353CC}">
              <c16:uniqueId val="{00000001-59A0-4D47-875D-C3087C81776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108.46</c:v>
                </c:pt>
                <c:pt idx="1">
                  <c:v>145.03</c:v>
                </c:pt>
                <c:pt idx="2">
                  <c:v>116.55</c:v>
                </c:pt>
                <c:pt idx="3">
                  <c:v>120.01</c:v>
                </c:pt>
                <c:pt idx="4">
                  <c:v>122.49</c:v>
                </c:pt>
              </c:numCache>
            </c:numRef>
          </c:val>
          <c:extLst>
            <c:ext xmlns:c16="http://schemas.microsoft.com/office/drawing/2014/chart" uri="{C3380CC4-5D6E-409C-BE32-E72D297353CC}">
              <c16:uniqueId val="{00000000-730A-4F38-A3E1-DBE3175E064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109.91</c:v>
                </c:pt>
                <c:pt idx="1">
                  <c:v>108.61</c:v>
                </c:pt>
                <c:pt idx="2">
                  <c:v>109.58</c:v>
                </c:pt>
                <c:pt idx="3">
                  <c:v>107.74</c:v>
                </c:pt>
                <c:pt idx="4">
                  <c:v>106.7</c:v>
                </c:pt>
              </c:numCache>
            </c:numRef>
          </c:val>
          <c:smooth val="0"/>
          <c:extLst>
            <c:ext xmlns:c16="http://schemas.microsoft.com/office/drawing/2014/chart" uri="{C3380CC4-5D6E-409C-BE32-E72D297353CC}">
              <c16:uniqueId val="{00000001-730A-4F38-A3E1-DBE3175E064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6.95</c:v>
                </c:pt>
                <c:pt idx="1">
                  <c:v>10.01</c:v>
                </c:pt>
                <c:pt idx="2">
                  <c:v>13.04</c:v>
                </c:pt>
                <c:pt idx="3">
                  <c:v>15.96</c:v>
                </c:pt>
                <c:pt idx="4">
                  <c:v>18.760000000000002</c:v>
                </c:pt>
              </c:numCache>
            </c:numRef>
          </c:val>
          <c:extLst>
            <c:ext xmlns:c16="http://schemas.microsoft.com/office/drawing/2014/chart" uri="{C3380CC4-5D6E-409C-BE32-E72D297353CC}">
              <c16:uniqueId val="{00000000-54BE-4C98-838B-2BF7F0227A4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15.29</c:v>
                </c:pt>
                <c:pt idx="1">
                  <c:v>17.809999999999999</c:v>
                </c:pt>
                <c:pt idx="2">
                  <c:v>19.96</c:v>
                </c:pt>
                <c:pt idx="3">
                  <c:v>19.12</c:v>
                </c:pt>
                <c:pt idx="4">
                  <c:v>20.25</c:v>
                </c:pt>
              </c:numCache>
            </c:numRef>
          </c:val>
          <c:smooth val="0"/>
          <c:extLst>
            <c:ext xmlns:c16="http://schemas.microsoft.com/office/drawing/2014/chart" uri="{C3380CC4-5D6E-409C-BE32-E72D297353CC}">
              <c16:uniqueId val="{00000001-54BE-4C98-838B-2BF7F0227A4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43-444E-9B97-D3854308D12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0.11</c:v>
                </c:pt>
                <c:pt idx="1">
                  <c:v>0.64</c:v>
                </c:pt>
                <c:pt idx="2">
                  <c:v>0.83</c:v>
                </c:pt>
                <c:pt idx="3">
                  <c:v>1.54</c:v>
                </c:pt>
                <c:pt idx="4">
                  <c:v>1.3</c:v>
                </c:pt>
              </c:numCache>
            </c:numRef>
          </c:val>
          <c:smooth val="0"/>
          <c:extLst>
            <c:ext xmlns:c16="http://schemas.microsoft.com/office/drawing/2014/chart" uri="{C3380CC4-5D6E-409C-BE32-E72D297353CC}">
              <c16:uniqueId val="{00000001-C843-444E-9B97-D3854308D12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5D-49AE-864C-8D14EFC557A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9.42</c:v>
                </c:pt>
                <c:pt idx="1">
                  <c:v>11.49</c:v>
                </c:pt>
                <c:pt idx="2">
                  <c:v>5.35</c:v>
                </c:pt>
                <c:pt idx="3">
                  <c:v>6.17</c:v>
                </c:pt>
                <c:pt idx="4" formatCode="#,##0.00;&quot;△&quot;#,##0.00">
                  <c:v>0</c:v>
                </c:pt>
              </c:numCache>
            </c:numRef>
          </c:val>
          <c:smooth val="0"/>
          <c:extLst>
            <c:ext xmlns:c16="http://schemas.microsoft.com/office/drawing/2014/chart" uri="{C3380CC4-5D6E-409C-BE32-E72D297353CC}">
              <c16:uniqueId val="{00000001-3B5D-49AE-864C-8D14EFC557A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43.57</c:v>
                </c:pt>
                <c:pt idx="1">
                  <c:v>62.61</c:v>
                </c:pt>
                <c:pt idx="2">
                  <c:v>61.73</c:v>
                </c:pt>
                <c:pt idx="3">
                  <c:v>88.21</c:v>
                </c:pt>
                <c:pt idx="4">
                  <c:v>92.1</c:v>
                </c:pt>
              </c:numCache>
            </c:numRef>
          </c:val>
          <c:extLst>
            <c:ext xmlns:c16="http://schemas.microsoft.com/office/drawing/2014/chart" uri="{C3380CC4-5D6E-409C-BE32-E72D297353CC}">
              <c16:uniqueId val="{00000000-C3F4-4506-9B8B-B386A4109C9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47.61</c:v>
                </c:pt>
                <c:pt idx="1">
                  <c:v>52.69</c:v>
                </c:pt>
                <c:pt idx="2">
                  <c:v>59.45</c:v>
                </c:pt>
                <c:pt idx="3">
                  <c:v>68.13</c:v>
                </c:pt>
                <c:pt idx="4">
                  <c:v>69.14</c:v>
                </c:pt>
              </c:numCache>
            </c:numRef>
          </c:val>
          <c:smooth val="0"/>
          <c:extLst>
            <c:ext xmlns:c16="http://schemas.microsoft.com/office/drawing/2014/chart" uri="{C3380CC4-5D6E-409C-BE32-E72D297353CC}">
              <c16:uniqueId val="{00000001-C3F4-4506-9B8B-B386A4109C9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1460.76</c:v>
                </c:pt>
                <c:pt idx="1">
                  <c:v>777.81</c:v>
                </c:pt>
                <c:pt idx="2">
                  <c:v>729</c:v>
                </c:pt>
                <c:pt idx="3">
                  <c:v>495.48</c:v>
                </c:pt>
                <c:pt idx="4">
                  <c:v>523.04999999999995</c:v>
                </c:pt>
              </c:numCache>
            </c:numRef>
          </c:val>
          <c:extLst>
            <c:ext xmlns:c16="http://schemas.microsoft.com/office/drawing/2014/chart" uri="{C3380CC4-5D6E-409C-BE32-E72D297353CC}">
              <c16:uniqueId val="{00000000-EE97-4F9C-89C5-BD3834E23D7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1092.22</c:v>
                </c:pt>
                <c:pt idx="1">
                  <c:v>998.38</c:v>
                </c:pt>
                <c:pt idx="2">
                  <c:v>925.32</c:v>
                </c:pt>
                <c:pt idx="3">
                  <c:v>932.94</c:v>
                </c:pt>
                <c:pt idx="4">
                  <c:v>930.09</c:v>
                </c:pt>
              </c:numCache>
            </c:numRef>
          </c:val>
          <c:smooth val="0"/>
          <c:extLst>
            <c:ext xmlns:c16="http://schemas.microsoft.com/office/drawing/2014/chart" uri="{C3380CC4-5D6E-409C-BE32-E72D297353CC}">
              <c16:uniqueId val="{00000001-EE97-4F9C-89C5-BD3834E23D7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64.540000000000006</c:v>
                </c:pt>
                <c:pt idx="1">
                  <c:v>70.63</c:v>
                </c:pt>
                <c:pt idx="2">
                  <c:v>91.75</c:v>
                </c:pt>
                <c:pt idx="3">
                  <c:v>144.75</c:v>
                </c:pt>
                <c:pt idx="4">
                  <c:v>158.26</c:v>
                </c:pt>
              </c:numCache>
            </c:numRef>
          </c:val>
          <c:extLst>
            <c:ext xmlns:c16="http://schemas.microsoft.com/office/drawing/2014/chart" uri="{C3380CC4-5D6E-409C-BE32-E72D297353CC}">
              <c16:uniqueId val="{00000000-E7C6-4FBD-B08D-54AFFD235EE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97.53</c:v>
                </c:pt>
                <c:pt idx="1">
                  <c:v>95.92</c:v>
                </c:pt>
                <c:pt idx="2">
                  <c:v>96.98</c:v>
                </c:pt>
                <c:pt idx="3">
                  <c:v>103.51</c:v>
                </c:pt>
                <c:pt idx="4">
                  <c:v>102.43</c:v>
                </c:pt>
              </c:numCache>
            </c:numRef>
          </c:val>
          <c:smooth val="0"/>
          <c:extLst>
            <c:ext xmlns:c16="http://schemas.microsoft.com/office/drawing/2014/chart" uri="{C3380CC4-5D6E-409C-BE32-E72D297353CC}">
              <c16:uniqueId val="{00000001-E7C6-4FBD-B08D-54AFFD235EE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145.79</c:v>
                </c:pt>
                <c:pt idx="1">
                  <c:v>133.65</c:v>
                </c:pt>
                <c:pt idx="2">
                  <c:v>103.25</c:v>
                </c:pt>
                <c:pt idx="3">
                  <c:v>83.91</c:v>
                </c:pt>
                <c:pt idx="4">
                  <c:v>80.03</c:v>
                </c:pt>
              </c:numCache>
            </c:numRef>
          </c:val>
          <c:extLst>
            <c:ext xmlns:c16="http://schemas.microsoft.com/office/drawing/2014/chart" uri="{C3380CC4-5D6E-409C-BE32-E72D297353CC}">
              <c16:uniqueId val="{00000000-7D75-4592-BA35-F78AA09DCC9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155.83000000000001</c:v>
                </c:pt>
                <c:pt idx="1">
                  <c:v>156.75</c:v>
                </c:pt>
                <c:pt idx="2">
                  <c:v>153.54</c:v>
                </c:pt>
                <c:pt idx="3">
                  <c:v>151.82</c:v>
                </c:pt>
                <c:pt idx="4">
                  <c:v>155.12</c:v>
                </c:pt>
              </c:numCache>
            </c:numRef>
          </c:val>
          <c:smooth val="0"/>
          <c:extLst>
            <c:ext xmlns:c16="http://schemas.microsoft.com/office/drawing/2014/chart" uri="{C3380CC4-5D6E-409C-BE32-E72D297353CC}">
              <c16:uniqueId val="{00000001-7D75-4592-BA35-F78AA09DCC9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7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霧島市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8" t="str">
        <f>データ!I6</f>
        <v>法適用</v>
      </c>
      <c r="C8" s="38"/>
      <c r="D8" s="38"/>
      <c r="E8" s="38"/>
      <c r="F8" s="38"/>
      <c r="G8" s="38"/>
      <c r="H8" s="38"/>
      <c r="I8" s="38" t="str">
        <f>データ!J6</f>
        <v>下水道事業</v>
      </c>
      <c r="J8" s="38"/>
      <c r="K8" s="38"/>
      <c r="L8" s="38"/>
      <c r="M8" s="38"/>
      <c r="N8" s="38"/>
      <c r="O8" s="38"/>
      <c r="P8" s="38" t="str">
        <f>データ!K6</f>
        <v>公共下水道</v>
      </c>
      <c r="Q8" s="38"/>
      <c r="R8" s="38"/>
      <c r="S8" s="38"/>
      <c r="T8" s="38"/>
      <c r="U8" s="38"/>
      <c r="V8" s="38"/>
      <c r="W8" s="38" t="str">
        <f>データ!L6</f>
        <v>Bd2</v>
      </c>
      <c r="X8" s="38"/>
      <c r="Y8" s="38"/>
      <c r="Z8" s="38"/>
      <c r="AA8" s="38"/>
      <c r="AB8" s="38"/>
      <c r="AC8" s="38"/>
      <c r="AD8" s="39" t="str">
        <f>データ!$M$6</f>
        <v>非設置</v>
      </c>
      <c r="AE8" s="39"/>
      <c r="AF8" s="39"/>
      <c r="AG8" s="39"/>
      <c r="AH8" s="39"/>
      <c r="AI8" s="39"/>
      <c r="AJ8" s="39"/>
      <c r="AK8" s="3"/>
      <c r="AL8" s="40">
        <f>データ!S6</f>
        <v>123070</v>
      </c>
      <c r="AM8" s="40"/>
      <c r="AN8" s="40"/>
      <c r="AO8" s="40"/>
      <c r="AP8" s="40"/>
      <c r="AQ8" s="40"/>
      <c r="AR8" s="40"/>
      <c r="AS8" s="40"/>
      <c r="AT8" s="41">
        <f>データ!T6</f>
        <v>603.16999999999996</v>
      </c>
      <c r="AU8" s="41"/>
      <c r="AV8" s="41"/>
      <c r="AW8" s="41"/>
      <c r="AX8" s="41"/>
      <c r="AY8" s="41"/>
      <c r="AZ8" s="41"/>
      <c r="BA8" s="41"/>
      <c r="BB8" s="41">
        <f>データ!U6</f>
        <v>204.04</v>
      </c>
      <c r="BC8" s="41"/>
      <c r="BD8" s="41"/>
      <c r="BE8" s="41"/>
      <c r="BF8" s="41"/>
      <c r="BG8" s="41"/>
      <c r="BH8" s="41"/>
      <c r="BI8" s="41"/>
      <c r="BJ8" s="3"/>
      <c r="BK8" s="3"/>
      <c r="BL8" s="34" t="s">
        <v>10</v>
      </c>
      <c r="BM8" s="35"/>
      <c r="BN8" s="36" t="s">
        <v>11</v>
      </c>
      <c r="BO8" s="36"/>
      <c r="BP8" s="36"/>
      <c r="BQ8" s="36"/>
      <c r="BR8" s="36"/>
      <c r="BS8" s="36"/>
      <c r="BT8" s="36"/>
      <c r="BU8" s="36"/>
      <c r="BV8" s="36"/>
      <c r="BW8" s="36"/>
      <c r="BX8" s="36"/>
      <c r="BY8" s="37"/>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41" t="str">
        <f>データ!N6</f>
        <v>-</v>
      </c>
      <c r="C10" s="41"/>
      <c r="D10" s="41"/>
      <c r="E10" s="41"/>
      <c r="F10" s="41"/>
      <c r="G10" s="41"/>
      <c r="H10" s="41"/>
      <c r="I10" s="41">
        <f>データ!O6</f>
        <v>68.02</v>
      </c>
      <c r="J10" s="41"/>
      <c r="K10" s="41"/>
      <c r="L10" s="41"/>
      <c r="M10" s="41"/>
      <c r="N10" s="41"/>
      <c r="O10" s="41"/>
      <c r="P10" s="41">
        <f>データ!P6</f>
        <v>33.93</v>
      </c>
      <c r="Q10" s="41"/>
      <c r="R10" s="41"/>
      <c r="S10" s="41"/>
      <c r="T10" s="41"/>
      <c r="U10" s="41"/>
      <c r="V10" s="41"/>
      <c r="W10" s="41">
        <f>データ!Q6</f>
        <v>96.51</v>
      </c>
      <c r="X10" s="41"/>
      <c r="Y10" s="41"/>
      <c r="Z10" s="41"/>
      <c r="AA10" s="41"/>
      <c r="AB10" s="41"/>
      <c r="AC10" s="41"/>
      <c r="AD10" s="40">
        <f>データ!R6</f>
        <v>2475</v>
      </c>
      <c r="AE10" s="40"/>
      <c r="AF10" s="40"/>
      <c r="AG10" s="40"/>
      <c r="AH10" s="40"/>
      <c r="AI10" s="40"/>
      <c r="AJ10" s="40"/>
      <c r="AK10" s="2"/>
      <c r="AL10" s="40">
        <f>データ!V6</f>
        <v>41521</v>
      </c>
      <c r="AM10" s="40"/>
      <c r="AN10" s="40"/>
      <c r="AO10" s="40"/>
      <c r="AP10" s="40"/>
      <c r="AQ10" s="40"/>
      <c r="AR10" s="40"/>
      <c r="AS10" s="40"/>
      <c r="AT10" s="41">
        <f>データ!W6</f>
        <v>9.09</v>
      </c>
      <c r="AU10" s="41"/>
      <c r="AV10" s="41"/>
      <c r="AW10" s="41"/>
      <c r="AX10" s="41"/>
      <c r="AY10" s="41"/>
      <c r="AZ10" s="41"/>
      <c r="BA10" s="41"/>
      <c r="BB10" s="41">
        <f>データ!X6</f>
        <v>4567.7700000000004</v>
      </c>
      <c r="BC10" s="41"/>
      <c r="BD10" s="41"/>
      <c r="BE10" s="41"/>
      <c r="BF10" s="41"/>
      <c r="BG10" s="41"/>
      <c r="BH10" s="41"/>
      <c r="BI10" s="41"/>
      <c r="BJ10" s="2"/>
      <c r="BK10" s="2"/>
      <c r="BL10" s="52" t="s">
        <v>22</v>
      </c>
      <c r="BM10" s="53"/>
      <c r="BN10" s="60" t="s">
        <v>23</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4" t="s">
        <v>26</v>
      </c>
      <c r="BM14" s="45"/>
      <c r="BN14" s="45"/>
      <c r="BO14" s="45"/>
      <c r="BP14" s="45"/>
      <c r="BQ14" s="45"/>
      <c r="BR14" s="45"/>
      <c r="BS14" s="45"/>
      <c r="BT14" s="45"/>
      <c r="BU14" s="45"/>
      <c r="BV14" s="45"/>
      <c r="BW14" s="45"/>
      <c r="BX14" s="45"/>
      <c r="BY14" s="45"/>
      <c r="BZ14" s="46"/>
    </row>
    <row r="15" spans="1:78" ht="13.5" customHeight="1" x14ac:dyDescent="0.2">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4" t="s">
        <v>112</v>
      </c>
      <c r="BM16" s="55"/>
      <c r="BN16" s="55"/>
      <c r="BO16" s="55"/>
      <c r="BP16" s="55"/>
      <c r="BQ16" s="55"/>
      <c r="BR16" s="55"/>
      <c r="BS16" s="55"/>
      <c r="BT16" s="55"/>
      <c r="BU16" s="55"/>
      <c r="BV16" s="55"/>
      <c r="BW16" s="55"/>
      <c r="BX16" s="55"/>
      <c r="BY16" s="55"/>
      <c r="BZ16" s="5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4"/>
      <c r="BM17" s="55"/>
      <c r="BN17" s="55"/>
      <c r="BO17" s="55"/>
      <c r="BP17" s="55"/>
      <c r="BQ17" s="55"/>
      <c r="BR17" s="55"/>
      <c r="BS17" s="55"/>
      <c r="BT17" s="55"/>
      <c r="BU17" s="55"/>
      <c r="BV17" s="55"/>
      <c r="BW17" s="55"/>
      <c r="BX17" s="55"/>
      <c r="BY17" s="55"/>
      <c r="BZ17" s="5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4"/>
      <c r="BM18" s="55"/>
      <c r="BN18" s="55"/>
      <c r="BO18" s="55"/>
      <c r="BP18" s="55"/>
      <c r="BQ18" s="55"/>
      <c r="BR18" s="55"/>
      <c r="BS18" s="55"/>
      <c r="BT18" s="55"/>
      <c r="BU18" s="55"/>
      <c r="BV18" s="55"/>
      <c r="BW18" s="55"/>
      <c r="BX18" s="55"/>
      <c r="BY18" s="55"/>
      <c r="BZ18" s="5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4"/>
      <c r="BM19" s="55"/>
      <c r="BN19" s="55"/>
      <c r="BO19" s="55"/>
      <c r="BP19" s="55"/>
      <c r="BQ19" s="55"/>
      <c r="BR19" s="55"/>
      <c r="BS19" s="55"/>
      <c r="BT19" s="55"/>
      <c r="BU19" s="55"/>
      <c r="BV19" s="55"/>
      <c r="BW19" s="55"/>
      <c r="BX19" s="55"/>
      <c r="BY19" s="55"/>
      <c r="BZ19" s="5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4"/>
      <c r="BM20" s="55"/>
      <c r="BN20" s="55"/>
      <c r="BO20" s="55"/>
      <c r="BP20" s="55"/>
      <c r="BQ20" s="55"/>
      <c r="BR20" s="55"/>
      <c r="BS20" s="55"/>
      <c r="BT20" s="55"/>
      <c r="BU20" s="55"/>
      <c r="BV20" s="55"/>
      <c r="BW20" s="55"/>
      <c r="BX20" s="55"/>
      <c r="BY20" s="55"/>
      <c r="BZ20" s="5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4"/>
      <c r="BM21" s="55"/>
      <c r="BN21" s="55"/>
      <c r="BO21" s="55"/>
      <c r="BP21" s="55"/>
      <c r="BQ21" s="55"/>
      <c r="BR21" s="55"/>
      <c r="BS21" s="55"/>
      <c r="BT21" s="55"/>
      <c r="BU21" s="55"/>
      <c r="BV21" s="55"/>
      <c r="BW21" s="55"/>
      <c r="BX21" s="55"/>
      <c r="BY21" s="55"/>
      <c r="BZ21" s="5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4"/>
      <c r="BM22" s="55"/>
      <c r="BN22" s="55"/>
      <c r="BO22" s="55"/>
      <c r="BP22" s="55"/>
      <c r="BQ22" s="55"/>
      <c r="BR22" s="55"/>
      <c r="BS22" s="55"/>
      <c r="BT22" s="55"/>
      <c r="BU22" s="55"/>
      <c r="BV22" s="55"/>
      <c r="BW22" s="55"/>
      <c r="BX22" s="55"/>
      <c r="BY22" s="55"/>
      <c r="BZ22" s="5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4"/>
      <c r="BM23" s="55"/>
      <c r="BN23" s="55"/>
      <c r="BO23" s="55"/>
      <c r="BP23" s="55"/>
      <c r="BQ23" s="55"/>
      <c r="BR23" s="55"/>
      <c r="BS23" s="55"/>
      <c r="BT23" s="55"/>
      <c r="BU23" s="55"/>
      <c r="BV23" s="55"/>
      <c r="BW23" s="55"/>
      <c r="BX23" s="55"/>
      <c r="BY23" s="55"/>
      <c r="BZ23" s="5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4"/>
      <c r="BM24" s="55"/>
      <c r="BN24" s="55"/>
      <c r="BO24" s="55"/>
      <c r="BP24" s="55"/>
      <c r="BQ24" s="55"/>
      <c r="BR24" s="55"/>
      <c r="BS24" s="55"/>
      <c r="BT24" s="55"/>
      <c r="BU24" s="55"/>
      <c r="BV24" s="55"/>
      <c r="BW24" s="55"/>
      <c r="BX24" s="55"/>
      <c r="BY24" s="55"/>
      <c r="BZ24" s="5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4"/>
      <c r="BM25" s="55"/>
      <c r="BN25" s="55"/>
      <c r="BO25" s="55"/>
      <c r="BP25" s="55"/>
      <c r="BQ25" s="55"/>
      <c r="BR25" s="55"/>
      <c r="BS25" s="55"/>
      <c r="BT25" s="55"/>
      <c r="BU25" s="55"/>
      <c r="BV25" s="55"/>
      <c r="BW25" s="55"/>
      <c r="BX25" s="55"/>
      <c r="BY25" s="55"/>
      <c r="BZ25" s="5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4"/>
      <c r="BM26" s="55"/>
      <c r="BN26" s="55"/>
      <c r="BO26" s="55"/>
      <c r="BP26" s="55"/>
      <c r="BQ26" s="55"/>
      <c r="BR26" s="55"/>
      <c r="BS26" s="55"/>
      <c r="BT26" s="55"/>
      <c r="BU26" s="55"/>
      <c r="BV26" s="55"/>
      <c r="BW26" s="55"/>
      <c r="BX26" s="55"/>
      <c r="BY26" s="55"/>
      <c r="BZ26" s="5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4"/>
      <c r="BM27" s="55"/>
      <c r="BN27" s="55"/>
      <c r="BO27" s="55"/>
      <c r="BP27" s="55"/>
      <c r="BQ27" s="55"/>
      <c r="BR27" s="55"/>
      <c r="BS27" s="55"/>
      <c r="BT27" s="55"/>
      <c r="BU27" s="55"/>
      <c r="BV27" s="55"/>
      <c r="BW27" s="55"/>
      <c r="BX27" s="55"/>
      <c r="BY27" s="55"/>
      <c r="BZ27" s="5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4"/>
      <c r="BM28" s="55"/>
      <c r="BN28" s="55"/>
      <c r="BO28" s="55"/>
      <c r="BP28" s="55"/>
      <c r="BQ28" s="55"/>
      <c r="BR28" s="55"/>
      <c r="BS28" s="55"/>
      <c r="BT28" s="55"/>
      <c r="BU28" s="55"/>
      <c r="BV28" s="55"/>
      <c r="BW28" s="55"/>
      <c r="BX28" s="55"/>
      <c r="BY28" s="55"/>
      <c r="BZ28" s="5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4"/>
      <c r="BM29" s="55"/>
      <c r="BN29" s="55"/>
      <c r="BO29" s="55"/>
      <c r="BP29" s="55"/>
      <c r="BQ29" s="55"/>
      <c r="BR29" s="55"/>
      <c r="BS29" s="55"/>
      <c r="BT29" s="55"/>
      <c r="BU29" s="55"/>
      <c r="BV29" s="55"/>
      <c r="BW29" s="55"/>
      <c r="BX29" s="55"/>
      <c r="BY29" s="55"/>
      <c r="BZ29" s="5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4"/>
      <c r="BM30" s="55"/>
      <c r="BN30" s="55"/>
      <c r="BO30" s="55"/>
      <c r="BP30" s="55"/>
      <c r="BQ30" s="55"/>
      <c r="BR30" s="55"/>
      <c r="BS30" s="55"/>
      <c r="BT30" s="55"/>
      <c r="BU30" s="55"/>
      <c r="BV30" s="55"/>
      <c r="BW30" s="55"/>
      <c r="BX30" s="55"/>
      <c r="BY30" s="55"/>
      <c r="BZ30" s="5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4"/>
      <c r="BM31" s="55"/>
      <c r="BN31" s="55"/>
      <c r="BO31" s="55"/>
      <c r="BP31" s="55"/>
      <c r="BQ31" s="55"/>
      <c r="BR31" s="55"/>
      <c r="BS31" s="55"/>
      <c r="BT31" s="55"/>
      <c r="BU31" s="55"/>
      <c r="BV31" s="55"/>
      <c r="BW31" s="55"/>
      <c r="BX31" s="55"/>
      <c r="BY31" s="55"/>
      <c r="BZ31" s="5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4"/>
      <c r="BM32" s="55"/>
      <c r="BN32" s="55"/>
      <c r="BO32" s="55"/>
      <c r="BP32" s="55"/>
      <c r="BQ32" s="55"/>
      <c r="BR32" s="55"/>
      <c r="BS32" s="55"/>
      <c r="BT32" s="55"/>
      <c r="BU32" s="55"/>
      <c r="BV32" s="55"/>
      <c r="BW32" s="55"/>
      <c r="BX32" s="55"/>
      <c r="BY32" s="55"/>
      <c r="BZ32" s="5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4"/>
      <c r="BM33" s="55"/>
      <c r="BN33" s="55"/>
      <c r="BO33" s="55"/>
      <c r="BP33" s="55"/>
      <c r="BQ33" s="55"/>
      <c r="BR33" s="55"/>
      <c r="BS33" s="55"/>
      <c r="BT33" s="55"/>
      <c r="BU33" s="55"/>
      <c r="BV33" s="55"/>
      <c r="BW33" s="55"/>
      <c r="BX33" s="55"/>
      <c r="BY33" s="55"/>
      <c r="BZ33" s="5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4"/>
      <c r="BM34" s="55"/>
      <c r="BN34" s="55"/>
      <c r="BO34" s="55"/>
      <c r="BP34" s="55"/>
      <c r="BQ34" s="55"/>
      <c r="BR34" s="55"/>
      <c r="BS34" s="55"/>
      <c r="BT34" s="55"/>
      <c r="BU34" s="55"/>
      <c r="BV34" s="55"/>
      <c r="BW34" s="55"/>
      <c r="BX34" s="55"/>
      <c r="BY34" s="55"/>
      <c r="BZ34" s="5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4"/>
      <c r="BM35" s="55"/>
      <c r="BN35" s="55"/>
      <c r="BO35" s="55"/>
      <c r="BP35" s="55"/>
      <c r="BQ35" s="55"/>
      <c r="BR35" s="55"/>
      <c r="BS35" s="55"/>
      <c r="BT35" s="55"/>
      <c r="BU35" s="55"/>
      <c r="BV35" s="55"/>
      <c r="BW35" s="55"/>
      <c r="BX35" s="55"/>
      <c r="BY35" s="55"/>
      <c r="BZ35" s="5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4"/>
      <c r="BM36" s="55"/>
      <c r="BN36" s="55"/>
      <c r="BO36" s="55"/>
      <c r="BP36" s="55"/>
      <c r="BQ36" s="55"/>
      <c r="BR36" s="55"/>
      <c r="BS36" s="55"/>
      <c r="BT36" s="55"/>
      <c r="BU36" s="55"/>
      <c r="BV36" s="55"/>
      <c r="BW36" s="55"/>
      <c r="BX36" s="55"/>
      <c r="BY36" s="55"/>
      <c r="BZ36" s="5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4"/>
      <c r="BM37" s="55"/>
      <c r="BN37" s="55"/>
      <c r="BO37" s="55"/>
      <c r="BP37" s="55"/>
      <c r="BQ37" s="55"/>
      <c r="BR37" s="55"/>
      <c r="BS37" s="55"/>
      <c r="BT37" s="55"/>
      <c r="BU37" s="55"/>
      <c r="BV37" s="55"/>
      <c r="BW37" s="55"/>
      <c r="BX37" s="55"/>
      <c r="BY37" s="55"/>
      <c r="BZ37" s="5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4"/>
      <c r="BM38" s="55"/>
      <c r="BN38" s="55"/>
      <c r="BO38" s="55"/>
      <c r="BP38" s="55"/>
      <c r="BQ38" s="55"/>
      <c r="BR38" s="55"/>
      <c r="BS38" s="55"/>
      <c r="BT38" s="55"/>
      <c r="BU38" s="55"/>
      <c r="BV38" s="55"/>
      <c r="BW38" s="55"/>
      <c r="BX38" s="55"/>
      <c r="BY38" s="55"/>
      <c r="BZ38" s="5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4"/>
      <c r="BM39" s="55"/>
      <c r="BN39" s="55"/>
      <c r="BO39" s="55"/>
      <c r="BP39" s="55"/>
      <c r="BQ39" s="55"/>
      <c r="BR39" s="55"/>
      <c r="BS39" s="55"/>
      <c r="BT39" s="55"/>
      <c r="BU39" s="55"/>
      <c r="BV39" s="55"/>
      <c r="BW39" s="55"/>
      <c r="BX39" s="55"/>
      <c r="BY39" s="55"/>
      <c r="BZ39" s="5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4"/>
      <c r="BM40" s="55"/>
      <c r="BN40" s="55"/>
      <c r="BO40" s="55"/>
      <c r="BP40" s="55"/>
      <c r="BQ40" s="55"/>
      <c r="BR40" s="55"/>
      <c r="BS40" s="55"/>
      <c r="BT40" s="55"/>
      <c r="BU40" s="55"/>
      <c r="BV40" s="55"/>
      <c r="BW40" s="55"/>
      <c r="BX40" s="55"/>
      <c r="BY40" s="55"/>
      <c r="BZ40" s="5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4"/>
      <c r="BM41" s="55"/>
      <c r="BN41" s="55"/>
      <c r="BO41" s="55"/>
      <c r="BP41" s="55"/>
      <c r="BQ41" s="55"/>
      <c r="BR41" s="55"/>
      <c r="BS41" s="55"/>
      <c r="BT41" s="55"/>
      <c r="BU41" s="55"/>
      <c r="BV41" s="55"/>
      <c r="BW41" s="55"/>
      <c r="BX41" s="55"/>
      <c r="BY41" s="55"/>
      <c r="BZ41" s="5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4"/>
      <c r="BM42" s="55"/>
      <c r="BN42" s="55"/>
      <c r="BO42" s="55"/>
      <c r="BP42" s="55"/>
      <c r="BQ42" s="55"/>
      <c r="BR42" s="55"/>
      <c r="BS42" s="55"/>
      <c r="BT42" s="55"/>
      <c r="BU42" s="55"/>
      <c r="BV42" s="55"/>
      <c r="BW42" s="55"/>
      <c r="BX42" s="55"/>
      <c r="BY42" s="55"/>
      <c r="BZ42" s="5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4"/>
      <c r="BM43" s="55"/>
      <c r="BN43" s="55"/>
      <c r="BO43" s="55"/>
      <c r="BP43" s="55"/>
      <c r="BQ43" s="55"/>
      <c r="BR43" s="55"/>
      <c r="BS43" s="55"/>
      <c r="BT43" s="55"/>
      <c r="BU43" s="55"/>
      <c r="BV43" s="55"/>
      <c r="BW43" s="55"/>
      <c r="BX43" s="55"/>
      <c r="BY43" s="55"/>
      <c r="BZ43" s="5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113</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2">
      <c r="A60" s="2"/>
      <c r="B60" s="67" t="s">
        <v>28</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71"/>
      <c r="BM60" s="72"/>
      <c r="BN60" s="72"/>
      <c r="BO60" s="72"/>
      <c r="BP60" s="72"/>
      <c r="BQ60" s="72"/>
      <c r="BR60" s="72"/>
      <c r="BS60" s="72"/>
      <c r="BT60" s="72"/>
      <c r="BU60" s="72"/>
      <c r="BV60" s="72"/>
      <c r="BW60" s="72"/>
      <c r="BX60" s="72"/>
      <c r="BY60" s="72"/>
      <c r="BZ60" s="73"/>
    </row>
    <row r="61" spans="1:78" ht="13.5" customHeight="1" x14ac:dyDescent="0.2">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114</v>
      </c>
      <c r="BM66" s="72"/>
      <c r="BN66" s="72"/>
      <c r="BO66" s="72"/>
      <c r="BP66" s="72"/>
      <c r="BQ66" s="72"/>
      <c r="BR66" s="72"/>
      <c r="BS66" s="72"/>
      <c r="BT66" s="72"/>
      <c r="BU66" s="72"/>
      <c r="BV66" s="72"/>
      <c r="BW66" s="72"/>
      <c r="BX66" s="72"/>
      <c r="BY66" s="72"/>
      <c r="BZ66" s="7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oX4QWaFzm0e/BrgnwVzqaP4OyMVceGJ5V4bU+ckDl1jcf8773AcfaItg1/RqFzmg+ilcX8vRNJOQ+94NFpgsQ==" saltValue="hFIZEtTI+OtR6Rwb6P1q6Q==" spinCount="100000" sheet="1" objects="1" scenarios="1" formatCells="0" formatColumns="0" formatRows="0"/>
  <mergeCells count="51">
    <mergeCell ref="B60:BJ61"/>
    <mergeCell ref="BL64:BZ65"/>
    <mergeCell ref="C83:BJ83"/>
    <mergeCell ref="BL47:BZ63"/>
    <mergeCell ref="BL66:BZ82"/>
    <mergeCell ref="P10:V10"/>
    <mergeCell ref="W10:AC10"/>
    <mergeCell ref="I9:O9"/>
    <mergeCell ref="P9:V9"/>
    <mergeCell ref="W9:AC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AD9:AJ9"/>
    <mergeCell ref="AL8:AS8"/>
    <mergeCell ref="AL9:AS9"/>
    <mergeCell ref="AT8:BA8"/>
    <mergeCell ref="BB8:BI8"/>
    <mergeCell ref="AT9:BA9"/>
    <mergeCell ref="BB9:BI9"/>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462187</v>
      </c>
      <c r="D6" s="19">
        <f t="shared" si="3"/>
        <v>46</v>
      </c>
      <c r="E6" s="19">
        <f t="shared" si="3"/>
        <v>17</v>
      </c>
      <c r="F6" s="19">
        <f t="shared" si="3"/>
        <v>1</v>
      </c>
      <c r="G6" s="19">
        <f t="shared" si="3"/>
        <v>0</v>
      </c>
      <c r="H6" s="19" t="str">
        <f t="shared" si="3"/>
        <v>鹿児島県　霧島市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68.02</v>
      </c>
      <c r="P6" s="20">
        <f t="shared" si="3"/>
        <v>33.93</v>
      </c>
      <c r="Q6" s="20">
        <f t="shared" si="3"/>
        <v>96.51</v>
      </c>
      <c r="R6" s="20">
        <f t="shared" si="3"/>
        <v>2475</v>
      </c>
      <c r="S6" s="20">
        <f t="shared" si="3"/>
        <v>123070</v>
      </c>
      <c r="T6" s="20">
        <f t="shared" si="3"/>
        <v>603.16999999999996</v>
      </c>
      <c r="U6" s="20">
        <f t="shared" si="3"/>
        <v>204.04</v>
      </c>
      <c r="V6" s="20">
        <f t="shared" si="3"/>
        <v>41521</v>
      </c>
      <c r="W6" s="20">
        <f t="shared" si="3"/>
        <v>9.09</v>
      </c>
      <c r="X6" s="20">
        <f t="shared" si="3"/>
        <v>4567.7700000000004</v>
      </c>
      <c r="Y6" s="21">
        <f>IF(Y7="",NA(),Y7)</f>
        <v>108.46</v>
      </c>
      <c r="Z6" s="21">
        <f t="shared" ref="Z6:AH6" si="4">IF(Z7="",NA(),Z7)</f>
        <v>145.03</v>
      </c>
      <c r="AA6" s="21">
        <f t="shared" si="4"/>
        <v>116.55</v>
      </c>
      <c r="AB6" s="21">
        <f t="shared" si="4"/>
        <v>120.01</v>
      </c>
      <c r="AC6" s="21">
        <f t="shared" si="4"/>
        <v>122.49</v>
      </c>
      <c r="AD6" s="21">
        <f t="shared" si="4"/>
        <v>109.91</v>
      </c>
      <c r="AE6" s="21">
        <f t="shared" si="4"/>
        <v>108.61</v>
      </c>
      <c r="AF6" s="21">
        <f t="shared" si="4"/>
        <v>109.58</v>
      </c>
      <c r="AG6" s="21">
        <f t="shared" si="4"/>
        <v>107.74</v>
      </c>
      <c r="AH6" s="21">
        <f t="shared" si="4"/>
        <v>106.7</v>
      </c>
      <c r="AI6" s="20" t="str">
        <f>IF(AI7="","",IF(AI7="-","【-】","【"&amp;SUBSTITUTE(TEXT(AI7,"#,##0.00"),"-","△")&amp;"】"))</f>
        <v>【105.36】</v>
      </c>
      <c r="AJ6" s="20">
        <f>IF(AJ7="",NA(),AJ7)</f>
        <v>0</v>
      </c>
      <c r="AK6" s="20">
        <f t="shared" ref="AK6:AS6" si="5">IF(AK7="",NA(),AK7)</f>
        <v>0</v>
      </c>
      <c r="AL6" s="20">
        <f t="shared" si="5"/>
        <v>0</v>
      </c>
      <c r="AM6" s="20">
        <f t="shared" si="5"/>
        <v>0</v>
      </c>
      <c r="AN6" s="20">
        <f t="shared" si="5"/>
        <v>0</v>
      </c>
      <c r="AO6" s="21">
        <f t="shared" si="5"/>
        <v>9.42</v>
      </c>
      <c r="AP6" s="21">
        <f t="shared" si="5"/>
        <v>11.49</v>
      </c>
      <c r="AQ6" s="21">
        <f t="shared" si="5"/>
        <v>5.35</v>
      </c>
      <c r="AR6" s="21">
        <f t="shared" si="5"/>
        <v>6.17</v>
      </c>
      <c r="AS6" s="20">
        <f t="shared" si="5"/>
        <v>0</v>
      </c>
      <c r="AT6" s="20" t="str">
        <f>IF(AT7="","",IF(AT7="-","【-】","【"&amp;SUBSTITUTE(TEXT(AT7,"#,##0.00"),"-","△")&amp;"】"))</f>
        <v>【3.12】</v>
      </c>
      <c r="AU6" s="21">
        <f>IF(AU7="",NA(),AU7)</f>
        <v>43.57</v>
      </c>
      <c r="AV6" s="21">
        <f t="shared" ref="AV6:BD6" si="6">IF(AV7="",NA(),AV7)</f>
        <v>62.61</v>
      </c>
      <c r="AW6" s="21">
        <f t="shared" si="6"/>
        <v>61.73</v>
      </c>
      <c r="AX6" s="21">
        <f t="shared" si="6"/>
        <v>88.21</v>
      </c>
      <c r="AY6" s="21">
        <f t="shared" si="6"/>
        <v>92.1</v>
      </c>
      <c r="AZ6" s="21">
        <f t="shared" si="6"/>
        <v>47.61</v>
      </c>
      <c r="BA6" s="21">
        <f t="shared" si="6"/>
        <v>52.69</v>
      </c>
      <c r="BB6" s="21">
        <f t="shared" si="6"/>
        <v>59.45</v>
      </c>
      <c r="BC6" s="21">
        <f t="shared" si="6"/>
        <v>68.13</v>
      </c>
      <c r="BD6" s="21">
        <f t="shared" si="6"/>
        <v>69.14</v>
      </c>
      <c r="BE6" s="20" t="str">
        <f>IF(BE7="","",IF(BE7="-","【-】","【"&amp;SUBSTITUTE(TEXT(BE7,"#,##0.00"),"-","△")&amp;"】"))</f>
        <v>【82.75】</v>
      </c>
      <c r="BF6" s="21">
        <f>IF(BF7="",NA(),BF7)</f>
        <v>1460.76</v>
      </c>
      <c r="BG6" s="21">
        <f t="shared" ref="BG6:BO6" si="7">IF(BG7="",NA(),BG7)</f>
        <v>777.81</v>
      </c>
      <c r="BH6" s="21">
        <f t="shared" si="7"/>
        <v>729</v>
      </c>
      <c r="BI6" s="21">
        <f t="shared" si="7"/>
        <v>495.48</v>
      </c>
      <c r="BJ6" s="21">
        <f t="shared" si="7"/>
        <v>523.04999999999995</v>
      </c>
      <c r="BK6" s="21">
        <f t="shared" si="7"/>
        <v>1092.22</v>
      </c>
      <c r="BL6" s="21">
        <f t="shared" si="7"/>
        <v>998.38</v>
      </c>
      <c r="BM6" s="21">
        <f t="shared" si="7"/>
        <v>925.32</v>
      </c>
      <c r="BN6" s="21">
        <f t="shared" si="7"/>
        <v>932.94</v>
      </c>
      <c r="BO6" s="21">
        <f t="shared" si="7"/>
        <v>930.09</v>
      </c>
      <c r="BP6" s="20" t="str">
        <f>IF(BP7="","",IF(BP7="-","【-】","【"&amp;SUBSTITUTE(TEXT(BP7,"#,##0.00"),"-","△")&amp;"】"))</f>
        <v>【602.56】</v>
      </c>
      <c r="BQ6" s="21">
        <f>IF(BQ7="",NA(),BQ7)</f>
        <v>64.540000000000006</v>
      </c>
      <c r="BR6" s="21">
        <f t="shared" ref="BR6:BZ6" si="8">IF(BR7="",NA(),BR7)</f>
        <v>70.63</v>
      </c>
      <c r="BS6" s="21">
        <f t="shared" si="8"/>
        <v>91.75</v>
      </c>
      <c r="BT6" s="21">
        <f t="shared" si="8"/>
        <v>144.75</v>
      </c>
      <c r="BU6" s="21">
        <f t="shared" si="8"/>
        <v>158.26</v>
      </c>
      <c r="BV6" s="21">
        <f t="shared" si="8"/>
        <v>97.53</v>
      </c>
      <c r="BW6" s="21">
        <f t="shared" si="8"/>
        <v>95.92</v>
      </c>
      <c r="BX6" s="21">
        <f t="shared" si="8"/>
        <v>96.98</v>
      </c>
      <c r="BY6" s="21">
        <f t="shared" si="8"/>
        <v>103.51</v>
      </c>
      <c r="BZ6" s="21">
        <f t="shared" si="8"/>
        <v>102.43</v>
      </c>
      <c r="CA6" s="20" t="str">
        <f>IF(CA7="","",IF(CA7="-","【-】","【"&amp;SUBSTITUTE(TEXT(CA7,"#,##0.00"),"-","△")&amp;"】"))</f>
        <v>【97.94】</v>
      </c>
      <c r="CB6" s="21">
        <f>IF(CB7="",NA(),CB7)</f>
        <v>145.79</v>
      </c>
      <c r="CC6" s="21">
        <f t="shared" ref="CC6:CK6" si="9">IF(CC7="",NA(),CC7)</f>
        <v>133.65</v>
      </c>
      <c r="CD6" s="21">
        <f t="shared" si="9"/>
        <v>103.25</v>
      </c>
      <c r="CE6" s="21">
        <f t="shared" si="9"/>
        <v>83.91</v>
      </c>
      <c r="CF6" s="21">
        <f t="shared" si="9"/>
        <v>80.03</v>
      </c>
      <c r="CG6" s="21">
        <f t="shared" si="9"/>
        <v>155.83000000000001</v>
      </c>
      <c r="CH6" s="21">
        <f t="shared" si="9"/>
        <v>156.75</v>
      </c>
      <c r="CI6" s="21">
        <f t="shared" si="9"/>
        <v>153.54</v>
      </c>
      <c r="CJ6" s="21">
        <f t="shared" si="9"/>
        <v>151.82</v>
      </c>
      <c r="CK6" s="21">
        <f t="shared" si="9"/>
        <v>155.12</v>
      </c>
      <c r="CL6" s="20" t="str">
        <f>IF(CL7="","",IF(CL7="-","【-】","【"&amp;SUBSTITUTE(TEXT(CL7,"#,##0.00"),"-","△")&amp;"】"))</f>
        <v>【140.98】</v>
      </c>
      <c r="CM6" s="21">
        <f>IF(CM7="",NA(),CM7)</f>
        <v>77.180000000000007</v>
      </c>
      <c r="CN6" s="21">
        <f t="shared" ref="CN6:CV6" si="10">IF(CN7="",NA(),CN7)</f>
        <v>70.39</v>
      </c>
      <c r="CO6" s="21">
        <f t="shared" si="10"/>
        <v>83.65</v>
      </c>
      <c r="CP6" s="21">
        <f t="shared" si="10"/>
        <v>81.59</v>
      </c>
      <c r="CQ6" s="21">
        <f t="shared" si="10"/>
        <v>66.37</v>
      </c>
      <c r="CR6" s="21">
        <f t="shared" si="10"/>
        <v>61.51</v>
      </c>
      <c r="CS6" s="21">
        <f t="shared" si="10"/>
        <v>51.2</v>
      </c>
      <c r="CT6" s="21">
        <f t="shared" si="10"/>
        <v>57.32</v>
      </c>
      <c r="CU6" s="21">
        <f t="shared" si="10"/>
        <v>51.61</v>
      </c>
      <c r="CV6" s="21">
        <f t="shared" si="10"/>
        <v>49.57</v>
      </c>
      <c r="CW6" s="20" t="str">
        <f>IF(CW7="","",IF(CW7="-","【-】","【"&amp;SUBSTITUTE(TEXT(CW7,"#,##0.00"),"-","△")&amp;"】"))</f>
        <v>【60.13】</v>
      </c>
      <c r="CX6" s="21">
        <f>IF(CX7="",NA(),CX7)</f>
        <v>85.18</v>
      </c>
      <c r="CY6" s="21">
        <f t="shared" ref="CY6:DG6" si="11">IF(CY7="",NA(),CY7)</f>
        <v>85.67</v>
      </c>
      <c r="CZ6" s="21">
        <f t="shared" si="11"/>
        <v>86.45</v>
      </c>
      <c r="DA6" s="21">
        <f t="shared" si="11"/>
        <v>86.84</v>
      </c>
      <c r="DB6" s="21">
        <f t="shared" si="11"/>
        <v>86.83</v>
      </c>
      <c r="DC6" s="21">
        <f t="shared" si="11"/>
        <v>85.82</v>
      </c>
      <c r="DD6" s="21">
        <f t="shared" si="11"/>
        <v>85.03</v>
      </c>
      <c r="DE6" s="21">
        <f t="shared" si="11"/>
        <v>85.96</v>
      </c>
      <c r="DF6" s="21">
        <f t="shared" si="11"/>
        <v>85.14</v>
      </c>
      <c r="DG6" s="21">
        <f t="shared" si="11"/>
        <v>82.99</v>
      </c>
      <c r="DH6" s="20" t="str">
        <f>IF(DH7="","",IF(DH7="-","【-】","【"&amp;SUBSTITUTE(TEXT(DH7,"#,##0.00"),"-","△")&amp;"】"))</f>
        <v>【96.00】</v>
      </c>
      <c r="DI6" s="21">
        <f>IF(DI7="",NA(),DI7)</f>
        <v>6.95</v>
      </c>
      <c r="DJ6" s="21">
        <f t="shared" ref="DJ6:DR6" si="12">IF(DJ7="",NA(),DJ7)</f>
        <v>10.01</v>
      </c>
      <c r="DK6" s="21">
        <f t="shared" si="12"/>
        <v>13.04</v>
      </c>
      <c r="DL6" s="21">
        <f t="shared" si="12"/>
        <v>15.96</v>
      </c>
      <c r="DM6" s="21">
        <f t="shared" si="12"/>
        <v>18.760000000000002</v>
      </c>
      <c r="DN6" s="21">
        <f t="shared" si="12"/>
        <v>15.29</v>
      </c>
      <c r="DO6" s="21">
        <f t="shared" si="12"/>
        <v>17.809999999999999</v>
      </c>
      <c r="DP6" s="21">
        <f t="shared" si="12"/>
        <v>19.96</v>
      </c>
      <c r="DQ6" s="21">
        <f t="shared" si="12"/>
        <v>19.12</v>
      </c>
      <c r="DR6" s="21">
        <f t="shared" si="12"/>
        <v>20.25</v>
      </c>
      <c r="DS6" s="20" t="str">
        <f>IF(DS7="","",IF(DS7="-","【-】","【"&amp;SUBSTITUTE(TEXT(DS7,"#,##0.00"),"-","△")&amp;"】"))</f>
        <v>【42.20】</v>
      </c>
      <c r="DT6" s="20">
        <f>IF(DT7="",NA(),DT7)</f>
        <v>0</v>
      </c>
      <c r="DU6" s="20">
        <f t="shared" ref="DU6:EC6" si="13">IF(DU7="",NA(),DU7)</f>
        <v>0</v>
      </c>
      <c r="DV6" s="20">
        <f t="shared" si="13"/>
        <v>0</v>
      </c>
      <c r="DW6" s="20">
        <f t="shared" si="13"/>
        <v>0</v>
      </c>
      <c r="DX6" s="20">
        <f t="shared" si="13"/>
        <v>0</v>
      </c>
      <c r="DY6" s="21">
        <f t="shared" si="13"/>
        <v>0.11</v>
      </c>
      <c r="DZ6" s="21">
        <f t="shared" si="13"/>
        <v>0.64</v>
      </c>
      <c r="EA6" s="21">
        <f t="shared" si="13"/>
        <v>0.83</v>
      </c>
      <c r="EB6" s="21">
        <f t="shared" si="13"/>
        <v>1.54</v>
      </c>
      <c r="EC6" s="21">
        <f t="shared" si="13"/>
        <v>1.3</v>
      </c>
      <c r="ED6" s="20" t="str">
        <f>IF(ED7="","",IF(ED7="-","【-】","【"&amp;SUBSTITUTE(TEXT(ED7,"#,##0.00"),"-","△")&amp;"】"))</f>
        <v>【9.46】</v>
      </c>
      <c r="EE6" s="21">
        <f>IF(EE7="",NA(),EE7)</f>
        <v>0.39</v>
      </c>
      <c r="EF6" s="21">
        <f t="shared" ref="EF6:EN6" si="14">IF(EF7="",NA(),EF7)</f>
        <v>0.38</v>
      </c>
      <c r="EG6" s="21">
        <f t="shared" si="14"/>
        <v>0.46</v>
      </c>
      <c r="EH6" s="21">
        <f t="shared" si="14"/>
        <v>0.24</v>
      </c>
      <c r="EI6" s="21">
        <f t="shared" si="14"/>
        <v>0.69</v>
      </c>
      <c r="EJ6" s="21">
        <f t="shared" si="14"/>
        <v>0.15</v>
      </c>
      <c r="EK6" s="21">
        <f t="shared" si="14"/>
        <v>0.06</v>
      </c>
      <c r="EL6" s="21">
        <f t="shared" si="14"/>
        <v>0.09</v>
      </c>
      <c r="EM6" s="21">
        <f t="shared" si="14"/>
        <v>0.16</v>
      </c>
      <c r="EN6" s="21">
        <f t="shared" si="14"/>
        <v>0.1</v>
      </c>
      <c r="EO6" s="20" t="str">
        <f>IF(EO7="","",IF(EO7="-","【-】","【"&amp;SUBSTITUTE(TEXT(EO7,"#,##0.00"),"-","△")&amp;"】"))</f>
        <v>【0.19】</v>
      </c>
    </row>
    <row r="7" spans="1:148" s="22" customFormat="1" x14ac:dyDescent="0.2">
      <c r="A7" s="14"/>
      <c r="B7" s="23">
        <v>2024</v>
      </c>
      <c r="C7" s="23">
        <v>462187</v>
      </c>
      <c r="D7" s="23">
        <v>46</v>
      </c>
      <c r="E7" s="23">
        <v>17</v>
      </c>
      <c r="F7" s="23">
        <v>1</v>
      </c>
      <c r="G7" s="23">
        <v>0</v>
      </c>
      <c r="H7" s="23" t="s">
        <v>96</v>
      </c>
      <c r="I7" s="23" t="s">
        <v>97</v>
      </c>
      <c r="J7" s="23" t="s">
        <v>98</v>
      </c>
      <c r="K7" s="23" t="s">
        <v>99</v>
      </c>
      <c r="L7" s="23" t="s">
        <v>100</v>
      </c>
      <c r="M7" s="23" t="s">
        <v>101</v>
      </c>
      <c r="N7" s="24" t="s">
        <v>102</v>
      </c>
      <c r="O7" s="24">
        <v>68.02</v>
      </c>
      <c r="P7" s="24">
        <v>33.93</v>
      </c>
      <c r="Q7" s="24">
        <v>96.51</v>
      </c>
      <c r="R7" s="24">
        <v>2475</v>
      </c>
      <c r="S7" s="24">
        <v>123070</v>
      </c>
      <c r="T7" s="24">
        <v>603.16999999999996</v>
      </c>
      <c r="U7" s="24">
        <v>204.04</v>
      </c>
      <c r="V7" s="24">
        <v>41521</v>
      </c>
      <c r="W7" s="24">
        <v>9.09</v>
      </c>
      <c r="X7" s="24">
        <v>4567.7700000000004</v>
      </c>
      <c r="Y7" s="24">
        <v>108.46</v>
      </c>
      <c r="Z7" s="24">
        <v>145.03</v>
      </c>
      <c r="AA7" s="24">
        <v>116.55</v>
      </c>
      <c r="AB7" s="24">
        <v>120.01</v>
      </c>
      <c r="AC7" s="24">
        <v>122.49</v>
      </c>
      <c r="AD7" s="24">
        <v>109.91</v>
      </c>
      <c r="AE7" s="24">
        <v>108.61</v>
      </c>
      <c r="AF7" s="24">
        <v>109.58</v>
      </c>
      <c r="AG7" s="24">
        <v>107.74</v>
      </c>
      <c r="AH7" s="24">
        <v>106.7</v>
      </c>
      <c r="AI7" s="24">
        <v>105.36</v>
      </c>
      <c r="AJ7" s="24">
        <v>0</v>
      </c>
      <c r="AK7" s="24">
        <v>0</v>
      </c>
      <c r="AL7" s="24">
        <v>0</v>
      </c>
      <c r="AM7" s="24">
        <v>0</v>
      </c>
      <c r="AN7" s="24">
        <v>0</v>
      </c>
      <c r="AO7" s="24">
        <v>9.42</v>
      </c>
      <c r="AP7" s="24">
        <v>11.49</v>
      </c>
      <c r="AQ7" s="24">
        <v>5.35</v>
      </c>
      <c r="AR7" s="24">
        <v>6.17</v>
      </c>
      <c r="AS7" s="24">
        <v>0</v>
      </c>
      <c r="AT7" s="24">
        <v>3.12</v>
      </c>
      <c r="AU7" s="24">
        <v>43.57</v>
      </c>
      <c r="AV7" s="24">
        <v>62.61</v>
      </c>
      <c r="AW7" s="24">
        <v>61.73</v>
      </c>
      <c r="AX7" s="24">
        <v>88.21</v>
      </c>
      <c r="AY7" s="24">
        <v>92.1</v>
      </c>
      <c r="AZ7" s="24">
        <v>47.61</v>
      </c>
      <c r="BA7" s="24">
        <v>52.69</v>
      </c>
      <c r="BB7" s="24">
        <v>59.45</v>
      </c>
      <c r="BC7" s="24">
        <v>68.13</v>
      </c>
      <c r="BD7" s="24">
        <v>69.14</v>
      </c>
      <c r="BE7" s="24">
        <v>82.75</v>
      </c>
      <c r="BF7" s="24">
        <v>1460.76</v>
      </c>
      <c r="BG7" s="24">
        <v>777.81</v>
      </c>
      <c r="BH7" s="24">
        <v>729</v>
      </c>
      <c r="BI7" s="24">
        <v>495.48</v>
      </c>
      <c r="BJ7" s="24">
        <v>523.04999999999995</v>
      </c>
      <c r="BK7" s="24">
        <v>1092.22</v>
      </c>
      <c r="BL7" s="24">
        <v>998.38</v>
      </c>
      <c r="BM7" s="24">
        <v>925.32</v>
      </c>
      <c r="BN7" s="24">
        <v>932.94</v>
      </c>
      <c r="BO7" s="24">
        <v>930.09</v>
      </c>
      <c r="BP7" s="24">
        <v>602.55999999999995</v>
      </c>
      <c r="BQ7" s="24">
        <v>64.540000000000006</v>
      </c>
      <c r="BR7" s="24">
        <v>70.63</v>
      </c>
      <c r="BS7" s="24">
        <v>91.75</v>
      </c>
      <c r="BT7" s="24">
        <v>144.75</v>
      </c>
      <c r="BU7" s="24">
        <v>158.26</v>
      </c>
      <c r="BV7" s="24">
        <v>97.53</v>
      </c>
      <c r="BW7" s="24">
        <v>95.92</v>
      </c>
      <c r="BX7" s="24">
        <v>96.98</v>
      </c>
      <c r="BY7" s="24">
        <v>103.51</v>
      </c>
      <c r="BZ7" s="24">
        <v>102.43</v>
      </c>
      <c r="CA7" s="24">
        <v>97.94</v>
      </c>
      <c r="CB7" s="24">
        <v>145.79</v>
      </c>
      <c r="CC7" s="24">
        <v>133.65</v>
      </c>
      <c r="CD7" s="24">
        <v>103.25</v>
      </c>
      <c r="CE7" s="24">
        <v>83.91</v>
      </c>
      <c r="CF7" s="24">
        <v>80.03</v>
      </c>
      <c r="CG7" s="24">
        <v>155.83000000000001</v>
      </c>
      <c r="CH7" s="24">
        <v>156.75</v>
      </c>
      <c r="CI7" s="24">
        <v>153.54</v>
      </c>
      <c r="CJ7" s="24">
        <v>151.82</v>
      </c>
      <c r="CK7" s="24">
        <v>155.12</v>
      </c>
      <c r="CL7" s="24">
        <v>140.97999999999999</v>
      </c>
      <c r="CM7" s="24">
        <v>77.180000000000007</v>
      </c>
      <c r="CN7" s="24">
        <v>70.39</v>
      </c>
      <c r="CO7" s="24">
        <v>83.65</v>
      </c>
      <c r="CP7" s="24">
        <v>81.59</v>
      </c>
      <c r="CQ7" s="24">
        <v>66.37</v>
      </c>
      <c r="CR7" s="24">
        <v>61.51</v>
      </c>
      <c r="CS7" s="24">
        <v>51.2</v>
      </c>
      <c r="CT7" s="24">
        <v>57.32</v>
      </c>
      <c r="CU7" s="24">
        <v>51.61</v>
      </c>
      <c r="CV7" s="24">
        <v>49.57</v>
      </c>
      <c r="CW7" s="24">
        <v>60.13</v>
      </c>
      <c r="CX7" s="24">
        <v>85.18</v>
      </c>
      <c r="CY7" s="24">
        <v>85.67</v>
      </c>
      <c r="CZ7" s="24">
        <v>86.45</v>
      </c>
      <c r="DA7" s="24">
        <v>86.84</v>
      </c>
      <c r="DB7" s="24">
        <v>86.83</v>
      </c>
      <c r="DC7" s="24">
        <v>85.82</v>
      </c>
      <c r="DD7" s="24">
        <v>85.03</v>
      </c>
      <c r="DE7" s="24">
        <v>85.96</v>
      </c>
      <c r="DF7" s="24">
        <v>85.14</v>
      </c>
      <c r="DG7" s="24">
        <v>82.99</v>
      </c>
      <c r="DH7" s="24">
        <v>96</v>
      </c>
      <c r="DI7" s="24">
        <v>6.95</v>
      </c>
      <c r="DJ7" s="24">
        <v>10.01</v>
      </c>
      <c r="DK7" s="24">
        <v>13.04</v>
      </c>
      <c r="DL7" s="24">
        <v>15.96</v>
      </c>
      <c r="DM7" s="24">
        <v>18.760000000000002</v>
      </c>
      <c r="DN7" s="24">
        <v>15.29</v>
      </c>
      <c r="DO7" s="24">
        <v>17.809999999999999</v>
      </c>
      <c r="DP7" s="24">
        <v>19.96</v>
      </c>
      <c r="DQ7" s="24">
        <v>19.12</v>
      </c>
      <c r="DR7" s="24">
        <v>20.25</v>
      </c>
      <c r="DS7" s="24">
        <v>42.2</v>
      </c>
      <c r="DT7" s="24">
        <v>0</v>
      </c>
      <c r="DU7" s="24">
        <v>0</v>
      </c>
      <c r="DV7" s="24">
        <v>0</v>
      </c>
      <c r="DW7" s="24">
        <v>0</v>
      </c>
      <c r="DX7" s="24">
        <v>0</v>
      </c>
      <c r="DY7" s="24">
        <v>0.11</v>
      </c>
      <c r="DZ7" s="24">
        <v>0.64</v>
      </c>
      <c r="EA7" s="24">
        <v>0.83</v>
      </c>
      <c r="EB7" s="24">
        <v>1.54</v>
      </c>
      <c r="EC7" s="24">
        <v>1.3</v>
      </c>
      <c r="ED7" s="24">
        <v>9.4600000000000009</v>
      </c>
      <c r="EE7" s="24">
        <v>0.39</v>
      </c>
      <c r="EF7" s="24">
        <v>0.38</v>
      </c>
      <c r="EG7" s="24">
        <v>0.46</v>
      </c>
      <c r="EH7" s="24">
        <v>0.24</v>
      </c>
      <c r="EI7" s="24">
        <v>0.69</v>
      </c>
      <c r="EJ7" s="24">
        <v>0.15</v>
      </c>
      <c r="EK7" s="24">
        <v>0.06</v>
      </c>
      <c r="EL7" s="24">
        <v>0.09</v>
      </c>
      <c r="EM7" s="24">
        <v>0.16</v>
      </c>
      <c r="EN7" s="24">
        <v>0.1</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2026-03-02T07:36:03Z</cp:lastPrinted>
  <dcterms:created xsi:type="dcterms:W3CDTF">2025-12-23T06:06:38Z</dcterms:created>
  <dcterms:modified xsi:type="dcterms:W3CDTF">2026-03-04T04:46:11Z</dcterms:modified>
  <cp:category/>
</cp:coreProperties>
</file>