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1 曽於市\"/>
    </mc:Choice>
  </mc:AlternateContent>
  <xr:revisionPtr revIDLastSave="0" documentId="13_ncr:1_{2B44A0C9-67EC-4F9A-91D9-53EC34164D02}" xr6:coauthVersionLast="47" xr6:coauthVersionMax="47" xr10:uidLastSave="{00000000-0000-0000-0000-000000000000}"/>
  <workbookProtection workbookAlgorithmName="SHA-512" workbookHashValue="jRhVjzufkFibm+Nv50B8hjwQGamiW3NB2QWC+meHVdF/tF+hl2c/2U742IcHXQGeUkprqGFj3k5cfDSASwSyGw==" workbookSaltValue="bnZJSgVpR+hbTNPY8Fmpt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D10" i="4"/>
  <c r="W10" i="4"/>
  <c r="P10" i="4"/>
  <c r="B10" i="4"/>
  <c r="BB8" i="4"/>
  <c r="AT8" i="4"/>
  <c r="AL8" i="4"/>
  <c r="AD8" i="4"/>
  <c r="W8" i="4"/>
  <c r="P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<sst xmlns="http://schemas.openxmlformats.org/spreadsheetml/2006/main" count="231" uniqueCount="114">
  <si>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</si>
  <si>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</si>
  <si>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</si>
  <si>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</si>
  <si>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</si>
  <si>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</si>
  <si>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</si>
  <si>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</si>
  <si>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</si>
  <si>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</si>
  <si>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</si>
  <si>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</si>
  <si>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</si>
  <si>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</si>
  <si>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</si>
  <si>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</si>
  <si>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</si>
  <si>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</si>
  <si>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</si>
  <si>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</si>
  <si>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</si>
  <si>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</si>
  <si>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</si>
  <si>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</si>
  <si>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</si>
  <si>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</si>
  <si>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</si>
  <si>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</si>
  <si>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</si>
  <si>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</si>
  <si>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</si>
  <si>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</si>
  <si>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</si>
  <si>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</si>
  <si>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</si>
  <si>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</si>
  <si>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</si>
  <si>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</si>
  <si>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</si>
  <si>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</si>
  <si>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</si>
  <si>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</si>
  <si>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</si>
  <si>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</si>
  <si>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</si>
  <si>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</si>
  <si>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</si>
  <si>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</si>
  <si>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</si>
  <si>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</si>
  <si>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</si>
  <si>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</si>
  <si>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</si>
  <si>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</si>
  <si>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</si>
  <si>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</si>
  <si>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</si>
  <si>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</si>
  <si>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</si>
  <si>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</si>
  <si>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</si>
  <si>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</si>
  <si>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</si>
  <si>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</si>
  <si>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</si>
  <si>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</si>
  <si>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</si>
  <si>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</si>
  <si>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</si>
  <si>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</si>
  <si>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</si>
  <si>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</si>
  <si>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</si>
  <si>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</si>
  <si>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</si>
  <si>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</si>
  <si>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</si>
  <si>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</si>
  <si>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</si>
  <si>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</si>
  <si>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</si>
  <si>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</si>
  <si>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</si>
  <si>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</si>
  <si>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</si>
  <si>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</si>
  <si>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</si>
  <si>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</si>
  <si>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</si>
  <si>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</si>
  <si>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</si>
  <si>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</si>
  <si>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</si>
  <si>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</si>
  <si>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</si>
  <si>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</si>
  <si>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</si>
  <si>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</si>
  <si>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</si>
  <si>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</si>
  <si>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</si>
  <si>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</si>
  <si>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</si>
  <si>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</si>
  <si>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</si>
  <si>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</si>
  <si>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</si>
  <si>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</si>
  <si>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</si>
  <si>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</si>
  <si>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</si>
  <si>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①有形固定資産原価償却率
類似団体，全国平均値を下回っている状況であるが，今後，ストックマネジメント計画により修繕や事業費の平準化を図り，計画的かつ効率的な維持修繕・改築更新に取組む必要がある。　　　　　　　　　　　　　　　　②管渠老朽化率　　　　　　　　　　　　　　　　　平成９年度より事業を開始しており，28年が経過。法定耐用年数を超えていない状況である。　　　　③管渠改善率
現状においては，特に問題はないと考えるが，今後，管渠老朽化が増加していくことが予想されるため改善投資を増やす必要性があると考える。</t>
  </si>
  <si>
    <t>（ア）急速な人口減少に伴うサービス需要の減少
【分析】
人口が減ることでサービスの受け手だけではなく担い手も不足、維持管理コストの相対的な上昇、経営の悪化、空き家の増加と管理不全、市町村設置型浄化槽については、限られた維持管理費を圧迫することが考えられる。
【今後の対応】
令和４年度から市町村設置型浄化槽を10年経過したものから順次、無償譲渡を行っており、令和13年度に完了する予定。
（イ）施設の老朽化に伴う更新需要の拡大
【分析】
老朽化により処理能力の低下、地盤沈下や破損、維持管理のコストの増大が考えられます。市町村設置型浄化槽にあっては平成14年度から令和３年度まで整備が行われ、一般的に20年～30年と言われている耐用年数に入っている施設もあります。更新需要については、入れ替えではなく、高性能化・小型化の付加価値がメリットとされており、今後、耐用年数を迎えた施設については更新費用の問題が発生してまいります。
【今後の対応】
単独槽から合併槽への転換には宅内配管工事費も含めた手厚い支援（補助金）があるが、老朽化した合併浄化槽についても支援制度が必要となる。
（ウ）公営企業に携わる人材確保の困難
【分析】
背景として専門技術者の不足と高齢化があり、建設ラッシュ時代に採用されベテラン層が大量退職期を迎えております。民間企業との賃金・待遇格差もあり、公営企業の給与体系は自治体の人事院勧告等に準拠するため、近年の民間賃金上昇のスピードに追い付けず、若手層にとって魅力が低下していることも考えられます。また、地方における人口減少も確保困難の要因であると考えられる。
【今後の対応】
公営企業の経営改革にはデジタル化が不可欠となります。デジタル化を図り、広域化や効率化を行っていく必要があります。また、採用試験についても適正検査のみに簡略化したり通年採用の導入を行うことを検討する。
（エ）近年の職員給与費の増加や物価高騰による営業費用の増加の影響
【分析】
人事院勧告に伴う引き上げや初任給の大幅増、退職手当の負担も増加しております。エネルギー価格や原材料費の上昇による営業費用の増加もあり、コスト増加による収支悪化、住民サービスへの影響やインフラ維持の懸念へと発展している。
【今後の対応】
内部努力によるコスト吸収は限界に達しつつあるため、料金改定（値上げ）の検討や広域連携が必要となるが、住民への負担増の理解を得る必要がある。</t>
    <phoneticPr fontId="1"/>
  </si>
  <si>
    <t>①経常収支比率
単年度収支が黒字であることを示す100％以上となっている。しかし，使用料収入以外の収入に依存している状況であるため，経営改善を図っていく必要があると考える。
②累積欠損金比率
累積欠損金は発生していない。今後も経営の健全性確保に努める。　　　③流動比率
大きく100％を下回っており，他会計補助金等に依存している状態にある。使用料収入等による支払い能力を高めるための経営改善を図っていく必要があると考える。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類似団体平均・全国平均ともには下回る状況である。汚水処理費の削減に向けた取り組みを進めるとともに，適正な使用料収入の確保を検討する必要があると考える。
⑥汚水処理原価
類似団体平均より低く，全国平均より高い状況である。今後も汚水処理費の削減に向けた取り組みを進めるとともに，接続率の向上による有収水量を増加させる取組を行うなど，更なる経営の健全化に努めていく。
⑦施設利用率
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</si>
</sst>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4.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8.5"/>
      <color theme="1"/>
      <name val="ＭＳ ゴシック"/>
      <family val="3"/>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7"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1.43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985-4C42-AF7D-23AC6877AB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E985-4C42-AF7D-23AC6877AB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72.290000000000006</c:v>
                </c:pt>
                <c:pt idx="1">
                  <c:v>75.209999999999994</c:v>
                </c:pt>
                <c:pt idx="2">
                  <c:v>74.069999999999993</c:v>
                </c:pt>
                <c:pt idx="3">
                  <c:v>81.5</c:v>
                </c:pt>
                <c:pt idx="4">
                  <c:v>76.790000000000006</c:v>
                </c:pt>
              </c:numCache>
            </c:numRef>
          </c:val>
          <c:extLst>
            <c:ext xmlns:c16="http://schemas.microsoft.com/office/drawing/2014/chart" uri="{C3380CC4-5D6E-409C-BE32-E72D297353CC}">
              <c16:uniqueId val="{00000000-469E-44B8-AE54-487063BD3F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469E-44B8-AE54-487063BD3F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70.760000000000005</c:v>
                </c:pt>
                <c:pt idx="1">
                  <c:v>71.8</c:v>
                </c:pt>
                <c:pt idx="2">
                  <c:v>72.87</c:v>
                </c:pt>
                <c:pt idx="3">
                  <c:v>74.05</c:v>
                </c:pt>
                <c:pt idx="4">
                  <c:v>74.92</c:v>
                </c:pt>
              </c:numCache>
            </c:numRef>
          </c:val>
          <c:extLst>
            <c:ext xmlns:c16="http://schemas.microsoft.com/office/drawing/2014/chart" uri="{C3380CC4-5D6E-409C-BE32-E72D297353CC}">
              <c16:uniqueId val="{00000000-2CB0-494F-BEAD-39B8A4670F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2CB0-494F-BEAD-39B8A4670F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139.68</c:v>
                </c:pt>
                <c:pt idx="1">
                  <c:v>121.83</c:v>
                </c:pt>
                <c:pt idx="2">
                  <c:v>121.94</c:v>
                </c:pt>
                <c:pt idx="3">
                  <c:v>117.46</c:v>
                </c:pt>
                <c:pt idx="4">
                  <c:v>120.28</c:v>
                </c:pt>
              </c:numCache>
            </c:numRef>
          </c:val>
          <c:extLst>
            <c:ext xmlns:c16="http://schemas.microsoft.com/office/drawing/2014/chart" uri="{C3380CC4-5D6E-409C-BE32-E72D297353CC}">
              <c16:uniqueId val="{00000000-5F25-4851-9EE8-1BC6CD031F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5F25-4851-9EE8-1BC6CD031F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3.17</c:v>
                </c:pt>
                <c:pt idx="1">
                  <c:v>6.64</c:v>
                </c:pt>
                <c:pt idx="2">
                  <c:v>10.08</c:v>
                </c:pt>
                <c:pt idx="3">
                  <c:v>12.66</c:v>
                </c:pt>
                <c:pt idx="4">
                  <c:v>15.86</c:v>
                </c:pt>
              </c:numCache>
            </c:numRef>
          </c:val>
          <c:extLst>
            <c:ext xmlns:c16="http://schemas.microsoft.com/office/drawing/2014/chart" uri="{C3380CC4-5D6E-409C-BE32-E72D297353CC}">
              <c16:uniqueId val="{00000000-1024-40C9-80AC-2AB18D85AB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1024-40C9-80AC-2AB18D85AB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C2-4115-AF49-C27445976D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C2-4115-AF49-C27445976D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01-401C-A252-9620972EEC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1301-401C-A252-9620972EEC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43.5</c:v>
                </c:pt>
                <c:pt idx="1">
                  <c:v>51.68</c:v>
                </c:pt>
                <c:pt idx="2">
                  <c:v>48.41</c:v>
                </c:pt>
                <c:pt idx="3">
                  <c:v>63.93</c:v>
                </c:pt>
                <c:pt idx="4">
                  <c:v>58.65</c:v>
                </c:pt>
              </c:numCache>
            </c:numRef>
          </c:val>
          <c:extLst>
            <c:ext xmlns:c16="http://schemas.microsoft.com/office/drawing/2014/chart" uri="{C3380CC4-5D6E-409C-BE32-E72D297353CC}">
              <c16:uniqueId val="{00000000-4F73-4392-B75D-09A152B322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4F73-4392-B75D-09A152B322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04-4271-A2A5-0DBC9D44EC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2C04-4271-A2A5-0DBC9D44EC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65.819999999999993</c:v>
                </c:pt>
                <c:pt idx="1">
                  <c:v>61.57</c:v>
                </c:pt>
                <c:pt idx="2">
                  <c:v>70.63</c:v>
                </c:pt>
                <c:pt idx="3">
                  <c:v>64.33</c:v>
                </c:pt>
                <c:pt idx="4">
                  <c:v>69.44</c:v>
                </c:pt>
              </c:numCache>
            </c:numRef>
          </c:val>
          <c:extLst>
            <c:ext xmlns:c16="http://schemas.microsoft.com/office/drawing/2014/chart" uri="{C3380CC4-5D6E-409C-BE32-E72D297353CC}">
              <c16:uniqueId val="{00000000-D361-4F98-9B7E-EFD3625CC7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D361-4F98-9B7E-EFD3625CC7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184.78</c:v>
                </c:pt>
                <c:pt idx="1">
                  <c:v>198.37</c:v>
                </c:pt>
                <c:pt idx="2">
                  <c:v>173.74</c:v>
                </c:pt>
                <c:pt idx="3">
                  <c:v>190.86</c:v>
                </c:pt>
                <c:pt idx="4">
                  <c:v>176.89</c:v>
                </c:pt>
              </c:numCache>
            </c:numRef>
          </c:val>
          <c:extLst>
            <c:ext xmlns:c16="http://schemas.microsoft.com/office/drawing/2014/chart" uri="{C3380CC4-5D6E-409C-BE32-E72D297353CC}">
              <c16:uniqueId val="{00000000-D4E4-4718-A6E9-17DAD0D4D4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D4E4-4718-A6E9-17DAD0D4D4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94488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94488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94488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9448800"/>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3563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3563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3563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96202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96202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96202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96202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3735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3735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3735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55"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鹿児島県　曽於市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8" t="s">
        <v>7</v>
      </c>
      <c r="C7" s="68"/>
      <c r="D7" s="68"/>
      <c r="E7" s="68"/>
      <c r="F7" s="68"/>
      <c r="G7" s="68"/>
      <c r="H7" s="68"/>
      <c r="I7" s="68" t="s">
        <v>13</v>
      </c>
      <c r="J7" s="68"/>
      <c r="K7" s="68"/>
      <c r="L7" s="68"/>
      <c r="M7" s="68"/>
      <c r="N7" s="68"/>
      <c r="O7" s="68"/>
      <c r="P7" s="68" t="s">
        <v>6</v>
      </c>
      <c r="Q7" s="68"/>
      <c r="R7" s="68"/>
      <c r="S7" s="68"/>
      <c r="T7" s="68"/>
      <c r="U7" s="68"/>
      <c r="V7" s="68"/>
      <c r="W7" s="68" t="s">
        <v>15</v>
      </c>
      <c r="X7" s="68"/>
      <c r="Y7" s="68"/>
      <c r="Z7" s="68"/>
      <c r="AA7" s="68"/>
      <c r="AB7" s="68"/>
      <c r="AC7" s="68"/>
      <c r="AD7" s="68" t="s">
        <v>5</v>
      </c>
      <c r="AE7" s="68"/>
      <c r="AF7" s="68"/>
      <c r="AG7" s="68"/>
      <c r="AH7" s="68"/>
      <c r="AI7" s="68"/>
      <c r="AJ7" s="68"/>
      <c r="AK7" s="3"/>
      <c r="AL7" s="68" t="s">
        <v>16</v>
      </c>
      <c r="AM7" s="68"/>
      <c r="AN7" s="68"/>
      <c r="AO7" s="68"/>
      <c r="AP7" s="68"/>
      <c r="AQ7" s="68"/>
      <c r="AR7" s="68"/>
      <c r="AS7" s="68"/>
      <c r="AT7" s="68" t="s">
        <v>11</v>
      </c>
      <c r="AU7" s="68"/>
      <c r="AV7" s="68"/>
      <c r="AW7" s="68"/>
      <c r="AX7" s="68"/>
      <c r="AY7" s="68"/>
      <c r="AZ7" s="68"/>
      <c r="BA7" s="68"/>
      <c r="BB7" s="68" t="s">
        <v>17</v>
      </c>
      <c r="BC7" s="68"/>
      <c r="BD7" s="68"/>
      <c r="BE7" s="68"/>
      <c r="BF7" s="68"/>
      <c r="BG7" s="68"/>
      <c r="BH7" s="68"/>
      <c r="BI7" s="68"/>
      <c r="BJ7" s="3"/>
      <c r="BK7" s="3"/>
      <c r="BL7" s="79" t="s">
        <v>18</v>
      </c>
      <c r="BM7" s="80"/>
      <c r="BN7" s="80"/>
      <c r="BO7" s="80"/>
      <c r="BP7" s="80"/>
      <c r="BQ7" s="80"/>
      <c r="BR7" s="80"/>
      <c r="BS7" s="80"/>
      <c r="BT7" s="80"/>
      <c r="BU7" s="80"/>
      <c r="BV7" s="80"/>
      <c r="BW7" s="80"/>
      <c r="BX7" s="80"/>
      <c r="BY7" s="81"/>
    </row>
    <row r="8" spans="1:78" ht="18.75" customHeight="1" x14ac:dyDescent="0.2">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Cd2</v>
      </c>
      <c r="X8" s="77"/>
      <c r="Y8" s="77"/>
      <c r="Z8" s="77"/>
      <c r="AA8" s="77"/>
      <c r="AB8" s="77"/>
      <c r="AC8" s="77"/>
      <c r="AD8" s="78" t="str">
        <f>データ!$M$6</f>
        <v>非設置</v>
      </c>
      <c r="AE8" s="78"/>
      <c r="AF8" s="78"/>
      <c r="AG8" s="78"/>
      <c r="AH8" s="78"/>
      <c r="AI8" s="78"/>
      <c r="AJ8" s="78"/>
      <c r="AK8" s="3"/>
      <c r="AL8" s="62">
        <f>データ!S6</f>
        <v>32185</v>
      </c>
      <c r="AM8" s="62"/>
      <c r="AN8" s="62"/>
      <c r="AO8" s="62"/>
      <c r="AP8" s="62"/>
      <c r="AQ8" s="62"/>
      <c r="AR8" s="62"/>
      <c r="AS8" s="62"/>
      <c r="AT8" s="63">
        <f>データ!T6</f>
        <v>390.14</v>
      </c>
      <c r="AU8" s="63"/>
      <c r="AV8" s="63"/>
      <c r="AW8" s="63"/>
      <c r="AX8" s="63"/>
      <c r="AY8" s="63"/>
      <c r="AZ8" s="63"/>
      <c r="BA8" s="63"/>
      <c r="BB8" s="63">
        <f>データ!U6</f>
        <v>82.5</v>
      </c>
      <c r="BC8" s="63"/>
      <c r="BD8" s="63"/>
      <c r="BE8" s="63"/>
      <c r="BF8" s="63"/>
      <c r="BG8" s="63"/>
      <c r="BH8" s="63"/>
      <c r="BI8" s="63"/>
      <c r="BJ8" s="3"/>
      <c r="BK8" s="3"/>
      <c r="BL8" s="73" t="s">
        <v>12</v>
      </c>
      <c r="BM8" s="74"/>
      <c r="BN8" s="75" t="s">
        <v>20</v>
      </c>
      <c r="BO8" s="75"/>
      <c r="BP8" s="75"/>
      <c r="BQ8" s="75"/>
      <c r="BR8" s="75"/>
      <c r="BS8" s="75"/>
      <c r="BT8" s="75"/>
      <c r="BU8" s="75"/>
      <c r="BV8" s="75"/>
      <c r="BW8" s="75"/>
      <c r="BX8" s="75"/>
      <c r="BY8" s="76"/>
    </row>
    <row r="9" spans="1:78" ht="18.75" customHeight="1" x14ac:dyDescent="0.2">
      <c r="A9" s="2"/>
      <c r="B9" s="68" t="s">
        <v>22</v>
      </c>
      <c r="C9" s="68"/>
      <c r="D9" s="68"/>
      <c r="E9" s="68"/>
      <c r="F9" s="68"/>
      <c r="G9" s="68"/>
      <c r="H9" s="68"/>
      <c r="I9" s="68" t="s">
        <v>23</v>
      </c>
      <c r="J9" s="68"/>
      <c r="K9" s="68"/>
      <c r="L9" s="68"/>
      <c r="M9" s="68"/>
      <c r="N9" s="68"/>
      <c r="O9" s="68"/>
      <c r="P9" s="68" t="s">
        <v>25</v>
      </c>
      <c r="Q9" s="68"/>
      <c r="R9" s="68"/>
      <c r="S9" s="68"/>
      <c r="T9" s="68"/>
      <c r="U9" s="68"/>
      <c r="V9" s="68"/>
      <c r="W9" s="68" t="s">
        <v>26</v>
      </c>
      <c r="X9" s="68"/>
      <c r="Y9" s="68"/>
      <c r="Z9" s="68"/>
      <c r="AA9" s="68"/>
      <c r="AB9" s="68"/>
      <c r="AC9" s="68"/>
      <c r="AD9" s="68" t="s">
        <v>21</v>
      </c>
      <c r="AE9" s="68"/>
      <c r="AF9" s="68"/>
      <c r="AG9" s="68"/>
      <c r="AH9" s="68"/>
      <c r="AI9" s="68"/>
      <c r="AJ9" s="68"/>
      <c r="AK9" s="3"/>
      <c r="AL9" s="68" t="s">
        <v>29</v>
      </c>
      <c r="AM9" s="68"/>
      <c r="AN9" s="68"/>
      <c r="AO9" s="68"/>
      <c r="AP9" s="68"/>
      <c r="AQ9" s="68"/>
      <c r="AR9" s="68"/>
      <c r="AS9" s="68"/>
      <c r="AT9" s="68" t="s">
        <v>30</v>
      </c>
      <c r="AU9" s="68"/>
      <c r="AV9" s="68"/>
      <c r="AW9" s="68"/>
      <c r="AX9" s="68"/>
      <c r="AY9" s="68"/>
      <c r="AZ9" s="68"/>
      <c r="BA9" s="68"/>
      <c r="BB9" s="68" t="s">
        <v>33</v>
      </c>
      <c r="BC9" s="68"/>
      <c r="BD9" s="68"/>
      <c r="BE9" s="68"/>
      <c r="BF9" s="68"/>
      <c r="BG9" s="68"/>
      <c r="BH9" s="68"/>
      <c r="BI9" s="68"/>
      <c r="BJ9" s="3"/>
      <c r="BK9" s="3"/>
      <c r="BL9" s="69" t="s">
        <v>34</v>
      </c>
      <c r="BM9" s="70"/>
      <c r="BN9" s="71" t="s">
        <v>36</v>
      </c>
      <c r="BO9" s="71"/>
      <c r="BP9" s="71"/>
      <c r="BQ9" s="71"/>
      <c r="BR9" s="71"/>
      <c r="BS9" s="71"/>
      <c r="BT9" s="71"/>
      <c r="BU9" s="71"/>
      <c r="BV9" s="71"/>
      <c r="BW9" s="71"/>
      <c r="BX9" s="71"/>
      <c r="BY9" s="72"/>
    </row>
    <row r="10" spans="1:78" ht="18.75" customHeight="1" x14ac:dyDescent="0.2">
      <c r="A10" s="2"/>
      <c r="B10" s="63" t="str">
        <f>データ!N6</f>
        <v>-</v>
      </c>
      <c r="C10" s="63"/>
      <c r="D10" s="63"/>
      <c r="E10" s="63"/>
      <c r="F10" s="63"/>
      <c r="G10" s="63"/>
      <c r="H10" s="63"/>
      <c r="I10" s="63">
        <f>データ!O6</f>
        <v>62.83</v>
      </c>
      <c r="J10" s="63"/>
      <c r="K10" s="63"/>
      <c r="L10" s="63"/>
      <c r="M10" s="63"/>
      <c r="N10" s="63"/>
      <c r="O10" s="63"/>
      <c r="P10" s="63">
        <f>データ!P6</f>
        <v>12.18</v>
      </c>
      <c r="Q10" s="63"/>
      <c r="R10" s="63"/>
      <c r="S10" s="63"/>
      <c r="T10" s="63"/>
      <c r="U10" s="63"/>
      <c r="V10" s="63"/>
      <c r="W10" s="63">
        <f>データ!Q6</f>
        <v>99.65</v>
      </c>
      <c r="X10" s="63"/>
      <c r="Y10" s="63"/>
      <c r="Z10" s="63"/>
      <c r="AA10" s="63"/>
      <c r="AB10" s="63"/>
      <c r="AC10" s="63"/>
      <c r="AD10" s="62">
        <f>データ!R6</f>
        <v>2480</v>
      </c>
      <c r="AE10" s="62"/>
      <c r="AF10" s="62"/>
      <c r="AG10" s="62"/>
      <c r="AH10" s="62"/>
      <c r="AI10" s="62"/>
      <c r="AJ10" s="62"/>
      <c r="AK10" s="2"/>
      <c r="AL10" s="62">
        <f>データ!V6</f>
        <v>3875</v>
      </c>
      <c r="AM10" s="62"/>
      <c r="AN10" s="62"/>
      <c r="AO10" s="62"/>
      <c r="AP10" s="62"/>
      <c r="AQ10" s="62"/>
      <c r="AR10" s="62"/>
      <c r="AS10" s="62"/>
      <c r="AT10" s="63">
        <f>データ!W6</f>
        <v>2</v>
      </c>
      <c r="AU10" s="63"/>
      <c r="AV10" s="63"/>
      <c r="AW10" s="63"/>
      <c r="AX10" s="63"/>
      <c r="AY10" s="63"/>
      <c r="AZ10" s="63"/>
      <c r="BA10" s="63"/>
      <c r="BB10" s="63">
        <f>データ!X6</f>
        <v>1937.5</v>
      </c>
      <c r="BC10" s="63"/>
      <c r="BD10" s="63"/>
      <c r="BE10" s="63"/>
      <c r="BF10" s="63"/>
      <c r="BG10" s="63"/>
      <c r="BH10" s="63"/>
      <c r="BI10" s="63"/>
      <c r="BJ10" s="2"/>
      <c r="BK10" s="2"/>
      <c r="BL10" s="64" t="s">
        <v>37</v>
      </c>
      <c r="BM10" s="65"/>
      <c r="BN10" s="66" t="s">
        <v>39</v>
      </c>
      <c r="BO10" s="66"/>
      <c r="BP10" s="66"/>
      <c r="BQ10" s="66"/>
      <c r="BR10" s="66"/>
      <c r="BS10" s="66"/>
      <c r="BT10" s="66"/>
      <c r="BU10" s="66"/>
      <c r="BV10" s="66"/>
      <c r="BW10" s="66"/>
      <c r="BX10" s="66"/>
      <c r="BY10" s="6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111</v>
      </c>
      <c r="BM47" s="51"/>
      <c r="BN47" s="51"/>
      <c r="BO47" s="51"/>
      <c r="BP47" s="51"/>
      <c r="BQ47" s="51"/>
      <c r="BR47" s="51"/>
      <c r="BS47" s="51"/>
      <c r="BT47" s="51"/>
      <c r="BU47" s="51"/>
      <c r="BV47" s="51"/>
      <c r="BW47" s="51"/>
      <c r="BX47" s="51"/>
      <c r="BY47" s="51"/>
      <c r="BZ47" s="5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2">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6"/>
      <c r="BM80" s="57"/>
      <c r="BN80" s="57"/>
      <c r="BO80" s="57"/>
      <c r="BP80" s="57"/>
      <c r="BQ80" s="57"/>
      <c r="BR80" s="57"/>
      <c r="BS80" s="57"/>
      <c r="BT80" s="57"/>
      <c r="BU80" s="57"/>
      <c r="BV80" s="57"/>
      <c r="BW80" s="57"/>
      <c r="BX80" s="57"/>
      <c r="BY80" s="57"/>
      <c r="BZ80" s="5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6"/>
      <c r="BM81" s="57"/>
      <c r="BN81" s="57"/>
      <c r="BO81" s="57"/>
      <c r="BP81" s="57"/>
      <c r="BQ81" s="57"/>
      <c r="BR81" s="57"/>
      <c r="BS81" s="57"/>
      <c r="BT81" s="57"/>
      <c r="BU81" s="57"/>
      <c r="BV81" s="57"/>
      <c r="BW81" s="57"/>
      <c r="BX81" s="57"/>
      <c r="BY81" s="57"/>
      <c r="BZ81" s="5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9"/>
      <c r="BM82" s="60"/>
      <c r="BN82" s="60"/>
      <c r="BO82" s="60"/>
      <c r="BP82" s="60"/>
      <c r="BQ82" s="60"/>
      <c r="BR82" s="60"/>
      <c r="BS82" s="60"/>
      <c r="BT82" s="60"/>
      <c r="BU82" s="60"/>
      <c r="BV82" s="60"/>
      <c r="BW82" s="60"/>
      <c r="BX82" s="60"/>
      <c r="BY82" s="60"/>
      <c r="BZ82" s="61"/>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IZL9EppqxpnrkUJ9I76JGjaJw8p1K4UKvjQozSt0GdceP1kgpneyHCSLomQP/icseDhy/GdOqKqeoFf8uEzeBA==" saltValue="p/7qhEtjktEAL1DoB/ZlO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83" t="s">
        <v>60</v>
      </c>
      <c r="I3" s="84"/>
      <c r="J3" s="84"/>
      <c r="K3" s="84"/>
      <c r="L3" s="84"/>
      <c r="M3" s="84"/>
      <c r="N3" s="84"/>
      <c r="O3" s="84"/>
      <c r="P3" s="84"/>
      <c r="Q3" s="84"/>
      <c r="R3" s="84"/>
      <c r="S3" s="84"/>
      <c r="T3" s="84"/>
      <c r="U3" s="84"/>
      <c r="V3" s="84"/>
      <c r="W3" s="84"/>
      <c r="X3" s="85"/>
      <c r="Y3" s="89" t="s">
        <v>54</v>
      </c>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t="s">
        <v>10</v>
      </c>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row>
    <row r="4" spans="1:148" x14ac:dyDescent="0.2">
      <c r="A4" s="14" t="s">
        <v>61</v>
      </c>
      <c r="B4" s="17"/>
      <c r="C4" s="17"/>
      <c r="D4" s="17"/>
      <c r="E4" s="17"/>
      <c r="F4" s="17"/>
      <c r="G4" s="17"/>
      <c r="H4" s="86"/>
      <c r="I4" s="87"/>
      <c r="J4" s="87"/>
      <c r="K4" s="87"/>
      <c r="L4" s="87"/>
      <c r="M4" s="87"/>
      <c r="N4" s="87"/>
      <c r="O4" s="87"/>
      <c r="P4" s="87"/>
      <c r="Q4" s="87"/>
      <c r="R4" s="87"/>
      <c r="S4" s="87"/>
      <c r="T4" s="87"/>
      <c r="U4" s="87"/>
      <c r="V4" s="87"/>
      <c r="W4" s="87"/>
      <c r="X4" s="88"/>
      <c r="Y4" s="90" t="s">
        <v>52</v>
      </c>
      <c r="Z4" s="90"/>
      <c r="AA4" s="90"/>
      <c r="AB4" s="90"/>
      <c r="AC4" s="90"/>
      <c r="AD4" s="90"/>
      <c r="AE4" s="90"/>
      <c r="AF4" s="90"/>
      <c r="AG4" s="90"/>
      <c r="AH4" s="90"/>
      <c r="AI4" s="90"/>
      <c r="AJ4" s="90" t="s">
        <v>46</v>
      </c>
      <c r="AK4" s="90"/>
      <c r="AL4" s="90"/>
      <c r="AM4" s="90"/>
      <c r="AN4" s="90"/>
      <c r="AO4" s="90"/>
      <c r="AP4" s="90"/>
      <c r="AQ4" s="90"/>
      <c r="AR4" s="90"/>
      <c r="AS4" s="90"/>
      <c r="AT4" s="90"/>
      <c r="AU4" s="90" t="s">
        <v>27</v>
      </c>
      <c r="AV4" s="90"/>
      <c r="AW4" s="90"/>
      <c r="AX4" s="90"/>
      <c r="AY4" s="90"/>
      <c r="AZ4" s="90"/>
      <c r="BA4" s="90"/>
      <c r="BB4" s="90"/>
      <c r="BC4" s="90"/>
      <c r="BD4" s="90"/>
      <c r="BE4" s="90"/>
      <c r="BF4" s="90" t="s">
        <v>63</v>
      </c>
      <c r="BG4" s="90"/>
      <c r="BH4" s="90"/>
      <c r="BI4" s="90"/>
      <c r="BJ4" s="90"/>
      <c r="BK4" s="90"/>
      <c r="BL4" s="90"/>
      <c r="BM4" s="90"/>
      <c r="BN4" s="90"/>
      <c r="BO4" s="90"/>
      <c r="BP4" s="90"/>
      <c r="BQ4" s="90" t="s">
        <v>14</v>
      </c>
      <c r="BR4" s="90"/>
      <c r="BS4" s="90"/>
      <c r="BT4" s="90"/>
      <c r="BU4" s="90"/>
      <c r="BV4" s="90"/>
      <c r="BW4" s="90"/>
      <c r="BX4" s="90"/>
      <c r="BY4" s="90"/>
      <c r="BZ4" s="90"/>
      <c r="CA4" s="90"/>
      <c r="CB4" s="90" t="s">
        <v>62</v>
      </c>
      <c r="CC4" s="90"/>
      <c r="CD4" s="90"/>
      <c r="CE4" s="90"/>
      <c r="CF4" s="90"/>
      <c r="CG4" s="90"/>
      <c r="CH4" s="90"/>
      <c r="CI4" s="90"/>
      <c r="CJ4" s="90"/>
      <c r="CK4" s="90"/>
      <c r="CL4" s="90"/>
      <c r="CM4" s="90" t="s">
        <v>1</v>
      </c>
      <c r="CN4" s="90"/>
      <c r="CO4" s="90"/>
      <c r="CP4" s="90"/>
      <c r="CQ4" s="90"/>
      <c r="CR4" s="90"/>
      <c r="CS4" s="90"/>
      <c r="CT4" s="90"/>
      <c r="CU4" s="90"/>
      <c r="CV4" s="90"/>
      <c r="CW4" s="90"/>
      <c r="CX4" s="90" t="s">
        <v>64</v>
      </c>
      <c r="CY4" s="90"/>
      <c r="CZ4" s="90"/>
      <c r="DA4" s="90"/>
      <c r="DB4" s="90"/>
      <c r="DC4" s="90"/>
      <c r="DD4" s="90"/>
      <c r="DE4" s="90"/>
      <c r="DF4" s="90"/>
      <c r="DG4" s="90"/>
      <c r="DH4" s="90"/>
      <c r="DI4" s="90" t="s">
        <v>65</v>
      </c>
      <c r="DJ4" s="90"/>
      <c r="DK4" s="90"/>
      <c r="DL4" s="90"/>
      <c r="DM4" s="90"/>
      <c r="DN4" s="90"/>
      <c r="DO4" s="90"/>
      <c r="DP4" s="90"/>
      <c r="DQ4" s="90"/>
      <c r="DR4" s="90"/>
      <c r="DS4" s="90"/>
      <c r="DT4" s="90" t="s">
        <v>66</v>
      </c>
      <c r="DU4" s="90"/>
      <c r="DV4" s="90"/>
      <c r="DW4" s="90"/>
      <c r="DX4" s="90"/>
      <c r="DY4" s="90"/>
      <c r="DZ4" s="90"/>
      <c r="EA4" s="90"/>
      <c r="EB4" s="90"/>
      <c r="EC4" s="90"/>
      <c r="ED4" s="90"/>
      <c r="EE4" s="90" t="s">
        <v>67</v>
      </c>
      <c r="EF4" s="90"/>
      <c r="EG4" s="90"/>
      <c r="EH4" s="90"/>
      <c r="EI4" s="90"/>
      <c r="EJ4" s="90"/>
      <c r="EK4" s="90"/>
      <c r="EL4" s="90"/>
      <c r="EM4" s="90"/>
      <c r="EN4" s="90"/>
      <c r="EO4" s="90"/>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462179</v>
      </c>
      <c r="D6" s="19">
        <f t="shared" si="1"/>
        <v>46</v>
      </c>
      <c r="E6" s="19">
        <f t="shared" si="1"/>
        <v>17</v>
      </c>
      <c r="F6" s="19">
        <f t="shared" si="1"/>
        <v>1</v>
      </c>
      <c r="G6" s="19">
        <f t="shared" si="1"/>
        <v>0</v>
      </c>
      <c r="H6" s="19" t="str">
        <f t="shared" si="1"/>
        <v>鹿児島県　曽於市</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62.83</v>
      </c>
      <c r="P6" s="23">
        <f t="shared" si="1"/>
        <v>12.18</v>
      </c>
      <c r="Q6" s="23">
        <f t="shared" si="1"/>
        <v>99.65</v>
      </c>
      <c r="R6" s="23">
        <f t="shared" si="1"/>
        <v>2480</v>
      </c>
      <c r="S6" s="23">
        <f t="shared" si="1"/>
        <v>32185</v>
      </c>
      <c r="T6" s="23">
        <f t="shared" si="1"/>
        <v>390.14</v>
      </c>
      <c r="U6" s="23">
        <f t="shared" si="1"/>
        <v>82.5</v>
      </c>
      <c r="V6" s="23">
        <f t="shared" si="1"/>
        <v>3875</v>
      </c>
      <c r="W6" s="23">
        <f t="shared" si="1"/>
        <v>2</v>
      </c>
      <c r="X6" s="23">
        <f t="shared" si="1"/>
        <v>1937.5</v>
      </c>
      <c r="Y6" s="27">
        <f t="shared" ref="Y6:AH6" si="2">IF(Y7="",NA(),Y7)</f>
        <v>139.68</v>
      </c>
      <c r="Z6" s="27">
        <f t="shared" si="2"/>
        <v>121.83</v>
      </c>
      <c r="AA6" s="27">
        <f t="shared" si="2"/>
        <v>121.94</v>
      </c>
      <c r="AB6" s="27">
        <f t="shared" si="2"/>
        <v>117.46</v>
      </c>
      <c r="AC6" s="27">
        <f t="shared" si="2"/>
        <v>120.28</v>
      </c>
      <c r="AD6" s="27">
        <f t="shared" si="2"/>
        <v>107.81</v>
      </c>
      <c r="AE6" s="27">
        <f t="shared" si="2"/>
        <v>107.54</v>
      </c>
      <c r="AF6" s="27">
        <f t="shared" si="2"/>
        <v>107.19</v>
      </c>
      <c r="AG6" s="27">
        <f t="shared" si="2"/>
        <v>107.04</v>
      </c>
      <c r="AH6" s="27">
        <f t="shared" si="2"/>
        <v>107.83</v>
      </c>
      <c r="AI6" s="23" t="str">
        <f>IF(AI7="","",IF(AI7="-","【-】","【"&amp;SUBSTITUTE(TEXT(AI7,"#,##0.00"),"-","△")&amp;"】"))</f>
        <v>【105.36】</v>
      </c>
      <c r="AJ6" s="23">
        <f t="shared" ref="AJ6:AS6" si="3">IF(AJ7="",NA(),AJ7)</f>
        <v>0</v>
      </c>
      <c r="AK6" s="23">
        <f t="shared" si="3"/>
        <v>0</v>
      </c>
      <c r="AL6" s="23">
        <f t="shared" si="3"/>
        <v>0</v>
      </c>
      <c r="AM6" s="23">
        <f t="shared" si="3"/>
        <v>0</v>
      </c>
      <c r="AN6" s="23">
        <f t="shared" si="3"/>
        <v>0</v>
      </c>
      <c r="AO6" s="27">
        <f t="shared" si="3"/>
        <v>18.2</v>
      </c>
      <c r="AP6" s="27">
        <f t="shared" si="3"/>
        <v>19.059999999999999</v>
      </c>
      <c r="AQ6" s="27">
        <f t="shared" si="3"/>
        <v>31.07</v>
      </c>
      <c r="AR6" s="27">
        <f t="shared" si="3"/>
        <v>37.43</v>
      </c>
      <c r="AS6" s="27">
        <f t="shared" si="3"/>
        <v>30.17</v>
      </c>
      <c r="AT6" s="23" t="str">
        <f>IF(AT7="","",IF(AT7="-","【-】","【"&amp;SUBSTITUTE(TEXT(AT7,"#,##0.00"),"-","△")&amp;"】"))</f>
        <v>【3.12】</v>
      </c>
      <c r="AU6" s="27">
        <f t="shared" ref="AU6:BD6" si="4">IF(AU7="",NA(),AU7)</f>
        <v>43.5</v>
      </c>
      <c r="AV6" s="27">
        <f t="shared" si="4"/>
        <v>51.68</v>
      </c>
      <c r="AW6" s="27">
        <f t="shared" si="4"/>
        <v>48.41</v>
      </c>
      <c r="AX6" s="27">
        <f t="shared" si="4"/>
        <v>63.93</v>
      </c>
      <c r="AY6" s="27">
        <f t="shared" si="4"/>
        <v>58.65</v>
      </c>
      <c r="AZ6" s="27">
        <f t="shared" si="4"/>
        <v>48.56</v>
      </c>
      <c r="BA6" s="27">
        <f t="shared" si="4"/>
        <v>47.58</v>
      </c>
      <c r="BB6" s="27">
        <f t="shared" si="4"/>
        <v>51.09</v>
      </c>
      <c r="BC6" s="27">
        <f t="shared" si="4"/>
        <v>57.42</v>
      </c>
      <c r="BD6" s="27">
        <f t="shared" si="4"/>
        <v>56.13</v>
      </c>
      <c r="BE6" s="23" t="str">
        <f>IF(BE7="","",IF(BE7="-","【-】","【"&amp;SUBSTITUTE(TEXT(BE7,"#,##0.00"),"-","△")&amp;"】"))</f>
        <v>【82.75】</v>
      </c>
      <c r="BF6" s="23">
        <f t="shared" ref="BF6:BO6" si="5">IF(BF7="",NA(),BF7)</f>
        <v>0</v>
      </c>
      <c r="BG6" s="23">
        <f t="shared" si="5"/>
        <v>0</v>
      </c>
      <c r="BH6" s="23">
        <f t="shared" si="5"/>
        <v>0</v>
      </c>
      <c r="BI6" s="23">
        <f t="shared" si="5"/>
        <v>0</v>
      </c>
      <c r="BJ6" s="23">
        <f t="shared" si="5"/>
        <v>0</v>
      </c>
      <c r="BK6" s="27">
        <f t="shared" si="5"/>
        <v>1245.0999999999999</v>
      </c>
      <c r="BL6" s="27">
        <f t="shared" si="5"/>
        <v>1108.8</v>
      </c>
      <c r="BM6" s="27">
        <f t="shared" si="5"/>
        <v>1194.56</v>
      </c>
      <c r="BN6" s="27">
        <f t="shared" si="5"/>
        <v>1174.6099999999999</v>
      </c>
      <c r="BO6" s="27">
        <f t="shared" si="5"/>
        <v>1343.89</v>
      </c>
      <c r="BP6" s="23" t="str">
        <f>IF(BP7="","",IF(BP7="-","【-】","【"&amp;SUBSTITUTE(TEXT(BP7,"#,##0.00"),"-","△")&amp;"】"))</f>
        <v>【602.56】</v>
      </c>
      <c r="BQ6" s="27">
        <f t="shared" ref="BQ6:BZ6" si="6">IF(BQ7="",NA(),BQ7)</f>
        <v>65.819999999999993</v>
      </c>
      <c r="BR6" s="27">
        <f t="shared" si="6"/>
        <v>61.57</v>
      </c>
      <c r="BS6" s="27">
        <f t="shared" si="6"/>
        <v>70.63</v>
      </c>
      <c r="BT6" s="27">
        <f t="shared" si="6"/>
        <v>64.33</v>
      </c>
      <c r="BU6" s="27">
        <f t="shared" si="6"/>
        <v>69.44</v>
      </c>
      <c r="BV6" s="27">
        <f t="shared" si="6"/>
        <v>79.77</v>
      </c>
      <c r="BW6" s="27">
        <f t="shared" si="6"/>
        <v>79.63</v>
      </c>
      <c r="BX6" s="27">
        <f t="shared" si="6"/>
        <v>76.78</v>
      </c>
      <c r="BY6" s="27">
        <f t="shared" si="6"/>
        <v>75.41</v>
      </c>
      <c r="BZ6" s="27">
        <f t="shared" si="6"/>
        <v>72.84</v>
      </c>
      <c r="CA6" s="23" t="str">
        <f>IF(CA7="","",IF(CA7="-","【-】","【"&amp;SUBSTITUTE(TEXT(CA7,"#,##0.00"),"-","△")&amp;"】"))</f>
        <v>【97.94】</v>
      </c>
      <c r="CB6" s="27">
        <f t="shared" ref="CB6:CK6" si="7">IF(CB7="",NA(),CB7)</f>
        <v>184.78</v>
      </c>
      <c r="CC6" s="27">
        <f t="shared" si="7"/>
        <v>198.37</v>
      </c>
      <c r="CD6" s="27">
        <f t="shared" si="7"/>
        <v>173.74</v>
      </c>
      <c r="CE6" s="27">
        <f t="shared" si="7"/>
        <v>190.86</v>
      </c>
      <c r="CF6" s="27">
        <f t="shared" si="7"/>
        <v>176.89</v>
      </c>
      <c r="CG6" s="27">
        <f t="shared" si="7"/>
        <v>214.56</v>
      </c>
      <c r="CH6" s="27">
        <f t="shared" si="7"/>
        <v>213.66</v>
      </c>
      <c r="CI6" s="27">
        <f t="shared" si="7"/>
        <v>224.31</v>
      </c>
      <c r="CJ6" s="27">
        <f t="shared" si="7"/>
        <v>223.48</v>
      </c>
      <c r="CK6" s="27">
        <f t="shared" si="7"/>
        <v>232.33</v>
      </c>
      <c r="CL6" s="23" t="str">
        <f>IF(CL7="","",IF(CL7="-","【-】","【"&amp;SUBSTITUTE(TEXT(CL7,"#,##0.00"),"-","△")&amp;"】"))</f>
        <v>【140.98】</v>
      </c>
      <c r="CM6" s="27">
        <f t="shared" ref="CM6:CV6" si="8">IF(CM7="",NA(),CM7)</f>
        <v>72.290000000000006</v>
      </c>
      <c r="CN6" s="27">
        <f t="shared" si="8"/>
        <v>75.209999999999994</v>
      </c>
      <c r="CO6" s="27">
        <f t="shared" si="8"/>
        <v>74.069999999999993</v>
      </c>
      <c r="CP6" s="27">
        <f t="shared" si="8"/>
        <v>81.5</v>
      </c>
      <c r="CQ6" s="27">
        <f t="shared" si="8"/>
        <v>76.790000000000006</v>
      </c>
      <c r="CR6" s="27">
        <f t="shared" si="8"/>
        <v>49.47</v>
      </c>
      <c r="CS6" s="27">
        <f t="shared" si="8"/>
        <v>48.19</v>
      </c>
      <c r="CT6" s="27">
        <f t="shared" si="8"/>
        <v>47.32</v>
      </c>
      <c r="CU6" s="27">
        <f t="shared" si="8"/>
        <v>48.03</v>
      </c>
      <c r="CV6" s="27">
        <f t="shared" si="8"/>
        <v>48.92</v>
      </c>
      <c r="CW6" s="23" t="str">
        <f>IF(CW7="","",IF(CW7="-","【-】","【"&amp;SUBSTITUTE(TEXT(CW7,"#,##0.00"),"-","△")&amp;"】"))</f>
        <v>【60.13】</v>
      </c>
      <c r="CX6" s="27">
        <f t="shared" ref="CX6:DG6" si="9">IF(CX7="",NA(),CX7)</f>
        <v>70.760000000000005</v>
      </c>
      <c r="CY6" s="27">
        <f t="shared" si="9"/>
        <v>71.8</v>
      </c>
      <c r="CZ6" s="27">
        <f t="shared" si="9"/>
        <v>72.87</v>
      </c>
      <c r="DA6" s="27">
        <f t="shared" si="9"/>
        <v>74.05</v>
      </c>
      <c r="DB6" s="27">
        <f t="shared" si="9"/>
        <v>74.92</v>
      </c>
      <c r="DC6" s="27">
        <f t="shared" si="9"/>
        <v>82.06</v>
      </c>
      <c r="DD6" s="27">
        <f t="shared" si="9"/>
        <v>82.26</v>
      </c>
      <c r="DE6" s="27">
        <f t="shared" si="9"/>
        <v>81.33</v>
      </c>
      <c r="DF6" s="27">
        <f t="shared" si="9"/>
        <v>80.95</v>
      </c>
      <c r="DG6" s="27">
        <f t="shared" si="9"/>
        <v>80.760000000000005</v>
      </c>
      <c r="DH6" s="23" t="str">
        <f>IF(DH7="","",IF(DH7="-","【-】","【"&amp;SUBSTITUTE(TEXT(DH7,"#,##0.00"),"-","△")&amp;"】"))</f>
        <v>【96.00】</v>
      </c>
      <c r="DI6" s="27">
        <f t="shared" ref="DI6:DR6" si="10">IF(DI7="",NA(),DI7)</f>
        <v>3.17</v>
      </c>
      <c r="DJ6" s="27">
        <f t="shared" si="10"/>
        <v>6.64</v>
      </c>
      <c r="DK6" s="27">
        <f t="shared" si="10"/>
        <v>10.08</v>
      </c>
      <c r="DL6" s="27">
        <f t="shared" si="10"/>
        <v>12.66</v>
      </c>
      <c r="DM6" s="27">
        <f t="shared" si="10"/>
        <v>15.86</v>
      </c>
      <c r="DN6" s="27">
        <f t="shared" si="10"/>
        <v>19.93</v>
      </c>
      <c r="DO6" s="27">
        <f t="shared" si="10"/>
        <v>21.94</v>
      </c>
      <c r="DP6" s="27">
        <f t="shared" si="10"/>
        <v>22.89</v>
      </c>
      <c r="DQ6" s="27">
        <f t="shared" si="10"/>
        <v>23.37</v>
      </c>
      <c r="DR6" s="27">
        <f t="shared" si="10"/>
        <v>22.1</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【9.46】</v>
      </c>
      <c r="EE6" s="23">
        <f t="shared" ref="EE6:EN6" si="12">IF(EE7="",NA(),EE7)</f>
        <v>0</v>
      </c>
      <c r="EF6" s="27">
        <f t="shared" si="12"/>
        <v>1.43</v>
      </c>
      <c r="EG6" s="23">
        <f t="shared" si="12"/>
        <v>0</v>
      </c>
      <c r="EH6" s="23">
        <f t="shared" si="12"/>
        <v>0</v>
      </c>
      <c r="EI6" s="23">
        <f t="shared" si="12"/>
        <v>0</v>
      </c>
      <c r="EJ6" s="27">
        <f t="shared" si="12"/>
        <v>0.32</v>
      </c>
      <c r="EK6" s="27">
        <f t="shared" si="12"/>
        <v>0.1</v>
      </c>
      <c r="EL6" s="27">
        <f t="shared" si="12"/>
        <v>0.09</v>
      </c>
      <c r="EM6" s="27">
        <f t="shared" si="12"/>
        <v>0.1</v>
      </c>
      <c r="EN6" s="27">
        <f t="shared" si="12"/>
        <v>0.04</v>
      </c>
      <c r="EO6" s="23" t="str">
        <f>IF(EO7="","",IF(EO7="-","【-】","【"&amp;SUBSTITUTE(TEXT(EO7,"#,##0.00"),"-","△")&amp;"】"))</f>
        <v>【0.19】</v>
      </c>
    </row>
    <row r="7" spans="1:148" s="13" customFormat="1" x14ac:dyDescent="0.2">
      <c r="A7" s="14"/>
      <c r="B7" s="20">
        <v>2024</v>
      </c>
      <c r="C7" s="20">
        <v>462179</v>
      </c>
      <c r="D7" s="20">
        <v>46</v>
      </c>
      <c r="E7" s="20">
        <v>17</v>
      </c>
      <c r="F7" s="20">
        <v>1</v>
      </c>
      <c r="G7" s="20">
        <v>0</v>
      </c>
      <c r="H7" s="20" t="s">
        <v>95</v>
      </c>
      <c r="I7" s="20" t="s">
        <v>96</v>
      </c>
      <c r="J7" s="20" t="s">
        <v>97</v>
      </c>
      <c r="K7" s="20" t="s">
        <v>98</v>
      </c>
      <c r="L7" s="20" t="s">
        <v>99</v>
      </c>
      <c r="M7" s="20" t="s">
        <v>100</v>
      </c>
      <c r="N7" s="24" t="s">
        <v>101</v>
      </c>
      <c r="O7" s="24">
        <v>62.83</v>
      </c>
      <c r="P7" s="24">
        <v>12.18</v>
      </c>
      <c r="Q7" s="24">
        <v>99.65</v>
      </c>
      <c r="R7" s="24">
        <v>2480</v>
      </c>
      <c r="S7" s="24">
        <v>32185</v>
      </c>
      <c r="T7" s="24">
        <v>390.14</v>
      </c>
      <c r="U7" s="24">
        <v>82.5</v>
      </c>
      <c r="V7" s="24">
        <v>3875</v>
      </c>
      <c r="W7" s="24">
        <v>2</v>
      </c>
      <c r="X7" s="24">
        <v>1937.5</v>
      </c>
      <c r="Y7" s="24">
        <v>139.68</v>
      </c>
      <c r="Z7" s="24">
        <v>121.83</v>
      </c>
      <c r="AA7" s="24">
        <v>121.94</v>
      </c>
      <c r="AB7" s="24">
        <v>117.46</v>
      </c>
      <c r="AC7" s="24">
        <v>120.28</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43.5</v>
      </c>
      <c r="AV7" s="24">
        <v>51.68</v>
      </c>
      <c r="AW7" s="24">
        <v>48.41</v>
      </c>
      <c r="AX7" s="24">
        <v>63.93</v>
      </c>
      <c r="AY7" s="24">
        <v>58.65</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65.819999999999993</v>
      </c>
      <c r="BR7" s="24">
        <v>61.57</v>
      </c>
      <c r="BS7" s="24">
        <v>70.63</v>
      </c>
      <c r="BT7" s="24">
        <v>64.33</v>
      </c>
      <c r="BU7" s="24">
        <v>69.44</v>
      </c>
      <c r="BV7" s="24">
        <v>79.77</v>
      </c>
      <c r="BW7" s="24">
        <v>79.63</v>
      </c>
      <c r="BX7" s="24">
        <v>76.78</v>
      </c>
      <c r="BY7" s="24">
        <v>75.41</v>
      </c>
      <c r="BZ7" s="24">
        <v>72.84</v>
      </c>
      <c r="CA7" s="24">
        <v>97.94</v>
      </c>
      <c r="CB7" s="24">
        <v>184.78</v>
      </c>
      <c r="CC7" s="24">
        <v>198.37</v>
      </c>
      <c r="CD7" s="24">
        <v>173.74</v>
      </c>
      <c r="CE7" s="24">
        <v>190.86</v>
      </c>
      <c r="CF7" s="24">
        <v>176.89</v>
      </c>
      <c r="CG7" s="24">
        <v>214.56</v>
      </c>
      <c r="CH7" s="24">
        <v>213.66</v>
      </c>
      <c r="CI7" s="24">
        <v>224.31</v>
      </c>
      <c r="CJ7" s="24">
        <v>223.48</v>
      </c>
      <c r="CK7" s="24">
        <v>232.33</v>
      </c>
      <c r="CL7" s="24">
        <v>140.97999999999999</v>
      </c>
      <c r="CM7" s="24">
        <v>72.290000000000006</v>
      </c>
      <c r="CN7" s="24">
        <v>75.209999999999994</v>
      </c>
      <c r="CO7" s="24">
        <v>74.069999999999993</v>
      </c>
      <c r="CP7" s="24">
        <v>81.5</v>
      </c>
      <c r="CQ7" s="24">
        <v>76.790000000000006</v>
      </c>
      <c r="CR7" s="24">
        <v>49.47</v>
      </c>
      <c r="CS7" s="24">
        <v>48.19</v>
      </c>
      <c r="CT7" s="24">
        <v>47.32</v>
      </c>
      <c r="CU7" s="24">
        <v>48.03</v>
      </c>
      <c r="CV7" s="24">
        <v>48.92</v>
      </c>
      <c r="CW7" s="24">
        <v>60.13</v>
      </c>
      <c r="CX7" s="24">
        <v>70.760000000000005</v>
      </c>
      <c r="CY7" s="24">
        <v>71.8</v>
      </c>
      <c r="CZ7" s="24">
        <v>72.87</v>
      </c>
      <c r="DA7" s="24">
        <v>74.05</v>
      </c>
      <c r="DB7" s="24">
        <v>74.92</v>
      </c>
      <c r="DC7" s="24">
        <v>82.06</v>
      </c>
      <c r="DD7" s="24">
        <v>82.26</v>
      </c>
      <c r="DE7" s="24">
        <v>81.33</v>
      </c>
      <c r="DF7" s="24">
        <v>80.95</v>
      </c>
      <c r="DG7" s="24">
        <v>80.760000000000005</v>
      </c>
      <c r="DH7" s="24">
        <v>96</v>
      </c>
      <c r="DI7" s="24">
        <v>3.17</v>
      </c>
      <c r="DJ7" s="24">
        <v>6.64</v>
      </c>
      <c r="DK7" s="24">
        <v>10.08</v>
      </c>
      <c r="DL7" s="24">
        <v>12.66</v>
      </c>
      <c r="DM7" s="24">
        <v>15.86</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1.43</v>
      </c>
      <c r="EG7" s="24">
        <v>0</v>
      </c>
      <c r="EH7" s="24">
        <v>0</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2025-12-23T06:06:38Z</dcterms:created>
  <dcterms:modified xsi:type="dcterms:W3CDTF">2026-03-04T02:57:09Z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2026-03-04T00:59:12Z</vt:filetime>
  </property>
</Properties>
</file>