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1 曽於市\"/>
    </mc:Choice>
  </mc:AlternateContent>
  <xr:revisionPtr revIDLastSave="0" documentId="13_ncr:1_{46232A74-E358-4280-94E8-92156F698E15}" xr6:coauthVersionLast="47" xr6:coauthVersionMax="47" xr10:uidLastSave="{00000000-0000-0000-0000-000000000000}"/>
  <workbookProtection workbookAlgorithmName="SHA-512" workbookHashValue="78AQNxsGGoE0gMm9FV/5zaAZlONGOxtc3GOe5UVWdHgRqvFweBHEpcQR5V0RmAMr/5NCd6v8DjxUQhT69V6Obw==" workbookSaltValue="dcFBishr8cQ0i6BJFk/3dw==" workbookSpinCount="100000" lockStructure="1"/>
  <bookViews>
    <workbookView xWindow="28635" yWindow="-165" windowWidth="29130" windowHeight="158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T10" i="4"/>
  <c r="AL10" i="4"/>
  <c r="W10" i="4"/>
  <c r="P10" i="4"/>
  <c r="I10" i="4"/>
  <c r="BB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<sst xmlns="http://schemas.openxmlformats.org/spreadsheetml/2006/main" count="228" uniqueCount="111">
  <si>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</si>
  <si>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</si>
  <si>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</si>
  <si>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</si>
  <si>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</si>
  <si>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</si>
  <si>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</si>
  <si>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</si>
  <si>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</si>
  <si>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</si>
  <si>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</si>
  <si>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</si>
  <si>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</si>
  <si>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</si>
  <si>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</si>
  <si>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</si>
  <si>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</si>
  <si>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</si>
  <si>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</si>
  <si>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</si>
  <si>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</si>
  <si>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</si>
  <si>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</si>
  <si>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</si>
  <si>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</si>
  <si>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</si>
  <si>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</si>
  <si>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</si>
  <si>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</si>
  <si>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</si>
  <si>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</si>
  <si>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</si>
  <si>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</si>
  <si>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</si>
  <si>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</si>
  <si>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</si>
  <si>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</si>
  <si>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</si>
  <si>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</si>
  <si>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</si>
  <si>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</si>
  <si>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</si>
  <si>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</si>
  <si>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</si>
  <si>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</si>
  <si>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</si>
  <si>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</si>
  <si>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</si>
  <si>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</si>
  <si>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</si>
  <si>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</si>
  <si>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</si>
  <si>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</si>
  <si>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</si>
  <si>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</si>
  <si>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</si>
  <si>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</si>
  <si>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</si>
  <si>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</si>
  <si>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</si>
  <si>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</si>
  <si>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</si>
  <si>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</si>
  <si>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</si>
  <si>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</si>
  <si>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</si>
  <si>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</si>
  <si>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</si>
  <si>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</si>
  <si>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</si>
  <si>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</si>
  <si>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</si>
  <si>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</si>
  <si>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</si>
  <si>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</si>
  <si>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</si>
  <si>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</si>
  <si>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</si>
  <si>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</si>
  <si>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</si>
  <si>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</si>
  <si>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</si>
  <si>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</si>
  <si>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</si>
  <si>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</si>
  <si>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</si>
  <si>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</si>
  <si>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</si>
  <si>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</si>
  <si>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</si>
  <si>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</si>
  <si>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</si>
  <si>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</si>
  <si>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</si>
  <si>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</si>
  <si>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</si>
  <si>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</si>
  <si>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</si>
  <si>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</si>
  <si>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</si>
  <si>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</si>
  <si>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</si>
  <si>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</si>
  <si>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</si>
  <si>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</si>
  <si>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</si>
  <si>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</si>
  <si>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</si>
  <si>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①有形固定資産原価償却率
　類似団体と同様右肩上がりに減価償却率が上昇傾向にあり保有資産も法定耐用年数に近づいてくるため，必要に応じて経営改善や投資計画の見直しなどを行っていく。
②管路経年化率
　必要に応じて経営改善や投資計画等を見直していく。
③管路更新率
　管路更新が進んでいないのが現状であり、必要に応じて経営改善や投資計画等を見直していく。</t>
  </si>
  <si>
    <r>
      <t>①経常収支比率
　平均値を下回ったが，単年度収支が黒字であることを示す100％以上となっており，今後も経営の健全性確保に努める。
②累積欠損金比率
　新会計基準適用見直しによる累積欠損金がH27年度から発生していたが，H30年度に解消した。今後も経営の健全性確保に努める。
③流動比率
　当該指標は100％以上が必要であるが，それを上回っていることから，現状では健全経営であると考えられる。
④企業債残高対給水収益比率
　簡易水道統合により</t>
    </r>
    <r>
      <rPr>
        <sz val="11"/>
        <rFont val="ＭＳ ゴシック"/>
        <family val="3"/>
        <charset val="128"/>
      </rPr>
      <t>全国平均値を上回ったが，現在は特に問題ないと考えている。今後は給水収益は減少傾向であり，逆に更新投資は増加傾向であることから，投資の規模や料金水準の適正化につなげていく。
⑤料金回収率
　一時的な工事委託料の増により10%以上減となっているが、100%を達成するため、料金改定等の必要性があると考えられる。
⑥給水原価
　類似団体と比較しても安価であるため現状では問題ないと考えられるが，今後も引き続き経営改善に努める。
⑦施設利用率
　H30年度から一部給水区域の統合整備を実施しており，整備による施設利用の見直しにより施設利用率は低下傾向にある。類似団体と比較して大きな乖離はないので問題ないと考えるが，今後も適切な施設規模を把握していく。
⑧有収率
　前年度より下がっているが平均も下がっており、現状は問題ないと考えるが，漏水やメーター不感等になるケースも想定されることから早期発見及び早期改善に努める。</t>
    </r>
    <rPh sb="13" eb="15">
      <t>シタマワ</t>
    </rPh>
    <rPh sb="549" eb="552">
      <t>ゼンネンド</t>
    </rPh>
    <rPh sb="554" eb="555">
      <t>サ</t>
    </rPh>
    <rPh sb="561" eb="563">
      <t>ヘイキン</t>
    </rPh>
    <rPh sb="564" eb="565">
      <t>サ</t>
    </rPh>
    <phoneticPr fontId="1"/>
  </si>
  <si>
    <t>　本市の経営は，現状においては比較的安定した健全経営であり特に問題ないと考えられる。今後においては、人口の減少により給水収益の下落が想定され、老朽化対策に伴う管路更新投資の増加や物価高騰による営業費用の増加、水道技術者や施工業者等の人材不足等は避けられない。これらの対策として、今後、業務委託による民間活力の導入を行い、料金見直しの検討を行っていく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</si>
</sst>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A4-4CEC-B748-B6EF80340F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0.41</c:v>
                </c:pt>
              </c:numCache>
            </c:numRef>
          </c:val>
          <c:smooth val="0"/>
          <c:extLst>
            <c:ext xmlns:c16="http://schemas.microsoft.com/office/drawing/2014/chart" uri="{C3380CC4-5D6E-409C-BE32-E72D297353CC}">
              <c16:uniqueId val="{00000001-54A4-4CEC-B748-B6EF80340F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52.44</c:v>
                </c:pt>
                <c:pt idx="1">
                  <c:v>49.8</c:v>
                </c:pt>
                <c:pt idx="2">
                  <c:v>49.68</c:v>
                </c:pt>
                <c:pt idx="3">
                  <c:v>48.31</c:v>
                </c:pt>
                <c:pt idx="4">
                  <c:v>52.56</c:v>
                </c:pt>
              </c:numCache>
            </c:numRef>
          </c:val>
          <c:extLst>
            <c:ext xmlns:c16="http://schemas.microsoft.com/office/drawing/2014/chart" uri="{C3380CC4-5D6E-409C-BE32-E72D297353CC}">
              <c16:uniqueId val="{00000000-506E-43FC-A46D-9F9E7E9769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54.99</c:v>
                </c:pt>
              </c:numCache>
            </c:numRef>
          </c:val>
          <c:smooth val="0"/>
          <c:extLst>
            <c:ext xmlns:c16="http://schemas.microsoft.com/office/drawing/2014/chart" uri="{C3380CC4-5D6E-409C-BE32-E72D297353CC}">
              <c16:uniqueId val="{00000001-506E-43FC-A46D-9F9E7E9769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89.34</c:v>
                </c:pt>
                <c:pt idx="1">
                  <c:v>89.5</c:v>
                </c:pt>
                <c:pt idx="2">
                  <c:v>89.4</c:v>
                </c:pt>
                <c:pt idx="3">
                  <c:v>89.5</c:v>
                </c:pt>
                <c:pt idx="4">
                  <c:v>81.42</c:v>
                </c:pt>
              </c:numCache>
            </c:numRef>
          </c:val>
          <c:extLst>
            <c:ext xmlns:c16="http://schemas.microsoft.com/office/drawing/2014/chart" uri="{C3380CC4-5D6E-409C-BE32-E72D297353CC}">
              <c16:uniqueId val="{00000000-B7CC-4B80-9367-D58BA565A8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79.34</c:v>
                </c:pt>
              </c:numCache>
            </c:numRef>
          </c:val>
          <c:smooth val="0"/>
          <c:extLst>
            <c:ext xmlns:c16="http://schemas.microsoft.com/office/drawing/2014/chart" uri="{C3380CC4-5D6E-409C-BE32-E72D297353CC}">
              <c16:uniqueId val="{00000001-B7CC-4B80-9367-D58BA565A8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103.77</c:v>
                </c:pt>
                <c:pt idx="1">
                  <c:v>111.2</c:v>
                </c:pt>
                <c:pt idx="2">
                  <c:v>110.29</c:v>
                </c:pt>
                <c:pt idx="3">
                  <c:v>110.53</c:v>
                </c:pt>
                <c:pt idx="4">
                  <c:v>100.61</c:v>
                </c:pt>
              </c:numCache>
            </c:numRef>
          </c:val>
          <c:extLst>
            <c:ext xmlns:c16="http://schemas.microsoft.com/office/drawing/2014/chart" uri="{C3380CC4-5D6E-409C-BE32-E72D297353CC}">
              <c16:uniqueId val="{00000000-29D5-46F2-B70A-D07F18CF28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103.74</c:v>
                </c:pt>
              </c:numCache>
            </c:numRef>
          </c:val>
          <c:smooth val="0"/>
          <c:extLst>
            <c:ext xmlns:c16="http://schemas.microsoft.com/office/drawing/2014/chart" uri="{C3380CC4-5D6E-409C-BE32-E72D297353CC}">
              <c16:uniqueId val="{00000001-29D5-46F2-B70A-D07F18CF28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52.15</c:v>
                </c:pt>
                <c:pt idx="1">
                  <c:v>53.64</c:v>
                </c:pt>
                <c:pt idx="2">
                  <c:v>54.34</c:v>
                </c:pt>
                <c:pt idx="3">
                  <c:v>54.82</c:v>
                </c:pt>
                <c:pt idx="4">
                  <c:v>56.41</c:v>
                </c:pt>
              </c:numCache>
            </c:numRef>
          </c:val>
          <c:extLst>
            <c:ext xmlns:c16="http://schemas.microsoft.com/office/drawing/2014/chart" uri="{C3380CC4-5D6E-409C-BE32-E72D297353CC}">
              <c16:uniqueId val="{00000000-37C4-444F-BFA6-0C84A42890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53.48</c:v>
                </c:pt>
              </c:numCache>
            </c:numRef>
          </c:val>
          <c:smooth val="0"/>
          <c:extLst>
            <c:ext xmlns:c16="http://schemas.microsoft.com/office/drawing/2014/chart" uri="{C3380CC4-5D6E-409C-BE32-E72D297353CC}">
              <c16:uniqueId val="{00000001-37C4-444F-BFA6-0C84A42890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19-45CB-B46C-B3A8349714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24.31</c:v>
                </c:pt>
              </c:numCache>
            </c:numRef>
          </c:val>
          <c:smooth val="0"/>
          <c:extLst>
            <c:ext xmlns:c16="http://schemas.microsoft.com/office/drawing/2014/chart" uri="{C3380CC4-5D6E-409C-BE32-E72D297353CC}">
              <c16:uniqueId val="{00000001-9519-45CB-B46C-B3A8349714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3-4B2F-ADB9-A31E68A494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11.55</c:v>
                </c:pt>
              </c:numCache>
            </c:numRef>
          </c:val>
          <c:smooth val="0"/>
          <c:extLst>
            <c:ext xmlns:c16="http://schemas.microsoft.com/office/drawing/2014/chart" uri="{C3380CC4-5D6E-409C-BE32-E72D297353CC}">
              <c16:uniqueId val="{00000001-57B3-4B2F-ADB9-A31E68A494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1035.28</c:v>
                </c:pt>
                <c:pt idx="1">
                  <c:v>1103.3599999999999</c:v>
                </c:pt>
                <c:pt idx="2">
                  <c:v>998.69</c:v>
                </c:pt>
                <c:pt idx="3">
                  <c:v>797.92</c:v>
                </c:pt>
                <c:pt idx="4">
                  <c:v>742.83</c:v>
                </c:pt>
              </c:numCache>
            </c:numRef>
          </c:val>
          <c:extLst>
            <c:ext xmlns:c16="http://schemas.microsoft.com/office/drawing/2014/chart" uri="{C3380CC4-5D6E-409C-BE32-E72D297353CC}">
              <c16:uniqueId val="{00000000-9DE9-4314-A463-068CD6A9F5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352.34</c:v>
                </c:pt>
              </c:numCache>
            </c:numRef>
          </c:val>
          <c:smooth val="0"/>
          <c:extLst>
            <c:ext xmlns:c16="http://schemas.microsoft.com/office/drawing/2014/chart" uri="{C3380CC4-5D6E-409C-BE32-E72D297353CC}">
              <c16:uniqueId val="{00000001-9DE9-4314-A463-068CD6A9F5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454.35</c:v>
                </c:pt>
                <c:pt idx="1">
                  <c:v>437.48</c:v>
                </c:pt>
                <c:pt idx="2">
                  <c:v>413.79</c:v>
                </c:pt>
                <c:pt idx="3">
                  <c:v>397.01</c:v>
                </c:pt>
                <c:pt idx="4">
                  <c:v>389.53</c:v>
                </c:pt>
              </c:numCache>
            </c:numRef>
          </c:val>
          <c:extLst>
            <c:ext xmlns:c16="http://schemas.microsoft.com/office/drawing/2014/chart" uri="{C3380CC4-5D6E-409C-BE32-E72D297353CC}">
              <c16:uniqueId val="{00000000-12BF-423C-AA43-FF2A421869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391.13</c:v>
                </c:pt>
              </c:numCache>
            </c:numRef>
          </c:val>
          <c:smooth val="0"/>
          <c:extLst>
            <c:ext xmlns:c16="http://schemas.microsoft.com/office/drawing/2014/chart" uri="{C3380CC4-5D6E-409C-BE32-E72D297353CC}">
              <c16:uniqueId val="{00000001-12BF-423C-AA43-FF2A421869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90.49</c:v>
                </c:pt>
                <c:pt idx="1">
                  <c:v>93.56</c:v>
                </c:pt>
                <c:pt idx="2">
                  <c:v>93.45</c:v>
                </c:pt>
                <c:pt idx="3">
                  <c:v>96.03</c:v>
                </c:pt>
                <c:pt idx="4">
                  <c:v>84.54</c:v>
                </c:pt>
              </c:numCache>
            </c:numRef>
          </c:val>
          <c:extLst>
            <c:ext xmlns:c16="http://schemas.microsoft.com/office/drawing/2014/chart" uri="{C3380CC4-5D6E-409C-BE32-E72D297353CC}">
              <c16:uniqueId val="{00000000-81C6-4D3D-B3E3-371216F153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92.16</c:v>
                </c:pt>
              </c:numCache>
            </c:numRef>
          </c:val>
          <c:smooth val="0"/>
          <c:extLst>
            <c:ext xmlns:c16="http://schemas.microsoft.com/office/drawing/2014/chart" uri="{C3380CC4-5D6E-409C-BE32-E72D297353CC}">
              <c16:uniqueId val="{00000001-81C6-4D3D-B3E3-371216F153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154.38</c:v>
                </c:pt>
                <c:pt idx="1">
                  <c:v>149.69999999999999</c:v>
                </c:pt>
                <c:pt idx="2">
                  <c:v>150.12</c:v>
                </c:pt>
                <c:pt idx="3">
                  <c:v>146.80000000000001</c:v>
                </c:pt>
                <c:pt idx="4">
                  <c:v>167.1</c:v>
                </c:pt>
              </c:numCache>
            </c:numRef>
          </c:val>
          <c:extLst>
            <c:ext xmlns:c16="http://schemas.microsoft.com/office/drawing/2014/chart" uri="{C3380CC4-5D6E-409C-BE32-E72D297353CC}">
              <c16:uniqueId val="{00000000-CE71-4464-AAE7-5260C8FAF8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196.75</c:v>
                </c:pt>
              </c:numCache>
            </c:numRef>
          </c:val>
          <c:smooth val="0"/>
          <c:extLst>
            <c:ext xmlns:c16="http://schemas.microsoft.com/office/drawing/2014/chart" uri="{C3380CC4-5D6E-409C-BE32-E72D297353CC}">
              <c16:uniqueId val="{00000001-CE71-4464-AAE7-5260C8FAF8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7391400"/>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7391400"/>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7391400"/>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7391400"/>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1506200"/>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1506200"/>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1506200"/>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75628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75723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75628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75628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16776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16776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167765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曽於市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A6</v>
      </c>
      <c r="X8" s="42"/>
      <c r="Y8" s="42"/>
      <c r="Z8" s="42"/>
      <c r="AA8" s="42"/>
      <c r="AB8" s="42"/>
      <c r="AC8" s="42"/>
      <c r="AD8" s="42" t="str">
        <f>データ!$M$6</f>
        <v>非設置</v>
      </c>
      <c r="AE8" s="42"/>
      <c r="AF8" s="42"/>
      <c r="AG8" s="42"/>
      <c r="AH8" s="42"/>
      <c r="AI8" s="42"/>
      <c r="AJ8" s="42"/>
      <c r="AK8" s="2"/>
      <c r="AL8" s="43">
        <f>データ!$R$6</f>
        <v>32185</v>
      </c>
      <c r="AM8" s="43"/>
      <c r="AN8" s="43"/>
      <c r="AO8" s="43"/>
      <c r="AP8" s="43"/>
      <c r="AQ8" s="43"/>
      <c r="AR8" s="43"/>
      <c r="AS8" s="43"/>
      <c r="AT8" s="44">
        <f>データ!$S$6</f>
        <v>390.14</v>
      </c>
      <c r="AU8" s="45"/>
      <c r="AV8" s="45"/>
      <c r="AW8" s="45"/>
      <c r="AX8" s="45"/>
      <c r="AY8" s="45"/>
      <c r="AZ8" s="45"/>
      <c r="BA8" s="45"/>
      <c r="BB8" s="46">
        <f>データ!$T$6</f>
        <v>82.5</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65.91</v>
      </c>
      <c r="J10" s="45"/>
      <c r="K10" s="45"/>
      <c r="L10" s="45"/>
      <c r="M10" s="45"/>
      <c r="N10" s="45"/>
      <c r="O10" s="55"/>
      <c r="P10" s="46">
        <f>データ!$P$6</f>
        <v>93.41</v>
      </c>
      <c r="Q10" s="46"/>
      <c r="R10" s="46"/>
      <c r="S10" s="46"/>
      <c r="T10" s="46"/>
      <c r="U10" s="46"/>
      <c r="V10" s="46"/>
      <c r="W10" s="43">
        <f>データ!$Q$6</f>
        <v>2970</v>
      </c>
      <c r="X10" s="43"/>
      <c r="Y10" s="43"/>
      <c r="Z10" s="43"/>
      <c r="AA10" s="43"/>
      <c r="AB10" s="43"/>
      <c r="AC10" s="43"/>
      <c r="AD10" s="2"/>
      <c r="AE10" s="2"/>
      <c r="AF10" s="2"/>
      <c r="AG10" s="2"/>
      <c r="AH10" s="2"/>
      <c r="AI10" s="2"/>
      <c r="AJ10" s="2"/>
      <c r="AK10" s="2"/>
      <c r="AL10" s="43">
        <f>データ!$U$6</f>
        <v>29728</v>
      </c>
      <c r="AM10" s="43"/>
      <c r="AN10" s="43"/>
      <c r="AO10" s="43"/>
      <c r="AP10" s="43"/>
      <c r="AQ10" s="43"/>
      <c r="AR10" s="43"/>
      <c r="AS10" s="43"/>
      <c r="AT10" s="44">
        <f>データ!$V$6</f>
        <v>84.06</v>
      </c>
      <c r="AU10" s="45"/>
      <c r="AV10" s="45"/>
      <c r="AW10" s="45"/>
      <c r="AX10" s="45"/>
      <c r="AY10" s="45"/>
      <c r="AZ10" s="45"/>
      <c r="BA10" s="45"/>
      <c r="BB10" s="46">
        <f>データ!$W$6</f>
        <v>353.65</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81" t="s">
        <v>109</v>
      </c>
      <c r="BM16" s="92"/>
      <c r="BN16" s="92"/>
      <c r="BO16" s="92"/>
      <c r="BP16" s="92"/>
      <c r="BQ16" s="92"/>
      <c r="BR16" s="92"/>
      <c r="BS16" s="92"/>
      <c r="BT16" s="92"/>
      <c r="BU16" s="92"/>
      <c r="BV16" s="92"/>
      <c r="BW16" s="92"/>
      <c r="BX16" s="92"/>
      <c r="BY16" s="92"/>
      <c r="BZ16" s="9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81"/>
      <c r="BM17" s="92"/>
      <c r="BN17" s="92"/>
      <c r="BO17" s="92"/>
      <c r="BP17" s="92"/>
      <c r="BQ17" s="92"/>
      <c r="BR17" s="92"/>
      <c r="BS17" s="92"/>
      <c r="BT17" s="92"/>
      <c r="BU17" s="92"/>
      <c r="BV17" s="92"/>
      <c r="BW17" s="92"/>
      <c r="BX17" s="92"/>
      <c r="BY17" s="92"/>
      <c r="BZ17" s="9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81"/>
      <c r="BM18" s="92"/>
      <c r="BN18" s="92"/>
      <c r="BO18" s="92"/>
      <c r="BP18" s="92"/>
      <c r="BQ18" s="92"/>
      <c r="BR18" s="92"/>
      <c r="BS18" s="92"/>
      <c r="BT18" s="92"/>
      <c r="BU18" s="92"/>
      <c r="BV18" s="92"/>
      <c r="BW18" s="92"/>
      <c r="BX18" s="92"/>
      <c r="BY18" s="92"/>
      <c r="BZ18" s="9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81"/>
      <c r="BM19" s="92"/>
      <c r="BN19" s="92"/>
      <c r="BO19" s="92"/>
      <c r="BP19" s="92"/>
      <c r="BQ19" s="92"/>
      <c r="BR19" s="92"/>
      <c r="BS19" s="92"/>
      <c r="BT19" s="92"/>
      <c r="BU19" s="92"/>
      <c r="BV19" s="92"/>
      <c r="BW19" s="92"/>
      <c r="BX19" s="92"/>
      <c r="BY19" s="92"/>
      <c r="BZ19" s="9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81"/>
      <c r="BM20" s="92"/>
      <c r="BN20" s="92"/>
      <c r="BO20" s="92"/>
      <c r="BP20" s="92"/>
      <c r="BQ20" s="92"/>
      <c r="BR20" s="92"/>
      <c r="BS20" s="92"/>
      <c r="BT20" s="92"/>
      <c r="BU20" s="92"/>
      <c r="BV20" s="92"/>
      <c r="BW20" s="92"/>
      <c r="BX20" s="92"/>
      <c r="BY20" s="92"/>
      <c r="BZ20" s="9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81"/>
      <c r="BM21" s="92"/>
      <c r="BN21" s="92"/>
      <c r="BO21" s="92"/>
      <c r="BP21" s="92"/>
      <c r="BQ21" s="92"/>
      <c r="BR21" s="92"/>
      <c r="BS21" s="92"/>
      <c r="BT21" s="92"/>
      <c r="BU21" s="92"/>
      <c r="BV21" s="92"/>
      <c r="BW21" s="92"/>
      <c r="BX21" s="92"/>
      <c r="BY21" s="92"/>
      <c r="BZ21" s="9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81"/>
      <c r="BM22" s="92"/>
      <c r="BN22" s="92"/>
      <c r="BO22" s="92"/>
      <c r="BP22" s="92"/>
      <c r="BQ22" s="92"/>
      <c r="BR22" s="92"/>
      <c r="BS22" s="92"/>
      <c r="BT22" s="92"/>
      <c r="BU22" s="92"/>
      <c r="BV22" s="92"/>
      <c r="BW22" s="92"/>
      <c r="BX22" s="92"/>
      <c r="BY22" s="92"/>
      <c r="BZ22" s="9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81"/>
      <c r="BM23" s="92"/>
      <c r="BN23" s="92"/>
      <c r="BO23" s="92"/>
      <c r="BP23" s="92"/>
      <c r="BQ23" s="92"/>
      <c r="BR23" s="92"/>
      <c r="BS23" s="92"/>
      <c r="BT23" s="92"/>
      <c r="BU23" s="92"/>
      <c r="BV23" s="92"/>
      <c r="BW23" s="92"/>
      <c r="BX23" s="92"/>
      <c r="BY23" s="92"/>
      <c r="BZ23" s="9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81"/>
      <c r="BM24" s="92"/>
      <c r="BN24" s="92"/>
      <c r="BO24" s="92"/>
      <c r="BP24" s="92"/>
      <c r="BQ24" s="92"/>
      <c r="BR24" s="92"/>
      <c r="BS24" s="92"/>
      <c r="BT24" s="92"/>
      <c r="BU24" s="92"/>
      <c r="BV24" s="92"/>
      <c r="BW24" s="92"/>
      <c r="BX24" s="92"/>
      <c r="BY24" s="92"/>
      <c r="BZ24" s="9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81"/>
      <c r="BM25" s="92"/>
      <c r="BN25" s="92"/>
      <c r="BO25" s="92"/>
      <c r="BP25" s="92"/>
      <c r="BQ25" s="92"/>
      <c r="BR25" s="92"/>
      <c r="BS25" s="92"/>
      <c r="BT25" s="92"/>
      <c r="BU25" s="92"/>
      <c r="BV25" s="92"/>
      <c r="BW25" s="92"/>
      <c r="BX25" s="92"/>
      <c r="BY25" s="92"/>
      <c r="BZ25" s="9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81"/>
      <c r="BM26" s="92"/>
      <c r="BN26" s="92"/>
      <c r="BO26" s="92"/>
      <c r="BP26" s="92"/>
      <c r="BQ26" s="92"/>
      <c r="BR26" s="92"/>
      <c r="BS26" s="92"/>
      <c r="BT26" s="92"/>
      <c r="BU26" s="92"/>
      <c r="BV26" s="92"/>
      <c r="BW26" s="92"/>
      <c r="BX26" s="92"/>
      <c r="BY26" s="92"/>
      <c r="BZ26" s="9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81"/>
      <c r="BM27" s="92"/>
      <c r="BN27" s="92"/>
      <c r="BO27" s="92"/>
      <c r="BP27" s="92"/>
      <c r="BQ27" s="92"/>
      <c r="BR27" s="92"/>
      <c r="BS27" s="92"/>
      <c r="BT27" s="92"/>
      <c r="BU27" s="92"/>
      <c r="BV27" s="92"/>
      <c r="BW27" s="92"/>
      <c r="BX27" s="92"/>
      <c r="BY27" s="92"/>
      <c r="BZ27" s="9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81"/>
      <c r="BM28" s="92"/>
      <c r="BN28" s="92"/>
      <c r="BO28" s="92"/>
      <c r="BP28" s="92"/>
      <c r="BQ28" s="92"/>
      <c r="BR28" s="92"/>
      <c r="BS28" s="92"/>
      <c r="BT28" s="92"/>
      <c r="BU28" s="92"/>
      <c r="BV28" s="92"/>
      <c r="BW28" s="92"/>
      <c r="BX28" s="92"/>
      <c r="BY28" s="92"/>
      <c r="BZ28" s="9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81"/>
      <c r="BM29" s="92"/>
      <c r="BN29" s="92"/>
      <c r="BO29" s="92"/>
      <c r="BP29" s="92"/>
      <c r="BQ29" s="92"/>
      <c r="BR29" s="92"/>
      <c r="BS29" s="92"/>
      <c r="BT29" s="92"/>
      <c r="BU29" s="92"/>
      <c r="BV29" s="92"/>
      <c r="BW29" s="92"/>
      <c r="BX29" s="92"/>
      <c r="BY29" s="92"/>
      <c r="BZ29" s="9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81"/>
      <c r="BM30" s="92"/>
      <c r="BN30" s="92"/>
      <c r="BO30" s="92"/>
      <c r="BP30" s="92"/>
      <c r="BQ30" s="92"/>
      <c r="BR30" s="92"/>
      <c r="BS30" s="92"/>
      <c r="BT30" s="92"/>
      <c r="BU30" s="92"/>
      <c r="BV30" s="92"/>
      <c r="BW30" s="92"/>
      <c r="BX30" s="92"/>
      <c r="BY30" s="92"/>
      <c r="BZ30" s="9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81"/>
      <c r="BM31" s="92"/>
      <c r="BN31" s="92"/>
      <c r="BO31" s="92"/>
      <c r="BP31" s="92"/>
      <c r="BQ31" s="92"/>
      <c r="BR31" s="92"/>
      <c r="BS31" s="92"/>
      <c r="BT31" s="92"/>
      <c r="BU31" s="92"/>
      <c r="BV31" s="92"/>
      <c r="BW31" s="92"/>
      <c r="BX31" s="92"/>
      <c r="BY31" s="92"/>
      <c r="BZ31" s="9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81"/>
      <c r="BM32" s="92"/>
      <c r="BN32" s="92"/>
      <c r="BO32" s="92"/>
      <c r="BP32" s="92"/>
      <c r="BQ32" s="92"/>
      <c r="BR32" s="92"/>
      <c r="BS32" s="92"/>
      <c r="BT32" s="92"/>
      <c r="BU32" s="92"/>
      <c r="BV32" s="92"/>
      <c r="BW32" s="92"/>
      <c r="BX32" s="92"/>
      <c r="BY32" s="92"/>
      <c r="BZ32" s="9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81"/>
      <c r="BM33" s="92"/>
      <c r="BN33" s="92"/>
      <c r="BO33" s="92"/>
      <c r="BP33" s="92"/>
      <c r="BQ33" s="92"/>
      <c r="BR33" s="92"/>
      <c r="BS33" s="92"/>
      <c r="BT33" s="92"/>
      <c r="BU33" s="92"/>
      <c r="BV33" s="92"/>
      <c r="BW33" s="92"/>
      <c r="BX33" s="92"/>
      <c r="BY33" s="92"/>
      <c r="BZ33" s="93"/>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81"/>
      <c r="BM34" s="92"/>
      <c r="BN34" s="92"/>
      <c r="BO34" s="92"/>
      <c r="BP34" s="92"/>
      <c r="BQ34" s="92"/>
      <c r="BR34" s="92"/>
      <c r="BS34" s="92"/>
      <c r="BT34" s="92"/>
      <c r="BU34" s="92"/>
      <c r="BV34" s="92"/>
      <c r="BW34" s="92"/>
      <c r="BX34" s="92"/>
      <c r="BY34" s="92"/>
      <c r="BZ34" s="93"/>
    </row>
    <row r="35" spans="1:78" ht="32.2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81"/>
      <c r="BM35" s="92"/>
      <c r="BN35" s="92"/>
      <c r="BO35" s="92"/>
      <c r="BP35" s="92"/>
      <c r="BQ35" s="92"/>
      <c r="BR35" s="92"/>
      <c r="BS35" s="92"/>
      <c r="BT35" s="92"/>
      <c r="BU35" s="92"/>
      <c r="BV35" s="92"/>
      <c r="BW35" s="92"/>
      <c r="BX35" s="92"/>
      <c r="BY35" s="92"/>
      <c r="BZ35" s="93"/>
    </row>
    <row r="36" spans="1:78" ht="32.2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81"/>
      <c r="BM36" s="92"/>
      <c r="BN36" s="92"/>
      <c r="BO36" s="92"/>
      <c r="BP36" s="92"/>
      <c r="BQ36" s="92"/>
      <c r="BR36" s="92"/>
      <c r="BS36" s="92"/>
      <c r="BT36" s="92"/>
      <c r="BU36" s="92"/>
      <c r="BV36" s="92"/>
      <c r="BW36" s="92"/>
      <c r="BX36" s="92"/>
      <c r="BY36" s="92"/>
      <c r="BZ36" s="93"/>
    </row>
    <row r="37" spans="1:78" ht="32.2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81"/>
      <c r="BM37" s="92"/>
      <c r="BN37" s="92"/>
      <c r="BO37" s="92"/>
      <c r="BP37" s="92"/>
      <c r="BQ37" s="92"/>
      <c r="BR37" s="92"/>
      <c r="BS37" s="92"/>
      <c r="BT37" s="92"/>
      <c r="BU37" s="92"/>
      <c r="BV37" s="92"/>
      <c r="BW37" s="92"/>
      <c r="BX37" s="92"/>
      <c r="BY37" s="92"/>
      <c r="BZ37" s="93"/>
    </row>
    <row r="38" spans="1:78" ht="22.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81"/>
      <c r="BM38" s="92"/>
      <c r="BN38" s="92"/>
      <c r="BO38" s="92"/>
      <c r="BP38" s="92"/>
      <c r="BQ38" s="92"/>
      <c r="BR38" s="92"/>
      <c r="BS38" s="92"/>
      <c r="BT38" s="92"/>
      <c r="BU38" s="92"/>
      <c r="BV38" s="92"/>
      <c r="BW38" s="92"/>
      <c r="BX38" s="92"/>
      <c r="BY38" s="92"/>
      <c r="BZ38" s="9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81"/>
      <c r="BM39" s="92"/>
      <c r="BN39" s="92"/>
      <c r="BO39" s="92"/>
      <c r="BP39" s="92"/>
      <c r="BQ39" s="92"/>
      <c r="BR39" s="92"/>
      <c r="BS39" s="92"/>
      <c r="BT39" s="92"/>
      <c r="BU39" s="92"/>
      <c r="BV39" s="92"/>
      <c r="BW39" s="92"/>
      <c r="BX39" s="92"/>
      <c r="BY39" s="92"/>
      <c r="BZ39" s="9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81"/>
      <c r="BM40" s="92"/>
      <c r="BN40" s="92"/>
      <c r="BO40" s="92"/>
      <c r="BP40" s="92"/>
      <c r="BQ40" s="92"/>
      <c r="BR40" s="92"/>
      <c r="BS40" s="92"/>
      <c r="BT40" s="92"/>
      <c r="BU40" s="92"/>
      <c r="BV40" s="92"/>
      <c r="BW40" s="92"/>
      <c r="BX40" s="92"/>
      <c r="BY40" s="92"/>
      <c r="BZ40" s="9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81"/>
      <c r="BM41" s="92"/>
      <c r="BN41" s="92"/>
      <c r="BO41" s="92"/>
      <c r="BP41" s="92"/>
      <c r="BQ41" s="92"/>
      <c r="BR41" s="92"/>
      <c r="BS41" s="92"/>
      <c r="BT41" s="92"/>
      <c r="BU41" s="92"/>
      <c r="BV41" s="92"/>
      <c r="BW41" s="92"/>
      <c r="BX41" s="92"/>
      <c r="BY41" s="92"/>
      <c r="BZ41" s="9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81"/>
      <c r="BM42" s="92"/>
      <c r="BN42" s="92"/>
      <c r="BO42" s="92"/>
      <c r="BP42" s="92"/>
      <c r="BQ42" s="92"/>
      <c r="BR42" s="92"/>
      <c r="BS42" s="92"/>
      <c r="BT42" s="92"/>
      <c r="BU42" s="92"/>
      <c r="BV42" s="92"/>
      <c r="BW42" s="92"/>
      <c r="BX42" s="92"/>
      <c r="BY42" s="92"/>
      <c r="BZ42" s="9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81"/>
      <c r="BM43" s="92"/>
      <c r="BN43" s="92"/>
      <c r="BO43" s="92"/>
      <c r="BP43" s="92"/>
      <c r="BQ43" s="92"/>
      <c r="BR43" s="92"/>
      <c r="BS43" s="92"/>
      <c r="BT43" s="92"/>
      <c r="BU43" s="92"/>
      <c r="BV43" s="92"/>
      <c r="BW43" s="92"/>
      <c r="BX43" s="92"/>
      <c r="BY43" s="92"/>
      <c r="BZ43" s="9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1"/>
      <c r="BM44" s="92"/>
      <c r="BN44" s="92"/>
      <c r="BO44" s="92"/>
      <c r="BP44" s="92"/>
      <c r="BQ44" s="92"/>
      <c r="BR44" s="92"/>
      <c r="BS44" s="92"/>
      <c r="BT44" s="92"/>
      <c r="BU44" s="92"/>
      <c r="BV44" s="92"/>
      <c r="BW44" s="92"/>
      <c r="BX44" s="92"/>
      <c r="BY44" s="92"/>
      <c r="BZ44" s="9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5" t="s">
        <v>44</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81" t="s">
        <v>108</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81"/>
      <c r="BM58" s="82"/>
      <c r="BN58" s="82"/>
      <c r="BO58" s="82"/>
      <c r="BP58" s="82"/>
      <c r="BQ58" s="82"/>
      <c r="BR58" s="82"/>
      <c r="BS58" s="82"/>
      <c r="BT58" s="82"/>
      <c r="BU58" s="82"/>
      <c r="BV58" s="82"/>
      <c r="BW58" s="82"/>
      <c r="BX58" s="82"/>
      <c r="BY58" s="82"/>
      <c r="BZ58" s="8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81"/>
      <c r="BM59" s="82"/>
      <c r="BN59" s="82"/>
      <c r="BO59" s="82"/>
      <c r="BP59" s="82"/>
      <c r="BQ59" s="82"/>
      <c r="BR59" s="82"/>
      <c r="BS59" s="82"/>
      <c r="BT59" s="82"/>
      <c r="BU59" s="82"/>
      <c r="BV59" s="82"/>
      <c r="BW59" s="82"/>
      <c r="BX59" s="82"/>
      <c r="BY59" s="82"/>
      <c r="BZ59" s="83"/>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1"/>
      <c r="BM60" s="82"/>
      <c r="BN60" s="82"/>
      <c r="BO60" s="82"/>
      <c r="BP60" s="82"/>
      <c r="BQ60" s="82"/>
      <c r="BR60" s="82"/>
      <c r="BS60" s="82"/>
      <c r="BT60" s="82"/>
      <c r="BU60" s="82"/>
      <c r="BV60" s="82"/>
      <c r="BW60" s="82"/>
      <c r="BX60" s="82"/>
      <c r="BY60" s="82"/>
      <c r="BZ60" s="83"/>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5" t="s">
        <v>12</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94" t="s">
        <v>110</v>
      </c>
      <c r="BM66" s="92"/>
      <c r="BN66" s="92"/>
      <c r="BO66" s="92"/>
      <c r="BP66" s="92"/>
      <c r="BQ66" s="92"/>
      <c r="BR66" s="92"/>
      <c r="BS66" s="92"/>
      <c r="BT66" s="92"/>
      <c r="BU66" s="92"/>
      <c r="BV66" s="92"/>
      <c r="BW66" s="92"/>
      <c r="BX66" s="92"/>
      <c r="BY66" s="92"/>
      <c r="BZ66" s="9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94"/>
      <c r="BM67" s="92"/>
      <c r="BN67" s="92"/>
      <c r="BO67" s="92"/>
      <c r="BP67" s="92"/>
      <c r="BQ67" s="92"/>
      <c r="BR67" s="92"/>
      <c r="BS67" s="92"/>
      <c r="BT67" s="92"/>
      <c r="BU67" s="92"/>
      <c r="BV67" s="92"/>
      <c r="BW67" s="92"/>
      <c r="BX67" s="92"/>
      <c r="BY67" s="92"/>
      <c r="BZ67" s="9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94"/>
      <c r="BM68" s="92"/>
      <c r="BN68" s="92"/>
      <c r="BO68" s="92"/>
      <c r="BP68" s="92"/>
      <c r="BQ68" s="92"/>
      <c r="BR68" s="92"/>
      <c r="BS68" s="92"/>
      <c r="BT68" s="92"/>
      <c r="BU68" s="92"/>
      <c r="BV68" s="92"/>
      <c r="BW68" s="92"/>
      <c r="BX68" s="92"/>
      <c r="BY68" s="92"/>
      <c r="BZ68" s="9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94"/>
      <c r="BM69" s="92"/>
      <c r="BN69" s="92"/>
      <c r="BO69" s="92"/>
      <c r="BP69" s="92"/>
      <c r="BQ69" s="92"/>
      <c r="BR69" s="92"/>
      <c r="BS69" s="92"/>
      <c r="BT69" s="92"/>
      <c r="BU69" s="92"/>
      <c r="BV69" s="92"/>
      <c r="BW69" s="92"/>
      <c r="BX69" s="92"/>
      <c r="BY69" s="92"/>
      <c r="BZ69" s="9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94"/>
      <c r="BM70" s="92"/>
      <c r="BN70" s="92"/>
      <c r="BO70" s="92"/>
      <c r="BP70" s="92"/>
      <c r="BQ70" s="92"/>
      <c r="BR70" s="92"/>
      <c r="BS70" s="92"/>
      <c r="BT70" s="92"/>
      <c r="BU70" s="92"/>
      <c r="BV70" s="92"/>
      <c r="BW70" s="92"/>
      <c r="BX70" s="92"/>
      <c r="BY70" s="92"/>
      <c r="BZ70" s="9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94"/>
      <c r="BM71" s="92"/>
      <c r="BN71" s="92"/>
      <c r="BO71" s="92"/>
      <c r="BP71" s="92"/>
      <c r="BQ71" s="92"/>
      <c r="BR71" s="92"/>
      <c r="BS71" s="92"/>
      <c r="BT71" s="92"/>
      <c r="BU71" s="92"/>
      <c r="BV71" s="92"/>
      <c r="BW71" s="92"/>
      <c r="BX71" s="92"/>
      <c r="BY71" s="92"/>
      <c r="BZ71" s="9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94"/>
      <c r="BM72" s="92"/>
      <c r="BN72" s="92"/>
      <c r="BO72" s="92"/>
      <c r="BP72" s="92"/>
      <c r="BQ72" s="92"/>
      <c r="BR72" s="92"/>
      <c r="BS72" s="92"/>
      <c r="BT72" s="92"/>
      <c r="BU72" s="92"/>
      <c r="BV72" s="92"/>
      <c r="BW72" s="92"/>
      <c r="BX72" s="92"/>
      <c r="BY72" s="92"/>
      <c r="BZ72" s="9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94"/>
      <c r="BM73" s="92"/>
      <c r="BN73" s="92"/>
      <c r="BO73" s="92"/>
      <c r="BP73" s="92"/>
      <c r="BQ73" s="92"/>
      <c r="BR73" s="92"/>
      <c r="BS73" s="92"/>
      <c r="BT73" s="92"/>
      <c r="BU73" s="92"/>
      <c r="BV73" s="92"/>
      <c r="BW73" s="92"/>
      <c r="BX73" s="92"/>
      <c r="BY73" s="92"/>
      <c r="BZ73" s="9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94"/>
      <c r="BM74" s="92"/>
      <c r="BN74" s="92"/>
      <c r="BO74" s="92"/>
      <c r="BP74" s="92"/>
      <c r="BQ74" s="92"/>
      <c r="BR74" s="92"/>
      <c r="BS74" s="92"/>
      <c r="BT74" s="92"/>
      <c r="BU74" s="92"/>
      <c r="BV74" s="92"/>
      <c r="BW74" s="92"/>
      <c r="BX74" s="92"/>
      <c r="BY74" s="92"/>
      <c r="BZ74" s="9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94"/>
      <c r="BM75" s="92"/>
      <c r="BN75" s="92"/>
      <c r="BO75" s="92"/>
      <c r="BP75" s="92"/>
      <c r="BQ75" s="92"/>
      <c r="BR75" s="92"/>
      <c r="BS75" s="92"/>
      <c r="BT75" s="92"/>
      <c r="BU75" s="92"/>
      <c r="BV75" s="92"/>
      <c r="BW75" s="92"/>
      <c r="BX75" s="92"/>
      <c r="BY75" s="92"/>
      <c r="BZ75" s="9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94"/>
      <c r="BM76" s="92"/>
      <c r="BN76" s="92"/>
      <c r="BO76" s="92"/>
      <c r="BP76" s="92"/>
      <c r="BQ76" s="92"/>
      <c r="BR76" s="92"/>
      <c r="BS76" s="92"/>
      <c r="BT76" s="92"/>
      <c r="BU76" s="92"/>
      <c r="BV76" s="92"/>
      <c r="BW76" s="92"/>
      <c r="BX76" s="92"/>
      <c r="BY76" s="92"/>
      <c r="BZ76" s="9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94"/>
      <c r="BM77" s="92"/>
      <c r="BN77" s="92"/>
      <c r="BO77" s="92"/>
      <c r="BP77" s="92"/>
      <c r="BQ77" s="92"/>
      <c r="BR77" s="92"/>
      <c r="BS77" s="92"/>
      <c r="BT77" s="92"/>
      <c r="BU77" s="92"/>
      <c r="BV77" s="92"/>
      <c r="BW77" s="92"/>
      <c r="BX77" s="92"/>
      <c r="BY77" s="92"/>
      <c r="BZ77" s="9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94"/>
      <c r="BM78" s="92"/>
      <c r="BN78" s="92"/>
      <c r="BO78" s="92"/>
      <c r="BP78" s="92"/>
      <c r="BQ78" s="92"/>
      <c r="BR78" s="92"/>
      <c r="BS78" s="92"/>
      <c r="BT78" s="92"/>
      <c r="BU78" s="92"/>
      <c r="BV78" s="92"/>
      <c r="BW78" s="92"/>
      <c r="BX78" s="92"/>
      <c r="BY78" s="92"/>
      <c r="BZ78" s="93"/>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94"/>
      <c r="BM79" s="92"/>
      <c r="BN79" s="92"/>
      <c r="BO79" s="92"/>
      <c r="BP79" s="92"/>
      <c r="BQ79" s="92"/>
      <c r="BR79" s="92"/>
      <c r="BS79" s="92"/>
      <c r="BT79" s="92"/>
      <c r="BU79" s="92"/>
      <c r="BV79" s="92"/>
      <c r="BW79" s="92"/>
      <c r="BX79" s="92"/>
      <c r="BY79" s="92"/>
      <c r="BZ79" s="93"/>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94"/>
      <c r="BM80" s="92"/>
      <c r="BN80" s="92"/>
      <c r="BO80" s="92"/>
      <c r="BP80" s="92"/>
      <c r="BQ80" s="92"/>
      <c r="BR80" s="92"/>
      <c r="BS80" s="92"/>
      <c r="BT80" s="92"/>
      <c r="BU80" s="92"/>
      <c r="BV80" s="92"/>
      <c r="BW80" s="92"/>
      <c r="BX80" s="92"/>
      <c r="BY80" s="92"/>
      <c r="BZ80" s="9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94"/>
      <c r="BM81" s="92"/>
      <c r="BN81" s="92"/>
      <c r="BO81" s="92"/>
      <c r="BP81" s="92"/>
      <c r="BQ81" s="92"/>
      <c r="BR81" s="92"/>
      <c r="BS81" s="92"/>
      <c r="BT81" s="92"/>
      <c r="BU81" s="92"/>
      <c r="BV81" s="92"/>
      <c r="BW81" s="92"/>
      <c r="BX81" s="92"/>
      <c r="BY81" s="92"/>
      <c r="BZ81" s="9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95"/>
      <c r="BM82" s="96"/>
      <c r="BN82" s="96"/>
      <c r="BO82" s="96"/>
      <c r="BP82" s="96"/>
      <c r="BQ82" s="96"/>
      <c r="BR82" s="96"/>
      <c r="BS82" s="96"/>
      <c r="BT82" s="96"/>
      <c r="BU82" s="96"/>
      <c r="BV82" s="96"/>
      <c r="BW82" s="96"/>
      <c r="BX82" s="96"/>
      <c r="BY82" s="96"/>
      <c r="BZ82" s="97"/>
    </row>
    <row r="83" spans="1:78" x14ac:dyDescent="0.2">
      <c r="C83" s="10"/>
    </row>
    <row r="84" spans="1:78" hidden="1" x14ac:dyDescent="0.2">
      <c r="B84" s="6" t="s">
        <v>45</v>
      </c>
      <c r="C84" s="6"/>
      <c r="D84" s="6"/>
      <c r="E84" s="6" t="s">
        <v>47</v>
      </c>
      <c r="F84" s="6" t="s">
        <v>49</v>
      </c>
      <c r="G84" s="6" t="s">
        <v>50</v>
      </c>
      <c r="H84" s="6" t="s">
        <v>43</v>
      </c>
      <c r="I84" s="6" t="s">
        <v>11</v>
      </c>
      <c r="J84" s="6" t="s">
        <v>27</v>
      </c>
      <c r="K84" s="6" t="s">
        <v>51</v>
      </c>
      <c r="L84" s="6" t="s">
        <v>53</v>
      </c>
      <c r="M84" s="6" t="s">
        <v>33</v>
      </c>
      <c r="N84" s="6" t="s">
        <v>55</v>
      </c>
      <c r="O84" s="6" t="s">
        <v>57</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Uc+YeYXspRc2/zkmMteKXfkcfyY08cxsV4F2p4Ppw9sm9mCf/TpeNLFjT4NEtjcIP6mxsR5qxrZ5Yg7wPOrt7w==" saltValue="m/JBGfCZ1FPvk6Fc7uQsKQ=="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52</v>
      </c>
      <c r="C3" s="17" t="s">
        <v>60</v>
      </c>
      <c r="D3" s="17" t="s">
        <v>37</v>
      </c>
      <c r="E3" s="17" t="s">
        <v>7</v>
      </c>
      <c r="F3" s="17" t="s">
        <v>6</v>
      </c>
      <c r="G3" s="17" t="s">
        <v>25</v>
      </c>
      <c r="H3" s="86" t="s">
        <v>30</v>
      </c>
      <c r="I3" s="87"/>
      <c r="J3" s="87"/>
      <c r="K3" s="87"/>
      <c r="L3" s="87"/>
      <c r="M3" s="87"/>
      <c r="N3" s="87"/>
      <c r="O3" s="87"/>
      <c r="P3" s="87"/>
      <c r="Q3" s="87"/>
      <c r="R3" s="87"/>
      <c r="S3" s="87"/>
      <c r="T3" s="87"/>
      <c r="U3" s="87"/>
      <c r="V3" s="87"/>
      <c r="W3" s="88"/>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61</v>
      </c>
      <c r="B4" s="18"/>
      <c r="C4" s="18"/>
      <c r="D4" s="18"/>
      <c r="E4" s="18"/>
      <c r="F4" s="18"/>
      <c r="G4" s="18"/>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3</v>
      </c>
      <c r="DT4" s="85"/>
      <c r="DU4" s="85"/>
      <c r="DV4" s="85"/>
      <c r="DW4" s="85"/>
      <c r="DX4" s="85"/>
      <c r="DY4" s="85"/>
      <c r="DZ4" s="85"/>
      <c r="EA4" s="85"/>
      <c r="EB4" s="85"/>
      <c r="EC4" s="85"/>
      <c r="ED4" s="85" t="s">
        <v>67</v>
      </c>
      <c r="EE4" s="85"/>
      <c r="EF4" s="85"/>
      <c r="EG4" s="85"/>
      <c r="EH4" s="85"/>
      <c r="EI4" s="85"/>
      <c r="EJ4" s="85"/>
      <c r="EK4" s="85"/>
      <c r="EL4" s="85"/>
      <c r="EM4" s="85"/>
      <c r="EN4" s="85"/>
    </row>
    <row r="5" spans="1:144" x14ac:dyDescent="0.2">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87</v>
      </c>
      <c r="AD5" s="24" t="s">
        <v>88</v>
      </c>
      <c r="AE5" s="24" t="s">
        <v>89</v>
      </c>
      <c r="AF5" s="24" t="s">
        <v>90</v>
      </c>
      <c r="AG5" s="24" t="s">
        <v>91</v>
      </c>
      <c r="AH5" s="24" t="s">
        <v>45</v>
      </c>
      <c r="AI5" s="24" t="s">
        <v>81</v>
      </c>
      <c r="AJ5" s="24" t="s">
        <v>82</v>
      </c>
      <c r="AK5" s="24" t="s">
        <v>83</v>
      </c>
      <c r="AL5" s="24" t="s">
        <v>84</v>
      </c>
      <c r="AM5" s="24" t="s">
        <v>85</v>
      </c>
      <c r="AN5" s="24" t="s">
        <v>87</v>
      </c>
      <c r="AO5" s="24" t="s">
        <v>88</v>
      </c>
      <c r="AP5" s="24" t="s">
        <v>89</v>
      </c>
      <c r="AQ5" s="24" t="s">
        <v>90</v>
      </c>
      <c r="AR5" s="24" t="s">
        <v>91</v>
      </c>
      <c r="AS5" s="24" t="s">
        <v>86</v>
      </c>
      <c r="AT5" s="24" t="s">
        <v>81</v>
      </c>
      <c r="AU5" s="24" t="s">
        <v>82</v>
      </c>
      <c r="AV5" s="24" t="s">
        <v>83</v>
      </c>
      <c r="AW5" s="24" t="s">
        <v>84</v>
      </c>
      <c r="AX5" s="24" t="s">
        <v>85</v>
      </c>
      <c r="AY5" s="24" t="s">
        <v>87</v>
      </c>
      <c r="AZ5" s="24" t="s">
        <v>88</v>
      </c>
      <c r="BA5" s="24" t="s">
        <v>89</v>
      </c>
      <c r="BB5" s="24" t="s">
        <v>90</v>
      </c>
      <c r="BC5" s="24" t="s">
        <v>91</v>
      </c>
      <c r="BD5" s="24" t="s">
        <v>86</v>
      </c>
      <c r="BE5" s="24" t="s">
        <v>81</v>
      </c>
      <c r="BF5" s="24" t="s">
        <v>82</v>
      </c>
      <c r="BG5" s="24" t="s">
        <v>83</v>
      </c>
      <c r="BH5" s="24" t="s">
        <v>84</v>
      </c>
      <c r="BI5" s="24" t="s">
        <v>85</v>
      </c>
      <c r="BJ5" s="24" t="s">
        <v>87</v>
      </c>
      <c r="BK5" s="24" t="s">
        <v>88</v>
      </c>
      <c r="BL5" s="24" t="s">
        <v>89</v>
      </c>
      <c r="BM5" s="24" t="s">
        <v>90</v>
      </c>
      <c r="BN5" s="24" t="s">
        <v>91</v>
      </c>
      <c r="BO5" s="24" t="s">
        <v>86</v>
      </c>
      <c r="BP5" s="24" t="s">
        <v>81</v>
      </c>
      <c r="BQ5" s="24" t="s">
        <v>82</v>
      </c>
      <c r="BR5" s="24" t="s">
        <v>83</v>
      </c>
      <c r="BS5" s="24" t="s">
        <v>84</v>
      </c>
      <c r="BT5" s="24" t="s">
        <v>85</v>
      </c>
      <c r="BU5" s="24" t="s">
        <v>87</v>
      </c>
      <c r="BV5" s="24" t="s">
        <v>88</v>
      </c>
      <c r="BW5" s="24" t="s">
        <v>89</v>
      </c>
      <c r="BX5" s="24" t="s">
        <v>90</v>
      </c>
      <c r="BY5" s="24" t="s">
        <v>91</v>
      </c>
      <c r="BZ5" s="24" t="s">
        <v>86</v>
      </c>
      <c r="CA5" s="24" t="s">
        <v>81</v>
      </c>
      <c r="CB5" s="24" t="s">
        <v>82</v>
      </c>
      <c r="CC5" s="24" t="s">
        <v>83</v>
      </c>
      <c r="CD5" s="24" t="s">
        <v>84</v>
      </c>
      <c r="CE5" s="24" t="s">
        <v>85</v>
      </c>
      <c r="CF5" s="24" t="s">
        <v>87</v>
      </c>
      <c r="CG5" s="24" t="s">
        <v>88</v>
      </c>
      <c r="CH5" s="24" t="s">
        <v>89</v>
      </c>
      <c r="CI5" s="24" t="s">
        <v>90</v>
      </c>
      <c r="CJ5" s="24" t="s">
        <v>91</v>
      </c>
      <c r="CK5" s="24" t="s">
        <v>86</v>
      </c>
      <c r="CL5" s="24" t="s">
        <v>81</v>
      </c>
      <c r="CM5" s="24" t="s">
        <v>82</v>
      </c>
      <c r="CN5" s="24" t="s">
        <v>83</v>
      </c>
      <c r="CO5" s="24" t="s">
        <v>84</v>
      </c>
      <c r="CP5" s="24" t="s">
        <v>85</v>
      </c>
      <c r="CQ5" s="24" t="s">
        <v>87</v>
      </c>
      <c r="CR5" s="24" t="s">
        <v>88</v>
      </c>
      <c r="CS5" s="24" t="s">
        <v>89</v>
      </c>
      <c r="CT5" s="24" t="s">
        <v>90</v>
      </c>
      <c r="CU5" s="24" t="s">
        <v>91</v>
      </c>
      <c r="CV5" s="24" t="s">
        <v>86</v>
      </c>
      <c r="CW5" s="24" t="s">
        <v>81</v>
      </c>
      <c r="CX5" s="24" t="s">
        <v>82</v>
      </c>
      <c r="CY5" s="24" t="s">
        <v>83</v>
      </c>
      <c r="CZ5" s="24" t="s">
        <v>84</v>
      </c>
      <c r="DA5" s="24" t="s">
        <v>85</v>
      </c>
      <c r="DB5" s="24" t="s">
        <v>87</v>
      </c>
      <c r="DC5" s="24" t="s">
        <v>88</v>
      </c>
      <c r="DD5" s="24" t="s">
        <v>89</v>
      </c>
      <c r="DE5" s="24" t="s">
        <v>90</v>
      </c>
      <c r="DF5" s="24" t="s">
        <v>91</v>
      </c>
      <c r="DG5" s="24" t="s">
        <v>86</v>
      </c>
      <c r="DH5" s="24" t="s">
        <v>81</v>
      </c>
      <c r="DI5" s="24" t="s">
        <v>82</v>
      </c>
      <c r="DJ5" s="24" t="s">
        <v>83</v>
      </c>
      <c r="DK5" s="24" t="s">
        <v>84</v>
      </c>
      <c r="DL5" s="24" t="s">
        <v>85</v>
      </c>
      <c r="DM5" s="24" t="s">
        <v>87</v>
      </c>
      <c r="DN5" s="24" t="s">
        <v>88</v>
      </c>
      <c r="DO5" s="24" t="s">
        <v>89</v>
      </c>
      <c r="DP5" s="24" t="s">
        <v>90</v>
      </c>
      <c r="DQ5" s="24" t="s">
        <v>91</v>
      </c>
      <c r="DR5" s="24" t="s">
        <v>86</v>
      </c>
      <c r="DS5" s="24" t="s">
        <v>81</v>
      </c>
      <c r="DT5" s="24" t="s">
        <v>82</v>
      </c>
      <c r="DU5" s="24" t="s">
        <v>83</v>
      </c>
      <c r="DV5" s="24" t="s">
        <v>84</v>
      </c>
      <c r="DW5" s="24" t="s">
        <v>85</v>
      </c>
      <c r="DX5" s="24" t="s">
        <v>87</v>
      </c>
      <c r="DY5" s="24" t="s">
        <v>88</v>
      </c>
      <c r="DZ5" s="24" t="s">
        <v>89</v>
      </c>
      <c r="EA5" s="24" t="s">
        <v>90</v>
      </c>
      <c r="EB5" s="24" t="s">
        <v>91</v>
      </c>
      <c r="EC5" s="24" t="s">
        <v>86</v>
      </c>
      <c r="ED5" s="24" t="s">
        <v>81</v>
      </c>
      <c r="EE5" s="24" t="s">
        <v>82</v>
      </c>
      <c r="EF5" s="24" t="s">
        <v>83</v>
      </c>
      <c r="EG5" s="24" t="s">
        <v>84</v>
      </c>
      <c r="EH5" s="24" t="s">
        <v>85</v>
      </c>
      <c r="EI5" s="24" t="s">
        <v>87</v>
      </c>
      <c r="EJ5" s="24" t="s">
        <v>88</v>
      </c>
      <c r="EK5" s="24" t="s">
        <v>89</v>
      </c>
      <c r="EL5" s="24" t="s">
        <v>90</v>
      </c>
      <c r="EM5" s="24" t="s">
        <v>91</v>
      </c>
      <c r="EN5" s="24" t="s">
        <v>86</v>
      </c>
    </row>
    <row r="6" spans="1:144" s="14" customFormat="1" x14ac:dyDescent="0.2">
      <c r="A6" s="15" t="s">
        <v>92</v>
      </c>
      <c r="B6" s="20">
        <f t="shared" ref="B6:W6" si="1">B7</f>
        <v>2024</v>
      </c>
      <c r="C6" s="20">
        <f t="shared" si="1"/>
        <v>462179</v>
      </c>
      <c r="D6" s="20">
        <f t="shared" si="1"/>
        <v>46</v>
      </c>
      <c r="E6" s="20">
        <f t="shared" si="1"/>
        <v>1</v>
      </c>
      <c r="F6" s="20">
        <f t="shared" si="1"/>
        <v>0</v>
      </c>
      <c r="G6" s="20">
        <f t="shared" si="1"/>
        <v>1</v>
      </c>
      <c r="H6" s="20" t="str">
        <f t="shared" si="1"/>
        <v>鹿児島県　曽於市</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65.91</v>
      </c>
      <c r="P6" s="25">
        <f t="shared" si="1"/>
        <v>93.41</v>
      </c>
      <c r="Q6" s="25">
        <f t="shared" si="1"/>
        <v>2970</v>
      </c>
      <c r="R6" s="25">
        <f t="shared" si="1"/>
        <v>32185</v>
      </c>
      <c r="S6" s="25">
        <f t="shared" si="1"/>
        <v>390.14</v>
      </c>
      <c r="T6" s="25">
        <f t="shared" si="1"/>
        <v>82.5</v>
      </c>
      <c r="U6" s="25">
        <f t="shared" si="1"/>
        <v>29728</v>
      </c>
      <c r="V6" s="25">
        <f t="shared" si="1"/>
        <v>84.06</v>
      </c>
      <c r="W6" s="25">
        <f t="shared" si="1"/>
        <v>353.65</v>
      </c>
      <c r="X6" s="27">
        <f t="shared" ref="X6:AG6" si="2">IF(X7="",NA(),X7)</f>
        <v>103.77</v>
      </c>
      <c r="Y6" s="27">
        <f t="shared" si="2"/>
        <v>111.2</v>
      </c>
      <c r="Z6" s="27">
        <f t="shared" si="2"/>
        <v>110.29</v>
      </c>
      <c r="AA6" s="27">
        <f t="shared" si="2"/>
        <v>110.53</v>
      </c>
      <c r="AB6" s="27">
        <f t="shared" si="2"/>
        <v>100.61</v>
      </c>
      <c r="AC6" s="27">
        <f t="shared" si="2"/>
        <v>108.83</v>
      </c>
      <c r="AD6" s="27">
        <f t="shared" si="2"/>
        <v>109.23</v>
      </c>
      <c r="AE6" s="27">
        <f t="shared" si="2"/>
        <v>108.04</v>
      </c>
      <c r="AF6" s="27">
        <f t="shared" si="2"/>
        <v>107.49</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11.55</v>
      </c>
      <c r="AS6" s="25" t="str">
        <f>IF(AS7="","",IF(AS7="-","【-】","【"&amp;SUBSTITUTE(TEXT(AS7,"#,##0.00"),"-","△")&amp;"】"))</f>
        <v>【1.61】</v>
      </c>
      <c r="AT6" s="27">
        <f t="shared" ref="AT6:BC6" si="4">IF(AT7="",NA(),AT7)</f>
        <v>1035.28</v>
      </c>
      <c r="AU6" s="27">
        <f t="shared" si="4"/>
        <v>1103.3599999999999</v>
      </c>
      <c r="AV6" s="27">
        <f t="shared" si="4"/>
        <v>998.69</v>
      </c>
      <c r="AW6" s="27">
        <f t="shared" si="4"/>
        <v>797.92</v>
      </c>
      <c r="AX6" s="27">
        <f t="shared" si="4"/>
        <v>742.83</v>
      </c>
      <c r="AY6" s="27">
        <f t="shared" si="4"/>
        <v>327.77</v>
      </c>
      <c r="AZ6" s="27">
        <f t="shared" si="4"/>
        <v>338.02</v>
      </c>
      <c r="BA6" s="27">
        <f t="shared" si="4"/>
        <v>345.94</v>
      </c>
      <c r="BB6" s="27">
        <f t="shared" si="4"/>
        <v>329.7</v>
      </c>
      <c r="BC6" s="27">
        <f t="shared" si="4"/>
        <v>352.34</v>
      </c>
      <c r="BD6" s="25" t="str">
        <f>IF(BD7="","",IF(BD7="-","【-】","【"&amp;SUBSTITUTE(TEXT(BD7,"#,##0.00"),"-","△")&amp;"】"))</f>
        <v>【239.69】</v>
      </c>
      <c r="BE6" s="27">
        <f t="shared" ref="BE6:BN6" si="5">IF(BE7="",NA(),BE7)</f>
        <v>454.35</v>
      </c>
      <c r="BF6" s="27">
        <f t="shared" si="5"/>
        <v>437.48</v>
      </c>
      <c r="BG6" s="27">
        <f t="shared" si="5"/>
        <v>413.79</v>
      </c>
      <c r="BH6" s="27">
        <f t="shared" si="5"/>
        <v>397.01</v>
      </c>
      <c r="BI6" s="27">
        <f t="shared" si="5"/>
        <v>389.53</v>
      </c>
      <c r="BJ6" s="27">
        <f t="shared" si="5"/>
        <v>397.1</v>
      </c>
      <c r="BK6" s="27">
        <f t="shared" si="5"/>
        <v>379.91</v>
      </c>
      <c r="BL6" s="27">
        <f t="shared" si="5"/>
        <v>386.61</v>
      </c>
      <c r="BM6" s="27">
        <f t="shared" si="5"/>
        <v>381.56</v>
      </c>
      <c r="BN6" s="27">
        <f t="shared" si="5"/>
        <v>391.13</v>
      </c>
      <c r="BO6" s="25" t="str">
        <f>IF(BO7="","",IF(BO7="-","【-】","【"&amp;SUBSTITUTE(TEXT(BO7,"#,##0.00"),"-","△")&amp;"】"))</f>
        <v>【264.86】</v>
      </c>
      <c r="BP6" s="27">
        <f t="shared" ref="BP6:BY6" si="6">IF(BP7="",NA(),BP7)</f>
        <v>90.49</v>
      </c>
      <c r="BQ6" s="27">
        <f t="shared" si="6"/>
        <v>93.56</v>
      </c>
      <c r="BR6" s="27">
        <f t="shared" si="6"/>
        <v>93.45</v>
      </c>
      <c r="BS6" s="27">
        <f t="shared" si="6"/>
        <v>96.03</v>
      </c>
      <c r="BT6" s="27">
        <f t="shared" si="6"/>
        <v>84.54</v>
      </c>
      <c r="BU6" s="27">
        <f t="shared" si="6"/>
        <v>95.79</v>
      </c>
      <c r="BV6" s="27">
        <f t="shared" si="6"/>
        <v>98.3</v>
      </c>
      <c r="BW6" s="27">
        <f t="shared" si="6"/>
        <v>93.82</v>
      </c>
      <c r="BX6" s="27">
        <f t="shared" si="6"/>
        <v>95.04</v>
      </c>
      <c r="BY6" s="27">
        <f t="shared" si="6"/>
        <v>92.16</v>
      </c>
      <c r="BZ6" s="25" t="str">
        <f>IF(BZ7="","",IF(BZ7="-","【-】","【"&amp;SUBSTITUTE(TEXT(BZ7,"#,##0.00"),"-","△")&amp;"】"))</f>
        <v>【97.59】</v>
      </c>
      <c r="CA6" s="27">
        <f t="shared" ref="CA6:CJ6" si="7">IF(CA7="",NA(),CA7)</f>
        <v>154.38</v>
      </c>
      <c r="CB6" s="27">
        <f t="shared" si="7"/>
        <v>149.69999999999999</v>
      </c>
      <c r="CC6" s="27">
        <f t="shared" si="7"/>
        <v>150.12</v>
      </c>
      <c r="CD6" s="27">
        <f t="shared" si="7"/>
        <v>146.80000000000001</v>
      </c>
      <c r="CE6" s="27">
        <f t="shared" si="7"/>
        <v>167.1</v>
      </c>
      <c r="CF6" s="27">
        <f t="shared" si="7"/>
        <v>171.13</v>
      </c>
      <c r="CG6" s="27">
        <f t="shared" si="7"/>
        <v>173.7</v>
      </c>
      <c r="CH6" s="27">
        <f t="shared" si="7"/>
        <v>178.94</v>
      </c>
      <c r="CI6" s="27">
        <f t="shared" si="7"/>
        <v>180.19</v>
      </c>
      <c r="CJ6" s="27">
        <f t="shared" si="7"/>
        <v>196.75</v>
      </c>
      <c r="CK6" s="25" t="str">
        <f>IF(CK7="","",IF(CK7="-","【-】","【"&amp;SUBSTITUTE(TEXT(CK7,"#,##0.00"),"-","△")&amp;"】"))</f>
        <v>【181.66】</v>
      </c>
      <c r="CL6" s="27">
        <f t="shared" ref="CL6:CU6" si="8">IF(CL7="",NA(),CL7)</f>
        <v>52.44</v>
      </c>
      <c r="CM6" s="27">
        <f t="shared" si="8"/>
        <v>49.8</v>
      </c>
      <c r="CN6" s="27">
        <f t="shared" si="8"/>
        <v>49.68</v>
      </c>
      <c r="CO6" s="27">
        <f t="shared" si="8"/>
        <v>48.31</v>
      </c>
      <c r="CP6" s="27">
        <f t="shared" si="8"/>
        <v>52.56</v>
      </c>
      <c r="CQ6" s="27">
        <f t="shared" si="8"/>
        <v>60.12</v>
      </c>
      <c r="CR6" s="27">
        <f t="shared" si="8"/>
        <v>60.34</v>
      </c>
      <c r="CS6" s="27">
        <f t="shared" si="8"/>
        <v>59.54</v>
      </c>
      <c r="CT6" s="27">
        <f t="shared" si="8"/>
        <v>59.26</v>
      </c>
      <c r="CU6" s="27">
        <f t="shared" si="8"/>
        <v>54.99</v>
      </c>
      <c r="CV6" s="25" t="str">
        <f>IF(CV7="","",IF(CV7="-","【-】","【"&amp;SUBSTITUTE(TEXT(CV7,"#,##0.00"),"-","△")&amp;"】"))</f>
        <v>【60.21】</v>
      </c>
      <c r="CW6" s="27">
        <f t="shared" ref="CW6:DF6" si="9">IF(CW7="",NA(),CW7)</f>
        <v>89.34</v>
      </c>
      <c r="CX6" s="27">
        <f t="shared" si="9"/>
        <v>89.5</v>
      </c>
      <c r="CY6" s="27">
        <f t="shared" si="9"/>
        <v>89.4</v>
      </c>
      <c r="CZ6" s="27">
        <f t="shared" si="9"/>
        <v>89.5</v>
      </c>
      <c r="DA6" s="27">
        <f t="shared" si="9"/>
        <v>81.42</v>
      </c>
      <c r="DB6" s="27">
        <f t="shared" si="9"/>
        <v>84.24</v>
      </c>
      <c r="DC6" s="27">
        <f t="shared" si="9"/>
        <v>84.19</v>
      </c>
      <c r="DD6" s="27">
        <f t="shared" si="9"/>
        <v>83.93</v>
      </c>
      <c r="DE6" s="27">
        <f t="shared" si="9"/>
        <v>83.84</v>
      </c>
      <c r="DF6" s="27">
        <f t="shared" si="9"/>
        <v>79.34</v>
      </c>
      <c r="DG6" s="25" t="str">
        <f>IF(DG7="","",IF(DG7="-","【-】","【"&amp;SUBSTITUTE(TEXT(DG7,"#,##0.00"),"-","△")&amp;"】"))</f>
        <v>【89.21】</v>
      </c>
      <c r="DH6" s="27">
        <f t="shared" ref="DH6:DQ6" si="10">IF(DH7="",NA(),DH7)</f>
        <v>52.15</v>
      </c>
      <c r="DI6" s="27">
        <f t="shared" si="10"/>
        <v>53.64</v>
      </c>
      <c r="DJ6" s="27">
        <f t="shared" si="10"/>
        <v>54.34</v>
      </c>
      <c r="DK6" s="27">
        <f t="shared" si="10"/>
        <v>54.82</v>
      </c>
      <c r="DL6" s="27">
        <f t="shared" si="10"/>
        <v>56.41</v>
      </c>
      <c r="DM6" s="27">
        <f t="shared" si="10"/>
        <v>48.83</v>
      </c>
      <c r="DN6" s="27">
        <f t="shared" si="10"/>
        <v>49.96</v>
      </c>
      <c r="DO6" s="27">
        <f t="shared" si="10"/>
        <v>50.82</v>
      </c>
      <c r="DP6" s="27">
        <f t="shared" si="10"/>
        <v>51.82</v>
      </c>
      <c r="DQ6" s="27">
        <f t="shared" si="10"/>
        <v>53.48</v>
      </c>
      <c r="DR6" s="25" t="str">
        <f>IF(DR7="","",IF(DR7="-","【-】","【"&amp;SUBSTITUTE(TEXT(DR7,"#,##0.00"),"-","△")&amp;"】"))</f>
        <v>【52.41】</v>
      </c>
      <c r="DS6" s="25">
        <f t="shared" ref="DS6:EB6" si="11">IF(DS7="",NA(),DS7)</f>
        <v>0</v>
      </c>
      <c r="DT6" s="25">
        <f t="shared" si="11"/>
        <v>0</v>
      </c>
      <c r="DU6" s="25">
        <f t="shared" si="11"/>
        <v>0</v>
      </c>
      <c r="DV6" s="25">
        <f t="shared" si="11"/>
        <v>0</v>
      </c>
      <c r="DW6" s="25">
        <f t="shared" si="11"/>
        <v>0</v>
      </c>
      <c r="DX6" s="27">
        <f t="shared" si="11"/>
        <v>18.18</v>
      </c>
      <c r="DY6" s="27">
        <f t="shared" si="11"/>
        <v>19.32</v>
      </c>
      <c r="DZ6" s="27">
        <f t="shared" si="11"/>
        <v>21.16</v>
      </c>
      <c r="EA6" s="27">
        <f t="shared" si="11"/>
        <v>22.72</v>
      </c>
      <c r="EB6" s="27">
        <f t="shared" si="11"/>
        <v>24.31</v>
      </c>
      <c r="EC6" s="25" t="str">
        <f>IF(EC7="","",IF(EC7="-","【-】","【"&amp;SUBSTITUTE(TEXT(EC7,"#,##0.00"),"-","△")&amp;"】"))</f>
        <v>【26.78】</v>
      </c>
      <c r="ED6" s="25">
        <f t="shared" ref="ED6:EM6" si="12">IF(ED7="",NA(),ED7)</f>
        <v>0</v>
      </c>
      <c r="EE6" s="25">
        <f t="shared" si="12"/>
        <v>0</v>
      </c>
      <c r="EF6" s="25">
        <f t="shared" si="12"/>
        <v>0</v>
      </c>
      <c r="EG6" s="25">
        <f t="shared" si="12"/>
        <v>0</v>
      </c>
      <c r="EH6" s="25">
        <f t="shared" si="12"/>
        <v>0</v>
      </c>
      <c r="EI6" s="27">
        <f t="shared" si="12"/>
        <v>0.56999999999999995</v>
      </c>
      <c r="EJ6" s="27">
        <f t="shared" si="12"/>
        <v>0.52</v>
      </c>
      <c r="EK6" s="27">
        <f t="shared" si="12"/>
        <v>0.48</v>
      </c>
      <c r="EL6" s="27">
        <f t="shared" si="12"/>
        <v>0.48</v>
      </c>
      <c r="EM6" s="27">
        <f t="shared" si="12"/>
        <v>0.41</v>
      </c>
      <c r="EN6" s="25" t="str">
        <f>IF(EN7="","",IF(EN7="-","【-】","【"&amp;SUBSTITUTE(TEXT(EN7,"#,##0.00"),"-","△")&amp;"】"))</f>
        <v>【0.59】</v>
      </c>
    </row>
    <row r="7" spans="1:144" s="14" customFormat="1" x14ac:dyDescent="0.2">
      <c r="A7" s="15"/>
      <c r="B7" s="21">
        <v>2024</v>
      </c>
      <c r="C7" s="21">
        <v>462179</v>
      </c>
      <c r="D7" s="21">
        <v>46</v>
      </c>
      <c r="E7" s="21">
        <v>1</v>
      </c>
      <c r="F7" s="21">
        <v>0</v>
      </c>
      <c r="G7" s="21">
        <v>1</v>
      </c>
      <c r="H7" s="21" t="s">
        <v>93</v>
      </c>
      <c r="I7" s="21" t="s">
        <v>94</v>
      </c>
      <c r="J7" s="21" t="s">
        <v>95</v>
      </c>
      <c r="K7" s="21" t="s">
        <v>96</v>
      </c>
      <c r="L7" s="21" t="s">
        <v>97</v>
      </c>
      <c r="M7" s="21" t="s">
        <v>0</v>
      </c>
      <c r="N7" s="26" t="s">
        <v>98</v>
      </c>
      <c r="O7" s="26">
        <v>65.91</v>
      </c>
      <c r="P7" s="26">
        <v>93.41</v>
      </c>
      <c r="Q7" s="26">
        <v>2970</v>
      </c>
      <c r="R7" s="26">
        <v>32185</v>
      </c>
      <c r="S7" s="26">
        <v>390.14</v>
      </c>
      <c r="T7" s="26">
        <v>82.5</v>
      </c>
      <c r="U7" s="26">
        <v>29728</v>
      </c>
      <c r="V7" s="26">
        <v>84.06</v>
      </c>
      <c r="W7" s="26">
        <v>353.65</v>
      </c>
      <c r="X7" s="26">
        <v>103.77</v>
      </c>
      <c r="Y7" s="26">
        <v>111.2</v>
      </c>
      <c r="Z7" s="26">
        <v>110.29</v>
      </c>
      <c r="AA7" s="26">
        <v>110.53</v>
      </c>
      <c r="AB7" s="26">
        <v>100.61</v>
      </c>
      <c r="AC7" s="26">
        <v>108.83</v>
      </c>
      <c r="AD7" s="26">
        <v>109.23</v>
      </c>
      <c r="AE7" s="26">
        <v>108.04</v>
      </c>
      <c r="AF7" s="26">
        <v>107.49</v>
      </c>
      <c r="AG7" s="26">
        <v>103.74</v>
      </c>
      <c r="AH7" s="26">
        <v>107.26</v>
      </c>
      <c r="AI7" s="26">
        <v>0</v>
      </c>
      <c r="AJ7" s="26">
        <v>0</v>
      </c>
      <c r="AK7" s="26">
        <v>0</v>
      </c>
      <c r="AL7" s="26">
        <v>0</v>
      </c>
      <c r="AM7" s="26">
        <v>0</v>
      </c>
      <c r="AN7" s="26">
        <v>4.34</v>
      </c>
      <c r="AO7" s="26">
        <v>4.6900000000000004</v>
      </c>
      <c r="AP7" s="26">
        <v>4.72</v>
      </c>
      <c r="AQ7" s="26">
        <v>5.76</v>
      </c>
      <c r="AR7" s="26">
        <v>11.55</v>
      </c>
      <c r="AS7" s="26">
        <v>1.61</v>
      </c>
      <c r="AT7" s="26">
        <v>1035.28</v>
      </c>
      <c r="AU7" s="26">
        <v>1103.3599999999999</v>
      </c>
      <c r="AV7" s="26">
        <v>998.69</v>
      </c>
      <c r="AW7" s="26">
        <v>797.92</v>
      </c>
      <c r="AX7" s="26">
        <v>742.83</v>
      </c>
      <c r="AY7" s="26">
        <v>327.77</v>
      </c>
      <c r="AZ7" s="26">
        <v>338.02</v>
      </c>
      <c r="BA7" s="26">
        <v>345.94</v>
      </c>
      <c r="BB7" s="26">
        <v>329.7</v>
      </c>
      <c r="BC7" s="26">
        <v>352.34</v>
      </c>
      <c r="BD7" s="26">
        <v>239.69</v>
      </c>
      <c r="BE7" s="26">
        <v>454.35</v>
      </c>
      <c r="BF7" s="26">
        <v>437.48</v>
      </c>
      <c r="BG7" s="26">
        <v>413.79</v>
      </c>
      <c r="BH7" s="26">
        <v>397.01</v>
      </c>
      <c r="BI7" s="26">
        <v>389.53</v>
      </c>
      <c r="BJ7" s="26">
        <v>397.1</v>
      </c>
      <c r="BK7" s="26">
        <v>379.91</v>
      </c>
      <c r="BL7" s="26">
        <v>386.61</v>
      </c>
      <c r="BM7" s="26">
        <v>381.56</v>
      </c>
      <c r="BN7" s="26">
        <v>391.13</v>
      </c>
      <c r="BO7" s="26">
        <v>264.86</v>
      </c>
      <c r="BP7" s="26">
        <v>90.49</v>
      </c>
      <c r="BQ7" s="26">
        <v>93.56</v>
      </c>
      <c r="BR7" s="26">
        <v>93.45</v>
      </c>
      <c r="BS7" s="26">
        <v>96.03</v>
      </c>
      <c r="BT7" s="26">
        <v>84.54</v>
      </c>
      <c r="BU7" s="26">
        <v>95.79</v>
      </c>
      <c r="BV7" s="26">
        <v>98.3</v>
      </c>
      <c r="BW7" s="26">
        <v>93.82</v>
      </c>
      <c r="BX7" s="26">
        <v>95.04</v>
      </c>
      <c r="BY7" s="26">
        <v>92.16</v>
      </c>
      <c r="BZ7" s="26">
        <v>97.59</v>
      </c>
      <c r="CA7" s="26">
        <v>154.38</v>
      </c>
      <c r="CB7" s="26">
        <v>149.69999999999999</v>
      </c>
      <c r="CC7" s="26">
        <v>150.12</v>
      </c>
      <c r="CD7" s="26">
        <v>146.80000000000001</v>
      </c>
      <c r="CE7" s="26">
        <v>167.1</v>
      </c>
      <c r="CF7" s="26">
        <v>171.13</v>
      </c>
      <c r="CG7" s="26">
        <v>173.7</v>
      </c>
      <c r="CH7" s="26">
        <v>178.94</v>
      </c>
      <c r="CI7" s="26">
        <v>180.19</v>
      </c>
      <c r="CJ7" s="26">
        <v>196.75</v>
      </c>
      <c r="CK7" s="26">
        <v>181.66</v>
      </c>
      <c r="CL7" s="26">
        <v>52.44</v>
      </c>
      <c r="CM7" s="26">
        <v>49.8</v>
      </c>
      <c r="CN7" s="26">
        <v>49.68</v>
      </c>
      <c r="CO7" s="26">
        <v>48.31</v>
      </c>
      <c r="CP7" s="26">
        <v>52.56</v>
      </c>
      <c r="CQ7" s="26">
        <v>60.12</v>
      </c>
      <c r="CR7" s="26">
        <v>60.34</v>
      </c>
      <c r="CS7" s="26">
        <v>59.54</v>
      </c>
      <c r="CT7" s="26">
        <v>59.26</v>
      </c>
      <c r="CU7" s="26">
        <v>54.99</v>
      </c>
      <c r="CV7" s="26">
        <v>60.21</v>
      </c>
      <c r="CW7" s="26">
        <v>89.34</v>
      </c>
      <c r="CX7" s="26">
        <v>89.5</v>
      </c>
      <c r="CY7" s="26">
        <v>89.4</v>
      </c>
      <c r="CZ7" s="26">
        <v>89.5</v>
      </c>
      <c r="DA7" s="26">
        <v>81.42</v>
      </c>
      <c r="DB7" s="26">
        <v>84.24</v>
      </c>
      <c r="DC7" s="26">
        <v>84.19</v>
      </c>
      <c r="DD7" s="26">
        <v>83.93</v>
      </c>
      <c r="DE7" s="26">
        <v>83.84</v>
      </c>
      <c r="DF7" s="26">
        <v>79.34</v>
      </c>
      <c r="DG7" s="26">
        <v>89.21</v>
      </c>
      <c r="DH7" s="26">
        <v>52.15</v>
      </c>
      <c r="DI7" s="26">
        <v>53.64</v>
      </c>
      <c r="DJ7" s="26">
        <v>54.34</v>
      </c>
      <c r="DK7" s="26">
        <v>54.82</v>
      </c>
      <c r="DL7" s="26">
        <v>56.41</v>
      </c>
      <c r="DM7" s="26">
        <v>48.83</v>
      </c>
      <c r="DN7" s="26">
        <v>49.96</v>
      </c>
      <c r="DO7" s="26">
        <v>50.82</v>
      </c>
      <c r="DP7" s="26">
        <v>51.82</v>
      </c>
      <c r="DQ7" s="26">
        <v>53.48</v>
      </c>
      <c r="DR7" s="26">
        <v>52.41</v>
      </c>
      <c r="DS7" s="26">
        <v>0</v>
      </c>
      <c r="DT7" s="26">
        <v>0</v>
      </c>
      <c r="DU7" s="26">
        <v>0</v>
      </c>
      <c r="DV7" s="26">
        <v>0</v>
      </c>
      <c r="DW7" s="26">
        <v>0</v>
      </c>
      <c r="DX7" s="26">
        <v>18.18</v>
      </c>
      <c r="DY7" s="26">
        <v>19.32</v>
      </c>
      <c r="DZ7" s="26">
        <v>21.16</v>
      </c>
      <c r="EA7" s="26">
        <v>22.72</v>
      </c>
      <c r="EB7" s="26">
        <v>24.31</v>
      </c>
      <c r="EC7" s="26">
        <v>26.78</v>
      </c>
      <c r="ED7" s="26">
        <v>0</v>
      </c>
      <c r="EE7" s="26">
        <v>0</v>
      </c>
      <c r="EF7" s="26">
        <v>0</v>
      </c>
      <c r="EG7" s="26">
        <v>0</v>
      </c>
      <c r="EH7" s="26">
        <v>0</v>
      </c>
      <c r="EI7" s="26">
        <v>0.56999999999999995</v>
      </c>
      <c r="EJ7" s="26">
        <v>0.52</v>
      </c>
      <c r="EK7" s="26">
        <v>0.48</v>
      </c>
      <c r="EL7" s="26">
        <v>0.48</v>
      </c>
      <c r="EM7" s="26">
        <v>0.41</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cp:lastPrinted>2026-01-22T01:59:35Z</cp:lastPrinted>
  <dcterms:created xsi:type="dcterms:W3CDTF">2025-12-12T09:25:08Z</dcterms:created>
  <dcterms:modified xsi:type="dcterms:W3CDTF">2026-03-04T02:39:45Z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2026-03-04T00:44:14Z</vt:filetime>
  </property>
</Properties>
</file>