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8 垂水市\"/>
    </mc:Choice>
  </mc:AlternateContent>
  <xr:revisionPtr revIDLastSave="0" documentId="13_ncr:1_{9C108F0B-6337-46B0-AC3B-8577C92A51DA}" xr6:coauthVersionLast="47" xr6:coauthVersionMax="47" xr10:uidLastSave="{00000000-0000-0000-0000-000000000000}"/>
  <workbookProtection workbookAlgorithmName="SHA-512" workbookHashValue="hw/BZMk7Az9e1aD7mmvWtv+1kj+Wg+FW0bp2ZKuSJ26DbaZAqz/O1BubwkMLDFLnaPGPN4MX6oTYiNJ0+nvQ5w==" workbookSaltValue="QtM86bGIrTgm8ylhob8pZ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I10" i="4"/>
  <c r="AL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<sst xmlns="http://schemas.openxmlformats.org/spreadsheetml/2006/main" count="319" uniqueCount="118">
  <si>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</si>
  <si>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</si>
  <si>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</si>
  <si>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</si>
  <si>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</si>
  <si>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</si>
  <si>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</si>
  <si>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</si>
  <si>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</si>
  <si>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</si>
  <si>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</si>
  <si>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</si>
  <si>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</si>
  <si>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</si>
  <si>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</si>
  <si>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</si>
  <si>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</si>
  <si>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</si>
  <si>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</si>
  <si>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</si>
  <si>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</si>
  <si>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</si>
  <si>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</si>
  <si>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</si>
  <si>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</si>
  <si>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</si>
  <si>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</si>
  <si>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</si>
  <si>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</si>
  <si>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</si>
  <si>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</si>
  <si>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</si>
  <si>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</si>
  <si>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</si>
  <si>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</si>
  <si>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</si>
  <si>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</si>
  <si>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</si>
  <si>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</si>
  <si>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</si>
  <si>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</si>
  <si>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</si>
  <si>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</si>
  <si>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</si>
  <si>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</si>
  <si>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</si>
  <si>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</si>
  <si>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</si>
  <si>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</si>
  <si>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</si>
  <si>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</si>
  <si>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</si>
  <si>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</si>
  <si>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</si>
  <si>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</si>
  <si>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</si>
  <si>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</si>
  <si>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</si>
  <si>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</si>
  <si>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</si>
  <si>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</si>
  <si>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</si>
  <si>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</si>
  <si>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</si>
  <si>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</si>
  <si>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</si>
  <si>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</si>
  <si>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</si>
  <si>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</si>
  <si>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</si>
  <si>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</si>
  <si>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</si>
  <si>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</si>
  <si>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</si>
  <si>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</si>
  <si>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</si>
  <si>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</si>
  <si>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</si>
  <si>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</si>
  <si>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</si>
  <si>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</si>
  <si>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</si>
  <si>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</si>
  <si>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</si>
  <si>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</si>
  <si>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</si>
  <si>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</si>
  <si>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</si>
  <si>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</si>
  <si>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</si>
  <si>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</si>
  <si>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</si>
  <si>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</si>
  <si>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</si>
  <si>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</si>
  <si>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</si>
  <si>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</si>
  <si>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</si>
  <si>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</si>
  <si>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</si>
  <si>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</si>
  <si>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</si>
  <si>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</si>
  <si>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</si>
  <si>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</si>
  <si>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</si>
  <si>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</si>
  <si>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</si>
  <si>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</si>
  <si>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</si>
  <si>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</si>
  <si>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</si>
  <si>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</si>
  <si>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</si>
  <si>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</si>
  <si>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
　収支比率は100％を超え収支が黒字となっている。
　今後、修繕費等の増や施設の更新が見込まれるため、計画的に財源の確保を検討していく必要がある。
③流動比率
　流動負債に企業債等が含まれているため、100%未満となっている。
⑤経費回収率
　類似団体の平均値を下回っており、漁集施設への接続加入世帯を増やし、適正な使用料収入を確保するとともに経費削減に努める必要がある。
⑥汚水処理原価
　類似団体と比較して低い状況であるが、今後も維持管理費の削減に努めていく。
⑦施設利用率
　類似団体の平均値より高い傾向であるが、人口の減少や新規接続が少ない等の理由によりやや減少傾向である。
⑧水洗化率
　ほぼ横ばいであり、依然低い状況にある。使用料収入の増や水質保全の観点から、加入促進に努め、加入率を上げる必要がある。</t>
    <rPh sb="112" eb="114">
      <t>ミマン</t>
    </rPh>
    <rPh sb="213" eb="214">
      <t>ヒク</t>
    </rPh>
    <rPh sb="215" eb="217">
      <t>ジョウキョウ</t>
    </rPh>
    <rPh sb="222" eb="224">
      <t>コンゴ</t>
    </rPh>
    <phoneticPr fontId="4"/>
  </si>
  <si>
    <t>①有形固定資産減価償却率
　共用開始から16年程度経過し、現在のところ大規模な修繕や管渠における更新・改良等の必要な個所が少ないため、大きな費用は発生していない。
　しかし、今後は処理場やポンプ場の老朽化や機械の更新が予想されるため、計画的な更新による経費の平準化や財源の確保の検討を行っていく必要がある。</t>
    <phoneticPr fontId="4"/>
  </si>
  <si>
    <t>（ア）急速な人口減少に伴うサービス需要の減少
　本施設は人口の減少や加入率が少ない状況であり、安定して経営を継続していくためにも、加入促進を進めていく必要がある。
（イ）施設の老朽化に伴う更新需要の拡大
　現在のところ大規模な修繕等の必要な個所はないが、今後は老朽化等に伴う、施設の更新・改良等も予想されるため、計画的・効率的な運営を行いながら長寿命化や費用負担の平準化を図る必要がある。
（ウ）公営企業に携わる人材確保の困難
　必要な人材の確保に努めていく。
（エ）近年の物価高騰による営業費用の増加の影響
　汚水処理原価は類似団体と比較して低い状況であるが、今後も維持管理費の削減に努めていく。
　</t>
    <rPh sb="34" eb="37">
      <t>カニュウリツ</t>
    </rPh>
    <rPh sb="41" eb="43">
      <t>ジョウキョウ</t>
    </rPh>
    <rPh sb="215" eb="217">
      <t>ヒツヨウ</t>
    </rPh>
    <rPh sb="218" eb="220">
      <t>ジンザイ</t>
    </rPh>
    <rPh sb="221" eb="223">
      <t>カクホ</t>
    </rPh>
    <rPh sb="224" eb="22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</si>
</sst>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53-483E-A9AD-A47A9739A2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353-483E-A9AD-A47A9739A2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32.5</c:v>
                </c:pt>
              </c:numCache>
            </c:numRef>
          </c:val>
          <c:extLst>
            <c:ext xmlns:c16="http://schemas.microsoft.com/office/drawing/2014/chart" uri="{C3380CC4-5D6E-409C-BE32-E72D297353CC}">
              <c16:uniqueId val="{00000000-3123-4CD9-9CD9-B675A0A2FD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3123-4CD9-9CD9-B675A0A2FD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65.77</c:v>
                </c:pt>
              </c:numCache>
            </c:numRef>
          </c:val>
          <c:extLst>
            <c:ext xmlns:c16="http://schemas.microsoft.com/office/drawing/2014/chart" uri="{C3380CC4-5D6E-409C-BE32-E72D297353CC}">
              <c16:uniqueId val="{00000000-DFE3-44ED-8604-3372504E7D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DFE3-44ED-8604-3372504E7D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108.08</c:v>
                </c:pt>
              </c:numCache>
            </c:numRef>
          </c:val>
          <c:extLst>
            <c:ext xmlns:c16="http://schemas.microsoft.com/office/drawing/2014/chart" uri="{C3380CC4-5D6E-409C-BE32-E72D297353CC}">
              <c16:uniqueId val="{00000000-0B20-4CE3-80EF-5554C87903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0B20-4CE3-80EF-5554C87903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4.5999999999999996</c:v>
                </c:pt>
              </c:numCache>
            </c:numRef>
          </c:val>
          <c:extLst>
            <c:ext xmlns:c16="http://schemas.microsoft.com/office/drawing/2014/chart" uri="{C3380CC4-5D6E-409C-BE32-E72D297353CC}">
              <c16:uniqueId val="{00000000-6574-45B5-AE80-1C26EDC1F2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6574-45B5-AE80-1C26EDC1F2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B6-480F-996C-762A96C06C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CB6-480F-996C-762A96C06C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F7-482B-9EE9-C896FFC0CD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EF7-482B-9EE9-C896FFC0CD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31.61</c:v>
                </c:pt>
              </c:numCache>
            </c:numRef>
          </c:val>
          <c:extLst>
            <c:ext xmlns:c16="http://schemas.microsoft.com/office/drawing/2014/chart" uri="{C3380CC4-5D6E-409C-BE32-E72D297353CC}">
              <c16:uniqueId val="{00000000-B3C6-440B-8468-15524913EB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B3C6-440B-8468-15524913EB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0E-4962-A268-434712C93E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8A0E-4962-A268-434712C93E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26.87</c:v>
                </c:pt>
              </c:numCache>
            </c:numRef>
          </c:val>
          <c:extLst>
            <c:ext xmlns:c16="http://schemas.microsoft.com/office/drawing/2014/chart" uri="{C3380CC4-5D6E-409C-BE32-E72D297353CC}">
              <c16:uniqueId val="{00000000-3212-4709-9F6E-5A5159C8F1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3212-4709-9F6E-5A5159C8F1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410.26</c:v>
                </c:pt>
              </c:numCache>
            </c:numRef>
          </c:val>
          <c:extLst>
            <c:ext xmlns:c16="http://schemas.microsoft.com/office/drawing/2014/chart" uri="{C3380CC4-5D6E-409C-BE32-E72D297353CC}">
              <c16:uniqueId val="{00000000-533C-4F33-9A2D-434562CD2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533C-4F33-9A2D-434562CD2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垂水市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12973</v>
      </c>
      <c r="AM8" s="44"/>
      <c r="AN8" s="44"/>
      <c r="AO8" s="44"/>
      <c r="AP8" s="44"/>
      <c r="AQ8" s="44"/>
      <c r="AR8" s="44"/>
      <c r="AS8" s="44"/>
      <c r="AT8" s="45">
        <f>データ!T6</f>
        <v>162.1</v>
      </c>
      <c r="AU8" s="45"/>
      <c r="AV8" s="45"/>
      <c r="AW8" s="45"/>
      <c r="AX8" s="45"/>
      <c r="AY8" s="45"/>
      <c r="AZ8" s="45"/>
      <c r="BA8" s="45"/>
      <c r="BB8" s="45">
        <f>データ!U6</f>
        <v>80.03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62.63</v>
      </c>
      <c r="J10" s="45"/>
      <c r="K10" s="45"/>
      <c r="L10" s="45"/>
      <c r="M10" s="45"/>
      <c r="N10" s="45"/>
      <c r="O10" s="45"/>
      <c r="P10" s="45">
        <f>データ!P6</f>
        <v>3.46</v>
      </c>
      <c r="Q10" s="45"/>
      <c r="R10" s="45"/>
      <c r="S10" s="45"/>
      <c r="T10" s="45"/>
      <c r="U10" s="45"/>
      <c r="V10" s="45"/>
      <c r="W10" s="45">
        <f>データ!Q6</f>
        <v>99.97</v>
      </c>
      <c r="X10" s="45"/>
      <c r="Y10" s="45"/>
      <c r="Z10" s="45"/>
      <c r="AA10" s="45"/>
      <c r="AB10" s="45"/>
      <c r="AC10" s="45"/>
      <c r="AD10" s="44">
        <f>データ!R6</f>
        <v>2052</v>
      </c>
      <c r="AE10" s="44"/>
      <c r="AF10" s="44"/>
      <c r="AG10" s="44"/>
      <c r="AH10" s="44"/>
      <c r="AI10" s="44"/>
      <c r="AJ10" s="44"/>
      <c r="AK10" s="2"/>
      <c r="AL10" s="44">
        <f>データ!V6</f>
        <v>444</v>
      </c>
      <c r="AM10" s="44"/>
      <c r="AN10" s="44"/>
      <c r="AO10" s="44"/>
      <c r="AP10" s="44"/>
      <c r="AQ10" s="44"/>
      <c r="AR10" s="44"/>
      <c r="AS10" s="44"/>
      <c r="AT10" s="45">
        <f>データ!W6</f>
        <v>0.25</v>
      </c>
      <c r="AU10" s="45"/>
      <c r="AV10" s="45"/>
      <c r="AW10" s="45"/>
      <c r="AX10" s="45"/>
      <c r="AY10" s="45"/>
      <c r="AZ10" s="45"/>
      <c r="BA10" s="45"/>
      <c r="BB10" s="45">
        <f>データ!X6</f>
        <v>1776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eIqy7WBvSqq/D53q4JhGIIgDEm907Idnh2BZXOD7K9AttMAy/j+/E1GW9myDXAzmOHbllTWZSi2DNCGnjVc67A==" saltValue="jY9eDgHCzsmnsBbxVdhK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462144</v>
      </c>
      <c r="D6" s="19">
        <f t="shared" si="3"/>
        <v>46</v>
      </c>
      <c r="E6" s="19">
        <f t="shared" si="3"/>
        <v>17</v>
      </c>
      <c r="F6" s="19">
        <f t="shared" si="3"/>
        <v>6</v>
      </c>
      <c r="G6" s="19">
        <f t="shared" si="3"/>
        <v>0</v>
      </c>
      <c r="H6" s="19" t="str">
        <f t="shared" si="3"/>
        <v>鹿児島県　垂水市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62.63</v>
      </c>
      <c r="P6" s="20">
        <f t="shared" si="3"/>
        <v>3.46</v>
      </c>
      <c r="Q6" s="20">
        <f t="shared" si="3"/>
        <v>99.97</v>
      </c>
      <c r="R6" s="20">
        <f t="shared" si="3"/>
        <v>2052</v>
      </c>
      <c r="S6" s="20">
        <f t="shared" si="3"/>
        <v>12973</v>
      </c>
      <c r="T6" s="20">
        <f t="shared" si="3"/>
        <v>162.1</v>
      </c>
      <c r="U6" s="20">
        <f t="shared" si="3"/>
        <v>80.03</v>
      </c>
      <c r="V6" s="20">
        <f t="shared" si="3"/>
        <v>444</v>
      </c>
      <c r="W6" s="20">
        <f t="shared" si="3"/>
        <v>0.25</v>
      </c>
      <c r="X6" s="20">
        <f t="shared" si="3"/>
        <v>1776</v>
      </c>
      <c r="Y6" s="21" t="str">
        <f>IF(Y7="",NA(),Y7)</f>
        <v>-</v>
      </c>
      <c r="Z6" s="21" t="str">
        <f t="shared" ref="Z6:AH6" si="4">IF(Z7="",NA(),Z7)</f>
        <v>-</v>
      </c>
      <c r="AA6" s="21" t="str">
        <f t="shared" si="4"/>
        <v>-</v>
      </c>
      <c r="AB6" s="21" t="str">
        <f t="shared" si="4"/>
        <v>-</v>
      </c>
      <c r="AC6" s="21">
        <f t="shared" si="4"/>
        <v>108.08</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31.61</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26.87</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410.26</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32.5</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65.77</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4.5999999999999996</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462144</v>
      </c>
      <c r="D7" s="23">
        <v>46</v>
      </c>
      <c r="E7" s="23">
        <v>17</v>
      </c>
      <c r="F7" s="23">
        <v>6</v>
      </c>
      <c r="G7" s="23">
        <v>0</v>
      </c>
      <c r="H7" s="23" t="s">
        <v>96</v>
      </c>
      <c r="I7" s="23" t="s">
        <v>97</v>
      </c>
      <c r="J7" s="23" t="s">
        <v>98</v>
      </c>
      <c r="K7" s="23" t="s">
        <v>99</v>
      </c>
      <c r="L7" s="23" t="s">
        <v>100</v>
      </c>
      <c r="M7" s="23" t="s">
        <v>101</v>
      </c>
      <c r="N7" s="24" t="s">
        <v>102</v>
      </c>
      <c r="O7" s="24">
        <v>62.63</v>
      </c>
      <c r="P7" s="24">
        <v>3.46</v>
      </c>
      <c r="Q7" s="24">
        <v>99.97</v>
      </c>
      <c r="R7" s="24">
        <v>2052</v>
      </c>
      <c r="S7" s="24">
        <v>12973</v>
      </c>
      <c r="T7" s="24">
        <v>162.1</v>
      </c>
      <c r="U7" s="24">
        <v>80.03</v>
      </c>
      <c r="V7" s="24">
        <v>444</v>
      </c>
      <c r="W7" s="24">
        <v>0.25</v>
      </c>
      <c r="X7" s="24">
        <v>1776</v>
      </c>
      <c r="Y7" s="24" t="s">
        <v>102</v>
      </c>
      <c r="Z7" s="24" t="s">
        <v>102</v>
      </c>
      <c r="AA7" s="24" t="s">
        <v>102</v>
      </c>
      <c r="AB7" s="24" t="s">
        <v>102</v>
      </c>
      <c r="AC7" s="24">
        <v>108.08</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31.61</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26.87</v>
      </c>
      <c r="BV7" s="24" t="s">
        <v>102</v>
      </c>
      <c r="BW7" s="24" t="s">
        <v>102</v>
      </c>
      <c r="BX7" s="24" t="s">
        <v>102</v>
      </c>
      <c r="BY7" s="24" t="s">
        <v>102</v>
      </c>
      <c r="BZ7" s="24">
        <v>32.700000000000003</v>
      </c>
      <c r="CA7" s="24">
        <v>37.21</v>
      </c>
      <c r="CB7" s="24" t="s">
        <v>102</v>
      </c>
      <c r="CC7" s="24" t="s">
        <v>102</v>
      </c>
      <c r="CD7" s="24" t="s">
        <v>102</v>
      </c>
      <c r="CE7" s="24" t="s">
        <v>102</v>
      </c>
      <c r="CF7" s="24">
        <v>410.26</v>
      </c>
      <c r="CG7" s="24" t="s">
        <v>102</v>
      </c>
      <c r="CH7" s="24" t="s">
        <v>102</v>
      </c>
      <c r="CI7" s="24" t="s">
        <v>102</v>
      </c>
      <c r="CJ7" s="24" t="s">
        <v>102</v>
      </c>
      <c r="CK7" s="24">
        <v>536.16999999999996</v>
      </c>
      <c r="CL7" s="24">
        <v>462.49</v>
      </c>
      <c r="CM7" s="24" t="s">
        <v>102</v>
      </c>
      <c r="CN7" s="24" t="s">
        <v>102</v>
      </c>
      <c r="CO7" s="24" t="s">
        <v>102</v>
      </c>
      <c r="CP7" s="24" t="s">
        <v>102</v>
      </c>
      <c r="CQ7" s="24">
        <v>32.5</v>
      </c>
      <c r="CR7" s="24" t="s">
        <v>102</v>
      </c>
      <c r="CS7" s="24" t="s">
        <v>102</v>
      </c>
      <c r="CT7" s="24" t="s">
        <v>102</v>
      </c>
      <c r="CU7" s="24" t="s">
        <v>102</v>
      </c>
      <c r="CV7" s="24">
        <v>27.81</v>
      </c>
      <c r="CW7" s="24">
        <v>30.09</v>
      </c>
      <c r="CX7" s="24" t="s">
        <v>102</v>
      </c>
      <c r="CY7" s="24" t="s">
        <v>102</v>
      </c>
      <c r="CZ7" s="24" t="s">
        <v>102</v>
      </c>
      <c r="DA7" s="24" t="s">
        <v>102</v>
      </c>
      <c r="DB7" s="24">
        <v>65.77</v>
      </c>
      <c r="DC7" s="24" t="s">
        <v>102</v>
      </c>
      <c r="DD7" s="24" t="s">
        <v>102</v>
      </c>
      <c r="DE7" s="24" t="s">
        <v>102</v>
      </c>
      <c r="DF7" s="24" t="s">
        <v>102</v>
      </c>
      <c r="DG7" s="24">
        <v>78.680000000000007</v>
      </c>
      <c r="DH7" s="24">
        <v>80.97</v>
      </c>
      <c r="DI7" s="24" t="s">
        <v>102</v>
      </c>
      <c r="DJ7" s="24" t="s">
        <v>102</v>
      </c>
      <c r="DK7" s="24" t="s">
        <v>102</v>
      </c>
      <c r="DL7" s="24" t="s">
        <v>102</v>
      </c>
      <c r="DM7" s="24">
        <v>4.5999999999999996</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2026-03-03T06:03:27Z</cp:lastPrinted>
  <dcterms:created xsi:type="dcterms:W3CDTF">2025-12-23T06:26:59Z</dcterms:created>
  <dcterms:modified xsi:type="dcterms:W3CDTF">2026-03-04T02:03:09Z</dcterms:modified>
  <cp:category/>
</cp:coreProperties>
</file>