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8 垂水市\"/>
    </mc:Choice>
  </mc:AlternateContent>
  <xr:revisionPtr revIDLastSave="0" documentId="13_ncr:1_{A7DC7704-D582-4194-9C9A-D8B885B9E504}" xr6:coauthVersionLast="47" xr6:coauthVersionMax="47" xr10:uidLastSave="{00000000-0000-0000-0000-000000000000}"/>
  <workbookProtection workbookAlgorithmName="SHA-512" workbookHashValue="CGkPy27ax8HYIheIyxrLaOCIbWLGEMK6Q3iDBmksugKpI5clt6tIbRfTDr/zELCMaA7c8E3u5+P70CdXG1Ftew==" workbookSaltValue="VdWzSE8QtSZ8cSKnAXY7q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<sst xmlns="http://schemas.openxmlformats.org/spreadsheetml/2006/main" count="228" uniqueCount="113">
  <si>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</si>
  <si>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</si>
  <si>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</si>
  <si>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</si>
  <si>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</si>
  <si>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</si>
  <si>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</si>
  <si>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</si>
  <si>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</si>
  <si>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</si>
  <si>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</si>
  <si>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</si>
  <si>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</si>
  <si>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</si>
  <si>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</si>
  <si>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</si>
  <si>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</si>
  <si>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</si>
  <si>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</si>
  <si>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</si>
  <si>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</si>
  <si>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</si>
  <si>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</si>
  <si>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</si>
  <si>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</si>
  <si>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</si>
  <si>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</si>
  <si>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</si>
  <si>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</si>
  <si>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</si>
  <si>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</si>
  <si>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</si>
  <si>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</si>
  <si>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</si>
  <si>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</si>
  <si>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</si>
  <si>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</si>
  <si>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</si>
  <si>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</si>
  <si>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</si>
  <si>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</si>
  <si>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</si>
  <si>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</si>
  <si>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</si>
  <si>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</si>
  <si>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</si>
  <si>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</si>
  <si>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</si>
  <si>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</si>
  <si>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</si>
  <si>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</si>
  <si>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</si>
  <si>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</si>
  <si>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</si>
  <si>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</si>
  <si>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</si>
  <si>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</si>
  <si>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</si>
  <si>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</si>
  <si>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</si>
  <si>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</si>
  <si>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</si>
  <si>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</si>
  <si>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</si>
  <si>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</si>
  <si>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</si>
  <si>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</si>
  <si>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</si>
  <si>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</si>
  <si>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</si>
  <si>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</si>
  <si>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</si>
  <si>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</si>
  <si>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</si>
  <si>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</si>
  <si>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</si>
  <si>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</si>
  <si>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</si>
  <si>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</si>
  <si>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</si>
  <si>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</si>
  <si>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</si>
  <si>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</si>
  <si>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</si>
  <si>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</si>
  <si>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</si>
  <si>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</si>
  <si>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</si>
  <si>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</si>
  <si>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</si>
  <si>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</si>
  <si>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</si>
  <si>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</si>
  <si>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</si>
  <si>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</si>
  <si>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</si>
  <si>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</si>
  <si>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</si>
  <si>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</si>
  <si>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</si>
  <si>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</si>
  <si>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</si>
  <si>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</si>
  <si>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</si>
  <si>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</si>
  <si>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</si>
  <si>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</si>
  <si>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</si>
  <si>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</si>
  <si>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</si>
  <si>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経常収支は黒字を維持しているが、令和６年度においては上昇しているが、修繕費等が増加していく見込みのため、より一層の経営改善に取り組み、比率の向上に努める。
③流動比率
　類似団体と比べて良好な状態であるが、今後の建設改良事業の実施を見据え、引き続き経営改善に努める。
④企業債残高対給水収益比率
　企業債残高は令和６年度においては減少しているものの、給水収益の減少傾向も踏まえ、今後の建設改良事業の継続に向けて、適正規模での投資計画を継続していく。
⑤料金回収率
　類似団体と比べ良好な状態であるが、引き続き生産性及び有収率の向上に努め、比率の向上を目指す。
⑥給水原価
　類似団体と比べて良好な状態であるが、改修事業と投資のバランスを取りながら適正な原価の維持に努める。
⑦施設利用率
　簡易水道事業の統合時に配水能力の見直しを行ったことにより、昨年度より大きく上昇しているが、引き続き、適正な施設規模及び稼働体制の分析を図り、利用率の向上に努める。
⑧有収率
　類似団体と比べて良好な状態ではあるが、令和６年度においては低下している。引き続き漏水調査実施と管路等改修に取り組み、比率の向上に努める。</t>
    <rPh sb="1" eb="3">
      <t>ケイジョウ</t>
    </rPh>
    <rPh sb="3" eb="5">
      <t>シュウシ</t>
    </rPh>
    <rPh sb="5" eb="7">
      <t>ヒリツ</t>
    </rPh>
    <rPh sb="17" eb="19">
      <t>イジ</t>
    </rPh>
    <rPh sb="25" eb="27">
      <t>レイワ</t>
    </rPh>
    <rPh sb="28" eb="30">
      <t>ネンド</t>
    </rPh>
    <rPh sb="35" eb="37">
      <t>ジョウショウ</t>
    </rPh>
    <rPh sb="43" eb="46">
      <t>シュウゼンヒ</t>
    </rPh>
    <rPh sb="46" eb="47">
      <t>トウ</t>
    </rPh>
    <rPh sb="48" eb="50">
      <t>ゾウカ</t>
    </rPh>
    <rPh sb="54" eb="56">
      <t>ミコ</t>
    </rPh>
    <rPh sb="63" eb="65">
      <t>イッソウ</t>
    </rPh>
    <rPh sb="88" eb="90">
      <t>リュウドウ</t>
    </rPh>
    <rPh sb="90" eb="92">
      <t>ヒリツ</t>
    </rPh>
    <rPh sb="144" eb="146">
      <t>キギョウ</t>
    </rPh>
    <rPh sb="146" eb="147">
      <t>サイ</t>
    </rPh>
    <rPh sb="147" eb="149">
      <t>ザンダカ</t>
    </rPh>
    <rPh sb="149" eb="150">
      <t>タイ</t>
    </rPh>
    <rPh sb="150" eb="152">
      <t>キュウスイ</t>
    </rPh>
    <rPh sb="152" eb="154">
      <t>シュウエキ</t>
    </rPh>
    <rPh sb="154" eb="156">
      <t>ヒリツ</t>
    </rPh>
    <rPh sb="226" eb="228">
      <t>ケイゾク</t>
    </rPh>
    <rPh sb="235" eb="237">
      <t>リョウキン</t>
    </rPh>
    <rPh sb="237" eb="239">
      <t>カイシュウ</t>
    </rPh>
    <rPh sb="239" eb="240">
      <t>リツ</t>
    </rPh>
    <rPh sb="242" eb="244">
      <t>ルイジ</t>
    </rPh>
    <rPh sb="244" eb="246">
      <t>ダンタイ</t>
    </rPh>
    <rPh sb="247" eb="248">
      <t>クラ</t>
    </rPh>
    <rPh sb="249" eb="251">
      <t>リョウコウ</t>
    </rPh>
    <rPh sb="252" eb="254">
      <t>ジョウタイ</t>
    </rPh>
    <rPh sb="259" eb="260">
      <t>ヒ</t>
    </rPh>
    <rPh sb="261" eb="262">
      <t>ツヅ</t>
    </rPh>
    <rPh sb="263" eb="266">
      <t>セイサンセイ</t>
    </rPh>
    <rPh sb="266" eb="267">
      <t>オヨ</t>
    </rPh>
    <rPh sb="268" eb="271">
      <t>ユウシュウリツ</t>
    </rPh>
    <rPh sb="272" eb="274">
      <t>コウジョウ</t>
    </rPh>
    <rPh sb="275" eb="276">
      <t>ツト</t>
    </rPh>
    <rPh sb="278" eb="280">
      <t>ヒリツ</t>
    </rPh>
    <rPh sb="281" eb="283">
      <t>コウジョウ</t>
    </rPh>
    <rPh sb="284" eb="286">
      <t>メザ</t>
    </rPh>
    <rPh sb="290" eb="292">
      <t>キュウスイ</t>
    </rPh>
    <rPh sb="292" eb="294">
      <t>ゲンカ</t>
    </rPh>
    <rPh sb="296" eb="298">
      <t>ルイジ</t>
    </rPh>
    <rPh sb="298" eb="300">
      <t>ダンタイ</t>
    </rPh>
    <rPh sb="301" eb="302">
      <t>クラ</t>
    </rPh>
    <rPh sb="304" eb="306">
      <t>リョウコウ</t>
    </rPh>
    <rPh sb="307" eb="309">
      <t>ジョウタイ</t>
    </rPh>
    <rPh sb="314" eb="316">
      <t>カイシュウ</t>
    </rPh>
    <rPh sb="316" eb="318">
      <t>ジギョウ</t>
    </rPh>
    <rPh sb="319" eb="321">
      <t>トウシ</t>
    </rPh>
    <rPh sb="327" eb="328">
      <t>ト</t>
    </rPh>
    <rPh sb="332" eb="334">
      <t>テキセイ</t>
    </rPh>
    <rPh sb="338" eb="340">
      <t>イジ</t>
    </rPh>
    <rPh sb="341" eb="342">
      <t>ツト</t>
    </rPh>
    <rPh sb="347" eb="349">
      <t>シセツ</t>
    </rPh>
    <rPh sb="349" eb="351">
      <t>リヨウ</t>
    </rPh>
    <rPh sb="351" eb="352">
      <t>リツ</t>
    </rPh>
    <rPh sb="354" eb="356">
      <t>カンイ</t>
    </rPh>
    <rPh sb="356" eb="358">
      <t>スイドウ</t>
    </rPh>
    <rPh sb="358" eb="360">
      <t>ジギョウ</t>
    </rPh>
    <rPh sb="361" eb="363">
      <t>トウゴウ</t>
    </rPh>
    <rPh sb="363" eb="364">
      <t>ジ</t>
    </rPh>
    <rPh sb="365" eb="367">
      <t>ハイスイ</t>
    </rPh>
    <rPh sb="367" eb="369">
      <t>ノウリョク</t>
    </rPh>
    <rPh sb="370" eb="372">
      <t>ミナオ</t>
    </rPh>
    <rPh sb="374" eb="375">
      <t>オコナ</t>
    </rPh>
    <rPh sb="383" eb="386">
      <t>サクネンド</t>
    </rPh>
    <rPh sb="388" eb="389">
      <t>オオ</t>
    </rPh>
    <rPh sb="391" eb="393">
      <t>ジョウショウ</t>
    </rPh>
    <rPh sb="399" eb="400">
      <t>ヒ</t>
    </rPh>
    <rPh sb="401" eb="402">
      <t>ツヅ</t>
    </rPh>
    <rPh sb="404" eb="406">
      <t>テキセイ</t>
    </rPh>
    <rPh sb="407" eb="409">
      <t>シセツ</t>
    </rPh>
    <rPh sb="409" eb="411">
      <t>キボ</t>
    </rPh>
    <rPh sb="411" eb="412">
      <t>オヨ</t>
    </rPh>
    <rPh sb="413" eb="415">
      <t>カドウ</t>
    </rPh>
    <rPh sb="415" eb="417">
      <t>タイセイ</t>
    </rPh>
    <rPh sb="421" eb="422">
      <t>ハカ</t>
    </rPh>
    <rPh sb="424" eb="427">
      <t>リヨウリツ</t>
    </rPh>
    <rPh sb="428" eb="430">
      <t>コウジョウ</t>
    </rPh>
    <rPh sb="431" eb="432">
      <t>ツト</t>
    </rPh>
    <rPh sb="437" eb="440">
      <t>ユウシュウリツ</t>
    </rPh>
    <rPh sb="442" eb="444">
      <t>ルイジ</t>
    </rPh>
    <rPh sb="444" eb="446">
      <t>ダンタイ</t>
    </rPh>
    <rPh sb="447" eb="448">
      <t>クラ</t>
    </rPh>
    <rPh sb="450" eb="452">
      <t>リョウコウ</t>
    </rPh>
    <rPh sb="453" eb="455">
      <t>ジョウタイ</t>
    </rPh>
    <rPh sb="461" eb="463">
      <t>レイワ</t>
    </rPh>
    <rPh sb="464" eb="466">
      <t>ネンド</t>
    </rPh>
    <rPh sb="471" eb="473">
      <t>テイカ</t>
    </rPh>
    <rPh sb="478" eb="479">
      <t>ヒ</t>
    </rPh>
    <rPh sb="480" eb="481">
      <t>ツヅ</t>
    </rPh>
    <rPh sb="482" eb="484">
      <t>ロウスイ</t>
    </rPh>
    <rPh sb="484" eb="486">
      <t>チョウサ</t>
    </rPh>
    <rPh sb="486" eb="488">
      <t>ジッシ</t>
    </rPh>
    <rPh sb="489" eb="491">
      <t>カンロ</t>
    </rPh>
    <rPh sb="491" eb="492">
      <t>トウ</t>
    </rPh>
    <rPh sb="492" eb="494">
      <t>カイシュウ</t>
    </rPh>
    <rPh sb="495" eb="496">
      <t>ト</t>
    </rPh>
    <rPh sb="497" eb="498">
      <t>ク</t>
    </rPh>
    <rPh sb="500" eb="502">
      <t>ヒリツ</t>
    </rPh>
    <rPh sb="503" eb="505">
      <t>コウジョウ</t>
    </rPh>
    <rPh sb="506" eb="507">
      <t>ツト</t>
    </rPh>
    <phoneticPr fontId="4"/>
  </si>
  <si>
    <t>　令和６年度においては、大きな災害や修繕等がなく、前年度並みの収益を確保できたため、他の類似団体と比べて、比較的良好な経営状態であると考える。
　しかし、将来的には急激な人口減少に伴うサービス需要の減少による収入減少は避けられず、利用者の極端に少ない簡易水道事業の統合を統合しており、施設の老朽化に伴う更新需要が拡大し、費用が増大していくことも避けられない。また、技術者等の人材確保も年々難しくなってきており、近年の物価高騰等による営業に必要な費用の増加も考えると今後の水道事業の経営状況悪化は避けられない。このことから、令和５年度改定した経営戦略に基づき、さらなる経営改善に取り組むと共に、令和７年度からは料金見直しを実施して健全な経営が継続できるよう取り組んでいく。
　今後も、安定経営の継続と計画的かつ適正規模での更新事業の実施に努め、安心・安全な水道供給体制の継続を目指す。
　</t>
    <rPh sb="1" eb="3">
      <t>レイワ</t>
    </rPh>
    <rPh sb="4" eb="5">
      <t>ネン</t>
    </rPh>
    <rPh sb="5" eb="6">
      <t>ド</t>
    </rPh>
    <rPh sb="12" eb="13">
      <t>オオ</t>
    </rPh>
    <rPh sb="15" eb="17">
      <t>サイガイ</t>
    </rPh>
    <rPh sb="18" eb="20">
      <t>シュウゼン</t>
    </rPh>
    <rPh sb="20" eb="21">
      <t>トウ</t>
    </rPh>
    <rPh sb="25" eb="28">
      <t>ゼンネンド</t>
    </rPh>
    <rPh sb="28" eb="29">
      <t>ナ</t>
    </rPh>
    <rPh sb="31" eb="33">
      <t>シュウエキ</t>
    </rPh>
    <rPh sb="34" eb="36">
      <t>カクホ</t>
    </rPh>
    <rPh sb="42" eb="43">
      <t>ホカ</t>
    </rPh>
    <rPh sb="44" eb="46">
      <t>ルイジ</t>
    </rPh>
    <rPh sb="46" eb="48">
      <t>ダンタイ</t>
    </rPh>
    <rPh sb="49" eb="50">
      <t>クラ</t>
    </rPh>
    <rPh sb="53" eb="56">
      <t>ヒカクテキ</t>
    </rPh>
    <rPh sb="56" eb="58">
      <t>リョウコウ</t>
    </rPh>
    <rPh sb="59" eb="61">
      <t>ケイエイ</t>
    </rPh>
    <rPh sb="61" eb="63">
      <t>ジョウタイ</t>
    </rPh>
    <rPh sb="67" eb="68">
      <t>カンガ</t>
    </rPh>
    <rPh sb="77" eb="80">
      <t>ショウライテキ</t>
    </rPh>
    <rPh sb="82" eb="84">
      <t>キュウゲキ</t>
    </rPh>
    <rPh sb="85" eb="87">
      <t>ジンコウ</t>
    </rPh>
    <rPh sb="87" eb="89">
      <t>ゲンショウ</t>
    </rPh>
    <rPh sb="90" eb="91">
      <t>トモナ</t>
    </rPh>
    <rPh sb="96" eb="98">
      <t>ジュヨウ</t>
    </rPh>
    <rPh sb="99" eb="101">
      <t>ゲンショウ</t>
    </rPh>
    <rPh sb="104" eb="106">
      <t>シュウニュウ</t>
    </rPh>
    <rPh sb="106" eb="108">
      <t>ゲンショウ</t>
    </rPh>
    <rPh sb="109" eb="110">
      <t>サ</t>
    </rPh>
    <rPh sb="115" eb="118">
      <t>リヨウシャ</t>
    </rPh>
    <rPh sb="119" eb="121">
      <t>キョクタン</t>
    </rPh>
    <rPh sb="122" eb="123">
      <t>スク</t>
    </rPh>
    <rPh sb="125" eb="127">
      <t>カンイ</t>
    </rPh>
    <rPh sb="127" eb="129">
      <t>スイドウ</t>
    </rPh>
    <rPh sb="129" eb="131">
      <t>ジギョウ</t>
    </rPh>
    <rPh sb="132" eb="134">
      <t>トウゴウ</t>
    </rPh>
    <rPh sb="135" eb="137">
      <t>トウゴウ</t>
    </rPh>
    <rPh sb="142" eb="144">
      <t>シセツ</t>
    </rPh>
    <rPh sb="145" eb="148">
      <t>ロウキュウカ</t>
    </rPh>
    <rPh sb="149" eb="150">
      <t>トモナ</t>
    </rPh>
    <rPh sb="151" eb="155">
      <t>コウシンジュヨウ</t>
    </rPh>
    <rPh sb="156" eb="158">
      <t>カクダイ</t>
    </rPh>
    <rPh sb="160" eb="162">
      <t>ヒヨウ</t>
    </rPh>
    <rPh sb="163" eb="165">
      <t>ゾウダイ</t>
    </rPh>
    <rPh sb="172" eb="173">
      <t>サ</t>
    </rPh>
    <rPh sb="182" eb="186">
      <t>ギジュツシャトウ</t>
    </rPh>
    <rPh sb="187" eb="191">
      <t>ジンザイカクホ</t>
    </rPh>
    <rPh sb="192" eb="194">
      <t>ネンネン</t>
    </rPh>
    <rPh sb="194" eb="195">
      <t>ムツカ</t>
    </rPh>
    <rPh sb="205" eb="207">
      <t>キンネン</t>
    </rPh>
    <rPh sb="208" eb="212">
      <t>ブッカコウトウ</t>
    </rPh>
    <rPh sb="212" eb="213">
      <t>トウ</t>
    </rPh>
    <rPh sb="216" eb="218">
      <t>エイギョウ</t>
    </rPh>
    <rPh sb="219" eb="221">
      <t>ヒツヨウ</t>
    </rPh>
    <rPh sb="222" eb="224">
      <t>ヒヨウ</t>
    </rPh>
    <rPh sb="225" eb="227">
      <t>ゾウカ</t>
    </rPh>
    <rPh sb="228" eb="229">
      <t>カンガ</t>
    </rPh>
    <rPh sb="232" eb="234">
      <t>コンゴ</t>
    </rPh>
    <rPh sb="235" eb="237">
      <t>スイドウ</t>
    </rPh>
    <rPh sb="237" eb="239">
      <t>ジギョウ</t>
    </rPh>
    <rPh sb="240" eb="242">
      <t>ケイエイ</t>
    </rPh>
    <rPh sb="242" eb="244">
      <t>ジョウキョウ</t>
    </rPh>
    <rPh sb="244" eb="246">
      <t>アッカ</t>
    </rPh>
    <rPh sb="247" eb="248">
      <t>サ</t>
    </rPh>
    <rPh sb="266" eb="268">
      <t>カイテイ</t>
    </rPh>
    <rPh sb="275" eb="276">
      <t>モト</t>
    </rPh>
    <rPh sb="283" eb="285">
      <t>ケイエイ</t>
    </rPh>
    <rPh sb="285" eb="287">
      <t>カイゼン</t>
    </rPh>
    <rPh sb="288" eb="289">
      <t>ト</t>
    </rPh>
    <rPh sb="290" eb="291">
      <t>ク</t>
    </rPh>
    <rPh sb="293" eb="294">
      <t>トモ</t>
    </rPh>
    <rPh sb="296" eb="298">
      <t>レイワ</t>
    </rPh>
    <rPh sb="299" eb="301">
      <t>ネンド</t>
    </rPh>
    <rPh sb="304" eb="306">
      <t>リョウキン</t>
    </rPh>
    <rPh sb="306" eb="308">
      <t>ミナオ</t>
    </rPh>
    <rPh sb="310" eb="312">
      <t>ジッシ</t>
    </rPh>
    <rPh sb="314" eb="316">
      <t>ケンゼン</t>
    </rPh>
    <rPh sb="317" eb="319">
      <t>ケイエイ</t>
    </rPh>
    <rPh sb="320" eb="322">
      <t>ケイゾク</t>
    </rPh>
    <rPh sb="327" eb="328">
      <t>ト</t>
    </rPh>
    <rPh sb="329" eb="330">
      <t>ク</t>
    </rPh>
    <rPh sb="337" eb="339">
      <t>コンゴ</t>
    </rPh>
    <rPh sb="341" eb="343">
      <t>アンテイ</t>
    </rPh>
    <rPh sb="343" eb="345">
      <t>ケイエイ</t>
    </rPh>
    <rPh sb="346" eb="348">
      <t>ケイゾク</t>
    </rPh>
    <rPh sb="349" eb="352">
      <t>ケイカクテキ</t>
    </rPh>
    <rPh sb="354" eb="356">
      <t>テキセイ</t>
    </rPh>
    <rPh sb="356" eb="358">
      <t>キボ</t>
    </rPh>
    <rPh sb="360" eb="362">
      <t>コウシン</t>
    </rPh>
    <rPh sb="362" eb="364">
      <t>ジギョウ</t>
    </rPh>
    <rPh sb="365" eb="367">
      <t>ジッシ</t>
    </rPh>
    <rPh sb="368" eb="369">
      <t>ツト</t>
    </rPh>
    <rPh sb="371" eb="373">
      <t>アンシン</t>
    </rPh>
    <rPh sb="374" eb="376">
      <t>アンゼン</t>
    </rPh>
    <rPh sb="377" eb="379">
      <t>スイドウ</t>
    </rPh>
    <rPh sb="379" eb="381">
      <t>キョウキュウ</t>
    </rPh>
    <rPh sb="381" eb="383">
      <t>タイセイ</t>
    </rPh>
    <rPh sb="384" eb="386">
      <t>ケイゾク</t>
    </rPh>
    <rPh sb="387" eb="389">
      <t>メザ</t>
    </rPh>
    <phoneticPr fontId="4"/>
  </si>
  <si>
    <t>　減価償却率は、類似団体より高く、経年化率は類似団体を下回っている状況であるが、水道管路や各施設の老朽化が進行しています。
　令和２年度より本格的な老朽管更新事業を開始しており、更新率は全国平均と同水準となっている。
　長期計画に基づき、各種水道管路及び施設の更新に取り組んでいるが、人口減少に伴う給水収益の減少による経営財務状況の推移も考慮し、重要管路の更新を優先して取り組みながら他の老朽管路、設備についても、市全体の他の更新事業等と連携して更新を図り、安定した供給体制の強靭化に努める。</t>
    <rPh sb="1" eb="3">
      <t>ゲンカ</t>
    </rPh>
    <rPh sb="3" eb="6">
      <t>ショウキャクリツ</t>
    </rPh>
    <rPh sb="8" eb="10">
      <t>ルイジ</t>
    </rPh>
    <rPh sb="10" eb="12">
      <t>ダンタイ</t>
    </rPh>
    <rPh sb="14" eb="15">
      <t>タカ</t>
    </rPh>
    <rPh sb="22" eb="24">
      <t>ルイジ</t>
    </rPh>
    <rPh sb="24" eb="26">
      <t>ダンタイ</t>
    </rPh>
    <rPh sb="33" eb="35">
      <t>ジョウキョウ</t>
    </rPh>
    <rPh sb="40" eb="42">
      <t>スイドウ</t>
    </rPh>
    <rPh sb="42" eb="44">
      <t>カンロ</t>
    </rPh>
    <rPh sb="53" eb="55">
      <t>シンコウ</t>
    </rPh>
    <rPh sb="63" eb="65">
      <t>レイワ</t>
    </rPh>
    <rPh sb="66" eb="68">
      <t>ネンド</t>
    </rPh>
    <rPh sb="70" eb="73">
      <t>ホンカクテキ</t>
    </rPh>
    <rPh sb="74" eb="76">
      <t>ロウキュウ</t>
    </rPh>
    <rPh sb="76" eb="77">
      <t>カン</t>
    </rPh>
    <rPh sb="77" eb="79">
      <t>コウシン</t>
    </rPh>
    <rPh sb="79" eb="81">
      <t>ジギョウ</t>
    </rPh>
    <rPh sb="82" eb="84">
      <t>カイシ</t>
    </rPh>
    <rPh sb="89" eb="91">
      <t>コウシン</t>
    </rPh>
    <rPh sb="91" eb="92">
      <t>リツ</t>
    </rPh>
    <rPh sb="98" eb="99">
      <t>オナ</t>
    </rPh>
    <rPh sb="99" eb="101">
      <t>スイジュン</t>
    </rPh>
    <rPh sb="110" eb="112">
      <t>チョウキ</t>
    </rPh>
    <rPh sb="112" eb="114">
      <t>ケイカク</t>
    </rPh>
    <rPh sb="115" eb="116">
      <t>モト</t>
    </rPh>
    <rPh sb="119" eb="121">
      <t>カクシュ</t>
    </rPh>
    <rPh sb="121" eb="123">
      <t>スイドウ</t>
    </rPh>
    <rPh sb="123" eb="125">
      <t>カンロ</t>
    </rPh>
    <rPh sb="125" eb="126">
      <t>オヨ</t>
    </rPh>
    <rPh sb="127" eb="129">
      <t>シセツ</t>
    </rPh>
    <rPh sb="133" eb="134">
      <t>ト</t>
    </rPh>
    <rPh sb="135" eb="136">
      <t>ク</t>
    </rPh>
    <rPh sb="142" eb="144">
      <t>ジンコウ</t>
    </rPh>
    <rPh sb="144" eb="146">
      <t>ゲンショウ</t>
    </rPh>
    <rPh sb="147" eb="148">
      <t>トモナ</t>
    </rPh>
    <rPh sb="149" eb="151">
      <t>キュウスイ</t>
    </rPh>
    <rPh sb="151" eb="153">
      <t>シュウエキ</t>
    </rPh>
    <rPh sb="154" eb="155">
      <t>ゲン</t>
    </rPh>
    <rPh sb="155" eb="156">
      <t>ショウ</t>
    </rPh>
    <rPh sb="159" eb="161">
      <t>ケイエイ</t>
    </rPh>
    <rPh sb="161" eb="163">
      <t>ザイム</t>
    </rPh>
    <rPh sb="163" eb="165">
      <t>ジョウキョウ</t>
    </rPh>
    <rPh sb="166" eb="168">
      <t>スイイ</t>
    </rPh>
    <rPh sb="169" eb="171">
      <t>コウリョ</t>
    </rPh>
    <rPh sb="173" eb="175">
      <t>ジュウヨウ</t>
    </rPh>
    <rPh sb="175" eb="177">
      <t>カンロ</t>
    </rPh>
    <rPh sb="178" eb="180">
      <t>コウシン</t>
    </rPh>
    <rPh sb="181" eb="183">
      <t>ユウセン</t>
    </rPh>
    <rPh sb="185" eb="186">
      <t>ト</t>
    </rPh>
    <rPh sb="187" eb="188">
      <t>ク</t>
    </rPh>
    <rPh sb="192" eb="193">
      <t>タ</t>
    </rPh>
    <rPh sb="196" eb="198">
      <t>カンロ</t>
    </rPh>
    <rPh sb="199" eb="201">
      <t>セツビ</t>
    </rPh>
    <rPh sb="207" eb="208">
      <t>シ</t>
    </rPh>
    <rPh sb="208" eb="210">
      <t>ゼンタイ</t>
    </rPh>
    <rPh sb="211" eb="212">
      <t>ホカ</t>
    </rPh>
    <rPh sb="213" eb="215">
      <t>コウシン</t>
    </rPh>
    <rPh sb="215" eb="217">
      <t>ジギョウ</t>
    </rPh>
    <rPh sb="217" eb="218">
      <t>トウ</t>
    </rPh>
    <rPh sb="219" eb="221">
      <t>レンケイ</t>
    </rPh>
    <rPh sb="223" eb="225">
      <t>コウシン</t>
    </rPh>
    <rPh sb="226" eb="227">
      <t>ハカ</t>
    </rPh>
    <rPh sb="229" eb="231">
      <t>アンテイ</t>
    </rPh>
    <rPh sb="233" eb="235">
      <t>キョウキュウ</t>
    </rPh>
    <rPh sb="235" eb="237">
      <t>タイセイ</t>
    </rPh>
    <rPh sb="240" eb="241">
      <t>カ</t>
    </rPh>
    <rPh sb="242" eb="2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</si>
</sst>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0.91</c:v>
                </c:pt>
                <c:pt idx="1">
                  <c:v>0.75</c:v>
                </c:pt>
                <c:pt idx="2">
                  <c:v>0.69</c:v>
                </c:pt>
                <c:pt idx="3">
                  <c:v>0.68</c:v>
                </c:pt>
                <c:pt idx="4">
                  <c:v>0.52</c:v>
                </c:pt>
              </c:numCache>
            </c:numRef>
          </c:val>
          <c:extLst>
            <c:ext xmlns:c16="http://schemas.microsoft.com/office/drawing/2014/chart" uri="{C3380CC4-5D6E-409C-BE32-E72D297353CC}">
              <c16:uniqueId val="{00000000-2001-4886-A029-560950444C6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001-4886-A029-560950444C6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57.01</c:v>
                </c:pt>
                <c:pt idx="1">
                  <c:v>55.12</c:v>
                </c:pt>
                <c:pt idx="2">
                  <c:v>54.15</c:v>
                </c:pt>
                <c:pt idx="3">
                  <c:v>60.35</c:v>
                </c:pt>
                <c:pt idx="4">
                  <c:v>61.25</c:v>
                </c:pt>
              </c:numCache>
            </c:numRef>
          </c:val>
          <c:extLst>
            <c:ext xmlns:c16="http://schemas.microsoft.com/office/drawing/2014/chart" uri="{C3380CC4-5D6E-409C-BE32-E72D297353CC}">
              <c16:uniqueId val="{00000000-199E-468C-B79D-0957A5DF56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99E-468C-B79D-0957A5DF56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84.22</c:v>
                </c:pt>
                <c:pt idx="1">
                  <c:v>85.65</c:v>
                </c:pt>
                <c:pt idx="2">
                  <c:v>85.57</c:v>
                </c:pt>
                <c:pt idx="3">
                  <c:v>86.57</c:v>
                </c:pt>
                <c:pt idx="4">
                  <c:v>84.12</c:v>
                </c:pt>
              </c:numCache>
            </c:numRef>
          </c:val>
          <c:extLst>
            <c:ext xmlns:c16="http://schemas.microsoft.com/office/drawing/2014/chart" uri="{C3380CC4-5D6E-409C-BE32-E72D297353CC}">
              <c16:uniqueId val="{00000000-C69B-4A00-9208-8A194C5FE9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69B-4A00-9208-8A194C5FE9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119.24</c:v>
                </c:pt>
                <c:pt idx="1">
                  <c:v>119.57</c:v>
                </c:pt>
                <c:pt idx="2">
                  <c:v>113.44</c:v>
                </c:pt>
                <c:pt idx="3">
                  <c:v>107.91</c:v>
                </c:pt>
                <c:pt idx="4">
                  <c:v>112.76</c:v>
                </c:pt>
              </c:numCache>
            </c:numRef>
          </c:val>
          <c:extLst>
            <c:ext xmlns:c16="http://schemas.microsoft.com/office/drawing/2014/chart" uri="{C3380CC4-5D6E-409C-BE32-E72D297353CC}">
              <c16:uniqueId val="{00000000-924F-4318-9723-7E03A870DC0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24F-4318-9723-7E03A870DC0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52.23</c:v>
                </c:pt>
                <c:pt idx="1">
                  <c:v>53.15</c:v>
                </c:pt>
                <c:pt idx="2">
                  <c:v>54.27</c:v>
                </c:pt>
                <c:pt idx="3">
                  <c:v>52.9</c:v>
                </c:pt>
                <c:pt idx="4">
                  <c:v>54.02</c:v>
                </c:pt>
              </c:numCache>
            </c:numRef>
          </c:val>
          <c:extLst>
            <c:ext xmlns:c16="http://schemas.microsoft.com/office/drawing/2014/chart" uri="{C3380CC4-5D6E-409C-BE32-E72D297353CC}">
              <c16:uniqueId val="{00000000-79DE-46B8-A7B5-EFF974D264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79DE-46B8-A7B5-EFF974D264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26.43</c:v>
                </c:pt>
                <c:pt idx="1">
                  <c:v>26.46</c:v>
                </c:pt>
                <c:pt idx="2">
                  <c:v>26.27</c:v>
                </c:pt>
                <c:pt idx="3">
                  <c:v>24.54</c:v>
                </c:pt>
                <c:pt idx="4">
                  <c:v>24.54</c:v>
                </c:pt>
              </c:numCache>
            </c:numRef>
          </c:val>
          <c:extLst>
            <c:ext xmlns:c16="http://schemas.microsoft.com/office/drawing/2014/chart" uri="{C3380CC4-5D6E-409C-BE32-E72D297353CC}">
              <c16:uniqueId val="{00000000-1549-4B5C-BE6D-1734C5784B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549-4B5C-BE6D-1734C5784B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DD-4563-8910-F1AD546A94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2FDD-4563-8910-F1AD546A94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607.11</c:v>
                </c:pt>
                <c:pt idx="1">
                  <c:v>600.39</c:v>
                </c:pt>
                <c:pt idx="2">
                  <c:v>605.67999999999995</c:v>
                </c:pt>
                <c:pt idx="3">
                  <c:v>603.02</c:v>
                </c:pt>
                <c:pt idx="4">
                  <c:v>566.17999999999995</c:v>
                </c:pt>
              </c:numCache>
            </c:numRef>
          </c:val>
          <c:extLst>
            <c:ext xmlns:c16="http://schemas.microsoft.com/office/drawing/2014/chart" uri="{C3380CC4-5D6E-409C-BE32-E72D297353CC}">
              <c16:uniqueId val="{00000000-7EBE-48BD-A567-617CBD417AE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7EBE-48BD-A567-617CBD417AE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440.74</c:v>
                </c:pt>
                <c:pt idx="1">
                  <c:v>420.04</c:v>
                </c:pt>
                <c:pt idx="2">
                  <c:v>400.61</c:v>
                </c:pt>
                <c:pt idx="3">
                  <c:v>404.33</c:v>
                </c:pt>
                <c:pt idx="4">
                  <c:v>388.5</c:v>
                </c:pt>
              </c:numCache>
            </c:numRef>
          </c:val>
          <c:extLst>
            <c:ext xmlns:c16="http://schemas.microsoft.com/office/drawing/2014/chart" uri="{C3380CC4-5D6E-409C-BE32-E72D297353CC}">
              <c16:uniqueId val="{00000000-3113-4DA0-B986-598D7F8014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3113-4DA0-B986-598D7F8014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118.91</c:v>
                </c:pt>
                <c:pt idx="1">
                  <c:v>119.25</c:v>
                </c:pt>
                <c:pt idx="2">
                  <c:v>112.78</c:v>
                </c:pt>
                <c:pt idx="3">
                  <c:v>106.96</c:v>
                </c:pt>
                <c:pt idx="4">
                  <c:v>112.02</c:v>
                </c:pt>
              </c:numCache>
            </c:numRef>
          </c:val>
          <c:extLst>
            <c:ext xmlns:c16="http://schemas.microsoft.com/office/drawing/2014/chart" uri="{C3380CC4-5D6E-409C-BE32-E72D297353CC}">
              <c16:uniqueId val="{00000000-B575-44F1-8A49-4F206FA624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B575-44F1-8A49-4F206FA624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133.02000000000001</c:v>
                </c:pt>
                <c:pt idx="1">
                  <c:v>132.84</c:v>
                </c:pt>
                <c:pt idx="2">
                  <c:v>140.57</c:v>
                </c:pt>
                <c:pt idx="3">
                  <c:v>148.13999999999999</c:v>
                </c:pt>
                <c:pt idx="4">
                  <c:v>141.24</c:v>
                </c:pt>
              </c:numCache>
            </c:numRef>
          </c:val>
          <c:extLst>
            <c:ext xmlns:c16="http://schemas.microsoft.com/office/drawing/2014/chart" uri="{C3380CC4-5D6E-409C-BE32-E72D297353CC}">
              <c16:uniqueId val="{00000000-1A3F-4B51-8C1A-E41DCEA7B0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1A3F-4B51-8C1A-E41DCEA7B0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鹿児島県　垂水市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A7</v>
      </c>
      <c r="X8" s="80"/>
      <c r="Y8" s="80"/>
      <c r="Z8" s="80"/>
      <c r="AA8" s="80"/>
      <c r="AB8" s="80"/>
      <c r="AC8" s="80"/>
      <c r="AD8" s="80" t="str">
        <f>データ!$M$6</f>
        <v>非設置</v>
      </c>
      <c r="AE8" s="80"/>
      <c r="AF8" s="80"/>
      <c r="AG8" s="80"/>
      <c r="AH8" s="80"/>
      <c r="AI8" s="80"/>
      <c r="AJ8" s="80"/>
      <c r="AK8" s="2"/>
      <c r="AL8" s="71">
        <f>データ!$R$6</f>
        <v>12973</v>
      </c>
      <c r="AM8" s="71"/>
      <c r="AN8" s="71"/>
      <c r="AO8" s="71"/>
      <c r="AP8" s="71"/>
      <c r="AQ8" s="71"/>
      <c r="AR8" s="71"/>
      <c r="AS8" s="71"/>
      <c r="AT8" s="36">
        <f>データ!$S$6</f>
        <v>162.1</v>
      </c>
      <c r="AU8" s="37"/>
      <c r="AV8" s="37"/>
      <c r="AW8" s="37"/>
      <c r="AX8" s="37"/>
      <c r="AY8" s="37"/>
      <c r="AZ8" s="37"/>
      <c r="BA8" s="37"/>
      <c r="BB8" s="60">
        <f>データ!$T$6</f>
        <v>80.03</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70.02</v>
      </c>
      <c r="J10" s="37"/>
      <c r="K10" s="37"/>
      <c r="L10" s="37"/>
      <c r="M10" s="37"/>
      <c r="N10" s="37"/>
      <c r="O10" s="70"/>
      <c r="P10" s="60">
        <f>データ!$P$6</f>
        <v>88.94</v>
      </c>
      <c r="Q10" s="60"/>
      <c r="R10" s="60"/>
      <c r="S10" s="60"/>
      <c r="T10" s="60"/>
      <c r="U10" s="60"/>
      <c r="V10" s="60"/>
      <c r="W10" s="71">
        <f>データ!$Q$6</f>
        <v>2827</v>
      </c>
      <c r="X10" s="71"/>
      <c r="Y10" s="71"/>
      <c r="Z10" s="71"/>
      <c r="AA10" s="71"/>
      <c r="AB10" s="71"/>
      <c r="AC10" s="71"/>
      <c r="AD10" s="2"/>
      <c r="AE10" s="2"/>
      <c r="AF10" s="2"/>
      <c r="AG10" s="2"/>
      <c r="AH10" s="2"/>
      <c r="AI10" s="2"/>
      <c r="AJ10" s="2"/>
      <c r="AK10" s="2"/>
      <c r="AL10" s="71">
        <f>データ!$U$6</f>
        <v>11399</v>
      </c>
      <c r="AM10" s="71"/>
      <c r="AN10" s="71"/>
      <c r="AO10" s="71"/>
      <c r="AP10" s="71"/>
      <c r="AQ10" s="71"/>
      <c r="AR10" s="71"/>
      <c r="AS10" s="71"/>
      <c r="AT10" s="36">
        <f>データ!$V$6</f>
        <v>16.2</v>
      </c>
      <c r="AU10" s="37"/>
      <c r="AV10" s="37"/>
      <c r="AW10" s="37"/>
      <c r="AX10" s="37"/>
      <c r="AY10" s="37"/>
      <c r="AZ10" s="37"/>
      <c r="BA10" s="37"/>
      <c r="BB10" s="60">
        <f>データ!$W$6</f>
        <v>703.64</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xnB2DCdbIkBKz3YhM8wSd0lY563O2koicZ2bGm5j8gV9VvAv+tbN19mCuDS2CmWQQB8oCOW9IFWpyxMR8QZjg==" saltValue="0Kd12Q5TsxlBpjf4/crks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462144</v>
      </c>
      <c r="D6" s="20">
        <f t="shared" si="3"/>
        <v>46</v>
      </c>
      <c r="E6" s="20">
        <f t="shared" si="3"/>
        <v>1</v>
      </c>
      <c r="F6" s="20">
        <f t="shared" si="3"/>
        <v>0</v>
      </c>
      <c r="G6" s="20">
        <f t="shared" si="3"/>
        <v>1</v>
      </c>
      <c r="H6" s="20" t="str">
        <f t="shared" si="3"/>
        <v>鹿児島県　垂水市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70.02</v>
      </c>
      <c r="P6" s="21">
        <f t="shared" si="3"/>
        <v>88.94</v>
      </c>
      <c r="Q6" s="21">
        <f t="shared" si="3"/>
        <v>2827</v>
      </c>
      <c r="R6" s="21">
        <f t="shared" si="3"/>
        <v>12973</v>
      </c>
      <c r="S6" s="21">
        <f t="shared" si="3"/>
        <v>162.1</v>
      </c>
      <c r="T6" s="21">
        <f t="shared" si="3"/>
        <v>80.03</v>
      </c>
      <c r="U6" s="21">
        <f t="shared" si="3"/>
        <v>11399</v>
      </c>
      <c r="V6" s="21">
        <f t="shared" si="3"/>
        <v>16.2</v>
      </c>
      <c r="W6" s="21">
        <f t="shared" si="3"/>
        <v>703.64</v>
      </c>
      <c r="X6" s="22">
        <f>IF(X7="",NA(),X7)</f>
        <v>119.24</v>
      </c>
      <c r="Y6" s="22">
        <f t="shared" ref="Y6:AG6" si="4">IF(Y7="",NA(),Y7)</f>
        <v>119.57</v>
      </c>
      <c r="Z6" s="22">
        <f t="shared" si="4"/>
        <v>113.44</v>
      </c>
      <c r="AA6" s="22">
        <f t="shared" si="4"/>
        <v>107.91</v>
      </c>
      <c r="AB6" s="22">
        <f t="shared" si="4"/>
        <v>112.76</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607.11</v>
      </c>
      <c r="AU6" s="22">
        <f t="shared" ref="AU6:BC6" si="6">IF(AU7="",NA(),AU7)</f>
        <v>600.39</v>
      </c>
      <c r="AV6" s="22">
        <f t="shared" si="6"/>
        <v>605.67999999999995</v>
      </c>
      <c r="AW6" s="22">
        <f t="shared" si="6"/>
        <v>603.02</v>
      </c>
      <c r="AX6" s="22">
        <f t="shared" si="6"/>
        <v>566.17999999999995</v>
      </c>
      <c r="AY6" s="22">
        <f t="shared" si="6"/>
        <v>371.81</v>
      </c>
      <c r="AZ6" s="22">
        <f t="shared" si="6"/>
        <v>384.23</v>
      </c>
      <c r="BA6" s="22">
        <f t="shared" si="6"/>
        <v>364.3</v>
      </c>
      <c r="BB6" s="22">
        <f t="shared" si="6"/>
        <v>378.87</v>
      </c>
      <c r="BC6" s="22">
        <f t="shared" si="6"/>
        <v>362.35</v>
      </c>
      <c r="BD6" s="21" t="str">
        <f>IF(BD7="","",IF(BD7="-","【-】","【"&amp;SUBSTITUTE(TEXT(BD7,"#,##0.00"),"-","△")&amp;"】"))</f>
        <v>【239.69】</v>
      </c>
      <c r="BE6" s="22">
        <f>IF(BE7="",NA(),BE7)</f>
        <v>440.74</v>
      </c>
      <c r="BF6" s="22">
        <f t="shared" ref="BF6:BN6" si="7">IF(BF7="",NA(),BF7)</f>
        <v>420.04</v>
      </c>
      <c r="BG6" s="22">
        <f t="shared" si="7"/>
        <v>400.61</v>
      </c>
      <c r="BH6" s="22">
        <f t="shared" si="7"/>
        <v>404.33</v>
      </c>
      <c r="BI6" s="22">
        <f t="shared" si="7"/>
        <v>388.5</v>
      </c>
      <c r="BJ6" s="22">
        <f t="shared" si="7"/>
        <v>465.85</v>
      </c>
      <c r="BK6" s="22">
        <f t="shared" si="7"/>
        <v>439.43</v>
      </c>
      <c r="BL6" s="22">
        <f t="shared" si="7"/>
        <v>438.41</v>
      </c>
      <c r="BM6" s="22">
        <f t="shared" si="7"/>
        <v>430.23</v>
      </c>
      <c r="BN6" s="22">
        <f t="shared" si="7"/>
        <v>429.24</v>
      </c>
      <c r="BO6" s="21" t="str">
        <f>IF(BO7="","",IF(BO7="-","【-】","【"&amp;SUBSTITUTE(TEXT(BO7,"#,##0.00"),"-","△")&amp;"】"))</f>
        <v>【264.86】</v>
      </c>
      <c r="BP6" s="22">
        <f>IF(BP7="",NA(),BP7)</f>
        <v>118.91</v>
      </c>
      <c r="BQ6" s="22">
        <f t="shared" ref="BQ6:BY6" si="8">IF(BQ7="",NA(),BQ7)</f>
        <v>119.25</v>
      </c>
      <c r="BR6" s="22">
        <f t="shared" si="8"/>
        <v>112.78</v>
      </c>
      <c r="BS6" s="22">
        <f t="shared" si="8"/>
        <v>106.96</v>
      </c>
      <c r="BT6" s="22">
        <f t="shared" si="8"/>
        <v>112.02</v>
      </c>
      <c r="BU6" s="22">
        <f t="shared" si="8"/>
        <v>92.39</v>
      </c>
      <c r="BV6" s="22">
        <f t="shared" si="8"/>
        <v>94.41</v>
      </c>
      <c r="BW6" s="22">
        <f t="shared" si="8"/>
        <v>90.96</v>
      </c>
      <c r="BX6" s="22">
        <f t="shared" si="8"/>
        <v>90.66</v>
      </c>
      <c r="BY6" s="22">
        <f t="shared" si="8"/>
        <v>90.78</v>
      </c>
      <c r="BZ6" s="21" t="str">
        <f>IF(BZ7="","",IF(BZ7="-","【-】","【"&amp;SUBSTITUTE(TEXT(BZ7,"#,##0.00"),"-","△")&amp;"】"))</f>
        <v>【97.59】</v>
      </c>
      <c r="CA6" s="22">
        <f>IF(CA7="",NA(),CA7)</f>
        <v>133.02000000000001</v>
      </c>
      <c r="CB6" s="22">
        <f t="shared" ref="CB6:CJ6" si="9">IF(CB7="",NA(),CB7)</f>
        <v>132.84</v>
      </c>
      <c r="CC6" s="22">
        <f t="shared" si="9"/>
        <v>140.57</v>
      </c>
      <c r="CD6" s="22">
        <f t="shared" si="9"/>
        <v>148.13999999999999</v>
      </c>
      <c r="CE6" s="22">
        <f t="shared" si="9"/>
        <v>141.24</v>
      </c>
      <c r="CF6" s="22">
        <f t="shared" si="9"/>
        <v>192.98</v>
      </c>
      <c r="CG6" s="22">
        <f t="shared" si="9"/>
        <v>192.13</v>
      </c>
      <c r="CH6" s="22">
        <f t="shared" si="9"/>
        <v>197.04</v>
      </c>
      <c r="CI6" s="22">
        <f t="shared" si="9"/>
        <v>199.33</v>
      </c>
      <c r="CJ6" s="22">
        <f t="shared" si="9"/>
        <v>202.75</v>
      </c>
      <c r="CK6" s="21" t="str">
        <f>IF(CK7="","",IF(CK7="-","【-】","【"&amp;SUBSTITUTE(TEXT(CK7,"#,##0.00"),"-","△")&amp;"】"))</f>
        <v>【181.66】</v>
      </c>
      <c r="CL6" s="22">
        <f>IF(CL7="",NA(),CL7)</f>
        <v>57.01</v>
      </c>
      <c r="CM6" s="22">
        <f t="shared" ref="CM6:CU6" si="10">IF(CM7="",NA(),CM7)</f>
        <v>55.12</v>
      </c>
      <c r="CN6" s="22">
        <f t="shared" si="10"/>
        <v>54.15</v>
      </c>
      <c r="CO6" s="22">
        <f t="shared" si="10"/>
        <v>60.35</v>
      </c>
      <c r="CP6" s="22">
        <f t="shared" si="10"/>
        <v>61.25</v>
      </c>
      <c r="CQ6" s="22">
        <f t="shared" si="10"/>
        <v>54.43</v>
      </c>
      <c r="CR6" s="22">
        <f t="shared" si="10"/>
        <v>53.87</v>
      </c>
      <c r="CS6" s="22">
        <f t="shared" si="10"/>
        <v>54.49</v>
      </c>
      <c r="CT6" s="22">
        <f t="shared" si="10"/>
        <v>54.8</v>
      </c>
      <c r="CU6" s="22">
        <f t="shared" si="10"/>
        <v>55.47</v>
      </c>
      <c r="CV6" s="21" t="str">
        <f>IF(CV7="","",IF(CV7="-","【-】","【"&amp;SUBSTITUTE(TEXT(CV7,"#,##0.00"),"-","△")&amp;"】"))</f>
        <v>【60.21】</v>
      </c>
      <c r="CW6" s="22">
        <f>IF(CW7="",NA(),CW7)</f>
        <v>84.22</v>
      </c>
      <c r="CX6" s="22">
        <f t="shared" ref="CX6:DF6" si="11">IF(CX7="",NA(),CX7)</f>
        <v>85.65</v>
      </c>
      <c r="CY6" s="22">
        <f t="shared" si="11"/>
        <v>85.57</v>
      </c>
      <c r="CZ6" s="22">
        <f t="shared" si="11"/>
        <v>86.57</v>
      </c>
      <c r="DA6" s="22">
        <f t="shared" si="11"/>
        <v>84.12</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52.23</v>
      </c>
      <c r="DI6" s="22">
        <f t="shared" ref="DI6:DQ6" si="12">IF(DI7="",NA(),DI7)</f>
        <v>53.15</v>
      </c>
      <c r="DJ6" s="22">
        <f t="shared" si="12"/>
        <v>54.27</v>
      </c>
      <c r="DK6" s="22">
        <f t="shared" si="12"/>
        <v>52.9</v>
      </c>
      <c r="DL6" s="22">
        <f t="shared" si="12"/>
        <v>54.02</v>
      </c>
      <c r="DM6" s="22">
        <f t="shared" si="12"/>
        <v>49.39</v>
      </c>
      <c r="DN6" s="22">
        <f t="shared" si="12"/>
        <v>50.75</v>
      </c>
      <c r="DO6" s="22">
        <f t="shared" si="12"/>
        <v>51.72</v>
      </c>
      <c r="DP6" s="22">
        <f t="shared" si="12"/>
        <v>52.27</v>
      </c>
      <c r="DQ6" s="22">
        <f t="shared" si="12"/>
        <v>52.87</v>
      </c>
      <c r="DR6" s="21" t="str">
        <f>IF(DR7="","",IF(DR7="-","【-】","【"&amp;SUBSTITUTE(TEXT(DR7,"#,##0.00"),"-","△")&amp;"】"))</f>
        <v>【52.41】</v>
      </c>
      <c r="DS6" s="22">
        <f>IF(DS7="",NA(),DS7)</f>
        <v>26.43</v>
      </c>
      <c r="DT6" s="22">
        <f t="shared" ref="DT6:EB6" si="13">IF(DT7="",NA(),DT7)</f>
        <v>26.46</v>
      </c>
      <c r="DU6" s="22">
        <f t="shared" si="13"/>
        <v>26.27</v>
      </c>
      <c r="DV6" s="22">
        <f t="shared" si="13"/>
        <v>24.54</v>
      </c>
      <c r="DW6" s="22">
        <f t="shared" si="13"/>
        <v>24.54</v>
      </c>
      <c r="DX6" s="22">
        <f t="shared" si="13"/>
        <v>18.57</v>
      </c>
      <c r="DY6" s="22">
        <f t="shared" si="13"/>
        <v>21.14</v>
      </c>
      <c r="DZ6" s="22">
        <f t="shared" si="13"/>
        <v>22.12</v>
      </c>
      <c r="EA6" s="22">
        <f t="shared" si="13"/>
        <v>25.67</v>
      </c>
      <c r="EB6" s="22">
        <f t="shared" si="13"/>
        <v>26.86</v>
      </c>
      <c r="EC6" s="21" t="str">
        <f>IF(EC7="","",IF(EC7="-","【-】","【"&amp;SUBSTITUTE(TEXT(EC7,"#,##0.00"),"-","△")&amp;"】"))</f>
        <v>【26.78】</v>
      </c>
      <c r="ED6" s="22">
        <f>IF(ED7="",NA(),ED7)</f>
        <v>0.91</v>
      </c>
      <c r="EE6" s="22">
        <f t="shared" ref="EE6:EM6" si="14">IF(EE7="",NA(),EE7)</f>
        <v>0.75</v>
      </c>
      <c r="EF6" s="22">
        <f t="shared" si="14"/>
        <v>0.69</v>
      </c>
      <c r="EG6" s="22">
        <f t="shared" si="14"/>
        <v>0.68</v>
      </c>
      <c r="EH6" s="22">
        <f t="shared" si="14"/>
        <v>0.52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462144</v>
      </c>
      <c r="D7" s="24">
        <v>46</v>
      </c>
      <c r="E7" s="24">
        <v>1</v>
      </c>
      <c r="F7" s="24">
        <v>0</v>
      </c>
      <c r="G7" s="24">
        <v>1</v>
      </c>
      <c r="H7" s="24" t="s">
        <v>93</v>
      </c>
      <c r="I7" s="24" t="s">
        <v>94</v>
      </c>
      <c r="J7" s="24" t="s">
        <v>95</v>
      </c>
      <c r="K7" s="24" t="s">
        <v>96</v>
      </c>
      <c r="L7" s="24" t="s">
        <v>97</v>
      </c>
      <c r="M7" s="24" t="s">
        <v>98</v>
      </c>
      <c r="N7" s="25" t="s">
        <v>99</v>
      </c>
      <c r="O7" s="25">
        <v>70.02</v>
      </c>
      <c r="P7" s="25">
        <v>88.94</v>
      </c>
      <c r="Q7" s="25">
        <v>2827</v>
      </c>
      <c r="R7" s="25">
        <v>12973</v>
      </c>
      <c r="S7" s="25">
        <v>162.1</v>
      </c>
      <c r="T7" s="25">
        <v>80.03</v>
      </c>
      <c r="U7" s="25">
        <v>11399</v>
      </c>
      <c r="V7" s="25">
        <v>16.2</v>
      </c>
      <c r="W7" s="25">
        <v>703.64</v>
      </c>
      <c r="X7" s="25">
        <v>119.24</v>
      </c>
      <c r="Y7" s="25">
        <v>119.57</v>
      </c>
      <c r="Z7" s="25">
        <v>113.44</v>
      </c>
      <c r="AA7" s="25">
        <v>107.91</v>
      </c>
      <c r="AB7" s="25">
        <v>112.76</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607.11</v>
      </c>
      <c r="AU7" s="25">
        <v>600.39</v>
      </c>
      <c r="AV7" s="25">
        <v>605.67999999999995</v>
      </c>
      <c r="AW7" s="25">
        <v>603.02</v>
      </c>
      <c r="AX7" s="25">
        <v>566.17999999999995</v>
      </c>
      <c r="AY7" s="25">
        <v>371.81</v>
      </c>
      <c r="AZ7" s="25">
        <v>384.23</v>
      </c>
      <c r="BA7" s="25">
        <v>364.3</v>
      </c>
      <c r="BB7" s="25">
        <v>378.87</v>
      </c>
      <c r="BC7" s="25">
        <v>362.35</v>
      </c>
      <c r="BD7" s="25">
        <v>239.69</v>
      </c>
      <c r="BE7" s="25">
        <v>440.74</v>
      </c>
      <c r="BF7" s="25">
        <v>420.04</v>
      </c>
      <c r="BG7" s="25">
        <v>400.61</v>
      </c>
      <c r="BH7" s="25">
        <v>404.33</v>
      </c>
      <c r="BI7" s="25">
        <v>388.5</v>
      </c>
      <c r="BJ7" s="25">
        <v>465.85</v>
      </c>
      <c r="BK7" s="25">
        <v>439.43</v>
      </c>
      <c r="BL7" s="25">
        <v>438.41</v>
      </c>
      <c r="BM7" s="25">
        <v>430.23</v>
      </c>
      <c r="BN7" s="25">
        <v>429.24</v>
      </c>
      <c r="BO7" s="25">
        <v>264.86</v>
      </c>
      <c r="BP7" s="25">
        <v>118.91</v>
      </c>
      <c r="BQ7" s="25">
        <v>119.25</v>
      </c>
      <c r="BR7" s="25">
        <v>112.78</v>
      </c>
      <c r="BS7" s="25">
        <v>106.96</v>
      </c>
      <c r="BT7" s="25">
        <v>112.02</v>
      </c>
      <c r="BU7" s="25">
        <v>92.39</v>
      </c>
      <c r="BV7" s="25">
        <v>94.41</v>
      </c>
      <c r="BW7" s="25">
        <v>90.96</v>
      </c>
      <c r="BX7" s="25">
        <v>90.66</v>
      </c>
      <c r="BY7" s="25">
        <v>90.78</v>
      </c>
      <c r="BZ7" s="25">
        <v>97.59</v>
      </c>
      <c r="CA7" s="25">
        <v>133.02000000000001</v>
      </c>
      <c r="CB7" s="25">
        <v>132.84</v>
      </c>
      <c r="CC7" s="25">
        <v>140.57</v>
      </c>
      <c r="CD7" s="25">
        <v>148.13999999999999</v>
      </c>
      <c r="CE7" s="25">
        <v>141.24</v>
      </c>
      <c r="CF7" s="25">
        <v>192.98</v>
      </c>
      <c r="CG7" s="25">
        <v>192.13</v>
      </c>
      <c r="CH7" s="25">
        <v>197.04</v>
      </c>
      <c r="CI7" s="25">
        <v>199.33</v>
      </c>
      <c r="CJ7" s="25">
        <v>202.75</v>
      </c>
      <c r="CK7" s="25">
        <v>181.66</v>
      </c>
      <c r="CL7" s="25">
        <v>57.01</v>
      </c>
      <c r="CM7" s="25">
        <v>55.12</v>
      </c>
      <c r="CN7" s="25">
        <v>54.15</v>
      </c>
      <c r="CO7" s="25">
        <v>60.35</v>
      </c>
      <c r="CP7" s="25">
        <v>61.25</v>
      </c>
      <c r="CQ7" s="25">
        <v>54.43</v>
      </c>
      <c r="CR7" s="25">
        <v>53.87</v>
      </c>
      <c r="CS7" s="25">
        <v>54.49</v>
      </c>
      <c r="CT7" s="25">
        <v>54.8</v>
      </c>
      <c r="CU7" s="25">
        <v>55.47</v>
      </c>
      <c r="CV7" s="25">
        <v>60.21</v>
      </c>
      <c r="CW7" s="25">
        <v>84.22</v>
      </c>
      <c r="CX7" s="25">
        <v>85.65</v>
      </c>
      <c r="CY7" s="25">
        <v>85.57</v>
      </c>
      <c r="CZ7" s="25">
        <v>86.57</v>
      </c>
      <c r="DA7" s="25">
        <v>84.12</v>
      </c>
      <c r="DB7" s="25">
        <v>79.44</v>
      </c>
      <c r="DC7" s="25">
        <v>79.489999999999995</v>
      </c>
      <c r="DD7" s="25">
        <v>78.8</v>
      </c>
      <c r="DE7" s="25">
        <v>77.98</v>
      </c>
      <c r="DF7" s="25">
        <v>76.97</v>
      </c>
      <c r="DG7" s="25">
        <v>89.21</v>
      </c>
      <c r="DH7" s="25">
        <v>52.23</v>
      </c>
      <c r="DI7" s="25">
        <v>53.15</v>
      </c>
      <c r="DJ7" s="25">
        <v>54.27</v>
      </c>
      <c r="DK7" s="25">
        <v>52.9</v>
      </c>
      <c r="DL7" s="25">
        <v>54.02</v>
      </c>
      <c r="DM7" s="25">
        <v>49.39</v>
      </c>
      <c r="DN7" s="25">
        <v>50.75</v>
      </c>
      <c r="DO7" s="25">
        <v>51.72</v>
      </c>
      <c r="DP7" s="25">
        <v>52.27</v>
      </c>
      <c r="DQ7" s="25">
        <v>52.87</v>
      </c>
      <c r="DR7" s="25">
        <v>52.41</v>
      </c>
      <c r="DS7" s="25">
        <v>26.43</v>
      </c>
      <c r="DT7" s="25">
        <v>26.46</v>
      </c>
      <c r="DU7" s="25">
        <v>26.27</v>
      </c>
      <c r="DV7" s="25">
        <v>24.54</v>
      </c>
      <c r="DW7" s="25">
        <v>24.54</v>
      </c>
      <c r="DX7" s="25">
        <v>18.57</v>
      </c>
      <c r="DY7" s="25">
        <v>21.14</v>
      </c>
      <c r="DZ7" s="25">
        <v>22.12</v>
      </c>
      <c r="EA7" s="25">
        <v>25.67</v>
      </c>
      <c r="EB7" s="25">
        <v>26.86</v>
      </c>
      <c r="EC7" s="25">
        <v>26.78</v>
      </c>
      <c r="ED7" s="25">
        <v>0.91</v>
      </c>
      <c r="EE7" s="25">
        <v>0.75</v>
      </c>
      <c r="EF7" s="25">
        <v>0.69</v>
      </c>
      <c r="EG7" s="25">
        <v>0.68</v>
      </c>
      <c r="EH7" s="25">
        <v>0.52</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2026-03-02T05:31:25Z</cp:lastPrinted>
  <dcterms:created xsi:type="dcterms:W3CDTF">2025-12-12T09:25:06Z</dcterms:created>
  <dcterms:modified xsi:type="dcterms:W3CDTF">2026-03-04T01:59:41Z</dcterms:modified>
  <cp:category/>
</cp:coreProperties>
</file>