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05 出水市\"/>
    </mc:Choice>
  </mc:AlternateContent>
  <xr:revisionPtr revIDLastSave="0" documentId="13_ncr:1_{ECC4B1A2-7788-4289-AAD5-5D7CD4368966}" xr6:coauthVersionLast="47" xr6:coauthVersionMax="47" xr10:uidLastSave="{00000000-0000-0000-0000-000000000000}"/>
  <workbookProtection workbookAlgorithmName="SHA-512" workbookHashValue="s3DiiB7vBuV5oddErpfGs9Pvmq2WSwL/18N9+ujc6G/Qc2hQOIUbfDPc5D/lDFpYO4EJ4pENNlk/8JcVP3fetA==" workbookSaltValue="fEFpba9ERMPCnpB2Tt4uRA==" workbookSpinCount="100000" lockStructure="1"/>
  <bookViews>
    <workbookView xWindow="28680" yWindow="-120" windowWidth="29040" windowHeight="15720" tabRatio="798"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AT10" i="4"/>
  <c r="AL10"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<sst xmlns="http://schemas.openxmlformats.org/spreadsheetml/2006/main" count="231" uniqueCount="115">
  <si>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</si>
  <si>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</si>
  <si>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</si>
  <si>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</si>
  <si>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</si>
  <si>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</si>
  <si>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</si>
  <si>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</si>
  <si>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</si>
  <si>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</si>
  <si>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</si>
  <si>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</si>
  <si>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</si>
  <si>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</si>
  <si>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</si>
  <si>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</si>
  <si>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</si>
  <si>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</si>
  <si>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</si>
  <si>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</si>
  <si>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</si>
  <si>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</si>
  <si>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</si>
  <si>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</si>
  <si>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</si>
  <si>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</si>
  <si>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</si>
  <si>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</si>
  <si>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</si>
  <si>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</si>
  <si>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</si>
  <si>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</si>
  <si>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</si>
  <si>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</si>
  <si>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</si>
  <si>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</si>
  <si>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</si>
  <si>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</si>
  <si>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</si>
  <si>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</si>
  <si>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</si>
  <si>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</si>
  <si>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</si>
  <si>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</si>
  <si>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</si>
  <si>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</si>
  <si>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</si>
  <si>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</si>
  <si>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</si>
  <si>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</si>
  <si>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</si>
  <si>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</si>
  <si>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</si>
  <si>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</si>
  <si>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</si>
  <si>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</si>
  <si>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</si>
  <si>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</si>
  <si>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</si>
  <si>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</si>
  <si>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</si>
  <si>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</si>
  <si>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</si>
  <si>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</si>
  <si>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</si>
  <si>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</si>
  <si>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</si>
  <si>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</si>
  <si>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</si>
  <si>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</si>
  <si>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</si>
  <si>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</si>
  <si>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</si>
  <si>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</si>
  <si>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</si>
  <si>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</si>
  <si>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</si>
  <si>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</si>
  <si>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</si>
  <si>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</si>
  <si>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</si>
  <si>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</si>
  <si>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</si>
  <si>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</si>
  <si>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</si>
  <si>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</si>
  <si>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</si>
  <si>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</si>
  <si>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</si>
  <si>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</si>
  <si>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</si>
  <si>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</si>
  <si>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</si>
  <si>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</si>
  <si>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</si>
  <si>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</si>
  <si>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出水市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</si>
  <si>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</si>
  <si>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</si>
  <si>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</si>
  <si>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</si>
  <si>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</si>
  <si>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</si>
  <si>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</si>
  <si>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</si>
  <si>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</si>
  <si>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</si>
  <si>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</si>
  <si>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</si>
  <si>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</si>
  <si>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</si>
  <si>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</si>
  <si>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①経常収支比率は、100％を下回り欠損金が発生したことを示しており、類似団体平均値も下回っている。
　②令和４年度以降引き続き欠損金が生じており、早急に対策を講じる必要がある。
　③流動比率が類似団体平均値を上回っているが、一般会計からの繰入金により指標が改善されている状態である。今後、施設更新や修繕の費用が増加する見込みであり、資金の確保が課題である。
　④企業債残高対事業規模比率は、類似団体平均値を下回っているが、今後、施設更新により企業債残高が増えることが考えられるため、注意が必要である。
　⑤経費回収率は、類似団体平均値を上回っているが、令和6年10月に料金改定を行ったにもかかわらず100％未満で適切な使用料水準が確保されていないことを示している。
　⑥汚水処理原価は、類似団体平均値を下回っているが、１㎥当たりの汚水処理費（汚水処理原価）が200円を超えており、目安の150円を超えている状態である。施設更新に伴う資本費の増により今後も増加が見込まれるため、注意が必要である。
　⑦施設利用率は、類似団体平均値を上回っているが、節水型機器の普及や人口減少により、今後、徐々に低下するものと推測される。　
　⑧水洗化率は、水洗化率の向上は使用料収入の増加につながることから、経営改善の施策として取り組む必要がある。</t>
    <rPh sb="15" eb="17">
      <t>シタマワ</t>
    </rPh>
    <rPh sb="18" eb="21">
      <t>ケッソンキン</t>
    </rPh>
    <rPh sb="22" eb="24">
      <t>ハッセイ</t>
    </rPh>
    <rPh sb="29" eb="30">
      <t>シメ</t>
    </rPh>
    <rPh sb="35" eb="37">
      <t>ルイジ</t>
    </rPh>
    <rPh sb="37" eb="39">
      <t>ダンタイ</t>
    </rPh>
    <rPh sb="39" eb="42">
      <t>ヘイキンチ</t>
    </rPh>
    <rPh sb="43" eb="45">
      <t>シタマワ</t>
    </rPh>
    <rPh sb="53" eb="55">
      <t>レイワ</t>
    </rPh>
    <rPh sb="56" eb="57">
      <t>ネン</t>
    </rPh>
    <rPh sb="57" eb="58">
      <t>ド</t>
    </rPh>
    <rPh sb="58" eb="60">
      <t>イコウ</t>
    </rPh>
    <rPh sb="60" eb="61">
      <t>ヒ</t>
    </rPh>
    <rPh sb="62" eb="63">
      <t>ツヅ</t>
    </rPh>
    <rPh sb="64" eb="67">
      <t>ケッソンキン</t>
    </rPh>
    <rPh sb="68" eb="69">
      <t>ショウ</t>
    </rPh>
    <rPh sb="74" eb="76">
      <t>ソウキュウ</t>
    </rPh>
    <rPh sb="77" eb="79">
      <t>タイサク</t>
    </rPh>
    <rPh sb="80" eb="81">
      <t>コウ</t>
    </rPh>
    <rPh sb="83" eb="85">
      <t>ヒツヨウ</t>
    </rPh>
    <rPh sb="105" eb="107">
      <t>ウワマワ</t>
    </rPh>
    <rPh sb="113" eb="115">
      <t>イッパン</t>
    </rPh>
    <rPh sb="115" eb="117">
      <t>カイケイ</t>
    </rPh>
    <rPh sb="120" eb="122">
      <t>クリイレ</t>
    </rPh>
    <rPh sb="122" eb="123">
      <t>キン</t>
    </rPh>
    <rPh sb="126" eb="128">
      <t>シヒョウ</t>
    </rPh>
    <rPh sb="129" eb="131">
      <t>カイゼン</t>
    </rPh>
    <rPh sb="136" eb="138">
      <t>ジョウタイ</t>
    </rPh>
    <rPh sb="142" eb="144">
      <t>コンゴ</t>
    </rPh>
    <rPh sb="145" eb="147">
      <t>シセツ</t>
    </rPh>
    <rPh sb="147" eb="149">
      <t>コウシン</t>
    </rPh>
    <rPh sb="150" eb="152">
      <t>シュウゼン</t>
    </rPh>
    <rPh sb="153" eb="155">
      <t>ヒヨウ</t>
    </rPh>
    <rPh sb="156" eb="158">
      <t>ゾウカ</t>
    </rPh>
    <rPh sb="160" eb="162">
      <t>ミコ</t>
    </rPh>
    <rPh sb="167" eb="169">
      <t>シキン</t>
    </rPh>
    <rPh sb="170" eb="172">
      <t>カクホ</t>
    </rPh>
    <rPh sb="173" eb="175">
      <t>カダイ</t>
    </rPh>
    <rPh sb="215" eb="217">
      <t>シセツ</t>
    </rPh>
    <rPh sb="217" eb="219">
      <t>コウシン</t>
    </rPh>
    <rPh sb="222" eb="224">
      <t>キギョウ</t>
    </rPh>
    <rPh sb="224" eb="225">
      <t>サイ</t>
    </rPh>
    <rPh sb="225" eb="227">
      <t>ザンダカ</t>
    </rPh>
    <rPh sb="228" eb="229">
      <t>フ</t>
    </rPh>
    <rPh sb="234" eb="235">
      <t>カンガ</t>
    </rPh>
    <rPh sb="242" eb="244">
      <t>チュウイ</t>
    </rPh>
    <rPh sb="245" eb="247">
      <t>ヒツヨウ</t>
    </rPh>
    <rPh sb="269" eb="270">
      <t>ウエ</t>
    </rPh>
    <rPh sb="277" eb="279">
      <t>レイワ</t>
    </rPh>
    <rPh sb="280" eb="281">
      <t>ネン</t>
    </rPh>
    <rPh sb="283" eb="284">
      <t>ガツ</t>
    </rPh>
    <rPh sb="285" eb="287">
      <t>リョウキン</t>
    </rPh>
    <rPh sb="287" eb="289">
      <t>カイテイ</t>
    </rPh>
    <rPh sb="290" eb="291">
      <t>オコナ</t>
    </rPh>
    <rPh sb="352" eb="353">
      <t>シタ</t>
    </rPh>
    <rPh sb="362" eb="363">
      <t>ア</t>
    </rPh>
    <rPh sb="366" eb="368">
      <t>オスイ</t>
    </rPh>
    <rPh sb="368" eb="370">
      <t>ショリ</t>
    </rPh>
    <rPh sb="370" eb="371">
      <t>ヒ</t>
    </rPh>
    <rPh sb="372" eb="374">
      <t>オスイ</t>
    </rPh>
    <rPh sb="374" eb="376">
      <t>ショリ</t>
    </rPh>
    <rPh sb="376" eb="378">
      <t>ゲンカ</t>
    </rPh>
    <rPh sb="383" eb="384">
      <t>エン</t>
    </rPh>
    <rPh sb="385" eb="386">
      <t>コ</t>
    </rPh>
    <rPh sb="391" eb="393">
      <t>メヤス</t>
    </rPh>
    <rPh sb="397" eb="398">
      <t>エン</t>
    </rPh>
    <rPh sb="399" eb="400">
      <t>コ</t>
    </rPh>
    <rPh sb="404" eb="406">
      <t>ジョウタイ</t>
    </rPh>
    <rPh sb="410" eb="412">
      <t>シセツ</t>
    </rPh>
    <rPh sb="412" eb="414">
      <t>コウシン</t>
    </rPh>
    <rPh sb="415" eb="416">
      <t>トモナ</t>
    </rPh>
    <rPh sb="417" eb="419">
      <t>シホン</t>
    </rPh>
    <rPh sb="419" eb="420">
      <t>ヒ</t>
    </rPh>
    <rPh sb="421" eb="422">
      <t>ゾウ</t>
    </rPh>
    <rPh sb="425" eb="427">
      <t>コンゴ</t>
    </rPh>
    <rPh sb="428" eb="430">
      <t>ゾウカ</t>
    </rPh>
    <rPh sb="431" eb="433">
      <t>ミコ</t>
    </rPh>
    <rPh sb="439" eb="441">
      <t>チュウイ</t>
    </rPh>
    <rPh sb="442" eb="444">
      <t>ヒツヨウ</t>
    </rPh>
    <rPh sb="466" eb="467">
      <t>ウエ</t>
    </rPh>
    <rPh sb="491" eb="493">
      <t>コンゴ</t>
    </rPh>
    <phoneticPr fontId="4"/>
  </si>
  <si>
    <t>　①有形固定資産減価償却率は、法適用５年目で低いポイントとなっているが、実際には電気・機械等の施設が耐用年数を迎えている。
　管渠の標準的耐用年数は50年であり、供用開始から31年とまだ猶予があるが、老朽化を示す指標や改善率については、調査検討すべき課題であると捉えている。
　将来に渡り持続的に施設を維持していくためには、最適整備構想等による施設更新が必要であり、その財源には企業債を活用することになる。企業債の活用については、将来の負担とバランスを取りながら行う必要がある。</t>
    <rPh sb="2" eb="4">
      <t>ユウケイ</t>
    </rPh>
    <rPh sb="4" eb="6">
      <t>コテイ</t>
    </rPh>
    <rPh sb="6" eb="8">
      <t>シサン</t>
    </rPh>
    <rPh sb="8" eb="10">
      <t>ゲンカ</t>
    </rPh>
    <rPh sb="10" eb="12">
      <t>ショウキャク</t>
    </rPh>
    <rPh sb="12" eb="13">
      <t>リツ</t>
    </rPh>
    <rPh sb="15" eb="16">
      <t>ホウ</t>
    </rPh>
    <rPh sb="16" eb="18">
      <t>テキヨウ</t>
    </rPh>
    <rPh sb="22" eb="23">
      <t>ヒク</t>
    </rPh>
    <rPh sb="36" eb="38">
      <t>ジッサイ</t>
    </rPh>
    <rPh sb="45" eb="46">
      <t>ナド</t>
    </rPh>
    <rPh sb="50" eb="52">
      <t>タイヨウ</t>
    </rPh>
    <rPh sb="52" eb="54">
      <t>ネンスウ</t>
    </rPh>
    <rPh sb="55" eb="56">
      <t>ムカ</t>
    </rPh>
    <rPh sb="89" eb="90">
      <t>ネン</t>
    </rPh>
    <rPh sb="93" eb="95">
      <t>ユウヨ</t>
    </rPh>
    <rPh sb="139" eb="141">
      <t>ショウライ</t>
    </rPh>
    <rPh sb="142" eb="143">
      <t>ワタ</t>
    </rPh>
    <rPh sb="144" eb="147">
      <t>ジゾクテキ</t>
    </rPh>
    <rPh sb="148" eb="150">
      <t>シセツ</t>
    </rPh>
    <rPh sb="151" eb="153">
      <t>イジ</t>
    </rPh>
    <rPh sb="162" eb="164">
      <t>サイテキ</t>
    </rPh>
    <rPh sb="164" eb="166">
      <t>セイビ</t>
    </rPh>
    <rPh sb="166" eb="168">
      <t>コウソウ</t>
    </rPh>
    <rPh sb="168" eb="169">
      <t>ナド</t>
    </rPh>
    <rPh sb="172" eb="174">
      <t>シセツ</t>
    </rPh>
    <rPh sb="174" eb="176">
      <t>コウシン</t>
    </rPh>
    <rPh sb="177" eb="179">
      <t>ヒツヨウ</t>
    </rPh>
    <rPh sb="185" eb="187">
      <t>ザイゲン</t>
    </rPh>
    <rPh sb="189" eb="191">
      <t>キギョウ</t>
    </rPh>
    <rPh sb="191" eb="192">
      <t>サイ</t>
    </rPh>
    <rPh sb="193" eb="195">
      <t>カツヨウ</t>
    </rPh>
    <rPh sb="203" eb="205">
      <t>キギョウ</t>
    </rPh>
    <rPh sb="205" eb="206">
      <t>サイ</t>
    </rPh>
    <rPh sb="207" eb="209">
      <t>カツヨウ</t>
    </rPh>
    <rPh sb="215" eb="217">
      <t>ショウライ</t>
    </rPh>
    <rPh sb="218" eb="220">
      <t>フタン</t>
    </rPh>
    <rPh sb="226" eb="227">
      <t>ト</t>
    </rPh>
    <rPh sb="231" eb="232">
      <t>オコナ</t>
    </rPh>
    <phoneticPr fontId="4"/>
  </si>
  <si>
    <t>　施設の老朽化が進み、更新や修繕の費用が増加する中、物価高騰により維持管理費も増加している。これに加え、職員給与費も増加しており、営業費用の増加による汚水処理費の増や経費回収率の悪化が想定される。
　人員削減を実施してきたことにより現在の業務量に対する人員数は適正規模であると考えているが、施設の更新等により業務量の増加が見込まれるため、人件費の増や人員不足にならないよう更なる業務効率化が必要である。
　収支の改善を図るため、令和6年10月に料金改定を行ったが、急速な人口減少や節水機器の普及等により有収水量は減少傾向である上、現状で汚水処理原価が200円を超えており、料金改定だけで赤字を解消することは困難な状況である。今後は、省エネ機器の導入や施設のダウンサイジングなど、恒常的に経費を縮減する体制を構築していく必要がある。</t>
    <rPh sb="263" eb="264">
      <t>ウエ</t>
    </rPh>
    <rPh sb="265" eb="267">
      <t>ゲンジョウ</t>
    </rPh>
    <rPh sb="268" eb="270">
      <t>オスイ</t>
    </rPh>
    <rPh sb="270" eb="272">
      <t>ショリ</t>
    </rPh>
    <rPh sb="272" eb="274">
      <t>ゲンカ</t>
    </rPh>
    <rPh sb="278" eb="279">
      <t>エン</t>
    </rPh>
    <rPh sb="280" eb="281">
      <t>コ</t>
    </rPh>
    <rPh sb="286" eb="288">
      <t>リョウキン</t>
    </rPh>
    <rPh sb="288" eb="290">
      <t>カイテイ</t>
    </rPh>
    <rPh sb="293" eb="295">
      <t>アカジ</t>
    </rPh>
    <rPh sb="296" eb="298">
      <t>カイショウ</t>
    </rPh>
    <rPh sb="303" eb="305">
      <t>コンナン</t>
    </rPh>
    <rPh sb="306" eb="308">
      <t>ジョウキョウ</t>
    </rPh>
    <rPh sb="312" eb="314">
      <t>コンゴ</t>
    </rPh>
    <rPh sb="316" eb="317">
      <t>ショウ</t>
    </rPh>
    <rPh sb="319" eb="321">
      <t>キキ</t>
    </rPh>
    <rPh sb="322" eb="324">
      <t>ドウニュウ</t>
    </rPh>
    <rPh sb="325" eb="327">
      <t>シセツ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</si>
</sst>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21E-4387-9507-72977A62753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0.02</c:v>
                </c:pt>
                <c:pt idx="4">
                  <c:v>0.02</c:v>
                </c:pt>
              </c:numCache>
            </c:numRef>
          </c:val>
          <c:smooth val="0"/>
          <c:extLst>
            <c:ext xmlns:c16="http://schemas.microsoft.com/office/drawing/2014/chart" uri="{C3380CC4-5D6E-409C-BE32-E72D297353CC}">
              <c16:uniqueId val="{00000001-721E-4387-9507-72977A62753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59.69</c:v>
                </c:pt>
                <c:pt idx="1">
                  <c:v>58.46</c:v>
                </c:pt>
                <c:pt idx="2">
                  <c:v>55.06</c:v>
                </c:pt>
                <c:pt idx="3">
                  <c:v>54.04</c:v>
                </c:pt>
                <c:pt idx="4">
                  <c:v>54.09</c:v>
                </c:pt>
              </c:numCache>
            </c:numRef>
          </c:val>
          <c:extLst>
            <c:ext xmlns:c16="http://schemas.microsoft.com/office/drawing/2014/chart" uri="{C3380CC4-5D6E-409C-BE32-E72D297353CC}">
              <c16:uniqueId val="{00000000-54EF-4228-858A-EC65D0256DD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52.63</c:v>
                </c:pt>
                <c:pt idx="4">
                  <c:v>52.34</c:v>
                </c:pt>
              </c:numCache>
            </c:numRef>
          </c:val>
          <c:smooth val="0"/>
          <c:extLst>
            <c:ext xmlns:c16="http://schemas.microsoft.com/office/drawing/2014/chart" uri="{C3380CC4-5D6E-409C-BE32-E72D297353CC}">
              <c16:uniqueId val="{00000001-54EF-4228-858A-EC65D0256DD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87.15</c:v>
                </c:pt>
                <c:pt idx="1">
                  <c:v>85.89</c:v>
                </c:pt>
                <c:pt idx="2">
                  <c:v>85.38</c:v>
                </c:pt>
                <c:pt idx="3">
                  <c:v>84.63</c:v>
                </c:pt>
                <c:pt idx="4">
                  <c:v>82.55</c:v>
                </c:pt>
              </c:numCache>
            </c:numRef>
          </c:val>
          <c:extLst>
            <c:ext xmlns:c16="http://schemas.microsoft.com/office/drawing/2014/chart" uri="{C3380CC4-5D6E-409C-BE32-E72D297353CC}">
              <c16:uniqueId val="{00000000-FBE2-41FF-8E09-D80AB29FA1F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90.32</c:v>
                </c:pt>
                <c:pt idx="4">
                  <c:v>90.05</c:v>
                </c:pt>
              </c:numCache>
            </c:numRef>
          </c:val>
          <c:smooth val="0"/>
          <c:extLst>
            <c:ext xmlns:c16="http://schemas.microsoft.com/office/drawing/2014/chart" uri="{C3380CC4-5D6E-409C-BE32-E72D297353CC}">
              <c16:uniqueId val="{00000001-FBE2-41FF-8E09-D80AB29FA1F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101.76</c:v>
                </c:pt>
                <c:pt idx="1">
                  <c:v>102.25</c:v>
                </c:pt>
                <c:pt idx="2">
                  <c:v>89.73</c:v>
                </c:pt>
                <c:pt idx="3">
                  <c:v>101.45</c:v>
                </c:pt>
                <c:pt idx="4">
                  <c:v>94.06</c:v>
                </c:pt>
              </c:numCache>
            </c:numRef>
          </c:val>
          <c:extLst>
            <c:ext xmlns:c16="http://schemas.microsoft.com/office/drawing/2014/chart" uri="{C3380CC4-5D6E-409C-BE32-E72D297353CC}">
              <c16:uniqueId val="{00000000-C73A-4999-B6E3-5383EEA76B8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103.07</c:v>
                </c:pt>
                <c:pt idx="4">
                  <c:v>103.04</c:v>
                </c:pt>
              </c:numCache>
            </c:numRef>
          </c:val>
          <c:smooth val="0"/>
          <c:extLst>
            <c:ext xmlns:c16="http://schemas.microsoft.com/office/drawing/2014/chart" uri="{C3380CC4-5D6E-409C-BE32-E72D297353CC}">
              <c16:uniqueId val="{00000001-C73A-4999-B6E3-5383EEA76B8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5.08</c:v>
                </c:pt>
                <c:pt idx="1">
                  <c:v>10.14</c:v>
                </c:pt>
                <c:pt idx="2">
                  <c:v>13.87</c:v>
                </c:pt>
                <c:pt idx="3">
                  <c:v>17.309999999999999</c:v>
                </c:pt>
                <c:pt idx="4">
                  <c:v>20.12</c:v>
                </c:pt>
              </c:numCache>
            </c:numRef>
          </c:val>
          <c:extLst>
            <c:ext xmlns:c16="http://schemas.microsoft.com/office/drawing/2014/chart" uri="{C3380CC4-5D6E-409C-BE32-E72D297353CC}">
              <c16:uniqueId val="{00000000-32E9-445E-B1C4-EE07B3EBAA9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30.5</c:v>
                </c:pt>
                <c:pt idx="4">
                  <c:v>30.49</c:v>
                </c:pt>
              </c:numCache>
            </c:numRef>
          </c:val>
          <c:smooth val="0"/>
          <c:extLst>
            <c:ext xmlns:c16="http://schemas.microsoft.com/office/drawing/2014/chart" uri="{C3380CC4-5D6E-409C-BE32-E72D297353CC}">
              <c16:uniqueId val="{00000001-32E9-445E-B1C4-EE07B3EBAA9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F52-46FB-ADCB-A86DF3CBF88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2F52-46FB-ADCB-A86DF3CBF88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formatCode="#,##0.00;&quot;△&quot;#,##0.00;&quot;-&quot;">
                  <c:v>22.61</c:v>
                </c:pt>
                <c:pt idx="3" formatCode="#,##0.00;&quot;△&quot;#,##0.00;&quot;-&quot;">
                  <c:v>17.84</c:v>
                </c:pt>
                <c:pt idx="4" formatCode="#,##0.00;&quot;△&quot;#,##0.00;&quot;-&quot;">
                  <c:v>41.07</c:v>
                </c:pt>
              </c:numCache>
            </c:numRef>
          </c:val>
          <c:extLst>
            <c:ext xmlns:c16="http://schemas.microsoft.com/office/drawing/2014/chart" uri="{C3380CC4-5D6E-409C-BE32-E72D297353CC}">
              <c16:uniqueId val="{00000000-A585-4087-85A2-FCA8F965A93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120.64</c:v>
                </c:pt>
                <c:pt idx="4">
                  <c:v>100.31</c:v>
                </c:pt>
              </c:numCache>
            </c:numRef>
          </c:val>
          <c:smooth val="0"/>
          <c:extLst>
            <c:ext xmlns:c16="http://schemas.microsoft.com/office/drawing/2014/chart" uri="{C3380CC4-5D6E-409C-BE32-E72D297353CC}">
              <c16:uniqueId val="{00000001-A585-4087-85A2-FCA8F965A93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31.45</c:v>
                </c:pt>
                <c:pt idx="1">
                  <c:v>21.37</c:v>
                </c:pt>
                <c:pt idx="2">
                  <c:v>18.7</c:v>
                </c:pt>
                <c:pt idx="3">
                  <c:v>29.21</c:v>
                </c:pt>
                <c:pt idx="4">
                  <c:v>45.73</c:v>
                </c:pt>
              </c:numCache>
            </c:numRef>
          </c:val>
          <c:extLst>
            <c:ext xmlns:c16="http://schemas.microsoft.com/office/drawing/2014/chart" uri="{C3380CC4-5D6E-409C-BE32-E72D297353CC}">
              <c16:uniqueId val="{00000000-A223-405A-9A7D-010C337E9ED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39.82</c:v>
                </c:pt>
                <c:pt idx="4">
                  <c:v>41.03</c:v>
                </c:pt>
              </c:numCache>
            </c:numRef>
          </c:val>
          <c:smooth val="0"/>
          <c:extLst>
            <c:ext xmlns:c16="http://schemas.microsoft.com/office/drawing/2014/chart" uri="{C3380CC4-5D6E-409C-BE32-E72D297353CC}">
              <c16:uniqueId val="{00000001-A223-405A-9A7D-010C337E9ED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
                  <c:v>0</c:v>
                </c:pt>
                <c:pt idx="1">
                  <c:v>4.8499999999999996</c:v>
                </c:pt>
                <c:pt idx="2">
                  <c:v>130.83000000000001</c:v>
                </c:pt>
                <c:pt idx="3" formatCode="#,##0.00;&quot;△&quot;#,##0.00">
                  <c:v>0</c:v>
                </c:pt>
                <c:pt idx="4" formatCode="#,##0.00;&quot;△&quot;#,##0.00">
                  <c:v>0</c:v>
                </c:pt>
              </c:numCache>
            </c:numRef>
          </c:val>
          <c:extLst>
            <c:ext xmlns:c16="http://schemas.microsoft.com/office/drawing/2014/chart" uri="{C3380CC4-5D6E-409C-BE32-E72D297353CC}">
              <c16:uniqueId val="{00000000-FD0D-477A-889C-BFFE3175568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743.31</c:v>
                </c:pt>
                <c:pt idx="4">
                  <c:v>796.8</c:v>
                </c:pt>
              </c:numCache>
            </c:numRef>
          </c:val>
          <c:smooth val="0"/>
          <c:extLst>
            <c:ext xmlns:c16="http://schemas.microsoft.com/office/drawing/2014/chart" uri="{C3380CC4-5D6E-409C-BE32-E72D297353CC}">
              <c16:uniqueId val="{00000001-FD0D-477A-889C-BFFE3175568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75.7</c:v>
                </c:pt>
                <c:pt idx="1">
                  <c:v>78.13</c:v>
                </c:pt>
                <c:pt idx="2">
                  <c:v>69.069999999999993</c:v>
                </c:pt>
                <c:pt idx="3">
                  <c:v>77.2</c:v>
                </c:pt>
                <c:pt idx="4">
                  <c:v>63.94</c:v>
                </c:pt>
              </c:numCache>
            </c:numRef>
          </c:val>
          <c:extLst>
            <c:ext xmlns:c16="http://schemas.microsoft.com/office/drawing/2014/chart" uri="{C3380CC4-5D6E-409C-BE32-E72D297353CC}">
              <c16:uniqueId val="{00000000-3060-4DDA-9F09-508FCECEA23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61.15</c:v>
                </c:pt>
                <c:pt idx="4">
                  <c:v>58.41</c:v>
                </c:pt>
              </c:numCache>
            </c:numRef>
          </c:val>
          <c:smooth val="0"/>
          <c:extLst>
            <c:ext xmlns:c16="http://schemas.microsoft.com/office/drawing/2014/chart" uri="{C3380CC4-5D6E-409C-BE32-E72D297353CC}">
              <c16:uniqueId val="{00000001-3060-4DDA-9F09-508FCECEA23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161.63999999999999</c:v>
                </c:pt>
                <c:pt idx="1">
                  <c:v>157.37</c:v>
                </c:pt>
                <c:pt idx="2">
                  <c:v>178.65</c:v>
                </c:pt>
                <c:pt idx="3">
                  <c:v>159.61000000000001</c:v>
                </c:pt>
                <c:pt idx="4">
                  <c:v>207.03</c:v>
                </c:pt>
              </c:numCache>
            </c:numRef>
          </c:val>
          <c:extLst>
            <c:ext xmlns:c16="http://schemas.microsoft.com/office/drawing/2014/chart" uri="{C3380CC4-5D6E-409C-BE32-E72D297353CC}">
              <c16:uniqueId val="{00000000-E24F-4C92-A603-B26B62BA0BD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250.43</c:v>
                </c:pt>
                <c:pt idx="4">
                  <c:v>267.33999999999997</c:v>
                </c:pt>
              </c:numCache>
            </c:numRef>
          </c:val>
          <c:smooth val="0"/>
          <c:extLst>
            <c:ext xmlns:c16="http://schemas.microsoft.com/office/drawing/2014/chart" uri="{C3380CC4-5D6E-409C-BE32-E72D297353CC}">
              <c16:uniqueId val="{00000001-E24F-4C92-A603-B26B62BA0BD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5"/>
  <sheetViews>
    <sheetView showGridLines="0" tabSelected="1" view="pageBreakPreview" zoomScale="60" zoomScaleNormal="85"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鹿児島県　出水市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51405</v>
      </c>
      <c r="AM8" s="41"/>
      <c r="AN8" s="41"/>
      <c r="AO8" s="41"/>
      <c r="AP8" s="41"/>
      <c r="AQ8" s="41"/>
      <c r="AR8" s="41"/>
      <c r="AS8" s="41"/>
      <c r="AT8" s="34">
        <f>データ!T6</f>
        <v>329.98</v>
      </c>
      <c r="AU8" s="34"/>
      <c r="AV8" s="34"/>
      <c r="AW8" s="34"/>
      <c r="AX8" s="34"/>
      <c r="AY8" s="34"/>
      <c r="AZ8" s="34"/>
      <c r="BA8" s="34"/>
      <c r="BB8" s="34">
        <f>データ!U6</f>
        <v>155.78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64.650000000000006</v>
      </c>
      <c r="J10" s="34"/>
      <c r="K10" s="34"/>
      <c r="L10" s="34"/>
      <c r="M10" s="34"/>
      <c r="N10" s="34"/>
      <c r="O10" s="34"/>
      <c r="P10" s="34">
        <f>データ!P6</f>
        <v>7.52</v>
      </c>
      <c r="Q10" s="34"/>
      <c r="R10" s="34"/>
      <c r="S10" s="34"/>
      <c r="T10" s="34"/>
      <c r="U10" s="34"/>
      <c r="V10" s="34"/>
      <c r="W10" s="34">
        <f>データ!Q6</f>
        <v>93.9</v>
      </c>
      <c r="X10" s="34"/>
      <c r="Y10" s="34"/>
      <c r="Z10" s="34"/>
      <c r="AA10" s="34"/>
      <c r="AB10" s="34"/>
      <c r="AC10" s="34"/>
      <c r="AD10" s="41">
        <f>データ!R6</f>
        <v>2805</v>
      </c>
      <c r="AE10" s="41"/>
      <c r="AF10" s="41"/>
      <c r="AG10" s="41"/>
      <c r="AH10" s="41"/>
      <c r="AI10" s="41"/>
      <c r="AJ10" s="41"/>
      <c r="AK10" s="2"/>
      <c r="AL10" s="41">
        <f>データ!V6</f>
        <v>3828</v>
      </c>
      <c r="AM10" s="41"/>
      <c r="AN10" s="41"/>
      <c r="AO10" s="41"/>
      <c r="AP10" s="41"/>
      <c r="AQ10" s="41"/>
      <c r="AR10" s="41"/>
      <c r="AS10" s="41"/>
      <c r="AT10" s="34">
        <f>データ!W6</f>
        <v>4.04</v>
      </c>
      <c r="AU10" s="34"/>
      <c r="AV10" s="34"/>
      <c r="AW10" s="34"/>
      <c r="AX10" s="34"/>
      <c r="AY10" s="34"/>
      <c r="AZ10" s="34"/>
      <c r="BA10" s="34"/>
      <c r="BB10" s="34">
        <f>データ!X6</f>
        <v>947.52</v>
      </c>
      <c r="BC10" s="34"/>
      <c r="BD10" s="34"/>
      <c r="BE10" s="34"/>
      <c r="BF10" s="34"/>
      <c r="BG10" s="34"/>
      <c r="BH10" s="34"/>
      <c r="BI10" s="34"/>
      <c r="BJ10" s="2"/>
      <c r="BK10" s="2"/>
      <c r="BL10" s="72" t="s">
        <v>22</v>
      </c>
      <c r="BM10" s="73"/>
      <c r="BN10" s="74" t="s">
        <v>23</v>
      </c>
      <c r="BO10" s="74"/>
      <c r="BP10" s="74"/>
      <c r="BQ10" s="74"/>
      <c r="BR10" s="74"/>
      <c r="BS10" s="74"/>
      <c r="BT10" s="74"/>
      <c r="BU10" s="74"/>
      <c r="BV10" s="74"/>
      <c r="BW10" s="74"/>
      <c r="BX10" s="74"/>
      <c r="BY10" s="7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26</v>
      </c>
      <c r="BM14" s="61"/>
      <c r="BN14" s="61"/>
      <c r="BO14" s="61"/>
      <c r="BP14" s="61"/>
      <c r="BQ14" s="61"/>
      <c r="BR14" s="61"/>
      <c r="BS14" s="61"/>
      <c r="BT14" s="61"/>
      <c r="BU14" s="61"/>
      <c r="BV14" s="61"/>
      <c r="BW14" s="61"/>
      <c r="BX14" s="61"/>
      <c r="BY14" s="61"/>
      <c r="BZ14" s="62"/>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6" t="s">
        <v>112</v>
      </c>
      <c r="BM16" s="67"/>
      <c r="BN16" s="67"/>
      <c r="BO16" s="67"/>
      <c r="BP16" s="67"/>
      <c r="BQ16" s="67"/>
      <c r="BR16" s="67"/>
      <c r="BS16" s="67"/>
      <c r="BT16" s="67"/>
      <c r="BU16" s="67"/>
      <c r="BV16" s="67"/>
      <c r="BW16" s="67"/>
      <c r="BX16" s="67"/>
      <c r="BY16" s="67"/>
      <c r="BZ16" s="6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6"/>
      <c r="BM17" s="67"/>
      <c r="BN17" s="67"/>
      <c r="BO17" s="67"/>
      <c r="BP17" s="67"/>
      <c r="BQ17" s="67"/>
      <c r="BR17" s="67"/>
      <c r="BS17" s="67"/>
      <c r="BT17" s="67"/>
      <c r="BU17" s="67"/>
      <c r="BV17" s="67"/>
      <c r="BW17" s="67"/>
      <c r="BX17" s="67"/>
      <c r="BY17" s="67"/>
      <c r="BZ17" s="6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6"/>
      <c r="BM18" s="67"/>
      <c r="BN18" s="67"/>
      <c r="BO18" s="67"/>
      <c r="BP18" s="67"/>
      <c r="BQ18" s="67"/>
      <c r="BR18" s="67"/>
      <c r="BS18" s="67"/>
      <c r="BT18" s="67"/>
      <c r="BU18" s="67"/>
      <c r="BV18" s="67"/>
      <c r="BW18" s="67"/>
      <c r="BX18" s="67"/>
      <c r="BY18" s="67"/>
      <c r="BZ18" s="6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6"/>
      <c r="BM19" s="67"/>
      <c r="BN19" s="67"/>
      <c r="BO19" s="67"/>
      <c r="BP19" s="67"/>
      <c r="BQ19" s="67"/>
      <c r="BR19" s="67"/>
      <c r="BS19" s="67"/>
      <c r="BT19" s="67"/>
      <c r="BU19" s="67"/>
      <c r="BV19" s="67"/>
      <c r="BW19" s="67"/>
      <c r="BX19" s="67"/>
      <c r="BY19" s="67"/>
      <c r="BZ19" s="6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6"/>
      <c r="BM20" s="67"/>
      <c r="BN20" s="67"/>
      <c r="BO20" s="67"/>
      <c r="BP20" s="67"/>
      <c r="BQ20" s="67"/>
      <c r="BR20" s="67"/>
      <c r="BS20" s="67"/>
      <c r="BT20" s="67"/>
      <c r="BU20" s="67"/>
      <c r="BV20" s="67"/>
      <c r="BW20" s="67"/>
      <c r="BX20" s="67"/>
      <c r="BY20" s="67"/>
      <c r="BZ20" s="6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6"/>
      <c r="BM21" s="67"/>
      <c r="BN21" s="67"/>
      <c r="BO21" s="67"/>
      <c r="BP21" s="67"/>
      <c r="BQ21" s="67"/>
      <c r="BR21" s="67"/>
      <c r="BS21" s="67"/>
      <c r="BT21" s="67"/>
      <c r="BU21" s="67"/>
      <c r="BV21" s="67"/>
      <c r="BW21" s="67"/>
      <c r="BX21" s="67"/>
      <c r="BY21" s="67"/>
      <c r="BZ21" s="6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6"/>
      <c r="BM22" s="67"/>
      <c r="BN22" s="67"/>
      <c r="BO22" s="67"/>
      <c r="BP22" s="67"/>
      <c r="BQ22" s="67"/>
      <c r="BR22" s="67"/>
      <c r="BS22" s="67"/>
      <c r="BT22" s="67"/>
      <c r="BU22" s="67"/>
      <c r="BV22" s="67"/>
      <c r="BW22" s="67"/>
      <c r="BX22" s="67"/>
      <c r="BY22" s="67"/>
      <c r="BZ22" s="6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6"/>
      <c r="BM23" s="67"/>
      <c r="BN23" s="67"/>
      <c r="BO23" s="67"/>
      <c r="BP23" s="67"/>
      <c r="BQ23" s="67"/>
      <c r="BR23" s="67"/>
      <c r="BS23" s="67"/>
      <c r="BT23" s="67"/>
      <c r="BU23" s="67"/>
      <c r="BV23" s="67"/>
      <c r="BW23" s="67"/>
      <c r="BX23" s="67"/>
      <c r="BY23" s="67"/>
      <c r="BZ23" s="6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6"/>
      <c r="BM24" s="67"/>
      <c r="BN24" s="67"/>
      <c r="BO24" s="67"/>
      <c r="BP24" s="67"/>
      <c r="BQ24" s="67"/>
      <c r="BR24" s="67"/>
      <c r="BS24" s="67"/>
      <c r="BT24" s="67"/>
      <c r="BU24" s="67"/>
      <c r="BV24" s="67"/>
      <c r="BW24" s="67"/>
      <c r="BX24" s="67"/>
      <c r="BY24" s="67"/>
      <c r="BZ24" s="6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6"/>
      <c r="BM25" s="67"/>
      <c r="BN25" s="67"/>
      <c r="BO25" s="67"/>
      <c r="BP25" s="67"/>
      <c r="BQ25" s="67"/>
      <c r="BR25" s="67"/>
      <c r="BS25" s="67"/>
      <c r="BT25" s="67"/>
      <c r="BU25" s="67"/>
      <c r="BV25" s="67"/>
      <c r="BW25" s="67"/>
      <c r="BX25" s="67"/>
      <c r="BY25" s="67"/>
      <c r="BZ25" s="6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6"/>
      <c r="BM26" s="67"/>
      <c r="BN26" s="67"/>
      <c r="BO26" s="67"/>
      <c r="BP26" s="67"/>
      <c r="BQ26" s="67"/>
      <c r="BR26" s="67"/>
      <c r="BS26" s="67"/>
      <c r="BT26" s="67"/>
      <c r="BU26" s="67"/>
      <c r="BV26" s="67"/>
      <c r="BW26" s="67"/>
      <c r="BX26" s="67"/>
      <c r="BY26" s="67"/>
      <c r="BZ26" s="6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6"/>
      <c r="BM27" s="67"/>
      <c r="BN27" s="67"/>
      <c r="BO27" s="67"/>
      <c r="BP27" s="67"/>
      <c r="BQ27" s="67"/>
      <c r="BR27" s="67"/>
      <c r="BS27" s="67"/>
      <c r="BT27" s="67"/>
      <c r="BU27" s="67"/>
      <c r="BV27" s="67"/>
      <c r="BW27" s="67"/>
      <c r="BX27" s="67"/>
      <c r="BY27" s="67"/>
      <c r="BZ27" s="6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6"/>
      <c r="BM28" s="67"/>
      <c r="BN28" s="67"/>
      <c r="BO28" s="67"/>
      <c r="BP28" s="67"/>
      <c r="BQ28" s="67"/>
      <c r="BR28" s="67"/>
      <c r="BS28" s="67"/>
      <c r="BT28" s="67"/>
      <c r="BU28" s="67"/>
      <c r="BV28" s="67"/>
      <c r="BW28" s="67"/>
      <c r="BX28" s="67"/>
      <c r="BY28" s="67"/>
      <c r="BZ28" s="6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6"/>
      <c r="BM29" s="67"/>
      <c r="BN29" s="67"/>
      <c r="BO29" s="67"/>
      <c r="BP29" s="67"/>
      <c r="BQ29" s="67"/>
      <c r="BR29" s="67"/>
      <c r="BS29" s="67"/>
      <c r="BT29" s="67"/>
      <c r="BU29" s="67"/>
      <c r="BV29" s="67"/>
      <c r="BW29" s="67"/>
      <c r="BX29" s="67"/>
      <c r="BY29" s="67"/>
      <c r="BZ29" s="6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6"/>
      <c r="BM30" s="67"/>
      <c r="BN30" s="67"/>
      <c r="BO30" s="67"/>
      <c r="BP30" s="67"/>
      <c r="BQ30" s="67"/>
      <c r="BR30" s="67"/>
      <c r="BS30" s="67"/>
      <c r="BT30" s="67"/>
      <c r="BU30" s="67"/>
      <c r="BV30" s="67"/>
      <c r="BW30" s="67"/>
      <c r="BX30" s="67"/>
      <c r="BY30" s="67"/>
      <c r="BZ30" s="6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6"/>
      <c r="BM31" s="67"/>
      <c r="BN31" s="67"/>
      <c r="BO31" s="67"/>
      <c r="BP31" s="67"/>
      <c r="BQ31" s="67"/>
      <c r="BR31" s="67"/>
      <c r="BS31" s="67"/>
      <c r="BT31" s="67"/>
      <c r="BU31" s="67"/>
      <c r="BV31" s="67"/>
      <c r="BW31" s="67"/>
      <c r="BX31" s="67"/>
      <c r="BY31" s="67"/>
      <c r="BZ31" s="6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6"/>
      <c r="BM32" s="67"/>
      <c r="BN32" s="67"/>
      <c r="BO32" s="67"/>
      <c r="BP32" s="67"/>
      <c r="BQ32" s="67"/>
      <c r="BR32" s="67"/>
      <c r="BS32" s="67"/>
      <c r="BT32" s="67"/>
      <c r="BU32" s="67"/>
      <c r="BV32" s="67"/>
      <c r="BW32" s="67"/>
      <c r="BX32" s="67"/>
      <c r="BY32" s="67"/>
      <c r="BZ32" s="6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6"/>
      <c r="BM33" s="67"/>
      <c r="BN33" s="67"/>
      <c r="BO33" s="67"/>
      <c r="BP33" s="67"/>
      <c r="BQ33" s="67"/>
      <c r="BR33" s="67"/>
      <c r="BS33" s="67"/>
      <c r="BT33" s="67"/>
      <c r="BU33" s="67"/>
      <c r="BV33" s="67"/>
      <c r="BW33" s="67"/>
      <c r="BX33" s="67"/>
      <c r="BY33" s="67"/>
      <c r="BZ33" s="6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6"/>
      <c r="BM34" s="67"/>
      <c r="BN34" s="67"/>
      <c r="BO34" s="67"/>
      <c r="BP34" s="67"/>
      <c r="BQ34" s="67"/>
      <c r="BR34" s="67"/>
      <c r="BS34" s="67"/>
      <c r="BT34" s="67"/>
      <c r="BU34" s="67"/>
      <c r="BV34" s="67"/>
      <c r="BW34" s="67"/>
      <c r="BX34" s="67"/>
      <c r="BY34" s="67"/>
      <c r="BZ34" s="6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6"/>
      <c r="BM35" s="67"/>
      <c r="BN35" s="67"/>
      <c r="BO35" s="67"/>
      <c r="BP35" s="67"/>
      <c r="BQ35" s="67"/>
      <c r="BR35" s="67"/>
      <c r="BS35" s="67"/>
      <c r="BT35" s="67"/>
      <c r="BU35" s="67"/>
      <c r="BV35" s="67"/>
      <c r="BW35" s="67"/>
      <c r="BX35" s="67"/>
      <c r="BY35" s="67"/>
      <c r="BZ35" s="6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6"/>
      <c r="BM36" s="67"/>
      <c r="BN36" s="67"/>
      <c r="BO36" s="67"/>
      <c r="BP36" s="67"/>
      <c r="BQ36" s="67"/>
      <c r="BR36" s="67"/>
      <c r="BS36" s="67"/>
      <c r="BT36" s="67"/>
      <c r="BU36" s="67"/>
      <c r="BV36" s="67"/>
      <c r="BW36" s="67"/>
      <c r="BX36" s="67"/>
      <c r="BY36" s="67"/>
      <c r="BZ36" s="6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6"/>
      <c r="BM37" s="67"/>
      <c r="BN37" s="67"/>
      <c r="BO37" s="67"/>
      <c r="BP37" s="67"/>
      <c r="BQ37" s="67"/>
      <c r="BR37" s="67"/>
      <c r="BS37" s="67"/>
      <c r="BT37" s="67"/>
      <c r="BU37" s="67"/>
      <c r="BV37" s="67"/>
      <c r="BW37" s="67"/>
      <c r="BX37" s="67"/>
      <c r="BY37" s="67"/>
      <c r="BZ37" s="6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6"/>
      <c r="BM38" s="67"/>
      <c r="BN38" s="67"/>
      <c r="BO38" s="67"/>
      <c r="BP38" s="67"/>
      <c r="BQ38" s="67"/>
      <c r="BR38" s="67"/>
      <c r="BS38" s="67"/>
      <c r="BT38" s="67"/>
      <c r="BU38" s="67"/>
      <c r="BV38" s="67"/>
      <c r="BW38" s="67"/>
      <c r="BX38" s="67"/>
      <c r="BY38" s="67"/>
      <c r="BZ38" s="6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6"/>
      <c r="BM39" s="67"/>
      <c r="BN39" s="67"/>
      <c r="BO39" s="67"/>
      <c r="BP39" s="67"/>
      <c r="BQ39" s="67"/>
      <c r="BR39" s="67"/>
      <c r="BS39" s="67"/>
      <c r="BT39" s="67"/>
      <c r="BU39" s="67"/>
      <c r="BV39" s="67"/>
      <c r="BW39" s="67"/>
      <c r="BX39" s="67"/>
      <c r="BY39" s="67"/>
      <c r="BZ39" s="6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6"/>
      <c r="BM40" s="67"/>
      <c r="BN40" s="67"/>
      <c r="BO40" s="67"/>
      <c r="BP40" s="67"/>
      <c r="BQ40" s="67"/>
      <c r="BR40" s="67"/>
      <c r="BS40" s="67"/>
      <c r="BT40" s="67"/>
      <c r="BU40" s="67"/>
      <c r="BV40" s="67"/>
      <c r="BW40" s="67"/>
      <c r="BX40" s="67"/>
      <c r="BY40" s="67"/>
      <c r="BZ40" s="6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6"/>
      <c r="BM41" s="67"/>
      <c r="BN41" s="67"/>
      <c r="BO41" s="67"/>
      <c r="BP41" s="67"/>
      <c r="BQ41" s="67"/>
      <c r="BR41" s="67"/>
      <c r="BS41" s="67"/>
      <c r="BT41" s="67"/>
      <c r="BU41" s="67"/>
      <c r="BV41" s="67"/>
      <c r="BW41" s="67"/>
      <c r="BX41" s="67"/>
      <c r="BY41" s="67"/>
      <c r="BZ41" s="6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6"/>
      <c r="BM42" s="67"/>
      <c r="BN42" s="67"/>
      <c r="BO42" s="67"/>
      <c r="BP42" s="67"/>
      <c r="BQ42" s="67"/>
      <c r="BR42" s="67"/>
      <c r="BS42" s="67"/>
      <c r="BT42" s="67"/>
      <c r="BU42" s="67"/>
      <c r="BV42" s="67"/>
      <c r="BW42" s="67"/>
      <c r="BX42" s="67"/>
      <c r="BY42" s="67"/>
      <c r="BZ42" s="6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6"/>
      <c r="BM43" s="67"/>
      <c r="BN43" s="67"/>
      <c r="BO43" s="67"/>
      <c r="BP43" s="67"/>
      <c r="BQ43" s="67"/>
      <c r="BR43" s="67"/>
      <c r="BS43" s="67"/>
      <c r="BT43" s="67"/>
      <c r="BU43" s="67"/>
      <c r="BV43" s="67"/>
      <c r="BW43" s="67"/>
      <c r="BX43" s="67"/>
      <c r="BY43" s="67"/>
      <c r="BZ43" s="6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9"/>
      <c r="BM44" s="70"/>
      <c r="BN44" s="70"/>
      <c r="BO44" s="70"/>
      <c r="BP44" s="70"/>
      <c r="BQ44" s="70"/>
      <c r="BR44" s="70"/>
      <c r="BS44" s="70"/>
      <c r="BT44" s="70"/>
      <c r="BU44" s="70"/>
      <c r="BV44" s="70"/>
      <c r="BW44" s="70"/>
      <c r="BX44" s="70"/>
      <c r="BY44" s="70"/>
      <c r="BZ44" s="7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6" t="s">
        <v>113</v>
      </c>
      <c r="BM47" s="67"/>
      <c r="BN47" s="67"/>
      <c r="BO47" s="67"/>
      <c r="BP47" s="67"/>
      <c r="BQ47" s="67"/>
      <c r="BR47" s="67"/>
      <c r="BS47" s="67"/>
      <c r="BT47" s="67"/>
      <c r="BU47" s="67"/>
      <c r="BV47" s="67"/>
      <c r="BW47" s="67"/>
      <c r="BX47" s="67"/>
      <c r="BY47" s="67"/>
      <c r="BZ47" s="6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6"/>
      <c r="BM48" s="67"/>
      <c r="BN48" s="67"/>
      <c r="BO48" s="67"/>
      <c r="BP48" s="67"/>
      <c r="BQ48" s="67"/>
      <c r="BR48" s="67"/>
      <c r="BS48" s="67"/>
      <c r="BT48" s="67"/>
      <c r="BU48" s="67"/>
      <c r="BV48" s="67"/>
      <c r="BW48" s="67"/>
      <c r="BX48" s="67"/>
      <c r="BY48" s="67"/>
      <c r="BZ48" s="6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6"/>
      <c r="BM49" s="67"/>
      <c r="BN49" s="67"/>
      <c r="BO49" s="67"/>
      <c r="BP49" s="67"/>
      <c r="BQ49" s="67"/>
      <c r="BR49" s="67"/>
      <c r="BS49" s="67"/>
      <c r="BT49" s="67"/>
      <c r="BU49" s="67"/>
      <c r="BV49" s="67"/>
      <c r="BW49" s="67"/>
      <c r="BX49" s="67"/>
      <c r="BY49" s="67"/>
      <c r="BZ49" s="6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6"/>
      <c r="BM50" s="67"/>
      <c r="BN50" s="67"/>
      <c r="BO50" s="67"/>
      <c r="BP50" s="67"/>
      <c r="BQ50" s="67"/>
      <c r="BR50" s="67"/>
      <c r="BS50" s="67"/>
      <c r="BT50" s="67"/>
      <c r="BU50" s="67"/>
      <c r="BV50" s="67"/>
      <c r="BW50" s="67"/>
      <c r="BX50" s="67"/>
      <c r="BY50" s="67"/>
      <c r="BZ50" s="6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6"/>
      <c r="BM51" s="67"/>
      <c r="BN51" s="67"/>
      <c r="BO51" s="67"/>
      <c r="BP51" s="67"/>
      <c r="BQ51" s="67"/>
      <c r="BR51" s="67"/>
      <c r="BS51" s="67"/>
      <c r="BT51" s="67"/>
      <c r="BU51" s="67"/>
      <c r="BV51" s="67"/>
      <c r="BW51" s="67"/>
      <c r="BX51" s="67"/>
      <c r="BY51" s="67"/>
      <c r="BZ51" s="6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6"/>
      <c r="BM52" s="67"/>
      <c r="BN52" s="67"/>
      <c r="BO52" s="67"/>
      <c r="BP52" s="67"/>
      <c r="BQ52" s="67"/>
      <c r="BR52" s="67"/>
      <c r="BS52" s="67"/>
      <c r="BT52" s="67"/>
      <c r="BU52" s="67"/>
      <c r="BV52" s="67"/>
      <c r="BW52" s="67"/>
      <c r="BX52" s="67"/>
      <c r="BY52" s="67"/>
      <c r="BZ52" s="6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6"/>
      <c r="BM53" s="67"/>
      <c r="BN53" s="67"/>
      <c r="BO53" s="67"/>
      <c r="BP53" s="67"/>
      <c r="BQ53" s="67"/>
      <c r="BR53" s="67"/>
      <c r="BS53" s="67"/>
      <c r="BT53" s="67"/>
      <c r="BU53" s="67"/>
      <c r="BV53" s="67"/>
      <c r="BW53" s="67"/>
      <c r="BX53" s="67"/>
      <c r="BY53" s="67"/>
      <c r="BZ53" s="6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6"/>
      <c r="BM54" s="67"/>
      <c r="BN54" s="67"/>
      <c r="BO54" s="67"/>
      <c r="BP54" s="67"/>
      <c r="BQ54" s="67"/>
      <c r="BR54" s="67"/>
      <c r="BS54" s="67"/>
      <c r="BT54" s="67"/>
      <c r="BU54" s="67"/>
      <c r="BV54" s="67"/>
      <c r="BW54" s="67"/>
      <c r="BX54" s="67"/>
      <c r="BY54" s="67"/>
      <c r="BZ54" s="6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6"/>
      <c r="BM55" s="67"/>
      <c r="BN55" s="67"/>
      <c r="BO55" s="67"/>
      <c r="BP55" s="67"/>
      <c r="BQ55" s="67"/>
      <c r="BR55" s="67"/>
      <c r="BS55" s="67"/>
      <c r="BT55" s="67"/>
      <c r="BU55" s="67"/>
      <c r="BV55" s="67"/>
      <c r="BW55" s="67"/>
      <c r="BX55" s="67"/>
      <c r="BY55" s="67"/>
      <c r="BZ55" s="6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6"/>
      <c r="BM56" s="67"/>
      <c r="BN56" s="67"/>
      <c r="BO56" s="67"/>
      <c r="BP56" s="67"/>
      <c r="BQ56" s="67"/>
      <c r="BR56" s="67"/>
      <c r="BS56" s="67"/>
      <c r="BT56" s="67"/>
      <c r="BU56" s="67"/>
      <c r="BV56" s="67"/>
      <c r="BW56" s="67"/>
      <c r="BX56" s="67"/>
      <c r="BY56" s="67"/>
      <c r="BZ56" s="6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6"/>
      <c r="BM57" s="67"/>
      <c r="BN57" s="67"/>
      <c r="BO57" s="67"/>
      <c r="BP57" s="67"/>
      <c r="BQ57" s="67"/>
      <c r="BR57" s="67"/>
      <c r="BS57" s="67"/>
      <c r="BT57" s="67"/>
      <c r="BU57" s="67"/>
      <c r="BV57" s="67"/>
      <c r="BW57" s="67"/>
      <c r="BX57" s="67"/>
      <c r="BY57" s="67"/>
      <c r="BZ57" s="6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6"/>
      <c r="BM58" s="67"/>
      <c r="BN58" s="67"/>
      <c r="BO58" s="67"/>
      <c r="BP58" s="67"/>
      <c r="BQ58" s="67"/>
      <c r="BR58" s="67"/>
      <c r="BS58" s="67"/>
      <c r="BT58" s="67"/>
      <c r="BU58" s="67"/>
      <c r="BV58" s="67"/>
      <c r="BW58" s="67"/>
      <c r="BX58" s="67"/>
      <c r="BY58" s="67"/>
      <c r="BZ58" s="6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6"/>
      <c r="BM59" s="67"/>
      <c r="BN59" s="67"/>
      <c r="BO59" s="67"/>
      <c r="BP59" s="67"/>
      <c r="BQ59" s="67"/>
      <c r="BR59" s="67"/>
      <c r="BS59" s="67"/>
      <c r="BT59" s="67"/>
      <c r="BU59" s="67"/>
      <c r="BV59" s="67"/>
      <c r="BW59" s="67"/>
      <c r="BX59" s="67"/>
      <c r="BY59" s="67"/>
      <c r="BZ59" s="68"/>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6"/>
      <c r="BM62" s="67"/>
      <c r="BN62" s="67"/>
      <c r="BO62" s="67"/>
      <c r="BP62" s="67"/>
      <c r="BQ62" s="67"/>
      <c r="BR62" s="67"/>
      <c r="BS62" s="67"/>
      <c r="BT62" s="67"/>
      <c r="BU62" s="67"/>
      <c r="BV62" s="67"/>
      <c r="BW62" s="67"/>
      <c r="BX62" s="67"/>
      <c r="BY62" s="67"/>
      <c r="BZ62" s="6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9"/>
      <c r="BM63" s="70"/>
      <c r="BN63" s="70"/>
      <c r="BO63" s="70"/>
      <c r="BP63" s="70"/>
      <c r="BQ63" s="70"/>
      <c r="BR63" s="70"/>
      <c r="BS63" s="70"/>
      <c r="BT63" s="70"/>
      <c r="BU63" s="70"/>
      <c r="BV63" s="70"/>
      <c r="BW63" s="70"/>
      <c r="BX63" s="70"/>
      <c r="BY63" s="70"/>
      <c r="BZ63" s="7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6" t="s">
        <v>114</v>
      </c>
      <c r="BM66" s="67"/>
      <c r="BN66" s="67"/>
      <c r="BO66" s="67"/>
      <c r="BP66" s="67"/>
      <c r="BQ66" s="67"/>
      <c r="BR66" s="67"/>
      <c r="BS66" s="67"/>
      <c r="BT66" s="67"/>
      <c r="BU66" s="67"/>
      <c r="BV66" s="67"/>
      <c r="BW66" s="67"/>
      <c r="BX66" s="67"/>
      <c r="BY66" s="67"/>
      <c r="BZ66" s="6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6"/>
      <c r="BM67" s="67"/>
      <c r="BN67" s="67"/>
      <c r="BO67" s="67"/>
      <c r="BP67" s="67"/>
      <c r="BQ67" s="67"/>
      <c r="BR67" s="67"/>
      <c r="BS67" s="67"/>
      <c r="BT67" s="67"/>
      <c r="BU67" s="67"/>
      <c r="BV67" s="67"/>
      <c r="BW67" s="67"/>
      <c r="BX67" s="67"/>
      <c r="BY67" s="67"/>
      <c r="BZ67" s="6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6"/>
      <c r="BM68" s="67"/>
      <c r="BN68" s="67"/>
      <c r="BO68" s="67"/>
      <c r="BP68" s="67"/>
      <c r="BQ68" s="67"/>
      <c r="BR68" s="67"/>
      <c r="BS68" s="67"/>
      <c r="BT68" s="67"/>
      <c r="BU68" s="67"/>
      <c r="BV68" s="67"/>
      <c r="BW68" s="67"/>
      <c r="BX68" s="67"/>
      <c r="BY68" s="67"/>
      <c r="BZ68" s="6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6"/>
      <c r="BM69" s="67"/>
      <c r="BN69" s="67"/>
      <c r="BO69" s="67"/>
      <c r="BP69" s="67"/>
      <c r="BQ69" s="67"/>
      <c r="BR69" s="67"/>
      <c r="BS69" s="67"/>
      <c r="BT69" s="67"/>
      <c r="BU69" s="67"/>
      <c r="BV69" s="67"/>
      <c r="BW69" s="67"/>
      <c r="BX69" s="67"/>
      <c r="BY69" s="67"/>
      <c r="BZ69" s="6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6"/>
      <c r="BM70" s="67"/>
      <c r="BN70" s="67"/>
      <c r="BO70" s="67"/>
      <c r="BP70" s="67"/>
      <c r="BQ70" s="67"/>
      <c r="BR70" s="67"/>
      <c r="BS70" s="67"/>
      <c r="BT70" s="67"/>
      <c r="BU70" s="67"/>
      <c r="BV70" s="67"/>
      <c r="BW70" s="67"/>
      <c r="BX70" s="67"/>
      <c r="BY70" s="67"/>
      <c r="BZ70" s="6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6"/>
      <c r="BM71" s="67"/>
      <c r="BN71" s="67"/>
      <c r="BO71" s="67"/>
      <c r="BP71" s="67"/>
      <c r="BQ71" s="67"/>
      <c r="BR71" s="67"/>
      <c r="BS71" s="67"/>
      <c r="BT71" s="67"/>
      <c r="BU71" s="67"/>
      <c r="BV71" s="67"/>
      <c r="BW71" s="67"/>
      <c r="BX71" s="67"/>
      <c r="BY71" s="67"/>
      <c r="BZ71" s="6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6"/>
      <c r="BM72" s="67"/>
      <c r="BN72" s="67"/>
      <c r="BO72" s="67"/>
      <c r="BP72" s="67"/>
      <c r="BQ72" s="67"/>
      <c r="BR72" s="67"/>
      <c r="BS72" s="67"/>
      <c r="BT72" s="67"/>
      <c r="BU72" s="67"/>
      <c r="BV72" s="67"/>
      <c r="BW72" s="67"/>
      <c r="BX72" s="67"/>
      <c r="BY72" s="67"/>
      <c r="BZ72" s="6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6"/>
      <c r="BM73" s="67"/>
      <c r="BN73" s="67"/>
      <c r="BO73" s="67"/>
      <c r="BP73" s="67"/>
      <c r="BQ73" s="67"/>
      <c r="BR73" s="67"/>
      <c r="BS73" s="67"/>
      <c r="BT73" s="67"/>
      <c r="BU73" s="67"/>
      <c r="BV73" s="67"/>
      <c r="BW73" s="67"/>
      <c r="BX73" s="67"/>
      <c r="BY73" s="67"/>
      <c r="BZ73" s="6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6"/>
      <c r="BM74" s="67"/>
      <c r="BN74" s="67"/>
      <c r="BO74" s="67"/>
      <c r="BP74" s="67"/>
      <c r="BQ74" s="67"/>
      <c r="BR74" s="67"/>
      <c r="BS74" s="67"/>
      <c r="BT74" s="67"/>
      <c r="BU74" s="67"/>
      <c r="BV74" s="67"/>
      <c r="BW74" s="67"/>
      <c r="BX74" s="67"/>
      <c r="BY74" s="67"/>
      <c r="BZ74" s="6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6"/>
      <c r="BM75" s="67"/>
      <c r="BN75" s="67"/>
      <c r="BO75" s="67"/>
      <c r="BP75" s="67"/>
      <c r="BQ75" s="67"/>
      <c r="BR75" s="67"/>
      <c r="BS75" s="67"/>
      <c r="BT75" s="67"/>
      <c r="BU75" s="67"/>
      <c r="BV75" s="67"/>
      <c r="BW75" s="67"/>
      <c r="BX75" s="67"/>
      <c r="BY75" s="67"/>
      <c r="BZ75" s="6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6"/>
      <c r="BM76" s="67"/>
      <c r="BN76" s="67"/>
      <c r="BO76" s="67"/>
      <c r="BP76" s="67"/>
      <c r="BQ76" s="67"/>
      <c r="BR76" s="67"/>
      <c r="BS76" s="67"/>
      <c r="BT76" s="67"/>
      <c r="BU76" s="67"/>
      <c r="BV76" s="67"/>
      <c r="BW76" s="67"/>
      <c r="BX76" s="67"/>
      <c r="BY76" s="67"/>
      <c r="BZ76" s="6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6"/>
      <c r="BM77" s="67"/>
      <c r="BN77" s="67"/>
      <c r="BO77" s="67"/>
      <c r="BP77" s="67"/>
      <c r="BQ77" s="67"/>
      <c r="BR77" s="67"/>
      <c r="BS77" s="67"/>
      <c r="BT77" s="67"/>
      <c r="BU77" s="67"/>
      <c r="BV77" s="67"/>
      <c r="BW77" s="67"/>
      <c r="BX77" s="67"/>
      <c r="BY77" s="67"/>
      <c r="BZ77" s="6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6"/>
      <c r="BM78" s="67"/>
      <c r="BN78" s="67"/>
      <c r="BO78" s="67"/>
      <c r="BP78" s="67"/>
      <c r="BQ78" s="67"/>
      <c r="BR78" s="67"/>
      <c r="BS78" s="67"/>
      <c r="BT78" s="67"/>
      <c r="BU78" s="67"/>
      <c r="BV78" s="67"/>
      <c r="BW78" s="67"/>
      <c r="BX78" s="67"/>
      <c r="BY78" s="67"/>
      <c r="BZ78" s="6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6"/>
      <c r="BM79" s="67"/>
      <c r="BN79" s="67"/>
      <c r="BO79" s="67"/>
      <c r="BP79" s="67"/>
      <c r="BQ79" s="67"/>
      <c r="BR79" s="67"/>
      <c r="BS79" s="67"/>
      <c r="BT79" s="67"/>
      <c r="BU79" s="67"/>
      <c r="BV79" s="67"/>
      <c r="BW79" s="67"/>
      <c r="BX79" s="67"/>
      <c r="BY79" s="67"/>
      <c r="BZ79" s="6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6"/>
      <c r="BM80" s="67"/>
      <c r="BN80" s="67"/>
      <c r="BO80" s="67"/>
      <c r="BP80" s="67"/>
      <c r="BQ80" s="67"/>
      <c r="BR80" s="67"/>
      <c r="BS80" s="67"/>
      <c r="BT80" s="67"/>
      <c r="BU80" s="67"/>
      <c r="BV80" s="67"/>
      <c r="BW80" s="67"/>
      <c r="BX80" s="67"/>
      <c r="BY80" s="67"/>
      <c r="BZ80" s="6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6"/>
      <c r="BM81" s="67"/>
      <c r="BN81" s="67"/>
      <c r="BO81" s="67"/>
      <c r="BP81" s="67"/>
      <c r="BQ81" s="67"/>
      <c r="BR81" s="67"/>
      <c r="BS81" s="67"/>
      <c r="BT81" s="67"/>
      <c r="BU81" s="67"/>
      <c r="BV81" s="67"/>
      <c r="BW81" s="67"/>
      <c r="BX81" s="67"/>
      <c r="BY81" s="67"/>
      <c r="BZ81" s="6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9"/>
      <c r="BM82" s="70"/>
      <c r="BN82" s="70"/>
      <c r="BO82" s="70"/>
      <c r="BP82" s="70"/>
      <c r="BQ82" s="70"/>
      <c r="BR82" s="70"/>
      <c r="BS82" s="70"/>
      <c r="BT82" s="70"/>
      <c r="BU82" s="70"/>
      <c r="BV82" s="70"/>
      <c r="BW82" s="70"/>
      <c r="BX82" s="70"/>
      <c r="BY82" s="70"/>
      <c r="BZ82" s="71"/>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RTJgY/jkGwIJHdeEBnBVo3VbBDyFKh8lUlFkzGsL/3JghWEIA9X+CS/4tGmPBkmrXgnMs/hDj6aZ4m7MrhWK7A==" saltValue="rj4JFJ1aHcK0Hmoi0hUd4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462080</v>
      </c>
      <c r="D6" s="19">
        <f t="shared" si="3"/>
        <v>46</v>
      </c>
      <c r="E6" s="19">
        <f t="shared" si="3"/>
        <v>17</v>
      </c>
      <c r="F6" s="19">
        <f t="shared" si="3"/>
        <v>5</v>
      </c>
      <c r="G6" s="19">
        <f t="shared" si="3"/>
        <v>0</v>
      </c>
      <c r="H6" s="19" t="str">
        <f t="shared" si="3"/>
        <v>鹿児島県　出水市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64.650000000000006</v>
      </c>
      <c r="P6" s="20">
        <f t="shared" si="3"/>
        <v>7.52</v>
      </c>
      <c r="Q6" s="20">
        <f t="shared" si="3"/>
        <v>93.9</v>
      </c>
      <c r="R6" s="20">
        <f t="shared" si="3"/>
        <v>2805</v>
      </c>
      <c r="S6" s="20">
        <f t="shared" si="3"/>
        <v>51405</v>
      </c>
      <c r="T6" s="20">
        <f t="shared" si="3"/>
        <v>329.98</v>
      </c>
      <c r="U6" s="20">
        <f t="shared" si="3"/>
        <v>155.78</v>
      </c>
      <c r="V6" s="20">
        <f t="shared" si="3"/>
        <v>3828</v>
      </c>
      <c r="W6" s="20">
        <f t="shared" si="3"/>
        <v>4.04</v>
      </c>
      <c r="X6" s="20">
        <f t="shared" si="3"/>
        <v>947.52</v>
      </c>
      <c r="Y6" s="21">
        <f>IF(Y7="",NA(),Y7)</f>
        <v>101.76</v>
      </c>
      <c r="Z6" s="21">
        <f t="shared" ref="Z6:AH6" si="4">IF(Z7="",NA(),Z7)</f>
        <v>102.25</v>
      </c>
      <c r="AA6" s="21">
        <f t="shared" si="4"/>
        <v>89.73</v>
      </c>
      <c r="AB6" s="21">
        <f t="shared" si="4"/>
        <v>101.45</v>
      </c>
      <c r="AC6" s="21">
        <f t="shared" si="4"/>
        <v>94.06</v>
      </c>
      <c r="AD6" s="21">
        <f t="shared" si="4"/>
        <v>106.37</v>
      </c>
      <c r="AE6" s="21">
        <f t="shared" si="4"/>
        <v>106.07</v>
      </c>
      <c r="AF6" s="21">
        <f t="shared" si="4"/>
        <v>105.5</v>
      </c>
      <c r="AG6" s="21">
        <f t="shared" si="4"/>
        <v>103.07</v>
      </c>
      <c r="AH6" s="21">
        <f t="shared" si="4"/>
        <v>103.04</v>
      </c>
      <c r="AI6" s="20" t="str">
        <f>IF(AI7="","",IF(AI7="-","【-】","【"&amp;SUBSTITUTE(TEXT(AI7,"#,##0.00"),"-","△")&amp;"】"))</f>
        <v>【104.30】</v>
      </c>
      <c r="AJ6" s="20">
        <f>IF(AJ7="",NA(),AJ7)</f>
        <v>0</v>
      </c>
      <c r="AK6" s="20">
        <f t="shared" ref="AK6:AS6" si="5">IF(AK7="",NA(),AK7)</f>
        <v>0</v>
      </c>
      <c r="AL6" s="21">
        <f t="shared" si="5"/>
        <v>22.61</v>
      </c>
      <c r="AM6" s="21">
        <f t="shared" si="5"/>
        <v>17.84</v>
      </c>
      <c r="AN6" s="21">
        <f t="shared" si="5"/>
        <v>41.07</v>
      </c>
      <c r="AO6" s="21">
        <f t="shared" si="5"/>
        <v>139.02000000000001</v>
      </c>
      <c r="AP6" s="21">
        <f t="shared" si="5"/>
        <v>132.04</v>
      </c>
      <c r="AQ6" s="21">
        <f t="shared" si="5"/>
        <v>145.43</v>
      </c>
      <c r="AR6" s="21">
        <f t="shared" si="5"/>
        <v>120.64</v>
      </c>
      <c r="AS6" s="21">
        <f t="shared" si="5"/>
        <v>100.31</v>
      </c>
      <c r="AT6" s="20" t="str">
        <f>IF(AT7="","",IF(AT7="-","【-】","【"&amp;SUBSTITUTE(TEXT(AT7,"#,##0.00"),"-","△")&amp;"】"))</f>
        <v>【102.74】</v>
      </c>
      <c r="AU6" s="21">
        <f>IF(AU7="",NA(),AU7)</f>
        <v>31.45</v>
      </c>
      <c r="AV6" s="21">
        <f t="shared" ref="AV6:BD6" si="6">IF(AV7="",NA(),AV7)</f>
        <v>21.37</v>
      </c>
      <c r="AW6" s="21">
        <f t="shared" si="6"/>
        <v>18.7</v>
      </c>
      <c r="AX6" s="21">
        <f t="shared" si="6"/>
        <v>29.21</v>
      </c>
      <c r="AY6" s="21">
        <f t="shared" si="6"/>
        <v>45.73</v>
      </c>
      <c r="AZ6" s="21">
        <f t="shared" si="6"/>
        <v>29.13</v>
      </c>
      <c r="BA6" s="21">
        <f t="shared" si="6"/>
        <v>35.69</v>
      </c>
      <c r="BB6" s="21">
        <f t="shared" si="6"/>
        <v>38.4</v>
      </c>
      <c r="BC6" s="21">
        <f t="shared" si="6"/>
        <v>39.82</v>
      </c>
      <c r="BD6" s="21">
        <f t="shared" si="6"/>
        <v>41.03</v>
      </c>
      <c r="BE6" s="20" t="str">
        <f>IF(BE7="","",IF(BE7="-","【-】","【"&amp;SUBSTITUTE(TEXT(BE7,"#,##0.00"),"-","△")&amp;"】"))</f>
        <v>【47.19】</v>
      </c>
      <c r="BF6" s="20">
        <f>IF(BF7="",NA(),BF7)</f>
        <v>0</v>
      </c>
      <c r="BG6" s="21">
        <f t="shared" ref="BG6:BO6" si="7">IF(BG7="",NA(),BG7)</f>
        <v>4.8499999999999996</v>
      </c>
      <c r="BH6" s="21">
        <f t="shared" si="7"/>
        <v>130.83000000000001</v>
      </c>
      <c r="BI6" s="20">
        <f t="shared" si="7"/>
        <v>0</v>
      </c>
      <c r="BJ6" s="20">
        <f t="shared" si="7"/>
        <v>0</v>
      </c>
      <c r="BK6" s="21">
        <f t="shared" si="7"/>
        <v>867.83</v>
      </c>
      <c r="BL6" s="21">
        <f t="shared" si="7"/>
        <v>791.76</v>
      </c>
      <c r="BM6" s="21">
        <f t="shared" si="7"/>
        <v>900.82</v>
      </c>
      <c r="BN6" s="21">
        <f t="shared" si="7"/>
        <v>743.31</v>
      </c>
      <c r="BO6" s="21">
        <f t="shared" si="7"/>
        <v>796.8</v>
      </c>
      <c r="BP6" s="20" t="str">
        <f>IF(BP7="","",IF(BP7="-","【-】","【"&amp;SUBSTITUTE(TEXT(BP7,"#,##0.00"),"-","△")&amp;"】"))</f>
        <v>【798.10】</v>
      </c>
      <c r="BQ6" s="21">
        <f>IF(BQ7="",NA(),BQ7)</f>
        <v>75.7</v>
      </c>
      <c r="BR6" s="21">
        <f t="shared" ref="BR6:BZ6" si="8">IF(BR7="",NA(),BR7)</f>
        <v>78.13</v>
      </c>
      <c r="BS6" s="21">
        <f t="shared" si="8"/>
        <v>69.069999999999993</v>
      </c>
      <c r="BT6" s="21">
        <f t="shared" si="8"/>
        <v>77.2</v>
      </c>
      <c r="BU6" s="21">
        <f t="shared" si="8"/>
        <v>63.94</v>
      </c>
      <c r="BV6" s="21">
        <f t="shared" si="8"/>
        <v>57.08</v>
      </c>
      <c r="BW6" s="21">
        <f t="shared" si="8"/>
        <v>56.26</v>
      </c>
      <c r="BX6" s="21">
        <f t="shared" si="8"/>
        <v>52.94</v>
      </c>
      <c r="BY6" s="21">
        <f t="shared" si="8"/>
        <v>61.15</v>
      </c>
      <c r="BZ6" s="21">
        <f t="shared" si="8"/>
        <v>58.41</v>
      </c>
      <c r="CA6" s="20" t="str">
        <f>IF(CA7="","",IF(CA7="-","【-】","【"&amp;SUBSTITUTE(TEXT(CA7,"#,##0.00"),"-","△")&amp;"】"))</f>
        <v>【54.51】</v>
      </c>
      <c r="CB6" s="21">
        <f>IF(CB7="",NA(),CB7)</f>
        <v>161.63999999999999</v>
      </c>
      <c r="CC6" s="21">
        <f t="shared" ref="CC6:CK6" si="9">IF(CC7="",NA(),CC7)</f>
        <v>157.37</v>
      </c>
      <c r="CD6" s="21">
        <f t="shared" si="9"/>
        <v>178.65</v>
      </c>
      <c r="CE6" s="21">
        <f t="shared" si="9"/>
        <v>159.61000000000001</v>
      </c>
      <c r="CF6" s="21">
        <f t="shared" si="9"/>
        <v>207.03</v>
      </c>
      <c r="CG6" s="21">
        <f t="shared" si="9"/>
        <v>274.99</v>
      </c>
      <c r="CH6" s="21">
        <f t="shared" si="9"/>
        <v>282.08999999999997</v>
      </c>
      <c r="CI6" s="21">
        <f t="shared" si="9"/>
        <v>303.27999999999997</v>
      </c>
      <c r="CJ6" s="21">
        <f t="shared" si="9"/>
        <v>250.43</v>
      </c>
      <c r="CK6" s="21">
        <f t="shared" si="9"/>
        <v>267.33999999999997</v>
      </c>
      <c r="CL6" s="20" t="str">
        <f>IF(CL7="","",IF(CL7="-","【-】","【"&amp;SUBSTITUTE(TEXT(CL7,"#,##0.00"),"-","△")&amp;"】"))</f>
        <v>【286.33】</v>
      </c>
      <c r="CM6" s="21">
        <f>IF(CM7="",NA(),CM7)</f>
        <v>59.69</v>
      </c>
      <c r="CN6" s="21">
        <f t="shared" ref="CN6:CV6" si="10">IF(CN7="",NA(),CN7)</f>
        <v>58.46</v>
      </c>
      <c r="CO6" s="21">
        <f t="shared" si="10"/>
        <v>55.06</v>
      </c>
      <c r="CP6" s="21">
        <f t="shared" si="10"/>
        <v>54.04</v>
      </c>
      <c r="CQ6" s="21">
        <f t="shared" si="10"/>
        <v>54.09</v>
      </c>
      <c r="CR6" s="21">
        <f t="shared" si="10"/>
        <v>54.83</v>
      </c>
      <c r="CS6" s="21">
        <f t="shared" si="10"/>
        <v>66.53</v>
      </c>
      <c r="CT6" s="21">
        <f t="shared" si="10"/>
        <v>52.35</v>
      </c>
      <c r="CU6" s="21">
        <f t="shared" si="10"/>
        <v>52.63</v>
      </c>
      <c r="CV6" s="21">
        <f t="shared" si="10"/>
        <v>52.34</v>
      </c>
      <c r="CW6" s="20" t="str">
        <f>IF(CW7="","",IF(CW7="-","【-】","【"&amp;SUBSTITUTE(TEXT(CW7,"#,##0.00"),"-","△")&amp;"】"))</f>
        <v>【49.92】</v>
      </c>
      <c r="CX6" s="21">
        <f>IF(CX7="",NA(),CX7)</f>
        <v>87.15</v>
      </c>
      <c r="CY6" s="21">
        <f t="shared" ref="CY6:DG6" si="11">IF(CY7="",NA(),CY7)</f>
        <v>85.89</v>
      </c>
      <c r="CZ6" s="21">
        <f t="shared" si="11"/>
        <v>85.38</v>
      </c>
      <c r="DA6" s="21">
        <f t="shared" si="11"/>
        <v>84.63</v>
      </c>
      <c r="DB6" s="21">
        <f t="shared" si="11"/>
        <v>82.55</v>
      </c>
      <c r="DC6" s="21">
        <f t="shared" si="11"/>
        <v>84.7</v>
      </c>
      <c r="DD6" s="21">
        <f t="shared" si="11"/>
        <v>84.67</v>
      </c>
      <c r="DE6" s="21">
        <f t="shared" si="11"/>
        <v>84.39</v>
      </c>
      <c r="DF6" s="21">
        <f t="shared" si="11"/>
        <v>90.32</v>
      </c>
      <c r="DG6" s="21">
        <f t="shared" si="11"/>
        <v>90.05</v>
      </c>
      <c r="DH6" s="20" t="str">
        <f>IF(DH7="","",IF(DH7="-","【-】","【"&amp;SUBSTITUTE(TEXT(DH7,"#,##0.00"),"-","△")&amp;"】"))</f>
        <v>【87.80】</v>
      </c>
      <c r="DI6" s="21">
        <f>IF(DI7="",NA(),DI7)</f>
        <v>5.08</v>
      </c>
      <c r="DJ6" s="21">
        <f t="shared" ref="DJ6:DR6" si="12">IF(DJ7="",NA(),DJ7)</f>
        <v>10.14</v>
      </c>
      <c r="DK6" s="21">
        <f t="shared" si="12"/>
        <v>13.87</v>
      </c>
      <c r="DL6" s="21">
        <f t="shared" si="12"/>
        <v>17.309999999999999</v>
      </c>
      <c r="DM6" s="21">
        <f t="shared" si="12"/>
        <v>20.12</v>
      </c>
      <c r="DN6" s="21">
        <f t="shared" si="12"/>
        <v>20.34</v>
      </c>
      <c r="DO6" s="21">
        <f t="shared" si="12"/>
        <v>21.85</v>
      </c>
      <c r="DP6" s="21">
        <f t="shared" si="12"/>
        <v>25.19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0.02</v>
      </c>
      <c r="EN6" s="21">
        <f t="shared" si="14"/>
        <v>0.02</v>
      </c>
      <c r="EO6" s="20" t="str">
        <f>IF(EO7="","",IF(EO7="-","【-】","【"&amp;SUBSTITUTE(TEXT(EO7,"#,##0.00"),"-","△")&amp;"】"))</f>
        <v>【0.02】</v>
      </c>
    </row>
    <row r="7" spans="1:148" s="22" customFormat="1" x14ac:dyDescent="0.2">
      <c r="A7" s="14"/>
      <c r="B7" s="23">
        <v>2024</v>
      </c>
      <c r="C7" s="23">
        <v>462080</v>
      </c>
      <c r="D7" s="23">
        <v>46</v>
      </c>
      <c r="E7" s="23">
        <v>17</v>
      </c>
      <c r="F7" s="23">
        <v>5</v>
      </c>
      <c r="G7" s="23">
        <v>0</v>
      </c>
      <c r="H7" s="23" t="s">
        <v>96</v>
      </c>
      <c r="I7" s="23" t="s">
        <v>97</v>
      </c>
      <c r="J7" s="23" t="s">
        <v>98</v>
      </c>
      <c r="K7" s="23" t="s">
        <v>99</v>
      </c>
      <c r="L7" s="23" t="s">
        <v>100</v>
      </c>
      <c r="M7" s="23" t="s">
        <v>101</v>
      </c>
      <c r="N7" s="24" t="s">
        <v>102</v>
      </c>
      <c r="O7" s="24">
        <v>64.650000000000006</v>
      </c>
      <c r="P7" s="24">
        <v>7.52</v>
      </c>
      <c r="Q7" s="24">
        <v>93.9</v>
      </c>
      <c r="R7" s="24">
        <v>2805</v>
      </c>
      <c r="S7" s="24">
        <v>51405</v>
      </c>
      <c r="T7" s="24">
        <v>329.98</v>
      </c>
      <c r="U7" s="24">
        <v>155.78</v>
      </c>
      <c r="V7" s="24">
        <v>3828</v>
      </c>
      <c r="W7" s="24">
        <v>4.04</v>
      </c>
      <c r="X7" s="24">
        <v>947.52</v>
      </c>
      <c r="Y7" s="24">
        <v>101.76</v>
      </c>
      <c r="Z7" s="24">
        <v>102.25</v>
      </c>
      <c r="AA7" s="24">
        <v>89.73</v>
      </c>
      <c r="AB7" s="24">
        <v>101.45</v>
      </c>
      <c r="AC7" s="24">
        <v>94.06</v>
      </c>
      <c r="AD7" s="24">
        <v>106.37</v>
      </c>
      <c r="AE7" s="24">
        <v>106.07</v>
      </c>
      <c r="AF7" s="24">
        <v>105.5</v>
      </c>
      <c r="AG7" s="24">
        <v>103.07</v>
      </c>
      <c r="AH7" s="24">
        <v>103.04</v>
      </c>
      <c r="AI7" s="24">
        <v>104.3</v>
      </c>
      <c r="AJ7" s="24">
        <v>0</v>
      </c>
      <c r="AK7" s="24">
        <v>0</v>
      </c>
      <c r="AL7" s="24">
        <v>22.61</v>
      </c>
      <c r="AM7" s="24">
        <v>17.84</v>
      </c>
      <c r="AN7" s="24">
        <v>41.07</v>
      </c>
      <c r="AO7" s="24">
        <v>139.02000000000001</v>
      </c>
      <c r="AP7" s="24">
        <v>132.04</v>
      </c>
      <c r="AQ7" s="24">
        <v>145.43</v>
      </c>
      <c r="AR7" s="24">
        <v>120.64</v>
      </c>
      <c r="AS7" s="24">
        <v>100.31</v>
      </c>
      <c r="AT7" s="24">
        <v>102.74</v>
      </c>
      <c r="AU7" s="24">
        <v>31.45</v>
      </c>
      <c r="AV7" s="24">
        <v>21.37</v>
      </c>
      <c r="AW7" s="24">
        <v>18.7</v>
      </c>
      <c r="AX7" s="24">
        <v>29.21</v>
      </c>
      <c r="AY7" s="24">
        <v>45.73</v>
      </c>
      <c r="AZ7" s="24">
        <v>29.13</v>
      </c>
      <c r="BA7" s="24">
        <v>35.69</v>
      </c>
      <c r="BB7" s="24">
        <v>38.4</v>
      </c>
      <c r="BC7" s="24">
        <v>39.82</v>
      </c>
      <c r="BD7" s="24">
        <v>41.03</v>
      </c>
      <c r="BE7" s="24">
        <v>47.19</v>
      </c>
      <c r="BF7" s="24">
        <v>0</v>
      </c>
      <c r="BG7" s="24">
        <v>4.8499999999999996</v>
      </c>
      <c r="BH7" s="24">
        <v>130.83000000000001</v>
      </c>
      <c r="BI7" s="24">
        <v>0</v>
      </c>
      <c r="BJ7" s="24">
        <v>0</v>
      </c>
      <c r="BK7" s="24">
        <v>867.83</v>
      </c>
      <c r="BL7" s="24">
        <v>791.76</v>
      </c>
      <c r="BM7" s="24">
        <v>900.82</v>
      </c>
      <c r="BN7" s="24">
        <v>743.31</v>
      </c>
      <c r="BO7" s="24">
        <v>796.8</v>
      </c>
      <c r="BP7" s="24">
        <v>798.1</v>
      </c>
      <c r="BQ7" s="24">
        <v>75.7</v>
      </c>
      <c r="BR7" s="24">
        <v>78.13</v>
      </c>
      <c r="BS7" s="24">
        <v>69.069999999999993</v>
      </c>
      <c r="BT7" s="24">
        <v>77.2</v>
      </c>
      <c r="BU7" s="24">
        <v>63.94</v>
      </c>
      <c r="BV7" s="24">
        <v>57.08</v>
      </c>
      <c r="BW7" s="24">
        <v>56.26</v>
      </c>
      <c r="BX7" s="24">
        <v>52.94</v>
      </c>
      <c r="BY7" s="24">
        <v>61.15</v>
      </c>
      <c r="BZ7" s="24">
        <v>58.41</v>
      </c>
      <c r="CA7" s="24">
        <v>54.51</v>
      </c>
      <c r="CB7" s="24">
        <v>161.63999999999999</v>
      </c>
      <c r="CC7" s="24">
        <v>157.37</v>
      </c>
      <c r="CD7" s="24">
        <v>178.65</v>
      </c>
      <c r="CE7" s="24">
        <v>159.61000000000001</v>
      </c>
      <c r="CF7" s="24">
        <v>207.03</v>
      </c>
      <c r="CG7" s="24">
        <v>274.99</v>
      </c>
      <c r="CH7" s="24">
        <v>282.08999999999997</v>
      </c>
      <c r="CI7" s="24">
        <v>303.27999999999997</v>
      </c>
      <c r="CJ7" s="24">
        <v>250.43</v>
      </c>
      <c r="CK7" s="24">
        <v>267.33999999999997</v>
      </c>
      <c r="CL7" s="24">
        <v>286.33</v>
      </c>
      <c r="CM7" s="24">
        <v>59.69</v>
      </c>
      <c r="CN7" s="24">
        <v>58.46</v>
      </c>
      <c r="CO7" s="24">
        <v>55.06</v>
      </c>
      <c r="CP7" s="24">
        <v>54.04</v>
      </c>
      <c r="CQ7" s="24">
        <v>54.09</v>
      </c>
      <c r="CR7" s="24">
        <v>54.83</v>
      </c>
      <c r="CS7" s="24">
        <v>66.53</v>
      </c>
      <c r="CT7" s="24">
        <v>52.35</v>
      </c>
      <c r="CU7" s="24">
        <v>52.63</v>
      </c>
      <c r="CV7" s="24">
        <v>52.34</v>
      </c>
      <c r="CW7" s="24">
        <v>49.92</v>
      </c>
      <c r="CX7" s="24">
        <v>87.15</v>
      </c>
      <c r="CY7" s="24">
        <v>85.89</v>
      </c>
      <c r="CZ7" s="24">
        <v>85.38</v>
      </c>
      <c r="DA7" s="24">
        <v>84.63</v>
      </c>
      <c r="DB7" s="24">
        <v>82.55</v>
      </c>
      <c r="DC7" s="24">
        <v>84.7</v>
      </c>
      <c r="DD7" s="24">
        <v>84.67</v>
      </c>
      <c r="DE7" s="24">
        <v>84.39</v>
      </c>
      <c r="DF7" s="24">
        <v>90.32</v>
      </c>
      <c r="DG7" s="24">
        <v>90.05</v>
      </c>
      <c r="DH7" s="24">
        <v>87.8</v>
      </c>
      <c r="DI7" s="24">
        <v>5.08</v>
      </c>
      <c r="DJ7" s="24">
        <v>10.14</v>
      </c>
      <c r="DK7" s="24">
        <v>13.87</v>
      </c>
      <c r="DL7" s="24">
        <v>17.309999999999999</v>
      </c>
      <c r="DM7" s="24">
        <v>20.12</v>
      </c>
      <c r="DN7" s="24">
        <v>20.34</v>
      </c>
      <c r="DO7" s="24">
        <v>21.85</v>
      </c>
      <c r="DP7" s="24">
        <v>25.19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0.25</v>
      </c>
      <c r="EK7" s="24">
        <v>0.05</v>
      </c>
      <c r="EL7" s="24">
        <v>0.03</v>
      </c>
      <c r="EM7" s="24">
        <v>0.02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2026-02-27T01:53:38Z</cp:lastPrinted>
  <dcterms:created xsi:type="dcterms:W3CDTF">2025-12-23T06:24:37Z</dcterms:created>
  <dcterms:modified xsi:type="dcterms:W3CDTF">2026-03-02T07:44:03Z</dcterms:modified>
  <cp:category/>
</cp:coreProperties>
</file>