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03 枕崎市\"/>
    </mc:Choice>
  </mc:AlternateContent>
  <xr:revisionPtr revIDLastSave="0" documentId="13_ncr:1_{9D83F4E6-1577-46E5-90A2-4AD1D7701A37}" xr6:coauthVersionLast="47" xr6:coauthVersionMax="47" xr10:uidLastSave="{00000000-0000-0000-0000-000000000000}"/>
  <workbookProtection workbookAlgorithmName="SHA-512" workbookHashValue="OpbigkN4iNPwUFWWliSGD1tQ/1ruiyYz0Scj5insPyE8NV2VVemkGWNaEoSck+1tY9OF1aEizsasK47m3zY8Sg==" workbookSaltValue="mCCPmCKDUd6LJoTOm9x9XA=="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AT8" i="4" s="1"/>
  <c r="S6" i="5"/>
  <c r="AL8" i="4" s="1"/>
  <c r="R6" i="5"/>
  <c r="AD10" i="4" s="1"/>
  <c r="Q6" i="5"/>
  <c r="W10" i="4" s="1"/>
  <c r="P6" i="5"/>
  <c r="P10" i="4" s="1"/>
  <c r="O6" i="5"/>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J85" i="4"/>
  <c r="BB10" i="4"/>
  <c r="I10" i="4"/>
  <c r="W8" i="4"/>
  <c r="P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<sst xmlns="http://schemas.openxmlformats.org/spreadsheetml/2006/main" count="231" uniqueCount="116">
  <si>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</si>
  <si>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</si>
  <si>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</si>
  <si>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</si>
  <si>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</si>
  <si>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</si>
  <si>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</si>
  <si>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</si>
  <si>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</si>
  <si>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</si>
  <si>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</si>
  <si>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</si>
  <si>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</si>
  <si>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</si>
  <si>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</si>
  <si>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</si>
  <si>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</si>
  <si>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</si>
  <si>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</si>
  <si>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</si>
  <si>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</si>
  <si>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</si>
  <si>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</si>
  <si>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</si>
  <si>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</si>
  <si>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</si>
  <si>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</si>
  <si>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</si>
  <si>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</si>
  <si>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</si>
  <si>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</si>
  <si>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</si>
  <si>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</si>
  <si>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</si>
  <si>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</si>
  <si>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</si>
  <si>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</si>
  <si>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</si>
  <si>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</si>
  <si>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</si>
  <si>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</si>
  <si>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</si>
  <si>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</si>
  <si>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</si>
  <si>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</si>
  <si>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</si>
  <si>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</si>
  <si>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</si>
  <si>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</si>
  <si>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</si>
  <si>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</si>
  <si>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</si>
  <si>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</si>
  <si>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</si>
  <si>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</si>
  <si>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</si>
  <si>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</si>
  <si>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</si>
  <si>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</si>
  <si>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</si>
  <si>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</si>
  <si>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</si>
  <si>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</si>
  <si>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</si>
  <si>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</si>
  <si>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</si>
  <si>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</si>
  <si>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</si>
  <si>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</si>
  <si>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</si>
  <si>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</si>
  <si>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</si>
  <si>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</si>
  <si>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</si>
  <si>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</si>
  <si>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</si>
  <si>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</si>
  <si>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</si>
  <si>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</si>
  <si>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</si>
  <si>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</si>
  <si>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</si>
  <si>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</si>
  <si>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</si>
  <si>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</si>
  <si>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</si>
  <si>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</si>
  <si>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</si>
  <si>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</si>
  <si>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</si>
  <si>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</si>
  <si>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</si>
  <si>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</si>
  <si>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</si>
  <si>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</si>
  <si>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</si>
  <si>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枕崎市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</si>
  <si>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</si>
  <si>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</si>
  <si>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</si>
  <si>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</si>
  <si>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</si>
  <si>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</si>
  <si>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</si>
  <si>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</si>
  <si>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</si>
  <si>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</si>
  <si>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</si>
  <si>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</si>
  <si>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</si>
  <si>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</si>
  <si>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</si>
  <si>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</si>
  <si>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①経常収支比率は100％を超えているが、⑤経費回収率は100％を下回っていることから汚水処理に係る費用が使用料だけでは賄えず、使用料以外の収入（一般会計繰入金）などで補てんされていることになる。
　②累積欠損金は、発生していない。
　③流動比率が低いのは、企業債償還額等支払い予定額に対し現金預金の確保が十分でないことを示している。
　④企業債残高対事業規模比率が類似団体平均値と比較して著しく少ないのは、営業収益ではほとんど企業債償還金を賄っていない状況を示している。
　⑥汚水処理原価は、 本市が水産加工業の汚水受け入れという特殊事情もあり、類似団体と比較して数値が高くなっている。
　⑦施設利用率は、高い利用率となっており施設規模は適正だと判断される。
　⑧水洗化率は、類似団体に近い数値となっているが、今後も個別訪問を実施し、未接続世帯への接続を推進していく。</t>
    <phoneticPr fontId="4"/>
  </si>
  <si>
    <t>　①類似団体と比較して低い数値となっているが、これは公営企業会計に移行して５年であることから減価償却累計額が５年分しか計上されていないためである。
　②現在耐用年数が50年である管渠について、耐用年数を超えているものがないため0％となっている。
　③令和４年度から更新事業を実施している。今後も管渠施設ストックマネジメント計画に基づき、更新事業を計画的に実施していく。</t>
    <phoneticPr fontId="4"/>
  </si>
  <si>
    <t>　本市の公共下水道事業は、使用料で維持管理費を賄えず一般会計からの繰入金により収支を均衡させている状況で、令和６年４月分から使用料改定を実施したが、急速な人口減少に伴うサービス需要の減少や施設の老朽化に伴う更新需要の増大が見込まれるため、経営の健全化・効率化を更に進めていく必要がある。
　近年の人件費の増加や物価高騰による営業費用の増加が見込まれているが、費用の縮減や接続推進に加え、更なる使用料の改定に向けて取り組み、収支の改善を図っていくとともに、近隣の自治体と維持管理業務や災害時対応等の共同化について検討・調整を進めていく。　
　職員数が減少する中、限られた職員数で安定的に下水道サービスを継続するため、官民の役割分担の再構築と、デジタル技術の活用を図っていく。</t>
    <rPh sb="108" eb="110">
      <t>ゾウダイ</t>
    </rPh>
    <rPh sb="111" eb="113">
      <t>ミコ</t>
    </rPh>
    <rPh sb="145" eb="147">
      <t>キンネン</t>
    </rPh>
    <rPh sb="148" eb="150">
      <t>ジンケン</t>
    </rPh>
    <rPh sb="152" eb="154">
      <t>ゾウカ</t>
    </rPh>
    <rPh sb="155" eb="159">
      <t>ブッカコウトウ</t>
    </rPh>
    <rPh sb="162" eb="166">
      <t>エイギョウヒヨウ</t>
    </rPh>
    <rPh sb="167" eb="169">
      <t>ゾウカ</t>
    </rPh>
    <rPh sb="170" eb="172">
      <t>ミコ</t>
    </rPh>
    <rPh sb="227" eb="229">
      <t>キンリン</t>
    </rPh>
    <rPh sb="230" eb="233">
      <t>ジチタイ</t>
    </rPh>
    <rPh sb="234" eb="240">
      <t>イジカンリギョウム</t>
    </rPh>
    <rPh sb="241" eb="247">
      <t>サイガイジタイオウトウ</t>
    </rPh>
    <rPh sb="248" eb="251">
      <t>キョウドウカ</t>
    </rPh>
    <rPh sb="255" eb="257">
      <t>ケントウ</t>
    </rPh>
    <rPh sb="258" eb="260">
      <t>チョウセイ</t>
    </rPh>
    <rPh sb="261" eb="262">
      <t>スス</t>
    </rPh>
    <rPh sb="270" eb="273">
      <t>ショクインスウ</t>
    </rPh>
    <rPh sb="274" eb="276">
      <t>ゲンショウ</t>
    </rPh>
    <rPh sb="278" eb="279">
      <t>ナカ</t>
    </rPh>
    <rPh sb="330" eb="331">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</si>
</sst>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quot;-&quot;">
                  <c:v>0.08</c:v>
                </c:pt>
              </c:numCache>
            </c:numRef>
          </c:val>
          <c:extLst>
            <c:ext xmlns:c16="http://schemas.microsoft.com/office/drawing/2014/chart" uri="{C3380CC4-5D6E-409C-BE32-E72D297353CC}">
              <c16:uniqueId val="{00000000-B4B2-456F-B4C0-7B3638ECC37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0.12</c:v>
                </c:pt>
                <c:pt idx="3">
                  <c:v>0.09</c:v>
                </c:pt>
                <c:pt idx="4">
                  <c:v>0.15</c:v>
                </c:pt>
              </c:numCache>
            </c:numRef>
          </c:val>
          <c:smooth val="0"/>
          <c:extLst>
            <c:ext xmlns:c16="http://schemas.microsoft.com/office/drawing/2014/chart" uri="{C3380CC4-5D6E-409C-BE32-E72D297353CC}">
              <c16:uniqueId val="{00000001-B4B2-456F-B4C0-7B3638ECC37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85.37</c:v>
                </c:pt>
                <c:pt idx="1">
                  <c:v>82.35</c:v>
                </c:pt>
                <c:pt idx="2">
                  <c:v>82.21</c:v>
                </c:pt>
                <c:pt idx="3">
                  <c:v>83.54</c:v>
                </c:pt>
                <c:pt idx="4">
                  <c:v>84</c:v>
                </c:pt>
              </c:numCache>
            </c:numRef>
          </c:val>
          <c:extLst>
            <c:ext xmlns:c16="http://schemas.microsoft.com/office/drawing/2014/chart" uri="{C3380CC4-5D6E-409C-BE32-E72D297353CC}">
              <c16:uniqueId val="{00000000-26F5-48E6-B9DA-83A62FD8E56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55.82</c:v>
                </c:pt>
                <c:pt idx="3">
                  <c:v>56.51</c:v>
                </c:pt>
                <c:pt idx="4">
                  <c:v>56.85</c:v>
                </c:pt>
              </c:numCache>
            </c:numRef>
          </c:val>
          <c:smooth val="0"/>
          <c:extLst>
            <c:ext xmlns:c16="http://schemas.microsoft.com/office/drawing/2014/chart" uri="{C3380CC4-5D6E-409C-BE32-E72D297353CC}">
              <c16:uniqueId val="{00000001-26F5-48E6-B9DA-83A62FD8E56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88.61</c:v>
                </c:pt>
                <c:pt idx="1">
                  <c:v>89.4</c:v>
                </c:pt>
                <c:pt idx="2">
                  <c:v>89.72</c:v>
                </c:pt>
                <c:pt idx="3">
                  <c:v>90.19</c:v>
                </c:pt>
                <c:pt idx="4">
                  <c:v>90.31</c:v>
                </c:pt>
              </c:numCache>
            </c:numRef>
          </c:val>
          <c:extLst>
            <c:ext xmlns:c16="http://schemas.microsoft.com/office/drawing/2014/chart" uri="{C3380CC4-5D6E-409C-BE32-E72D297353CC}">
              <c16:uniqueId val="{00000000-7689-4DFC-B6C7-8FC089F3374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90.67</c:v>
                </c:pt>
                <c:pt idx="3">
                  <c:v>90.62</c:v>
                </c:pt>
                <c:pt idx="4">
                  <c:v>90.79</c:v>
                </c:pt>
              </c:numCache>
            </c:numRef>
          </c:val>
          <c:smooth val="0"/>
          <c:extLst>
            <c:ext xmlns:c16="http://schemas.microsoft.com/office/drawing/2014/chart" uri="{C3380CC4-5D6E-409C-BE32-E72D297353CC}">
              <c16:uniqueId val="{00000001-7689-4DFC-B6C7-8FC089F3374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110.87</c:v>
                </c:pt>
                <c:pt idx="1">
                  <c:v>110.19</c:v>
                </c:pt>
                <c:pt idx="2">
                  <c:v>108.78</c:v>
                </c:pt>
                <c:pt idx="3">
                  <c:v>119.97</c:v>
                </c:pt>
                <c:pt idx="4">
                  <c:v>114.94</c:v>
                </c:pt>
              </c:numCache>
            </c:numRef>
          </c:val>
          <c:extLst>
            <c:ext xmlns:c16="http://schemas.microsoft.com/office/drawing/2014/chart" uri="{C3380CC4-5D6E-409C-BE32-E72D297353CC}">
              <c16:uniqueId val="{00000000-23E5-4C13-A49E-40FA854AEA7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107.01</c:v>
                </c:pt>
                <c:pt idx="3">
                  <c:v>106.53</c:v>
                </c:pt>
                <c:pt idx="4">
                  <c:v>105.5</c:v>
                </c:pt>
              </c:numCache>
            </c:numRef>
          </c:val>
          <c:smooth val="0"/>
          <c:extLst>
            <c:ext xmlns:c16="http://schemas.microsoft.com/office/drawing/2014/chart" uri="{C3380CC4-5D6E-409C-BE32-E72D297353CC}">
              <c16:uniqueId val="{00000001-23E5-4C13-A49E-40FA854AEA7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5.4</c:v>
                </c:pt>
                <c:pt idx="1">
                  <c:v>10.87</c:v>
                </c:pt>
                <c:pt idx="2">
                  <c:v>15.91</c:v>
                </c:pt>
                <c:pt idx="3">
                  <c:v>20.69</c:v>
                </c:pt>
                <c:pt idx="4">
                  <c:v>25.05</c:v>
                </c:pt>
              </c:numCache>
            </c:numRef>
          </c:val>
          <c:extLst>
            <c:ext xmlns:c16="http://schemas.microsoft.com/office/drawing/2014/chart" uri="{C3380CC4-5D6E-409C-BE32-E72D297353CC}">
              <c16:uniqueId val="{00000000-AF9E-4089-957E-F619A695F78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25.86</c:v>
                </c:pt>
                <c:pt idx="3">
                  <c:v>26.9</c:v>
                </c:pt>
                <c:pt idx="4">
                  <c:v>28.47</c:v>
                </c:pt>
              </c:numCache>
            </c:numRef>
          </c:val>
          <c:smooth val="0"/>
          <c:extLst>
            <c:ext xmlns:c16="http://schemas.microsoft.com/office/drawing/2014/chart" uri="{C3380CC4-5D6E-409C-BE32-E72D297353CC}">
              <c16:uniqueId val="{00000001-AF9E-4089-957E-F619A695F78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BB9-4333-9FF0-24A4D8C83AD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1.4</c:v>
                </c:pt>
                <c:pt idx="3">
                  <c:v>2.08</c:v>
                </c:pt>
                <c:pt idx="4">
                  <c:v>1.87</c:v>
                </c:pt>
              </c:numCache>
            </c:numRef>
          </c:val>
          <c:smooth val="0"/>
          <c:extLst>
            <c:ext xmlns:c16="http://schemas.microsoft.com/office/drawing/2014/chart" uri="{C3380CC4-5D6E-409C-BE32-E72D297353CC}">
              <c16:uniqueId val="{00000001-DBB9-4333-9FF0-24A4D8C83AD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7D2-4BE5-9C05-D40454FD62B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23.86</c:v>
                </c:pt>
                <c:pt idx="3">
                  <c:v>18.41</c:v>
                </c:pt>
                <c:pt idx="4">
                  <c:v>16.91</c:v>
                </c:pt>
              </c:numCache>
            </c:numRef>
          </c:val>
          <c:smooth val="0"/>
          <c:extLst>
            <c:ext xmlns:c16="http://schemas.microsoft.com/office/drawing/2014/chart" uri="{C3380CC4-5D6E-409C-BE32-E72D297353CC}">
              <c16:uniqueId val="{00000001-27D2-4BE5-9C05-D40454FD62B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30.5</c:v>
                </c:pt>
                <c:pt idx="1">
                  <c:v>34.380000000000003</c:v>
                </c:pt>
                <c:pt idx="2">
                  <c:v>21.18</c:v>
                </c:pt>
                <c:pt idx="3">
                  <c:v>38.9</c:v>
                </c:pt>
                <c:pt idx="4">
                  <c:v>62.08</c:v>
                </c:pt>
              </c:numCache>
            </c:numRef>
          </c:val>
          <c:extLst>
            <c:ext xmlns:c16="http://schemas.microsoft.com/office/drawing/2014/chart" uri="{C3380CC4-5D6E-409C-BE32-E72D297353CC}">
              <c16:uniqueId val="{00000000-4C66-4C50-950A-3DFDE49889A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68.27</c:v>
                </c:pt>
                <c:pt idx="3">
                  <c:v>74.790000000000006</c:v>
                </c:pt>
                <c:pt idx="4">
                  <c:v>73.930000000000007</c:v>
                </c:pt>
              </c:numCache>
            </c:numRef>
          </c:val>
          <c:smooth val="0"/>
          <c:extLst>
            <c:ext xmlns:c16="http://schemas.microsoft.com/office/drawing/2014/chart" uri="{C3380CC4-5D6E-409C-BE32-E72D297353CC}">
              <c16:uniqueId val="{00000001-4C66-4C50-950A-3DFDE49889A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34.9</c:v>
                </c:pt>
                <c:pt idx="1">
                  <c:v>216.59</c:v>
                </c:pt>
                <c:pt idx="2">
                  <c:v>6.53</c:v>
                </c:pt>
                <c:pt idx="3">
                  <c:v>12.34</c:v>
                </c:pt>
                <c:pt idx="4">
                  <c:v>4.54</c:v>
                </c:pt>
              </c:numCache>
            </c:numRef>
          </c:val>
          <c:extLst>
            <c:ext xmlns:c16="http://schemas.microsoft.com/office/drawing/2014/chart" uri="{C3380CC4-5D6E-409C-BE32-E72D297353CC}">
              <c16:uniqueId val="{00000000-531B-4B02-A34E-F60A967AE36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804.98</c:v>
                </c:pt>
                <c:pt idx="3">
                  <c:v>767.56</c:v>
                </c:pt>
                <c:pt idx="4">
                  <c:v>795.22</c:v>
                </c:pt>
              </c:numCache>
            </c:numRef>
          </c:val>
          <c:smooth val="0"/>
          <c:extLst>
            <c:ext xmlns:c16="http://schemas.microsoft.com/office/drawing/2014/chart" uri="{C3380CC4-5D6E-409C-BE32-E72D297353CC}">
              <c16:uniqueId val="{00000001-531B-4B02-A34E-F60A967AE36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88.86</c:v>
                </c:pt>
                <c:pt idx="1">
                  <c:v>85.06</c:v>
                </c:pt>
                <c:pt idx="2">
                  <c:v>81.87</c:v>
                </c:pt>
                <c:pt idx="3">
                  <c:v>71.66</c:v>
                </c:pt>
                <c:pt idx="4">
                  <c:v>86.69</c:v>
                </c:pt>
              </c:numCache>
            </c:numRef>
          </c:val>
          <c:extLst>
            <c:ext xmlns:c16="http://schemas.microsoft.com/office/drawing/2014/chart" uri="{C3380CC4-5D6E-409C-BE32-E72D297353CC}">
              <c16:uniqueId val="{00000000-2409-4698-A0F3-13F1FC13745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88.71</c:v>
                </c:pt>
                <c:pt idx="3">
                  <c:v>90.23</c:v>
                </c:pt>
                <c:pt idx="4">
                  <c:v>90.78</c:v>
                </c:pt>
              </c:numCache>
            </c:numRef>
          </c:val>
          <c:smooth val="0"/>
          <c:extLst>
            <c:ext xmlns:c16="http://schemas.microsoft.com/office/drawing/2014/chart" uri="{C3380CC4-5D6E-409C-BE32-E72D297353CC}">
              <c16:uniqueId val="{00000001-2409-4698-A0F3-13F1FC13745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191.21</c:v>
                </c:pt>
                <c:pt idx="1">
                  <c:v>200.01</c:v>
                </c:pt>
                <c:pt idx="2">
                  <c:v>208.98</c:v>
                </c:pt>
                <c:pt idx="3">
                  <c:v>240.62</c:v>
                </c:pt>
                <c:pt idx="4">
                  <c:v>233.06</c:v>
                </c:pt>
              </c:numCache>
            </c:numRef>
          </c:val>
          <c:extLst>
            <c:ext xmlns:c16="http://schemas.microsoft.com/office/drawing/2014/chart" uri="{C3380CC4-5D6E-409C-BE32-E72D297353CC}">
              <c16:uniqueId val="{00000000-7734-4FD9-A630-CCB4884CF05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174.8</c:v>
                </c:pt>
                <c:pt idx="3">
                  <c:v>170.2</c:v>
                </c:pt>
                <c:pt idx="4">
                  <c:v>170.83</c:v>
                </c:pt>
              </c:numCache>
            </c:numRef>
          </c:val>
          <c:smooth val="0"/>
          <c:extLst>
            <c:ext xmlns:c16="http://schemas.microsoft.com/office/drawing/2014/chart" uri="{C3380CC4-5D6E-409C-BE32-E72D297353CC}">
              <c16:uniqueId val="{00000001-7734-4FD9-A630-CCB4884CF05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Z85"/>
  <sheetViews>
    <sheetView showGridLines="0" tabSelected="1" view="pageBreakPreview" zoomScale="60"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鹿児島県　枕崎市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Cc1</v>
      </c>
      <c r="X8" s="64"/>
      <c r="Y8" s="64"/>
      <c r="Z8" s="64"/>
      <c r="AA8" s="64"/>
      <c r="AB8" s="64"/>
      <c r="AC8" s="64"/>
      <c r="AD8" s="65" t="str">
        <f>データ!$M$6</f>
        <v>非設置</v>
      </c>
      <c r="AE8" s="65"/>
      <c r="AF8" s="65"/>
      <c r="AG8" s="65"/>
      <c r="AH8" s="65"/>
      <c r="AI8" s="65"/>
      <c r="AJ8" s="65"/>
      <c r="AK8" s="3"/>
      <c r="AL8" s="44">
        <f>データ!S6</f>
        <v>18898</v>
      </c>
      <c r="AM8" s="44"/>
      <c r="AN8" s="44"/>
      <c r="AO8" s="44"/>
      <c r="AP8" s="44"/>
      <c r="AQ8" s="44"/>
      <c r="AR8" s="44"/>
      <c r="AS8" s="44"/>
      <c r="AT8" s="45">
        <f>データ!T6</f>
        <v>74.78</v>
      </c>
      <c r="AU8" s="45"/>
      <c r="AV8" s="45"/>
      <c r="AW8" s="45"/>
      <c r="AX8" s="45"/>
      <c r="AY8" s="45"/>
      <c r="AZ8" s="45"/>
      <c r="BA8" s="45"/>
      <c r="BB8" s="45">
        <f>データ!U6</f>
        <v>252.71</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59.04</v>
      </c>
      <c r="J10" s="45"/>
      <c r="K10" s="45"/>
      <c r="L10" s="45"/>
      <c r="M10" s="45"/>
      <c r="N10" s="45"/>
      <c r="O10" s="45"/>
      <c r="P10" s="45">
        <f>データ!P6</f>
        <v>63.89</v>
      </c>
      <c r="Q10" s="45"/>
      <c r="R10" s="45"/>
      <c r="S10" s="45"/>
      <c r="T10" s="45"/>
      <c r="U10" s="45"/>
      <c r="V10" s="45"/>
      <c r="W10" s="45">
        <f>データ!Q6</f>
        <v>70.88</v>
      </c>
      <c r="X10" s="45"/>
      <c r="Y10" s="45"/>
      <c r="Z10" s="45"/>
      <c r="AA10" s="45"/>
      <c r="AB10" s="45"/>
      <c r="AC10" s="45"/>
      <c r="AD10" s="44">
        <f>データ!R6</f>
        <v>3300</v>
      </c>
      <c r="AE10" s="44"/>
      <c r="AF10" s="44"/>
      <c r="AG10" s="44"/>
      <c r="AH10" s="44"/>
      <c r="AI10" s="44"/>
      <c r="AJ10" s="44"/>
      <c r="AK10" s="2"/>
      <c r="AL10" s="44">
        <f>データ!V6</f>
        <v>11935</v>
      </c>
      <c r="AM10" s="44"/>
      <c r="AN10" s="44"/>
      <c r="AO10" s="44"/>
      <c r="AP10" s="44"/>
      <c r="AQ10" s="44"/>
      <c r="AR10" s="44"/>
      <c r="AS10" s="44"/>
      <c r="AT10" s="45">
        <f>データ!W6</f>
        <v>4.3499999999999996</v>
      </c>
      <c r="AU10" s="45"/>
      <c r="AV10" s="45"/>
      <c r="AW10" s="45"/>
      <c r="AX10" s="45"/>
      <c r="AY10" s="45"/>
      <c r="AZ10" s="45"/>
      <c r="BA10" s="45"/>
      <c r="BB10" s="45">
        <f>データ!X6</f>
        <v>2743.68</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Cydg/GIx5k8fOfIJfLFg4fOpYDE569pryYmDZ6UGmZkKL0Lvc55EFB88sR3OVa4wIVCrp0hCK5YifwjcvWN77g==" saltValue="JOUiVc4y5wi1M9qAtxuIs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462047</v>
      </c>
      <c r="D6" s="19">
        <f t="shared" si="3"/>
        <v>46</v>
      </c>
      <c r="E6" s="19">
        <f t="shared" si="3"/>
        <v>17</v>
      </c>
      <c r="F6" s="19">
        <f t="shared" si="3"/>
        <v>1</v>
      </c>
      <c r="G6" s="19">
        <f t="shared" si="3"/>
        <v>0</v>
      </c>
      <c r="H6" s="19" t="str">
        <f t="shared" si="3"/>
        <v>鹿児島県　枕崎市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59.04</v>
      </c>
      <c r="P6" s="20">
        <f t="shared" si="3"/>
        <v>63.89</v>
      </c>
      <c r="Q6" s="20">
        <f t="shared" si="3"/>
        <v>70.88</v>
      </c>
      <c r="R6" s="20">
        <f t="shared" si="3"/>
        <v>3300</v>
      </c>
      <c r="S6" s="20">
        <f t="shared" si="3"/>
        <v>18898</v>
      </c>
      <c r="T6" s="20">
        <f t="shared" si="3"/>
        <v>74.78</v>
      </c>
      <c r="U6" s="20">
        <f t="shared" si="3"/>
        <v>252.71</v>
      </c>
      <c r="V6" s="20">
        <f t="shared" si="3"/>
        <v>11935</v>
      </c>
      <c r="W6" s="20">
        <f t="shared" si="3"/>
        <v>4.3499999999999996</v>
      </c>
      <c r="X6" s="20">
        <f t="shared" si="3"/>
        <v>2743.68</v>
      </c>
      <c r="Y6" s="21">
        <f>IF(Y7="",NA(),Y7)</f>
        <v>110.87</v>
      </c>
      <c r="Z6" s="21">
        <f t="shared" ref="Z6:AH6" si="4">IF(Z7="",NA(),Z7)</f>
        <v>110.19</v>
      </c>
      <c r="AA6" s="21">
        <f t="shared" si="4"/>
        <v>108.78</v>
      </c>
      <c r="AB6" s="21">
        <f t="shared" si="4"/>
        <v>119.97</v>
      </c>
      <c r="AC6" s="21">
        <f t="shared" si="4"/>
        <v>114.94</v>
      </c>
      <c r="AD6" s="21">
        <f t="shared" si="4"/>
        <v>106.5</v>
      </c>
      <c r="AE6" s="21">
        <f t="shared" si="4"/>
        <v>106.22</v>
      </c>
      <c r="AF6" s="21">
        <f t="shared" si="4"/>
        <v>107.01</v>
      </c>
      <c r="AG6" s="21">
        <f t="shared" si="4"/>
        <v>106.53</v>
      </c>
      <c r="AH6" s="21">
        <f t="shared" si="4"/>
        <v>105.5</v>
      </c>
      <c r="AI6" s="20" t="str">
        <f>IF(AI7="","",IF(AI7="-","【-】","【"&amp;SUBSTITUTE(TEXT(AI7,"#,##0.00"),"-","△")&amp;"】"))</f>
        <v>【105.36】</v>
      </c>
      <c r="AJ6" s="20">
        <f>IF(AJ7="",NA(),AJ7)</f>
        <v>0</v>
      </c>
      <c r="AK6" s="20">
        <f t="shared" ref="AK6:AS6" si="5">IF(AK7="",NA(),AK7)</f>
        <v>0</v>
      </c>
      <c r="AL6" s="20">
        <f t="shared" si="5"/>
        <v>0</v>
      </c>
      <c r="AM6" s="20">
        <f t="shared" si="5"/>
        <v>0</v>
      </c>
      <c r="AN6" s="20">
        <f t="shared" si="5"/>
        <v>0</v>
      </c>
      <c r="AO6" s="21">
        <f t="shared" si="5"/>
        <v>18.36</v>
      </c>
      <c r="AP6" s="21">
        <f t="shared" si="5"/>
        <v>18.010000000000002</v>
      </c>
      <c r="AQ6" s="21">
        <f t="shared" si="5"/>
        <v>23.86</v>
      </c>
      <c r="AR6" s="21">
        <f t="shared" si="5"/>
        <v>18.41</v>
      </c>
      <c r="AS6" s="21">
        <f t="shared" si="5"/>
        <v>16.91</v>
      </c>
      <c r="AT6" s="20" t="str">
        <f>IF(AT7="","",IF(AT7="-","【-】","【"&amp;SUBSTITUTE(TEXT(AT7,"#,##0.00"),"-","△")&amp;"】"))</f>
        <v>【3.12】</v>
      </c>
      <c r="AU6" s="21">
        <f>IF(AU7="",NA(),AU7)</f>
        <v>30.5</v>
      </c>
      <c r="AV6" s="21">
        <f t="shared" ref="AV6:BD6" si="6">IF(AV7="",NA(),AV7)</f>
        <v>34.380000000000003</v>
      </c>
      <c r="AW6" s="21">
        <f t="shared" si="6"/>
        <v>21.18</v>
      </c>
      <c r="AX6" s="21">
        <f t="shared" si="6"/>
        <v>38.9</v>
      </c>
      <c r="AY6" s="21">
        <f t="shared" si="6"/>
        <v>62.08</v>
      </c>
      <c r="AZ6" s="21">
        <f t="shared" si="6"/>
        <v>55.6</v>
      </c>
      <c r="BA6" s="21">
        <f t="shared" si="6"/>
        <v>59.4</v>
      </c>
      <c r="BB6" s="21">
        <f t="shared" si="6"/>
        <v>68.27</v>
      </c>
      <c r="BC6" s="21">
        <f t="shared" si="6"/>
        <v>74.790000000000006</v>
      </c>
      <c r="BD6" s="21">
        <f t="shared" si="6"/>
        <v>73.930000000000007</v>
      </c>
      <c r="BE6" s="20" t="str">
        <f>IF(BE7="","",IF(BE7="-","【-】","【"&amp;SUBSTITUTE(TEXT(BE7,"#,##0.00"),"-","△")&amp;"】"))</f>
        <v>【82.75】</v>
      </c>
      <c r="BF6" s="21">
        <f>IF(BF7="",NA(),BF7)</f>
        <v>34.9</v>
      </c>
      <c r="BG6" s="21">
        <f t="shared" ref="BG6:BO6" si="7">IF(BG7="",NA(),BG7)</f>
        <v>216.59</v>
      </c>
      <c r="BH6" s="21">
        <f t="shared" si="7"/>
        <v>6.53</v>
      </c>
      <c r="BI6" s="21">
        <f t="shared" si="7"/>
        <v>12.34</v>
      </c>
      <c r="BJ6" s="21">
        <f t="shared" si="7"/>
        <v>4.54</v>
      </c>
      <c r="BK6" s="21">
        <f t="shared" si="7"/>
        <v>789.08</v>
      </c>
      <c r="BL6" s="21">
        <f t="shared" si="7"/>
        <v>747.84</v>
      </c>
      <c r="BM6" s="21">
        <f t="shared" si="7"/>
        <v>804.98</v>
      </c>
      <c r="BN6" s="21">
        <f t="shared" si="7"/>
        <v>767.56</v>
      </c>
      <c r="BO6" s="21">
        <f t="shared" si="7"/>
        <v>795.22</v>
      </c>
      <c r="BP6" s="20" t="str">
        <f>IF(BP7="","",IF(BP7="-","【-】","【"&amp;SUBSTITUTE(TEXT(BP7,"#,##0.00"),"-","△")&amp;"】"))</f>
        <v>【602.56】</v>
      </c>
      <c r="BQ6" s="21">
        <f>IF(BQ7="",NA(),BQ7)</f>
        <v>88.86</v>
      </c>
      <c r="BR6" s="21">
        <f t="shared" ref="BR6:BZ6" si="8">IF(BR7="",NA(),BR7)</f>
        <v>85.06</v>
      </c>
      <c r="BS6" s="21">
        <f t="shared" si="8"/>
        <v>81.87</v>
      </c>
      <c r="BT6" s="21">
        <f t="shared" si="8"/>
        <v>71.66</v>
      </c>
      <c r="BU6" s="21">
        <f t="shared" si="8"/>
        <v>86.69</v>
      </c>
      <c r="BV6" s="21">
        <f t="shared" si="8"/>
        <v>88.25</v>
      </c>
      <c r="BW6" s="21">
        <f t="shared" si="8"/>
        <v>90.17</v>
      </c>
      <c r="BX6" s="21">
        <f t="shared" si="8"/>
        <v>88.71</v>
      </c>
      <c r="BY6" s="21">
        <f t="shared" si="8"/>
        <v>90.23</v>
      </c>
      <c r="BZ6" s="21">
        <f t="shared" si="8"/>
        <v>90.78</v>
      </c>
      <c r="CA6" s="20" t="str">
        <f>IF(CA7="","",IF(CA7="-","【-】","【"&amp;SUBSTITUTE(TEXT(CA7,"#,##0.00"),"-","△")&amp;"】"))</f>
        <v>【97.94】</v>
      </c>
      <c r="CB6" s="21">
        <f>IF(CB7="",NA(),CB7)</f>
        <v>191.21</v>
      </c>
      <c r="CC6" s="21">
        <f t="shared" ref="CC6:CK6" si="9">IF(CC7="",NA(),CC7)</f>
        <v>200.01</v>
      </c>
      <c r="CD6" s="21">
        <f t="shared" si="9"/>
        <v>208.98</v>
      </c>
      <c r="CE6" s="21">
        <f t="shared" si="9"/>
        <v>240.62</v>
      </c>
      <c r="CF6" s="21">
        <f t="shared" si="9"/>
        <v>233.06</v>
      </c>
      <c r="CG6" s="21">
        <f t="shared" si="9"/>
        <v>176.37</v>
      </c>
      <c r="CH6" s="21">
        <f t="shared" si="9"/>
        <v>173.17</v>
      </c>
      <c r="CI6" s="21">
        <f t="shared" si="9"/>
        <v>174.8</v>
      </c>
      <c r="CJ6" s="21">
        <f t="shared" si="9"/>
        <v>170.2</v>
      </c>
      <c r="CK6" s="21">
        <f t="shared" si="9"/>
        <v>170.83</v>
      </c>
      <c r="CL6" s="20" t="str">
        <f>IF(CL7="","",IF(CL7="-","【-】","【"&amp;SUBSTITUTE(TEXT(CL7,"#,##0.00"),"-","△")&amp;"】"))</f>
        <v>【140.98】</v>
      </c>
      <c r="CM6" s="21">
        <f>IF(CM7="",NA(),CM7)</f>
        <v>85.37</v>
      </c>
      <c r="CN6" s="21">
        <f t="shared" ref="CN6:CV6" si="10">IF(CN7="",NA(),CN7)</f>
        <v>82.35</v>
      </c>
      <c r="CO6" s="21">
        <f t="shared" si="10"/>
        <v>82.21</v>
      </c>
      <c r="CP6" s="21">
        <f t="shared" si="10"/>
        <v>83.54</v>
      </c>
      <c r="CQ6" s="21">
        <f t="shared" si="10"/>
        <v>84</v>
      </c>
      <c r="CR6" s="21">
        <f t="shared" si="10"/>
        <v>56.72</v>
      </c>
      <c r="CS6" s="21">
        <f t="shared" si="10"/>
        <v>56.43</v>
      </c>
      <c r="CT6" s="21">
        <f t="shared" si="10"/>
        <v>55.82</v>
      </c>
      <c r="CU6" s="21">
        <f t="shared" si="10"/>
        <v>56.51</v>
      </c>
      <c r="CV6" s="21">
        <f t="shared" si="10"/>
        <v>56.85</v>
      </c>
      <c r="CW6" s="20" t="str">
        <f>IF(CW7="","",IF(CW7="-","【-】","【"&amp;SUBSTITUTE(TEXT(CW7,"#,##0.00"),"-","△")&amp;"】"))</f>
        <v>【60.13】</v>
      </c>
      <c r="CX6" s="21">
        <f>IF(CX7="",NA(),CX7)</f>
        <v>88.61</v>
      </c>
      <c r="CY6" s="21">
        <f t="shared" ref="CY6:DG6" si="11">IF(CY7="",NA(),CY7)</f>
        <v>89.4</v>
      </c>
      <c r="CZ6" s="21">
        <f t="shared" si="11"/>
        <v>89.72</v>
      </c>
      <c r="DA6" s="21">
        <f t="shared" si="11"/>
        <v>90.19</v>
      </c>
      <c r="DB6" s="21">
        <f t="shared" si="11"/>
        <v>90.31</v>
      </c>
      <c r="DC6" s="21">
        <f t="shared" si="11"/>
        <v>90.72</v>
      </c>
      <c r="DD6" s="21">
        <f t="shared" si="11"/>
        <v>91.07</v>
      </c>
      <c r="DE6" s="21">
        <f t="shared" si="11"/>
        <v>90.67</v>
      </c>
      <c r="DF6" s="21">
        <f t="shared" si="11"/>
        <v>90.62</v>
      </c>
      <c r="DG6" s="21">
        <f t="shared" si="11"/>
        <v>90.79</v>
      </c>
      <c r="DH6" s="20" t="str">
        <f>IF(DH7="","",IF(DH7="-","【-】","【"&amp;SUBSTITUTE(TEXT(DH7,"#,##0.00"),"-","△")&amp;"】"))</f>
        <v>【96.00】</v>
      </c>
      <c r="DI6" s="21">
        <f>IF(DI7="",NA(),DI7)</f>
        <v>5.4</v>
      </c>
      <c r="DJ6" s="21">
        <f t="shared" ref="DJ6:DR6" si="12">IF(DJ7="",NA(),DJ7)</f>
        <v>10.87</v>
      </c>
      <c r="DK6" s="21">
        <f t="shared" si="12"/>
        <v>15.91</v>
      </c>
      <c r="DL6" s="21">
        <f t="shared" si="12"/>
        <v>20.69</v>
      </c>
      <c r="DM6" s="21">
        <f t="shared" si="12"/>
        <v>25.05</v>
      </c>
      <c r="DN6" s="21">
        <f t="shared" si="12"/>
        <v>20.78</v>
      </c>
      <c r="DO6" s="21">
        <f t="shared" si="12"/>
        <v>23.54</v>
      </c>
      <c r="DP6" s="21">
        <f t="shared" si="12"/>
        <v>25.86</v>
      </c>
      <c r="DQ6" s="21">
        <f t="shared" si="12"/>
        <v>26.9</v>
      </c>
      <c r="DR6" s="21">
        <f t="shared" si="12"/>
        <v>28.47</v>
      </c>
      <c r="DS6" s="20" t="str">
        <f>IF(DS7="","",IF(DS7="-","【-】","【"&amp;SUBSTITUTE(TEXT(DS7,"#,##0.00"),"-","△")&amp;"】"))</f>
        <v>【42.20】</v>
      </c>
      <c r="DT6" s="20">
        <f>IF(DT7="",NA(),DT7)</f>
        <v>0</v>
      </c>
      <c r="DU6" s="20">
        <f t="shared" ref="DU6:EC6" si="13">IF(DU7="",NA(),DU7)</f>
        <v>0</v>
      </c>
      <c r="DV6" s="20">
        <f t="shared" si="13"/>
        <v>0</v>
      </c>
      <c r="DW6" s="20">
        <f t="shared" si="13"/>
        <v>0</v>
      </c>
      <c r="DX6" s="20">
        <f t="shared" si="13"/>
        <v>0</v>
      </c>
      <c r="DY6" s="21">
        <f t="shared" si="13"/>
        <v>1.34</v>
      </c>
      <c r="DZ6" s="21">
        <f t="shared" si="13"/>
        <v>1.5</v>
      </c>
      <c r="EA6" s="21">
        <f t="shared" si="13"/>
        <v>1.4</v>
      </c>
      <c r="EB6" s="21">
        <f t="shared" si="13"/>
        <v>2.08</v>
      </c>
      <c r="EC6" s="21">
        <f t="shared" si="13"/>
        <v>1.87</v>
      </c>
      <c r="ED6" s="20" t="str">
        <f>IF(ED7="","",IF(ED7="-","【-】","【"&amp;SUBSTITUTE(TEXT(ED7,"#,##0.00"),"-","△")&amp;"】"))</f>
        <v>【9.46】</v>
      </c>
      <c r="EE6" s="20">
        <f>IF(EE7="",NA(),EE7)</f>
        <v>0</v>
      </c>
      <c r="EF6" s="20">
        <f t="shared" ref="EF6:EN6" si="14">IF(EF7="",NA(),EF7)</f>
        <v>0</v>
      </c>
      <c r="EG6" s="20">
        <f t="shared" si="14"/>
        <v>0</v>
      </c>
      <c r="EH6" s="20">
        <f t="shared" si="14"/>
        <v>0</v>
      </c>
      <c r="EI6" s="21">
        <f t="shared" si="14"/>
        <v>0.08</v>
      </c>
      <c r="EJ6" s="21">
        <f t="shared" si="14"/>
        <v>0.15</v>
      </c>
      <c r="EK6" s="21">
        <f t="shared" si="14"/>
        <v>0.15</v>
      </c>
      <c r="EL6" s="21">
        <f t="shared" si="14"/>
        <v>0.12</v>
      </c>
      <c r="EM6" s="21">
        <f t="shared" si="14"/>
        <v>0.09</v>
      </c>
      <c r="EN6" s="21">
        <f t="shared" si="14"/>
        <v>0.15</v>
      </c>
      <c r="EO6" s="20" t="str">
        <f>IF(EO7="","",IF(EO7="-","【-】","【"&amp;SUBSTITUTE(TEXT(EO7,"#,##0.00"),"-","△")&amp;"】"))</f>
        <v>【0.19】</v>
      </c>
    </row>
    <row r="7" spans="1:148" s="22" customFormat="1" x14ac:dyDescent="0.2">
      <c r="A7" s="14"/>
      <c r="B7" s="23">
        <v>2024</v>
      </c>
      <c r="C7" s="23">
        <v>462047</v>
      </c>
      <c r="D7" s="23">
        <v>46</v>
      </c>
      <c r="E7" s="23">
        <v>17</v>
      </c>
      <c r="F7" s="23">
        <v>1</v>
      </c>
      <c r="G7" s="23">
        <v>0</v>
      </c>
      <c r="H7" s="23" t="s">
        <v>96</v>
      </c>
      <c r="I7" s="23" t="s">
        <v>97</v>
      </c>
      <c r="J7" s="23" t="s">
        <v>98</v>
      </c>
      <c r="K7" s="23" t="s">
        <v>99</v>
      </c>
      <c r="L7" s="23" t="s">
        <v>100</v>
      </c>
      <c r="M7" s="23" t="s">
        <v>101</v>
      </c>
      <c r="N7" s="24" t="s">
        <v>102</v>
      </c>
      <c r="O7" s="24">
        <v>59.04</v>
      </c>
      <c r="P7" s="24">
        <v>63.89</v>
      </c>
      <c r="Q7" s="24">
        <v>70.88</v>
      </c>
      <c r="R7" s="24">
        <v>3300</v>
      </c>
      <c r="S7" s="24">
        <v>18898</v>
      </c>
      <c r="T7" s="24">
        <v>74.78</v>
      </c>
      <c r="U7" s="24">
        <v>252.71</v>
      </c>
      <c r="V7" s="24">
        <v>11935</v>
      </c>
      <c r="W7" s="24">
        <v>4.3499999999999996</v>
      </c>
      <c r="X7" s="24">
        <v>2743.68</v>
      </c>
      <c r="Y7" s="24">
        <v>110.87</v>
      </c>
      <c r="Z7" s="24">
        <v>110.19</v>
      </c>
      <c r="AA7" s="24">
        <v>108.78</v>
      </c>
      <c r="AB7" s="24">
        <v>119.97</v>
      </c>
      <c r="AC7" s="24">
        <v>114.94</v>
      </c>
      <c r="AD7" s="24">
        <v>106.5</v>
      </c>
      <c r="AE7" s="24">
        <v>106.22</v>
      </c>
      <c r="AF7" s="24">
        <v>107.01</v>
      </c>
      <c r="AG7" s="24">
        <v>106.53</v>
      </c>
      <c r="AH7" s="24">
        <v>105.5</v>
      </c>
      <c r="AI7" s="24">
        <v>105.36</v>
      </c>
      <c r="AJ7" s="24">
        <v>0</v>
      </c>
      <c r="AK7" s="24">
        <v>0</v>
      </c>
      <c r="AL7" s="24">
        <v>0</v>
      </c>
      <c r="AM7" s="24">
        <v>0</v>
      </c>
      <c r="AN7" s="24">
        <v>0</v>
      </c>
      <c r="AO7" s="24">
        <v>18.36</v>
      </c>
      <c r="AP7" s="24">
        <v>18.010000000000002</v>
      </c>
      <c r="AQ7" s="24">
        <v>23.86</v>
      </c>
      <c r="AR7" s="24">
        <v>18.41</v>
      </c>
      <c r="AS7" s="24">
        <v>16.91</v>
      </c>
      <c r="AT7" s="24">
        <v>3.12</v>
      </c>
      <c r="AU7" s="24">
        <v>30.5</v>
      </c>
      <c r="AV7" s="24">
        <v>34.380000000000003</v>
      </c>
      <c r="AW7" s="24">
        <v>21.18</v>
      </c>
      <c r="AX7" s="24">
        <v>38.9</v>
      </c>
      <c r="AY7" s="24">
        <v>62.08</v>
      </c>
      <c r="AZ7" s="24">
        <v>55.6</v>
      </c>
      <c r="BA7" s="24">
        <v>59.4</v>
      </c>
      <c r="BB7" s="24">
        <v>68.27</v>
      </c>
      <c r="BC7" s="24">
        <v>74.790000000000006</v>
      </c>
      <c r="BD7" s="24">
        <v>73.930000000000007</v>
      </c>
      <c r="BE7" s="24">
        <v>82.75</v>
      </c>
      <c r="BF7" s="24">
        <v>34.9</v>
      </c>
      <c r="BG7" s="24">
        <v>216.59</v>
      </c>
      <c r="BH7" s="24">
        <v>6.53</v>
      </c>
      <c r="BI7" s="24">
        <v>12.34</v>
      </c>
      <c r="BJ7" s="24">
        <v>4.54</v>
      </c>
      <c r="BK7" s="24">
        <v>789.08</v>
      </c>
      <c r="BL7" s="24">
        <v>747.84</v>
      </c>
      <c r="BM7" s="24">
        <v>804.98</v>
      </c>
      <c r="BN7" s="24">
        <v>767.56</v>
      </c>
      <c r="BO7" s="24">
        <v>795.22</v>
      </c>
      <c r="BP7" s="24">
        <v>602.55999999999995</v>
      </c>
      <c r="BQ7" s="24">
        <v>88.86</v>
      </c>
      <c r="BR7" s="24">
        <v>85.06</v>
      </c>
      <c r="BS7" s="24">
        <v>81.87</v>
      </c>
      <c r="BT7" s="24">
        <v>71.66</v>
      </c>
      <c r="BU7" s="24">
        <v>86.69</v>
      </c>
      <c r="BV7" s="24">
        <v>88.25</v>
      </c>
      <c r="BW7" s="24">
        <v>90.17</v>
      </c>
      <c r="BX7" s="24">
        <v>88.71</v>
      </c>
      <c r="BY7" s="24">
        <v>90.23</v>
      </c>
      <c r="BZ7" s="24">
        <v>90.78</v>
      </c>
      <c r="CA7" s="24">
        <v>97.94</v>
      </c>
      <c r="CB7" s="24">
        <v>191.21</v>
      </c>
      <c r="CC7" s="24">
        <v>200.01</v>
      </c>
      <c r="CD7" s="24">
        <v>208.98</v>
      </c>
      <c r="CE7" s="24">
        <v>240.62</v>
      </c>
      <c r="CF7" s="24">
        <v>233.06</v>
      </c>
      <c r="CG7" s="24">
        <v>176.37</v>
      </c>
      <c r="CH7" s="24">
        <v>173.17</v>
      </c>
      <c r="CI7" s="24">
        <v>174.8</v>
      </c>
      <c r="CJ7" s="24">
        <v>170.2</v>
      </c>
      <c r="CK7" s="24">
        <v>170.83</v>
      </c>
      <c r="CL7" s="24">
        <v>140.97999999999999</v>
      </c>
      <c r="CM7" s="24">
        <v>85.37</v>
      </c>
      <c r="CN7" s="24">
        <v>82.35</v>
      </c>
      <c r="CO7" s="24">
        <v>82.21</v>
      </c>
      <c r="CP7" s="24">
        <v>83.54</v>
      </c>
      <c r="CQ7" s="24">
        <v>84</v>
      </c>
      <c r="CR7" s="24">
        <v>56.72</v>
      </c>
      <c r="CS7" s="24">
        <v>56.43</v>
      </c>
      <c r="CT7" s="24">
        <v>55.82</v>
      </c>
      <c r="CU7" s="24">
        <v>56.51</v>
      </c>
      <c r="CV7" s="24">
        <v>56.85</v>
      </c>
      <c r="CW7" s="24">
        <v>60.13</v>
      </c>
      <c r="CX7" s="24">
        <v>88.61</v>
      </c>
      <c r="CY7" s="24">
        <v>89.4</v>
      </c>
      <c r="CZ7" s="24">
        <v>89.72</v>
      </c>
      <c r="DA7" s="24">
        <v>90.19</v>
      </c>
      <c r="DB7" s="24">
        <v>90.31</v>
      </c>
      <c r="DC7" s="24">
        <v>90.72</v>
      </c>
      <c r="DD7" s="24">
        <v>91.07</v>
      </c>
      <c r="DE7" s="24">
        <v>90.67</v>
      </c>
      <c r="DF7" s="24">
        <v>90.62</v>
      </c>
      <c r="DG7" s="24">
        <v>90.79</v>
      </c>
      <c r="DH7" s="24">
        <v>96</v>
      </c>
      <c r="DI7" s="24">
        <v>5.4</v>
      </c>
      <c r="DJ7" s="24">
        <v>10.87</v>
      </c>
      <c r="DK7" s="24">
        <v>15.91</v>
      </c>
      <c r="DL7" s="24">
        <v>20.69</v>
      </c>
      <c r="DM7" s="24">
        <v>25.05</v>
      </c>
      <c r="DN7" s="24">
        <v>20.78</v>
      </c>
      <c r="DO7" s="24">
        <v>23.54</v>
      </c>
      <c r="DP7" s="24">
        <v>25.86</v>
      </c>
      <c r="DQ7" s="24">
        <v>26.9</v>
      </c>
      <c r="DR7" s="24">
        <v>28.47</v>
      </c>
      <c r="DS7" s="24">
        <v>42.2</v>
      </c>
      <c r="DT7" s="24">
        <v>0</v>
      </c>
      <c r="DU7" s="24">
        <v>0</v>
      </c>
      <c r="DV7" s="24">
        <v>0</v>
      </c>
      <c r="DW7" s="24">
        <v>0</v>
      </c>
      <c r="DX7" s="24">
        <v>0</v>
      </c>
      <c r="DY7" s="24">
        <v>1.34</v>
      </c>
      <c r="DZ7" s="24">
        <v>1.5</v>
      </c>
      <c r="EA7" s="24">
        <v>1.4</v>
      </c>
      <c r="EB7" s="24">
        <v>2.08</v>
      </c>
      <c r="EC7" s="24">
        <v>1.87</v>
      </c>
      <c r="ED7" s="24">
        <v>9.4600000000000009</v>
      </c>
      <c r="EE7" s="24">
        <v>0</v>
      </c>
      <c r="EF7" s="24">
        <v>0</v>
      </c>
      <c r="EG7" s="24">
        <v>0</v>
      </c>
      <c r="EH7" s="24">
        <v>0</v>
      </c>
      <c r="EI7" s="24">
        <v>0.08</v>
      </c>
      <c r="EJ7" s="24">
        <v>0.15</v>
      </c>
      <c r="EK7" s="24">
        <v>0.15</v>
      </c>
      <c r="EL7" s="24">
        <v>0.12</v>
      </c>
      <c r="EM7" s="24">
        <v>0.09</v>
      </c>
      <c r="EN7" s="24">
        <v>0.15</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2026-03-02T07:14:28Z</cp:lastPrinted>
  <dcterms:created xsi:type="dcterms:W3CDTF">2025-12-23T06:06:35Z</dcterms:created>
  <dcterms:modified xsi:type="dcterms:W3CDTF">2026-03-02T07:15:36Z</dcterms:modified>
  <cp:category/>
</cp:coreProperties>
</file>