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1 鹿児島市\"/>
    </mc:Choice>
  </mc:AlternateContent>
  <xr:revisionPtr revIDLastSave="0" documentId="13_ncr:1_{4BBCCC20-410A-4939-A5E4-83886F6E9954}" xr6:coauthVersionLast="47" xr6:coauthVersionMax="47" xr10:uidLastSave="{00000000-0000-0000-0000-000000000000}"/>
  <workbookProtection workbookAlgorithmName="SHA-512" workbookHashValue="vPp0hmNhKl6HNlCfpyLvaP6XzeGTOvrOGYwGKDxoGtyyK4uUHUG1p3JVe5L/SHGApSyQM3Y2alzPg84VI7q0jg==" workbookSaltValue="tCrZ7YCsvLpiSNDscwsmSQ==" workbookSpinCount="100000" lockStructure="1"/>
  <bookViews>
    <workbookView xWindow="-110" yWindow="-110" windowWidth="19420" windowHeight="1030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FE7" i="5"/>
  <c r="FD7" i="5"/>
  <c r="FC7" i="5"/>
  <c r="FB7" i="5"/>
  <c r="FA7" i="5"/>
  <c r="EZ7" i="5"/>
  <c r="EX7" i="5"/>
  <c r="EW7" i="5"/>
  <c r="EV7" i="5"/>
  <c r="EU7" i="5"/>
  <c r="ET7" i="5"/>
  <c r="ES7" i="5"/>
  <c r="ER7" i="5"/>
  <c r="EQ7" i="5"/>
  <c r="EP7" i="5"/>
  <c r="EO7" i="5"/>
  <c r="EM7" i="5"/>
  <c r="EL7" i="5"/>
  <c r="EK7" i="5"/>
  <c r="EJ7" i="5"/>
  <c r="EI7" i="5"/>
  <c r="EH7" i="5"/>
  <c r="FO79" i="4" s="1"/>
  <c r="EG7" i="5"/>
  <c r="EZ79" i="4" s="1"/>
  <c r="EF7" i="5"/>
  <c r="EE7" i="5"/>
  <c r="ED7" i="5"/>
  <c r="DG79" i="4" s="1"/>
  <c r="EB7" i="5"/>
  <c r="BX80" i="4" s="1"/>
  <c r="EA7" i="5"/>
  <c r="DZ7" i="5"/>
  <c r="DY7" i="5"/>
  <c r="AE80" i="4" s="1"/>
  <c r="DX7" i="5"/>
  <c r="P80" i="4" s="1"/>
  <c r="DW7" i="5"/>
  <c r="DV7" i="5"/>
  <c r="DU7" i="5"/>
  <c r="DT7" i="5"/>
  <c r="AE79" i="4" s="1"/>
  <c r="DS7" i="5"/>
  <c r="DQ7" i="5"/>
  <c r="DP7" i="5"/>
  <c r="DO7" i="5"/>
  <c r="LJ56" i="4" s="1"/>
  <c r="DN7" i="5"/>
  <c r="DM7" i="5"/>
  <c r="DL7" i="5"/>
  <c r="DK7" i="5"/>
  <c r="DJ7" i="5"/>
  <c r="DI7" i="5"/>
  <c r="DH7" i="5"/>
  <c r="DF7" i="5"/>
  <c r="DE7" i="5"/>
  <c r="DD7" i="5"/>
  <c r="DC7" i="5"/>
  <c r="DB7" i="5"/>
  <c r="DA7" i="5"/>
  <c r="CZ7" i="5"/>
  <c r="CY7" i="5"/>
  <c r="CX7" i="5"/>
  <c r="CW7" i="5"/>
  <c r="CU7" i="5"/>
  <c r="CT7" i="5"/>
  <c r="CS7" i="5"/>
  <c r="CR7" i="5"/>
  <c r="CQ7" i="5"/>
  <c r="CP7" i="5"/>
  <c r="FL55" i="4" s="1"/>
  <c r="CO7" i="5"/>
  <c r="EW55" i="4" s="1"/>
  <c r="CN7" i="5"/>
  <c r="CM7" i="5"/>
  <c r="CL7" i="5"/>
  <c r="DD55" i="4" s="1"/>
  <c r="CJ7" i="5"/>
  <c r="BX56" i="4" s="1"/>
  <c r="CI7" i="5"/>
  <c r="CH7" i="5"/>
  <c r="CG7" i="5"/>
  <c r="AE56" i="4" s="1"/>
  <c r="CF7" i="5"/>
  <c r="P56" i="4" s="1"/>
  <c r="CE7" i="5"/>
  <c r="CD7" i="5"/>
  <c r="CC7" i="5"/>
  <c r="CB7" i="5"/>
  <c r="AE55" i="4" s="1"/>
  <c r="CA7" i="5"/>
  <c r="BY7" i="5"/>
  <c r="BX7" i="5"/>
  <c r="BW7" i="5"/>
  <c r="LJ34" i="4" s="1"/>
  <c r="BV7" i="5"/>
  <c r="BU7" i="5"/>
  <c r="BT7" i="5"/>
  <c r="BS7" i="5"/>
  <c r="BR7" i="5"/>
  <c r="BQ7" i="5"/>
  <c r="BP7" i="5"/>
  <c r="BN7" i="5"/>
  <c r="BM7" i="5"/>
  <c r="BL7" i="5"/>
  <c r="BK7" i="5"/>
  <c r="BJ7" i="5"/>
  <c r="BI7" i="5"/>
  <c r="BH7" i="5"/>
  <c r="BG7" i="5"/>
  <c r="BF7" i="5"/>
  <c r="BE7" i="5"/>
  <c r="BC7" i="5"/>
  <c r="BB7" i="5"/>
  <c r="BA7" i="5"/>
  <c r="AZ7" i="5"/>
  <c r="AY7" i="5"/>
  <c r="AX7" i="5"/>
  <c r="FL33" i="4" s="1"/>
  <c r="AW7" i="5"/>
  <c r="EW33" i="4" s="1"/>
  <c r="AV7" i="5"/>
  <c r="AU7" i="5"/>
  <c r="AT7" i="5"/>
  <c r="DD33" i="4" s="1"/>
  <c r="AR7" i="5"/>
  <c r="BX34" i="4" s="1"/>
  <c r="AQ7" i="5"/>
  <c r="AP7" i="5"/>
  <c r="AO7" i="5"/>
  <c r="AE34" i="4" s="1"/>
  <c r="AN7" i="5"/>
  <c r="P34" i="4" s="1"/>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LP10" i="4" s="1"/>
  <c r="AD6" i="5"/>
  <c r="AC6" i="5"/>
  <c r="ID10" i="4" s="1"/>
  <c r="AB6" i="5"/>
  <c r="AA6" i="5"/>
  <c r="Z6" i="5"/>
  <c r="ID8" i="4" s="1"/>
  <c r="Y6" i="5"/>
  <c r="FZ12" i="4" s="1"/>
  <c r="X6" i="5"/>
  <c r="W6" i="5"/>
  <c r="V6" i="5"/>
  <c r="AU12" i="4" s="1"/>
  <c r="U6" i="5"/>
  <c r="B12" i="4" s="1"/>
  <c r="T6" i="5"/>
  <c r="S6" i="5"/>
  <c r="EG10" i="4" s="1"/>
  <c r="R6" i="5"/>
  <c r="CN10" i="4" s="1"/>
  <c r="Q6" i="5"/>
  <c r="AU10" i="4" s="1"/>
  <c r="P6" i="5"/>
  <c r="O6" i="5"/>
  <c r="N6" i="5"/>
  <c r="M6" i="5"/>
  <c r="L6" i="5"/>
  <c r="AU8" i="4" s="1"/>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H90" i="4"/>
  <c r="E90" i="4"/>
  <c r="D90" i="4"/>
  <c r="MO80" i="4"/>
  <c r="LZ80" i="4"/>
  <c r="KV80" i="4"/>
  <c r="KG80" i="4"/>
  <c r="JB80" i="4"/>
  <c r="IM80" i="4"/>
  <c r="HX80" i="4"/>
  <c r="HI80" i="4"/>
  <c r="GT80" i="4"/>
  <c r="FO80" i="4"/>
  <c r="EZ80" i="4"/>
  <c r="EK80" i="4"/>
  <c r="DV80" i="4"/>
  <c r="DG80" i="4"/>
  <c r="BI80" i="4"/>
  <c r="AT80" i="4"/>
  <c r="MO79" i="4"/>
  <c r="LZ79" i="4"/>
  <c r="LK79" i="4"/>
  <c r="KV79" i="4"/>
  <c r="KG79" i="4"/>
  <c r="JB79" i="4"/>
  <c r="IM79" i="4"/>
  <c r="HX79" i="4"/>
  <c r="HI79" i="4"/>
  <c r="GT79" i="4"/>
  <c r="EK79" i="4"/>
  <c r="DV79" i="4"/>
  <c r="BX79" i="4"/>
  <c r="BI79" i="4"/>
  <c r="AT79" i="4"/>
  <c r="P79" i="4"/>
  <c r="MN56" i="4"/>
  <c r="LY56" i="4"/>
  <c r="KU56" i="4"/>
  <c r="KF56" i="4"/>
  <c r="IZ56" i="4"/>
  <c r="IK56" i="4"/>
  <c r="HV56" i="4"/>
  <c r="HG56" i="4"/>
  <c r="GR56" i="4"/>
  <c r="FL56" i="4"/>
  <c r="EW56" i="4"/>
  <c r="EH56" i="4"/>
  <c r="DS56" i="4"/>
  <c r="DD56" i="4"/>
  <c r="BI56" i="4"/>
  <c r="AT56" i="4"/>
  <c r="MN55" i="4"/>
  <c r="LY55" i="4"/>
  <c r="LJ55" i="4"/>
  <c r="KU55" i="4"/>
  <c r="KF55" i="4"/>
  <c r="IZ55" i="4"/>
  <c r="IK55" i="4"/>
  <c r="HV55" i="4"/>
  <c r="HG55" i="4"/>
  <c r="GR55" i="4"/>
  <c r="EH55" i="4"/>
  <c r="DS55" i="4"/>
  <c r="BX55" i="4"/>
  <c r="BI55" i="4"/>
  <c r="AT55" i="4"/>
  <c r="P55" i="4"/>
  <c r="MN34" i="4"/>
  <c r="LY34" i="4"/>
  <c r="KU34" i="4"/>
  <c r="KF34" i="4"/>
  <c r="IZ34" i="4"/>
  <c r="IK34" i="4"/>
  <c r="HV34" i="4"/>
  <c r="HG34" i="4"/>
  <c r="GR34" i="4"/>
  <c r="FL34" i="4"/>
  <c r="EW34" i="4"/>
  <c r="EH34" i="4"/>
  <c r="DS34" i="4"/>
  <c r="DD34" i="4"/>
  <c r="BI34" i="4"/>
  <c r="AT34" i="4"/>
  <c r="MN33" i="4"/>
  <c r="LY33" i="4"/>
  <c r="LJ33" i="4"/>
  <c r="KU33" i="4"/>
  <c r="KF33" i="4"/>
  <c r="IZ33" i="4"/>
  <c r="IK33" i="4"/>
  <c r="HV33" i="4"/>
  <c r="HG33" i="4"/>
  <c r="GR33" i="4"/>
  <c r="EH33" i="4"/>
  <c r="DS33" i="4"/>
  <c r="BX33" i="4"/>
  <c r="BI33" i="4"/>
  <c r="AT33" i="4"/>
  <c r="P33" i="4"/>
  <c r="JW12" i="4"/>
  <c r="ID12" i="4"/>
  <c r="EG12" i="4"/>
  <c r="CN12" i="4"/>
  <c r="JW10" i="4"/>
  <c r="FZ10" i="4"/>
  <c r="B10" i="4"/>
  <c r="LP8" i="4"/>
  <c r="JW8" i="4"/>
  <c r="FZ8" i="4"/>
  <c r="EG8" i="4"/>
  <c r="CN8" i="4"/>
  <c r="B8" i="4"/>
  <c r="C11" i="5" l="1"/>
  <c r="KV78" i="4" s="1"/>
  <c r="D11" i="5"/>
  <c r="LJ32" i="4" s="1"/>
  <c r="FO78" i="4"/>
  <c r="FL54" i="4"/>
  <c r="FL32" i="4"/>
  <c r="BX78" i="4"/>
  <c r="BX54" i="4"/>
  <c r="BX32" i="4"/>
  <c r="MO78" i="4"/>
  <c r="MN54" i="4"/>
  <c r="MN32" i="4"/>
  <c r="JB78" i="4"/>
  <c r="IZ54" i="4"/>
  <c r="IZ32" i="4"/>
  <c r="E11" i="5"/>
  <c r="B11" i="5"/>
  <c r="KU32" i="4" l="1"/>
  <c r="AE32" i="4"/>
  <c r="KU54" i="4"/>
  <c r="LJ54" i="4"/>
  <c r="AE54" i="4"/>
  <c r="LK78" i="4"/>
  <c r="EH54" i="4"/>
  <c r="HX78" i="4"/>
  <c r="AT32" i="4"/>
  <c r="AT54" i="4"/>
  <c r="EK78" i="4"/>
  <c r="HV32" i="4"/>
  <c r="AT78" i="4"/>
  <c r="EH32" i="4"/>
  <c r="HV54" i="4"/>
  <c r="AE78" i="4"/>
  <c r="DS54" i="4"/>
  <c r="DV78" i="4"/>
  <c r="HG54" i="4"/>
  <c r="HI78" i="4"/>
  <c r="HG32" i="4"/>
  <c r="DS32" i="4"/>
  <c r="DG78" i="4"/>
  <c r="DD54" i="4"/>
  <c r="DD32" i="4"/>
  <c r="P78" i="4"/>
  <c r="P54" i="4"/>
  <c r="P32" i="4"/>
  <c r="KG78" i="4"/>
  <c r="KF54" i="4"/>
  <c r="KF32" i="4"/>
  <c r="GT78" i="4"/>
  <c r="GR54" i="4"/>
  <c r="GR32" i="4"/>
  <c r="IM78" i="4"/>
  <c r="IK54" i="4"/>
  <c r="IK32" i="4"/>
  <c r="EZ78" i="4"/>
  <c r="EW54" i="4"/>
  <c r="EW32" i="4"/>
  <c r="BI78" i="4"/>
  <c r="BI54" i="4"/>
  <c r="BI32" i="4"/>
  <c r="LZ78" i="4"/>
  <c r="LY54" i="4"/>
  <c r="LY32" i="4"/>
</calcChain>
</file>

<file path=xl/sharedStrings.xml><?xml version="1.0" encoding="utf-8"?>
<sst xmlns="http://schemas.openxmlformats.org/spreadsheetml/2006/main" count="344" uniqueCount="196">
  <si>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</si>
  <si>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</si>
  <si>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</si>
  <si>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</si>
  <si>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</si>
  <si>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</si>
  <si>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</si>
  <si>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</si>
  <si>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</si>
  <si>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</si>
  <si>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</si>
  <si>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</si>
  <si>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</si>
  <si>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</si>
  <si>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</si>
  <si>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</si>
  <si>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</si>
  <si>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</si>
  <si>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</si>
  <si>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</si>
  <si>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</si>
  <si>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</si>
  <si>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</si>
  <si>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</si>
  <si>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</si>
  <si>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</si>
  <si>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</si>
  <si>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</si>
  <si>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</si>
  <si>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</si>
  <si>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</si>
  <si>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</si>
  <si>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</si>
  <si>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</si>
  <si>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</si>
  <si>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</si>
  <si>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</si>
  <si>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</si>
  <si>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</si>
  <si>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</si>
  <si>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</si>
  <si>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</si>
  <si>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</si>
  <si>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</si>
  <si>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</si>
  <si>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</si>
  <si>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</si>
  <si>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</si>
  <si>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</si>
  <si>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</si>
  <si>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</si>
  <si>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</si>
  <si>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</si>
  <si>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</si>
  <si>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</si>
  <si>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</si>
  <si>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</si>
  <si>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</si>
  <si>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</si>
  <si>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</si>
  <si>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</si>
  <si>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</si>
  <si>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</si>
  <si>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</si>
  <si>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</si>
  <si>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</si>
  <si>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</si>
  <si>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</si>
  <si>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</si>
  <si>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</si>
  <si>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</si>
  <si>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</si>
  <si>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</si>
  <si>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</si>
  <si>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</si>
  <si>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</si>
  <si>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</si>
  <si>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</si>
  <si>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</si>
  <si>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</si>
  <si>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</si>
  <si>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</si>
  <si>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</si>
  <si>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</si>
  <si>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</si>
  <si>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</si>
  <si>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</si>
  <si>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</si>
  <si>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</si>
  <si>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</si>
  <si>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</si>
  <si>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</si>
  <si>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</si>
  <si>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</si>
  <si>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</si>
  <si>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</si>
  <si>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</si>
  <si>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</si>
  <si>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</si>
  <si>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</si>
  <si>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</si>
  <si>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</si>
  <si>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</si>
  <si>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</si>
  <si>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</si>
  <si>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</si>
  <si>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</si>
  <si>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</si>
  <si>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</si>
  <si>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</si>
  <si>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</si>
  <si>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</si>
  <si>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</si>
  <si>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</si>
  <si>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</si>
  <si>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</si>
  <si>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</si>
  <si>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</si>
  <si>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</si>
  <si>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</si>
  <si>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</si>
  <si>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</si>
  <si>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</si>
  <si>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</si>
  <si>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</si>
  <si>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</si>
  <si>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</si>
  <si>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</si>
  <si>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</si>
  <si>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</si>
  <si>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</si>
  <si>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</si>
  <si>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</si>
  <si>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</si>
  <si>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</si>
  <si>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</si>
  <si>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</si>
  <si>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</si>
  <si>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</si>
  <si>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</si>
  <si>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</si>
  <si>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</si>
  <si>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</si>
  <si>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</si>
  <si>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</si>
  <si>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</si>
  <si>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</si>
  <si>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</si>
  <si>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</si>
  <si>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</si>
  <si>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</si>
  <si>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</si>
  <si>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</si>
  <si>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</si>
  <si>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</si>
  <si>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</si>
  <si>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</si>
  <si>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</si>
  <si>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</si>
  <si>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</si>
  <si>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</si>
  <si>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</si>
  <si>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</si>
  <si>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当該値(N-2)</t>
    <phoneticPr fontId="5"/>
  </si>
  <si>
    <t>当該値(N-3)</t>
    <phoneticPr fontId="5"/>
  </si>
  <si>
    <t>当該値(N-2)</t>
    <phoneticPr fontId="5"/>
  </si>
  <si>
    <t>当該値(N-1)</t>
    <phoneticPr fontId="5"/>
  </si>
  <si>
    <t>当該値(N-4)</t>
    <phoneticPr fontId="5"/>
  </si>
  <si>
    <t>当該値(N-4)</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</si>
  <si>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</si>
  <si>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</si>
  <si>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</si>
  <si>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</si>
  <si>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</si>
  <si>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</si>
  <si>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鹿児島市</t>
  </si>
  <si>
    <t>市立病院</t>
  </si>
  <si>
    <t>条例全部</t>
  </si>
  <si>
    <t>病院事業</t>
  </si>
  <si>
    <t>一般病院</t>
  </si>
  <si>
    <t>500床以上</t>
  </si>
  <si>
    <t>学術・研究機関出身</t>
  </si>
  <si>
    <t>直営</t>
  </si>
  <si>
    <t>対象</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</si>
  <si>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</si>
  <si>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</si>
  <si>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</si>
  <si>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</si>
  <si>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</si>
  <si>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</si>
  <si>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</si>
  <si>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</si>
  <si>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救命救急センターや総合周産期母子医療センターを有し、小児救急医療拠点病院、基幹災害拠点病院、地域がん診療連携拠点病院、地域医療支援病院、第２種感染症指定医療機関にも指定されており、これらの医療機能に求められる役割を果たす。
　また、鹿児島大学病院とともに県下全域の高度医療を担う病院として、高度で専門性の高い医療を提供するとともに、ドクターヘリやドクターカーを活用して他の保健医療圏や離島からの患者受け入れを行う。</t>
    <phoneticPr fontId="5"/>
  </si>
  <si>
    <t>①有形固定資産減価償却率は、類似病院平均値を下回っているが、上昇傾向にある。
②器械備品減価償却率は、昨年度から器械備品の老朽化が進み上昇傾向で、類似病院平均値も上回った。
③１床あたり有形固定資産は、上昇傾向にあるが、類似病院平均値を大きく下回っている。</t>
    <rPh sb="56" eb="58">
      <t>キカイ</t>
    </rPh>
    <rPh sb="58" eb="60">
      <t>ビヒン</t>
    </rPh>
    <rPh sb="61" eb="64">
      <t>ロウキュウカ</t>
    </rPh>
    <rPh sb="65" eb="66">
      <t>スス</t>
    </rPh>
    <rPh sb="67" eb="69">
      <t>ジョウショウ</t>
    </rPh>
    <rPh sb="69" eb="71">
      <t>ケイコウ</t>
    </rPh>
    <rPh sb="81" eb="82">
      <t>ウワ</t>
    </rPh>
    <phoneticPr fontId="5"/>
  </si>
  <si>
    <t>①経常収支比率は、コロナ禍以降の医療需要の変化に加え物価高騰や人件費の上昇などの影響により、5年度に引き続き100％を下回っている。
②経常収支比率と同様の影響により、医業収支比率は100％を下回り、6年度も類似病院平均値を下回っている。
③修正医業収支比率については、類似病院平均値を若干上回った。
④病床利用率は、6年度は上昇し、類似病院平均値も上回った。
⑤入院患者１人１日当たり収益は、常に類似病院平均値を上回っている。
⑥外来患者１人１日当たり収益は、常に類似病院平均値を上回っている。
⑦職員給与費対医業収益比率は、5年度より減少したものの類似病院平均値を上回った。
⑧材料費対医業収益比率は、医業収益が5年度より増加しており、材料費比率は若干下がっているが、依然として材料費は増加しており、類似病院平均値を上回っている。
⑨6年度は、5年度に引き続き累積欠損金を生じたが、類似病院平均値を下回っている。</t>
    <rPh sb="12" eb="13">
      <t>カ</t>
    </rPh>
    <rPh sb="13" eb="15">
      <t>イコウ</t>
    </rPh>
    <rPh sb="16" eb="18">
      <t>イリョウ</t>
    </rPh>
    <rPh sb="18" eb="20">
      <t>ジュヨウ</t>
    </rPh>
    <rPh sb="21" eb="23">
      <t>ヘンカ</t>
    </rPh>
    <rPh sb="24" eb="25">
      <t>クワ</t>
    </rPh>
    <rPh sb="26" eb="28">
      <t>ブッカ</t>
    </rPh>
    <rPh sb="28" eb="30">
      <t>コウトウ</t>
    </rPh>
    <rPh sb="31" eb="34">
      <t>ジンケンヒ</t>
    </rPh>
    <rPh sb="35" eb="37">
      <t>ジョウショウ</t>
    </rPh>
    <rPh sb="40" eb="42">
      <t>エイキョウ</t>
    </rPh>
    <rPh sb="47" eb="49">
      <t>ネンド</t>
    </rPh>
    <rPh sb="50" eb="51">
      <t>ヒ</t>
    </rPh>
    <rPh sb="52" eb="53">
      <t>ツヅ</t>
    </rPh>
    <rPh sb="135" eb="137">
      <t>ルイジ</t>
    </rPh>
    <rPh sb="137" eb="139">
      <t>ビョウイン</t>
    </rPh>
    <rPh sb="139" eb="142">
      <t>ヘイキンチ</t>
    </rPh>
    <rPh sb="143" eb="145">
      <t>ジャッカン</t>
    </rPh>
    <rPh sb="145" eb="147">
      <t>ウワマワ</t>
    </rPh>
    <rPh sb="163" eb="165">
      <t>ジョウショウ</t>
    </rPh>
    <rPh sb="265" eb="267">
      <t>ネンド</t>
    </rPh>
    <rPh sb="269" eb="271">
      <t>ゲンショウ</t>
    </rPh>
    <rPh sb="303" eb="305">
      <t>イギョウ</t>
    </rPh>
    <rPh sb="305" eb="307">
      <t>シュウエキ</t>
    </rPh>
    <rPh sb="309" eb="311">
      <t>ネンド</t>
    </rPh>
    <rPh sb="313" eb="315">
      <t>ゾウカ</t>
    </rPh>
    <rPh sb="320" eb="323">
      <t>ザイリョウヒ</t>
    </rPh>
    <rPh sb="323" eb="325">
      <t>ヒリツ</t>
    </rPh>
    <rPh sb="326" eb="328">
      <t>ジャッカン</t>
    </rPh>
    <rPh sb="328" eb="329">
      <t>サ</t>
    </rPh>
    <rPh sb="336" eb="338">
      <t>イゼン</t>
    </rPh>
    <rPh sb="341" eb="344">
      <t>ザイリョウヒ</t>
    </rPh>
    <rPh sb="345" eb="347">
      <t>ゾウカ</t>
    </rPh>
    <rPh sb="360" eb="361">
      <t>ウエ</t>
    </rPh>
    <rPh sb="375" eb="377">
      <t>ネンド</t>
    </rPh>
    <rPh sb="378" eb="379">
      <t>ヒ</t>
    </rPh>
    <rPh sb="380" eb="381">
      <t>ツヅ</t>
    </rPh>
    <rPh sb="386" eb="387">
      <t>キン</t>
    </rPh>
    <phoneticPr fontId="5"/>
  </si>
  <si>
    <t>　経営の健全性・効率性については、コロナ禍以降の医療需要の変化に加え、人件費の上昇・物価高騰による費用の増により、経常収支比率及び医業収支比率ともに100％を下回った。結果、累積欠損金が生じるほどの純損失を計上したが、累積欠損金比率は類似病院平均値を下回っている。
　職員給与費対医業収支比率及び材料費対医業収支比率についても、上記理由により4年度から上昇し、類似病院平均値や上昇率を上回っており、6年度も非常に厳しい経営状況であった。
　老朽化の状況については、平成27年度の新病院移転に伴い、おおむね良好な状況にあるが、器械備品の老朽化が進んでおり、今後も計画的な更新に努める必要がある。
　人材確保については、医師は、シフト制やタスク・シフト等の導入により、負担軽減を図った。また看護師については、採用試験回数の検討や、多職種へタスク・シフトを行うほか、働きやすい環境や処遇の改善を図り定着を図った。
　今後も、厳しい経営状況であるが、早期の経営改善に向けて新入院患者の増や平均在院日数の短縮による費用削減などに取り組むとともに、病院経営やデータ活用に関する専門家の知見を取り入れながら、データ分析に基づく効果的かつスピーディーな経営判断を行い、経営力の強化を図っていきたい。</t>
    <rPh sb="298" eb="300">
      <t>ジンザイ</t>
    </rPh>
    <rPh sb="300" eb="302">
      <t>カクホ</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</si>
</sst>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1" fillId="0" borderId="8" xfId="0" applyFont="1" applyBorder="1" applyAlignment="1" applyProtection="1">
      <alignment horizontal="left" vertical="top" wrapText="1" shrinkToFit="1"/>
      <protection locked="0"/>
    </xf>
    <xf numFmtId="0" fontId="11" fillId="0" borderId="0" xfId="0" applyFont="1" applyAlignment="1" applyProtection="1">
      <alignment horizontal="left" vertical="top" wrapText="1" shrinkToFit="1"/>
      <protection locked="0"/>
    </xf>
    <xf numFmtId="0" fontId="11" fillId="0" borderId="9" xfId="0" applyFont="1" applyBorder="1" applyAlignment="1" applyProtection="1">
      <alignment horizontal="left" vertical="top" wrapText="1" shrinkToFit="1"/>
      <protection locked="0"/>
    </xf>
    <xf numFmtId="0" fontId="11" fillId="0" borderId="10" xfId="0" applyFont="1" applyBorder="1" applyAlignment="1" applyProtection="1">
      <alignment horizontal="left" vertical="top" wrapText="1" shrinkToFit="1"/>
      <protection locked="0"/>
    </xf>
    <xf numFmtId="0" fontId="11" fillId="0" borderId="1" xfId="0" applyFont="1" applyBorder="1" applyAlignment="1" applyProtection="1">
      <alignment horizontal="left" vertical="top" wrapText="1" shrinkToFit="1"/>
      <protection locked="0"/>
    </xf>
    <xf numFmtId="0" fontId="11"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83.7</c:v>
                </c:pt>
                <c:pt idx="1">
                  <c:v>81.400000000000006</c:v>
                </c:pt>
                <c:pt idx="2">
                  <c:v>78</c:v>
                </c:pt>
                <c:pt idx="3">
                  <c:v>76.7</c:v>
                </c:pt>
                <c:pt idx="4">
                  <c:v>87.4</c:v>
                </c:pt>
              </c:numCache>
            </c:numRef>
          </c:val>
          <c:extLst>
            <c:ext xmlns:c16="http://schemas.microsoft.com/office/drawing/2014/chart" uri="{C3380CC4-5D6E-409C-BE32-E72D297353CC}">
              <c16:uniqueId val="{00000000-A200-42A0-9033-292981609B5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A200-42A0-9033-292981609B5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28727</c:v>
                </c:pt>
                <c:pt idx="1">
                  <c:v>30597</c:v>
                </c:pt>
                <c:pt idx="2">
                  <c:v>30549</c:v>
                </c:pt>
                <c:pt idx="3">
                  <c:v>32561</c:v>
                </c:pt>
                <c:pt idx="4">
                  <c:v>33769</c:v>
                </c:pt>
              </c:numCache>
            </c:numRef>
          </c:val>
          <c:extLst>
            <c:ext xmlns:c16="http://schemas.microsoft.com/office/drawing/2014/chart" uri="{C3380CC4-5D6E-409C-BE32-E72D297353CC}">
              <c16:uniqueId val="{00000000-5E59-47B7-81C1-605B13C6079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5E59-47B7-81C1-605B13C6079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83951</c:v>
                </c:pt>
                <c:pt idx="1">
                  <c:v>89143</c:v>
                </c:pt>
                <c:pt idx="2">
                  <c:v>95034</c:v>
                </c:pt>
                <c:pt idx="3">
                  <c:v>93094</c:v>
                </c:pt>
                <c:pt idx="4">
                  <c:v>93381</c:v>
                </c:pt>
              </c:numCache>
            </c:numRef>
          </c:val>
          <c:extLst>
            <c:ext xmlns:c16="http://schemas.microsoft.com/office/drawing/2014/chart" uri="{C3380CC4-5D6E-409C-BE32-E72D297353CC}">
              <c16:uniqueId val="{00000000-64B6-4084-9D9B-15A742398C2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64B6-4084-9D9B-15A742398C2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5.5</c:v>
                </c:pt>
                <c:pt idx="4">
                  <c:v>15.8</c:v>
                </c:pt>
              </c:numCache>
            </c:numRef>
          </c:val>
          <c:extLst>
            <c:ext xmlns:c16="http://schemas.microsoft.com/office/drawing/2014/chart" uri="{C3380CC4-5D6E-409C-BE32-E72D297353CC}">
              <c16:uniqueId val="{00000000-6254-4CD6-90C8-5075B9CD6F0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6254-4CD6-90C8-5075B9CD6F0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94.9</c:v>
                </c:pt>
                <c:pt idx="1">
                  <c:v>94.9</c:v>
                </c:pt>
                <c:pt idx="2">
                  <c:v>93.6</c:v>
                </c:pt>
                <c:pt idx="3">
                  <c:v>86.3</c:v>
                </c:pt>
                <c:pt idx="4">
                  <c:v>88.6</c:v>
                </c:pt>
              </c:numCache>
            </c:numRef>
          </c:val>
          <c:extLst>
            <c:ext xmlns:c16="http://schemas.microsoft.com/office/drawing/2014/chart" uri="{C3380CC4-5D6E-409C-BE32-E72D297353CC}">
              <c16:uniqueId val="{00000000-8F9E-4B9E-9689-257274B0AEF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8F9E-4B9E-9689-257274B0AEF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95.8</c:v>
                </c:pt>
                <c:pt idx="1">
                  <c:v>95.8</c:v>
                </c:pt>
                <c:pt idx="2">
                  <c:v>94.4</c:v>
                </c:pt>
                <c:pt idx="3">
                  <c:v>87.1</c:v>
                </c:pt>
                <c:pt idx="4">
                  <c:v>89.3</c:v>
                </c:pt>
              </c:numCache>
            </c:numRef>
          </c:val>
          <c:extLst>
            <c:ext xmlns:c16="http://schemas.microsoft.com/office/drawing/2014/chart" uri="{C3380CC4-5D6E-409C-BE32-E72D297353CC}">
              <c16:uniqueId val="{00000000-8B3B-4FB5-AC9A-18702561563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8B3B-4FB5-AC9A-18702561563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96.1</c:v>
                </c:pt>
                <c:pt idx="1">
                  <c:v>101.1</c:v>
                </c:pt>
                <c:pt idx="2">
                  <c:v>101.9</c:v>
                </c:pt>
                <c:pt idx="3">
                  <c:v>89.1</c:v>
                </c:pt>
                <c:pt idx="4">
                  <c:v>90.8</c:v>
                </c:pt>
              </c:numCache>
            </c:numRef>
          </c:val>
          <c:extLst>
            <c:ext xmlns:c16="http://schemas.microsoft.com/office/drawing/2014/chart" uri="{C3380CC4-5D6E-409C-BE32-E72D297353CC}">
              <c16:uniqueId val="{00000000-FE01-4D37-9D46-AC97551DD37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FE01-4D37-9D46-AC97551DD37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38.4</c:v>
                </c:pt>
                <c:pt idx="1">
                  <c:v>42</c:v>
                </c:pt>
                <c:pt idx="2">
                  <c:v>45.4</c:v>
                </c:pt>
                <c:pt idx="3">
                  <c:v>48.4</c:v>
                </c:pt>
                <c:pt idx="4">
                  <c:v>53</c:v>
                </c:pt>
              </c:numCache>
            </c:numRef>
          </c:val>
          <c:extLst>
            <c:ext xmlns:c16="http://schemas.microsoft.com/office/drawing/2014/chart" uri="{C3380CC4-5D6E-409C-BE32-E72D297353CC}">
              <c16:uniqueId val="{00000000-0E09-4AAC-A3A0-0E213F46590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0E09-4AAC-A3A0-0E213F46590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62.6</c:v>
                </c:pt>
                <c:pt idx="1">
                  <c:v>64.5</c:v>
                </c:pt>
                <c:pt idx="2">
                  <c:v>66</c:v>
                </c:pt>
                <c:pt idx="3">
                  <c:v>67.400000000000006</c:v>
                </c:pt>
                <c:pt idx="4">
                  <c:v>72.599999999999994</c:v>
                </c:pt>
              </c:numCache>
            </c:numRef>
          </c:val>
          <c:extLst>
            <c:ext xmlns:c16="http://schemas.microsoft.com/office/drawing/2014/chart" uri="{C3380CC4-5D6E-409C-BE32-E72D297353CC}">
              <c16:uniqueId val="{00000000-7866-4639-8F81-682E5FF59E0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7866-4639-8F81-682E5FF59E0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52379160</c:v>
                </c:pt>
                <c:pt idx="1">
                  <c:v>53593517</c:v>
                </c:pt>
                <c:pt idx="2">
                  <c:v>54899474</c:v>
                </c:pt>
                <c:pt idx="3">
                  <c:v>55512890</c:v>
                </c:pt>
                <c:pt idx="4">
                  <c:v>56101836</c:v>
                </c:pt>
              </c:numCache>
            </c:numRef>
          </c:val>
          <c:extLst>
            <c:ext xmlns:c16="http://schemas.microsoft.com/office/drawing/2014/chart" uri="{C3380CC4-5D6E-409C-BE32-E72D297353CC}">
              <c16:uniqueId val="{00000000-F8D3-49C0-BF3F-4791B652E27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F8D3-49C0-BF3F-4791B652E27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30.9</c:v>
                </c:pt>
                <c:pt idx="1">
                  <c:v>32</c:v>
                </c:pt>
                <c:pt idx="2">
                  <c:v>33.200000000000003</c:v>
                </c:pt>
                <c:pt idx="3">
                  <c:v>35</c:v>
                </c:pt>
                <c:pt idx="4">
                  <c:v>34.4</c:v>
                </c:pt>
              </c:numCache>
            </c:numRef>
          </c:val>
          <c:extLst>
            <c:ext xmlns:c16="http://schemas.microsoft.com/office/drawing/2014/chart" uri="{C3380CC4-5D6E-409C-BE32-E72D297353CC}">
              <c16:uniqueId val="{00000000-3938-44EE-980A-AC1AA33369E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3938-44EE-980A-AC1AA33369E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51.2</c:v>
                </c:pt>
                <c:pt idx="1">
                  <c:v>51</c:v>
                </c:pt>
                <c:pt idx="2">
                  <c:v>50.6</c:v>
                </c:pt>
                <c:pt idx="3">
                  <c:v>55.5</c:v>
                </c:pt>
                <c:pt idx="4">
                  <c:v>54.8</c:v>
                </c:pt>
              </c:numCache>
            </c:numRef>
          </c:val>
          <c:extLst>
            <c:ext xmlns:c16="http://schemas.microsoft.com/office/drawing/2014/chart" uri="{C3380CC4-5D6E-409C-BE32-E72D297353CC}">
              <c16:uniqueId val="{00000000-CF29-470E-9087-52682B463BA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CF29-470E-9087-52682B463BA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C91"/>
  <sheetViews>
    <sheetView showGridLines="0" tabSelected="1" view="pageBreakPreview" zoomScale="55" zoomScaleNormal="100" zoomScaleSheetLayoutView="55" workbookViewId="0"/>
  </sheetViews>
  <sheetFormatPr defaultColWidth="2.6328125" defaultRowHeight="13"/>
  <cols>
    <col min="1" max="1" width="2" customWidth="1"/>
    <col min="2" max="2" width="0.81640625" customWidth="1"/>
    <col min="3" max="372" width="0.6328125" customWidth="1"/>
    <col min="373" max="373" width="2.179687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6" t="s">
        <v>0</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c r="IU2" s="136"/>
      <c r="IV2" s="136"/>
      <c r="IW2" s="136"/>
      <c r="IX2" s="136"/>
      <c r="IY2" s="136"/>
      <c r="IZ2" s="136"/>
      <c r="JA2" s="136"/>
      <c r="JB2" s="136"/>
      <c r="JC2" s="136"/>
      <c r="JD2" s="136"/>
      <c r="JE2" s="136"/>
      <c r="JF2" s="136"/>
      <c r="JG2" s="136"/>
      <c r="JH2" s="136"/>
      <c r="JI2" s="136"/>
      <c r="JJ2" s="136"/>
      <c r="JK2" s="136"/>
      <c r="JL2" s="136"/>
      <c r="JM2" s="136"/>
      <c r="JN2" s="136"/>
      <c r="JO2" s="136"/>
      <c r="JP2" s="136"/>
      <c r="JQ2" s="136"/>
      <c r="JR2" s="136"/>
      <c r="JS2" s="136"/>
      <c r="JT2" s="136"/>
      <c r="JU2" s="136"/>
      <c r="JV2" s="136"/>
      <c r="JW2" s="136"/>
      <c r="JX2" s="136"/>
      <c r="JY2" s="136"/>
      <c r="JZ2" s="136"/>
      <c r="KA2" s="136"/>
      <c r="KB2" s="136"/>
      <c r="KC2" s="136"/>
      <c r="KD2" s="136"/>
      <c r="KE2" s="136"/>
      <c r="KF2" s="136"/>
      <c r="KG2" s="136"/>
      <c r="KH2" s="136"/>
      <c r="KI2" s="136"/>
      <c r="KJ2" s="136"/>
      <c r="KK2" s="136"/>
      <c r="KL2" s="136"/>
      <c r="KM2" s="136"/>
      <c r="KN2" s="136"/>
      <c r="KO2" s="136"/>
      <c r="KP2" s="136"/>
      <c r="KQ2" s="136"/>
      <c r="KR2" s="136"/>
      <c r="KS2" s="136"/>
      <c r="KT2" s="136"/>
      <c r="KU2" s="136"/>
      <c r="KV2" s="136"/>
      <c r="KW2" s="136"/>
      <c r="KX2" s="136"/>
      <c r="KY2" s="136"/>
      <c r="KZ2" s="136"/>
      <c r="LA2" s="136"/>
      <c r="LB2" s="136"/>
      <c r="LC2" s="136"/>
      <c r="LD2" s="136"/>
      <c r="LE2" s="136"/>
      <c r="LF2" s="136"/>
      <c r="LG2" s="136"/>
      <c r="LH2" s="136"/>
      <c r="LI2" s="136"/>
      <c r="LJ2" s="136"/>
      <c r="LK2" s="136"/>
      <c r="LL2" s="136"/>
      <c r="LM2" s="136"/>
      <c r="LN2" s="136"/>
      <c r="LO2" s="136"/>
      <c r="LP2" s="136"/>
      <c r="LQ2" s="136"/>
      <c r="LR2" s="136"/>
      <c r="LS2" s="136"/>
      <c r="LT2" s="136"/>
      <c r="LU2" s="136"/>
      <c r="LV2" s="136"/>
      <c r="LW2" s="136"/>
      <c r="LX2" s="136"/>
      <c r="LY2" s="136"/>
      <c r="LZ2" s="136"/>
      <c r="MA2" s="136"/>
      <c r="MB2" s="136"/>
      <c r="MC2" s="136"/>
      <c r="MD2" s="136"/>
      <c r="ME2" s="136"/>
      <c r="MF2" s="136"/>
      <c r="MG2" s="136"/>
      <c r="MH2" s="136"/>
      <c r="MI2" s="136"/>
      <c r="MJ2" s="136"/>
      <c r="MK2" s="136"/>
      <c r="ML2" s="136"/>
      <c r="MM2" s="136"/>
      <c r="MN2" s="136"/>
      <c r="MO2" s="136"/>
      <c r="MP2" s="136"/>
      <c r="MQ2" s="136"/>
      <c r="MR2" s="136"/>
      <c r="MS2" s="136"/>
      <c r="MT2" s="136"/>
      <c r="MU2" s="136"/>
      <c r="MV2" s="136"/>
      <c r="MW2" s="136"/>
      <c r="MX2" s="136"/>
      <c r="MY2" s="136"/>
      <c r="MZ2" s="136"/>
      <c r="NA2" s="136"/>
      <c r="NB2" s="136"/>
      <c r="NC2" s="136"/>
      <c r="ND2" s="136"/>
      <c r="NE2" s="136"/>
      <c r="NF2" s="136"/>
      <c r="NG2" s="136"/>
      <c r="NH2" s="136"/>
      <c r="NI2" s="136"/>
      <c r="NJ2" s="136"/>
      <c r="NK2" s="136"/>
      <c r="NL2" s="136"/>
      <c r="NM2" s="136"/>
      <c r="NN2" s="136"/>
      <c r="NO2" s="136"/>
      <c r="NP2" s="136"/>
      <c r="NQ2" s="136"/>
      <c r="NR2" s="136"/>
      <c r="NS2" s="136"/>
      <c r="NT2" s="136"/>
      <c r="NU2" s="136"/>
      <c r="NV2" s="136"/>
      <c r="NW2" s="136"/>
      <c r="NX2" s="136"/>
    </row>
    <row r="3" spans="1:388" ht="9.75" customHeight="1">
      <c r="A3" s="2"/>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c r="IU3" s="136"/>
      <c r="IV3" s="136"/>
      <c r="IW3" s="136"/>
      <c r="IX3" s="136"/>
      <c r="IY3" s="136"/>
      <c r="IZ3" s="136"/>
      <c r="JA3" s="136"/>
      <c r="JB3" s="136"/>
      <c r="JC3" s="136"/>
      <c r="JD3" s="136"/>
      <c r="JE3" s="136"/>
      <c r="JF3" s="136"/>
      <c r="JG3" s="136"/>
      <c r="JH3" s="136"/>
      <c r="JI3" s="136"/>
      <c r="JJ3" s="136"/>
      <c r="JK3" s="136"/>
      <c r="JL3" s="136"/>
      <c r="JM3" s="136"/>
      <c r="JN3" s="136"/>
      <c r="JO3" s="136"/>
      <c r="JP3" s="136"/>
      <c r="JQ3" s="136"/>
      <c r="JR3" s="136"/>
      <c r="JS3" s="136"/>
      <c r="JT3" s="136"/>
      <c r="JU3" s="136"/>
      <c r="JV3" s="136"/>
      <c r="JW3" s="136"/>
      <c r="JX3" s="136"/>
      <c r="JY3" s="136"/>
      <c r="JZ3" s="136"/>
      <c r="KA3" s="136"/>
      <c r="KB3" s="136"/>
      <c r="KC3" s="136"/>
      <c r="KD3" s="136"/>
      <c r="KE3" s="136"/>
      <c r="KF3" s="136"/>
      <c r="KG3" s="136"/>
      <c r="KH3" s="136"/>
      <c r="KI3" s="136"/>
      <c r="KJ3" s="136"/>
      <c r="KK3" s="136"/>
      <c r="KL3" s="136"/>
      <c r="KM3" s="136"/>
      <c r="KN3" s="136"/>
      <c r="KO3" s="136"/>
      <c r="KP3" s="136"/>
      <c r="KQ3" s="136"/>
      <c r="KR3" s="136"/>
      <c r="KS3" s="136"/>
      <c r="KT3" s="136"/>
      <c r="KU3" s="136"/>
      <c r="KV3" s="136"/>
      <c r="KW3" s="136"/>
      <c r="KX3" s="136"/>
      <c r="KY3" s="136"/>
      <c r="KZ3" s="136"/>
      <c r="LA3" s="136"/>
      <c r="LB3" s="136"/>
      <c r="LC3" s="136"/>
      <c r="LD3" s="136"/>
      <c r="LE3" s="136"/>
      <c r="LF3" s="136"/>
      <c r="LG3" s="136"/>
      <c r="LH3" s="136"/>
      <c r="LI3" s="136"/>
      <c r="LJ3" s="136"/>
      <c r="LK3" s="136"/>
      <c r="LL3" s="136"/>
      <c r="LM3" s="136"/>
      <c r="LN3" s="136"/>
      <c r="LO3" s="136"/>
      <c r="LP3" s="136"/>
      <c r="LQ3" s="136"/>
      <c r="LR3" s="136"/>
      <c r="LS3" s="136"/>
      <c r="LT3" s="136"/>
      <c r="LU3" s="136"/>
      <c r="LV3" s="136"/>
      <c r="LW3" s="136"/>
      <c r="LX3" s="136"/>
      <c r="LY3" s="136"/>
      <c r="LZ3" s="136"/>
      <c r="MA3" s="136"/>
      <c r="MB3" s="136"/>
      <c r="MC3" s="136"/>
      <c r="MD3" s="136"/>
      <c r="ME3" s="136"/>
      <c r="MF3" s="136"/>
      <c r="MG3" s="136"/>
      <c r="MH3" s="136"/>
      <c r="MI3" s="136"/>
      <c r="MJ3" s="136"/>
      <c r="MK3" s="136"/>
      <c r="ML3" s="136"/>
      <c r="MM3" s="136"/>
      <c r="MN3" s="136"/>
      <c r="MO3" s="136"/>
      <c r="MP3" s="136"/>
      <c r="MQ3" s="136"/>
      <c r="MR3" s="136"/>
      <c r="MS3" s="136"/>
      <c r="MT3" s="136"/>
      <c r="MU3" s="136"/>
      <c r="MV3" s="136"/>
      <c r="MW3" s="136"/>
      <c r="MX3" s="136"/>
      <c r="MY3" s="136"/>
      <c r="MZ3" s="136"/>
      <c r="NA3" s="136"/>
      <c r="NB3" s="136"/>
      <c r="NC3" s="136"/>
      <c r="ND3" s="136"/>
      <c r="NE3" s="136"/>
      <c r="NF3" s="136"/>
      <c r="NG3" s="136"/>
      <c r="NH3" s="136"/>
      <c r="NI3" s="136"/>
      <c r="NJ3" s="136"/>
      <c r="NK3" s="136"/>
      <c r="NL3" s="136"/>
      <c r="NM3" s="136"/>
      <c r="NN3" s="136"/>
      <c r="NO3" s="136"/>
      <c r="NP3" s="136"/>
      <c r="NQ3" s="136"/>
      <c r="NR3" s="136"/>
      <c r="NS3" s="136"/>
      <c r="NT3" s="136"/>
      <c r="NU3" s="136"/>
      <c r="NV3" s="136"/>
      <c r="NW3" s="136"/>
      <c r="NX3" s="136"/>
    </row>
    <row r="4" spans="1:388" ht="9.75" customHeight="1">
      <c r="A4" s="2"/>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c r="JS4" s="136"/>
      <c r="JT4" s="136"/>
      <c r="JU4" s="136"/>
      <c r="JV4" s="136"/>
      <c r="JW4" s="136"/>
      <c r="JX4" s="136"/>
      <c r="JY4" s="136"/>
      <c r="JZ4" s="136"/>
      <c r="KA4" s="136"/>
      <c r="KB4" s="136"/>
      <c r="KC4" s="136"/>
      <c r="KD4" s="136"/>
      <c r="KE4" s="136"/>
      <c r="KF4" s="136"/>
      <c r="KG4" s="136"/>
      <c r="KH4" s="136"/>
      <c r="KI4" s="136"/>
      <c r="KJ4" s="136"/>
      <c r="KK4" s="136"/>
      <c r="KL4" s="136"/>
      <c r="KM4" s="136"/>
      <c r="KN4" s="136"/>
      <c r="KO4" s="136"/>
      <c r="KP4" s="136"/>
      <c r="KQ4" s="136"/>
      <c r="KR4" s="136"/>
      <c r="KS4" s="136"/>
      <c r="KT4" s="136"/>
      <c r="KU4" s="136"/>
      <c r="KV4" s="136"/>
      <c r="KW4" s="136"/>
      <c r="KX4" s="136"/>
      <c r="KY4" s="136"/>
      <c r="KZ4" s="136"/>
      <c r="LA4" s="136"/>
      <c r="LB4" s="136"/>
      <c r="LC4" s="136"/>
      <c r="LD4" s="136"/>
      <c r="LE4" s="136"/>
      <c r="LF4" s="136"/>
      <c r="LG4" s="136"/>
      <c r="LH4" s="136"/>
      <c r="LI4" s="136"/>
      <c r="LJ4" s="136"/>
      <c r="LK4" s="136"/>
      <c r="LL4" s="136"/>
      <c r="LM4" s="136"/>
      <c r="LN4" s="136"/>
      <c r="LO4" s="136"/>
      <c r="LP4" s="136"/>
      <c r="LQ4" s="136"/>
      <c r="LR4" s="136"/>
      <c r="LS4" s="136"/>
      <c r="LT4" s="136"/>
      <c r="LU4" s="136"/>
      <c r="LV4" s="136"/>
      <c r="LW4" s="136"/>
      <c r="LX4" s="136"/>
      <c r="LY4" s="136"/>
      <c r="LZ4" s="136"/>
      <c r="MA4" s="136"/>
      <c r="MB4" s="136"/>
      <c r="MC4" s="136"/>
      <c r="MD4" s="136"/>
      <c r="ME4" s="136"/>
      <c r="MF4" s="136"/>
      <c r="MG4" s="136"/>
      <c r="MH4" s="136"/>
      <c r="MI4" s="136"/>
      <c r="MJ4" s="136"/>
      <c r="MK4" s="136"/>
      <c r="ML4" s="136"/>
      <c r="MM4" s="136"/>
      <c r="MN4" s="136"/>
      <c r="MO4" s="136"/>
      <c r="MP4" s="136"/>
      <c r="MQ4" s="136"/>
      <c r="MR4" s="136"/>
      <c r="MS4" s="136"/>
      <c r="MT4" s="136"/>
      <c r="MU4" s="136"/>
      <c r="MV4" s="136"/>
      <c r="MW4" s="136"/>
      <c r="MX4" s="136"/>
      <c r="MY4" s="136"/>
      <c r="MZ4" s="136"/>
      <c r="NA4" s="136"/>
      <c r="NB4" s="136"/>
      <c r="NC4" s="136"/>
      <c r="ND4" s="136"/>
      <c r="NE4" s="136"/>
      <c r="NF4" s="136"/>
      <c r="NG4" s="136"/>
      <c r="NH4" s="136"/>
      <c r="NI4" s="136"/>
      <c r="NJ4" s="136"/>
      <c r="NK4" s="136"/>
      <c r="NL4" s="136"/>
      <c r="NM4" s="136"/>
      <c r="NN4" s="136"/>
      <c r="NO4" s="136"/>
      <c r="NP4" s="136"/>
      <c r="NQ4" s="136"/>
      <c r="NR4" s="136"/>
      <c r="NS4" s="136"/>
      <c r="NT4" s="136"/>
      <c r="NU4" s="136"/>
      <c r="NV4" s="136"/>
      <c r="NW4" s="136"/>
      <c r="NX4" s="136"/>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7" t="str">
        <f>データ!H6</f>
        <v>鹿児島県鹿児島市　市立病院</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3" t="s">
        <v>1</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5"/>
      <c r="AU7" s="123" t="s">
        <v>2</v>
      </c>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5"/>
      <c r="CN7" s="123" t="s">
        <v>3</v>
      </c>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5"/>
      <c r="EG7" s="123" t="s">
        <v>4</v>
      </c>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5"/>
      <c r="FZ7" s="123" t="s">
        <v>5</v>
      </c>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5"/>
      <c r="ID7" s="123" t="s">
        <v>6</v>
      </c>
      <c r="IE7" s="124"/>
      <c r="IF7" s="124"/>
      <c r="IG7" s="124"/>
      <c r="IH7" s="124"/>
      <c r="II7" s="124"/>
      <c r="IJ7" s="124"/>
      <c r="IK7" s="124"/>
      <c r="IL7" s="124"/>
      <c r="IM7" s="124"/>
      <c r="IN7" s="124"/>
      <c r="IO7" s="124"/>
      <c r="IP7" s="124"/>
      <c r="IQ7" s="124"/>
      <c r="IR7" s="124"/>
      <c r="IS7" s="124"/>
      <c r="IT7" s="124"/>
      <c r="IU7" s="124"/>
      <c r="IV7" s="124"/>
      <c r="IW7" s="124"/>
      <c r="IX7" s="124"/>
      <c r="IY7" s="124"/>
      <c r="IZ7" s="124"/>
      <c r="JA7" s="124"/>
      <c r="JB7" s="124"/>
      <c r="JC7" s="124"/>
      <c r="JD7" s="124"/>
      <c r="JE7" s="124"/>
      <c r="JF7" s="124"/>
      <c r="JG7" s="124"/>
      <c r="JH7" s="124"/>
      <c r="JI7" s="124"/>
      <c r="JJ7" s="124"/>
      <c r="JK7" s="124"/>
      <c r="JL7" s="124"/>
      <c r="JM7" s="124"/>
      <c r="JN7" s="124"/>
      <c r="JO7" s="124"/>
      <c r="JP7" s="124"/>
      <c r="JQ7" s="124"/>
      <c r="JR7" s="124"/>
      <c r="JS7" s="124"/>
      <c r="JT7" s="124"/>
      <c r="JU7" s="124"/>
      <c r="JV7" s="125"/>
      <c r="JW7" s="123" t="s">
        <v>7</v>
      </c>
      <c r="JX7" s="124"/>
      <c r="JY7" s="124"/>
      <c r="JZ7" s="124"/>
      <c r="KA7" s="124"/>
      <c r="KB7" s="124"/>
      <c r="KC7" s="124"/>
      <c r="KD7" s="124"/>
      <c r="KE7" s="124"/>
      <c r="KF7" s="124"/>
      <c r="KG7" s="124"/>
      <c r="KH7" s="124"/>
      <c r="KI7" s="124"/>
      <c r="KJ7" s="124"/>
      <c r="KK7" s="124"/>
      <c r="KL7" s="124"/>
      <c r="KM7" s="124"/>
      <c r="KN7" s="124"/>
      <c r="KO7" s="124"/>
      <c r="KP7" s="124"/>
      <c r="KQ7" s="124"/>
      <c r="KR7" s="124"/>
      <c r="KS7" s="124"/>
      <c r="KT7" s="124"/>
      <c r="KU7" s="124"/>
      <c r="KV7" s="124"/>
      <c r="KW7" s="124"/>
      <c r="KX7" s="124"/>
      <c r="KY7" s="124"/>
      <c r="KZ7" s="124"/>
      <c r="LA7" s="124"/>
      <c r="LB7" s="124"/>
      <c r="LC7" s="124"/>
      <c r="LD7" s="124"/>
      <c r="LE7" s="124"/>
      <c r="LF7" s="124"/>
      <c r="LG7" s="124"/>
      <c r="LH7" s="124"/>
      <c r="LI7" s="124"/>
      <c r="LJ7" s="124"/>
      <c r="LK7" s="124"/>
      <c r="LL7" s="124"/>
      <c r="LM7" s="124"/>
      <c r="LN7" s="124"/>
      <c r="LO7" s="125"/>
      <c r="LP7" s="123" t="s">
        <v>8</v>
      </c>
      <c r="LQ7" s="124"/>
      <c r="LR7" s="124"/>
      <c r="LS7" s="124"/>
      <c r="LT7" s="124"/>
      <c r="LU7" s="124"/>
      <c r="LV7" s="124"/>
      <c r="LW7" s="124"/>
      <c r="LX7" s="124"/>
      <c r="LY7" s="124"/>
      <c r="LZ7" s="124"/>
      <c r="MA7" s="124"/>
      <c r="MB7" s="124"/>
      <c r="MC7" s="124"/>
      <c r="MD7" s="124"/>
      <c r="ME7" s="124"/>
      <c r="MF7" s="124"/>
      <c r="MG7" s="124"/>
      <c r="MH7" s="124"/>
      <c r="MI7" s="124"/>
      <c r="MJ7" s="124"/>
      <c r="MK7" s="124"/>
      <c r="ML7" s="124"/>
      <c r="MM7" s="124"/>
      <c r="MN7" s="124"/>
      <c r="MO7" s="124"/>
      <c r="MP7" s="124"/>
      <c r="MQ7" s="124"/>
      <c r="MR7" s="124"/>
      <c r="MS7" s="124"/>
      <c r="MT7" s="124"/>
      <c r="MU7" s="124"/>
      <c r="MV7" s="124"/>
      <c r="MW7" s="124"/>
      <c r="MX7" s="124"/>
      <c r="MY7" s="124"/>
      <c r="MZ7" s="124"/>
      <c r="NA7" s="124"/>
      <c r="NB7" s="124"/>
      <c r="NC7" s="124"/>
      <c r="ND7" s="124"/>
      <c r="NE7" s="124"/>
      <c r="NF7" s="124"/>
      <c r="NG7" s="124"/>
      <c r="NH7" s="125"/>
      <c r="NI7" s="3"/>
      <c r="NJ7" s="138" t="s">
        <v>9</v>
      </c>
      <c r="NK7" s="139"/>
      <c r="NL7" s="139"/>
      <c r="NM7" s="139"/>
      <c r="NN7" s="139"/>
      <c r="NO7" s="139"/>
      <c r="NP7" s="139"/>
      <c r="NQ7" s="139"/>
      <c r="NR7" s="139"/>
      <c r="NS7" s="139"/>
      <c r="NT7" s="139"/>
      <c r="NU7" s="139"/>
      <c r="NV7" s="139"/>
      <c r="NW7" s="140"/>
      <c r="NX7" s="3"/>
    </row>
    <row r="8" spans="1:388" ht="18.75" customHeight="1">
      <c r="A8" s="2"/>
      <c r="B8" s="118" t="str">
        <f>データ!K6</f>
        <v>条例全部</v>
      </c>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20"/>
      <c r="AU8" s="118" t="str">
        <f>データ!L6</f>
        <v>病院事業</v>
      </c>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20"/>
      <c r="CN8" s="118" t="str">
        <f>データ!M6</f>
        <v>一般病院</v>
      </c>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20"/>
      <c r="EG8" s="118" t="str">
        <f>データ!N6</f>
        <v>500床以上</v>
      </c>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20"/>
      <c r="FZ8" s="118" t="str">
        <f>データ!O7</f>
        <v>学術・研究機関出身</v>
      </c>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c r="HC8" s="119"/>
      <c r="HD8" s="119"/>
      <c r="HE8" s="119"/>
      <c r="HF8" s="119"/>
      <c r="HG8" s="119"/>
      <c r="HH8" s="119"/>
      <c r="HI8" s="119"/>
      <c r="HJ8" s="119"/>
      <c r="HK8" s="119"/>
      <c r="HL8" s="119"/>
      <c r="HM8" s="119"/>
      <c r="HN8" s="119"/>
      <c r="HO8" s="119"/>
      <c r="HP8" s="119"/>
      <c r="HQ8" s="119"/>
      <c r="HR8" s="120"/>
      <c r="ID8" s="102">
        <f>データ!Z6</f>
        <v>568</v>
      </c>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c r="JR8" s="103"/>
      <c r="JS8" s="103"/>
      <c r="JT8" s="103"/>
      <c r="JU8" s="103"/>
      <c r="JV8" s="104"/>
      <c r="JW8" s="102" t="str">
        <f>データ!AA6</f>
        <v>-</v>
      </c>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03"/>
      <c r="LK8" s="103"/>
      <c r="LL8" s="103"/>
      <c r="LM8" s="103"/>
      <c r="LN8" s="103"/>
      <c r="LO8" s="104"/>
      <c r="LP8" s="102" t="str">
        <f>データ!AB6</f>
        <v>-</v>
      </c>
      <c r="LQ8" s="103"/>
      <c r="LR8" s="103"/>
      <c r="LS8" s="103"/>
      <c r="LT8" s="103"/>
      <c r="LU8" s="103"/>
      <c r="LV8" s="103"/>
      <c r="LW8" s="103"/>
      <c r="LX8" s="103"/>
      <c r="LY8" s="103"/>
      <c r="LZ8" s="103"/>
      <c r="MA8" s="103"/>
      <c r="MB8" s="103"/>
      <c r="MC8" s="103"/>
      <c r="MD8" s="103"/>
      <c r="ME8" s="103"/>
      <c r="MF8" s="103"/>
      <c r="MG8" s="103"/>
      <c r="MH8" s="103"/>
      <c r="MI8" s="103"/>
      <c r="MJ8" s="103"/>
      <c r="MK8" s="103"/>
      <c r="ML8" s="103"/>
      <c r="MM8" s="103"/>
      <c r="MN8" s="103"/>
      <c r="MO8" s="103"/>
      <c r="MP8" s="103"/>
      <c r="MQ8" s="103"/>
      <c r="MR8" s="103"/>
      <c r="MS8" s="103"/>
      <c r="MT8" s="103"/>
      <c r="MU8" s="103"/>
      <c r="MV8" s="103"/>
      <c r="MW8" s="103"/>
      <c r="MX8" s="103"/>
      <c r="MY8" s="103"/>
      <c r="MZ8" s="103"/>
      <c r="NA8" s="103"/>
      <c r="NB8" s="103"/>
      <c r="NC8" s="103"/>
      <c r="ND8" s="103"/>
      <c r="NE8" s="103"/>
      <c r="NF8" s="103"/>
      <c r="NG8" s="103"/>
      <c r="NH8" s="104"/>
      <c r="NI8" s="3"/>
      <c r="NJ8" s="134" t="s">
        <v>10</v>
      </c>
      <c r="NK8" s="135"/>
      <c r="NL8" s="128" t="s">
        <v>11</v>
      </c>
      <c r="NM8" s="128"/>
      <c r="NN8" s="128"/>
      <c r="NO8" s="128"/>
      <c r="NP8" s="128"/>
      <c r="NQ8" s="128"/>
      <c r="NR8" s="128"/>
      <c r="NS8" s="128"/>
      <c r="NT8" s="128"/>
      <c r="NU8" s="128"/>
      <c r="NV8" s="128"/>
      <c r="NW8" s="129"/>
      <c r="NX8" s="3"/>
    </row>
    <row r="9" spans="1:388" ht="18.75" customHeight="1">
      <c r="A9" s="2"/>
      <c r="B9" s="123" t="s">
        <v>12</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5"/>
      <c r="AU9" s="123" t="s">
        <v>13</v>
      </c>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5"/>
      <c r="CN9" s="123" t="s">
        <v>14</v>
      </c>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5"/>
      <c r="EG9" s="123" t="s">
        <v>15</v>
      </c>
      <c r="EH9" s="124"/>
      <c r="EI9" s="124"/>
      <c r="EJ9" s="124"/>
      <c r="EK9" s="124"/>
      <c r="EL9" s="124"/>
      <c r="EM9" s="124"/>
      <c r="EN9" s="124"/>
      <c r="EO9" s="124"/>
      <c r="EP9" s="124"/>
      <c r="EQ9" s="124"/>
      <c r="ER9" s="124"/>
      <c r="ES9" s="124"/>
      <c r="ET9" s="124"/>
      <c r="EU9" s="124"/>
      <c r="EV9" s="124"/>
      <c r="EW9" s="124"/>
      <c r="EX9" s="124"/>
      <c r="EY9" s="124"/>
      <c r="EZ9" s="124"/>
      <c r="FA9" s="124"/>
      <c r="FB9" s="124"/>
      <c r="FC9" s="124"/>
      <c r="FD9" s="124"/>
      <c r="FE9" s="124"/>
      <c r="FF9" s="124"/>
      <c r="FG9" s="124"/>
      <c r="FH9" s="124"/>
      <c r="FI9" s="124"/>
      <c r="FJ9" s="124"/>
      <c r="FK9" s="124"/>
      <c r="FL9" s="124"/>
      <c r="FM9" s="124"/>
      <c r="FN9" s="124"/>
      <c r="FO9" s="124"/>
      <c r="FP9" s="124"/>
      <c r="FQ9" s="124"/>
      <c r="FR9" s="124"/>
      <c r="FS9" s="124"/>
      <c r="FT9" s="124"/>
      <c r="FU9" s="124"/>
      <c r="FV9" s="124"/>
      <c r="FW9" s="124"/>
      <c r="FX9" s="124"/>
      <c r="FY9" s="125"/>
      <c r="FZ9" s="123" t="s">
        <v>16</v>
      </c>
      <c r="GA9" s="124"/>
      <c r="GB9" s="124"/>
      <c r="GC9" s="124"/>
      <c r="GD9" s="124"/>
      <c r="GE9" s="124"/>
      <c r="GF9" s="124"/>
      <c r="GG9" s="124"/>
      <c r="GH9" s="124"/>
      <c r="GI9" s="124"/>
      <c r="GJ9" s="124"/>
      <c r="GK9" s="124"/>
      <c r="GL9" s="124"/>
      <c r="GM9" s="124"/>
      <c r="GN9" s="124"/>
      <c r="GO9" s="124"/>
      <c r="GP9" s="124"/>
      <c r="GQ9" s="124"/>
      <c r="GR9" s="124"/>
      <c r="GS9" s="124"/>
      <c r="GT9" s="124"/>
      <c r="GU9" s="124"/>
      <c r="GV9" s="124"/>
      <c r="GW9" s="124"/>
      <c r="GX9" s="124"/>
      <c r="GY9" s="124"/>
      <c r="GZ9" s="124"/>
      <c r="HA9" s="124"/>
      <c r="HB9" s="124"/>
      <c r="HC9" s="124"/>
      <c r="HD9" s="124"/>
      <c r="HE9" s="124"/>
      <c r="HF9" s="124"/>
      <c r="HG9" s="124"/>
      <c r="HH9" s="124"/>
      <c r="HI9" s="124"/>
      <c r="HJ9" s="124"/>
      <c r="HK9" s="124"/>
      <c r="HL9" s="124"/>
      <c r="HM9" s="124"/>
      <c r="HN9" s="124"/>
      <c r="HO9" s="124"/>
      <c r="HP9" s="124"/>
      <c r="HQ9" s="124"/>
      <c r="HR9" s="125"/>
      <c r="ID9" s="123" t="s">
        <v>17</v>
      </c>
      <c r="IE9" s="124"/>
      <c r="IF9" s="124"/>
      <c r="IG9" s="124"/>
      <c r="IH9" s="124"/>
      <c r="II9" s="124"/>
      <c r="IJ9" s="124"/>
      <c r="IK9" s="124"/>
      <c r="IL9" s="124"/>
      <c r="IM9" s="124"/>
      <c r="IN9" s="124"/>
      <c r="IO9" s="124"/>
      <c r="IP9" s="124"/>
      <c r="IQ9" s="124"/>
      <c r="IR9" s="124"/>
      <c r="IS9" s="124"/>
      <c r="IT9" s="124"/>
      <c r="IU9" s="124"/>
      <c r="IV9" s="124"/>
      <c r="IW9" s="124"/>
      <c r="IX9" s="124"/>
      <c r="IY9" s="124"/>
      <c r="IZ9" s="124"/>
      <c r="JA9" s="124"/>
      <c r="JB9" s="124"/>
      <c r="JC9" s="124"/>
      <c r="JD9" s="124"/>
      <c r="JE9" s="124"/>
      <c r="JF9" s="124"/>
      <c r="JG9" s="124"/>
      <c r="JH9" s="124"/>
      <c r="JI9" s="124"/>
      <c r="JJ9" s="124"/>
      <c r="JK9" s="124"/>
      <c r="JL9" s="124"/>
      <c r="JM9" s="124"/>
      <c r="JN9" s="124"/>
      <c r="JO9" s="124"/>
      <c r="JP9" s="124"/>
      <c r="JQ9" s="124"/>
      <c r="JR9" s="124"/>
      <c r="JS9" s="124"/>
      <c r="JT9" s="124"/>
      <c r="JU9" s="124"/>
      <c r="JV9" s="125"/>
      <c r="JW9" s="123" t="s">
        <v>18</v>
      </c>
      <c r="JX9" s="124"/>
      <c r="JY9" s="124"/>
      <c r="JZ9" s="124"/>
      <c r="KA9" s="124"/>
      <c r="KB9" s="124"/>
      <c r="KC9" s="124"/>
      <c r="KD9" s="124"/>
      <c r="KE9" s="124"/>
      <c r="KF9" s="124"/>
      <c r="KG9" s="124"/>
      <c r="KH9" s="124"/>
      <c r="KI9" s="124"/>
      <c r="KJ9" s="124"/>
      <c r="KK9" s="124"/>
      <c r="KL9" s="124"/>
      <c r="KM9" s="124"/>
      <c r="KN9" s="124"/>
      <c r="KO9" s="124"/>
      <c r="KP9" s="124"/>
      <c r="KQ9" s="124"/>
      <c r="KR9" s="124"/>
      <c r="KS9" s="124"/>
      <c r="KT9" s="124"/>
      <c r="KU9" s="124"/>
      <c r="KV9" s="124"/>
      <c r="KW9" s="124"/>
      <c r="KX9" s="124"/>
      <c r="KY9" s="124"/>
      <c r="KZ9" s="124"/>
      <c r="LA9" s="124"/>
      <c r="LB9" s="124"/>
      <c r="LC9" s="124"/>
      <c r="LD9" s="124"/>
      <c r="LE9" s="124"/>
      <c r="LF9" s="124"/>
      <c r="LG9" s="124"/>
      <c r="LH9" s="124"/>
      <c r="LI9" s="124"/>
      <c r="LJ9" s="124"/>
      <c r="LK9" s="124"/>
      <c r="LL9" s="124"/>
      <c r="LM9" s="124"/>
      <c r="LN9" s="124"/>
      <c r="LO9" s="125"/>
      <c r="LP9" s="123" t="s">
        <v>19</v>
      </c>
      <c r="LQ9" s="124"/>
      <c r="LR9" s="124"/>
      <c r="LS9" s="124"/>
      <c r="LT9" s="124"/>
      <c r="LU9" s="124"/>
      <c r="LV9" s="124"/>
      <c r="LW9" s="124"/>
      <c r="LX9" s="124"/>
      <c r="LY9" s="124"/>
      <c r="LZ9" s="124"/>
      <c r="MA9" s="124"/>
      <c r="MB9" s="124"/>
      <c r="MC9" s="124"/>
      <c r="MD9" s="124"/>
      <c r="ME9" s="124"/>
      <c r="MF9" s="124"/>
      <c r="MG9" s="124"/>
      <c r="MH9" s="124"/>
      <c r="MI9" s="124"/>
      <c r="MJ9" s="124"/>
      <c r="MK9" s="124"/>
      <c r="ML9" s="124"/>
      <c r="MM9" s="124"/>
      <c r="MN9" s="124"/>
      <c r="MO9" s="124"/>
      <c r="MP9" s="124"/>
      <c r="MQ9" s="124"/>
      <c r="MR9" s="124"/>
      <c r="MS9" s="124"/>
      <c r="MT9" s="124"/>
      <c r="MU9" s="124"/>
      <c r="MV9" s="124"/>
      <c r="MW9" s="124"/>
      <c r="MX9" s="124"/>
      <c r="MY9" s="124"/>
      <c r="MZ9" s="124"/>
      <c r="NA9" s="124"/>
      <c r="NB9" s="124"/>
      <c r="NC9" s="124"/>
      <c r="ND9" s="124"/>
      <c r="NE9" s="124"/>
      <c r="NF9" s="124"/>
      <c r="NG9" s="124"/>
      <c r="NH9" s="125"/>
      <c r="NI9" s="3"/>
      <c r="NJ9" s="130" t="s">
        <v>20</v>
      </c>
      <c r="NK9" s="131"/>
      <c r="NL9" s="132" t="s">
        <v>21</v>
      </c>
      <c r="NM9" s="132"/>
      <c r="NN9" s="132"/>
      <c r="NO9" s="132"/>
      <c r="NP9" s="132"/>
      <c r="NQ9" s="132"/>
      <c r="NR9" s="132"/>
      <c r="NS9" s="132"/>
      <c r="NT9" s="132"/>
      <c r="NU9" s="132"/>
      <c r="NV9" s="132"/>
      <c r="NW9" s="133"/>
      <c r="NX9" s="3"/>
    </row>
    <row r="10" spans="1:388" ht="18.75" customHeight="1">
      <c r="A10" s="2"/>
      <c r="B10" s="118" t="str">
        <f>データ!P6</f>
        <v>直営</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20"/>
      <c r="AU10" s="102">
        <f>データ!Q6</f>
        <v>33</v>
      </c>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4"/>
      <c r="CN10" s="118" t="str">
        <f>データ!R6</f>
        <v>対象</v>
      </c>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20"/>
      <c r="EG10" s="118" t="str">
        <f>データ!S6</f>
        <v>-</v>
      </c>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20"/>
      <c r="FZ10" s="118" t="str">
        <f>データ!T6</f>
        <v>救 臨 が 感 災 地</v>
      </c>
      <c r="GA10" s="119"/>
      <c r="GB10" s="119"/>
      <c r="GC10" s="119"/>
      <c r="GD10" s="119"/>
      <c r="GE10" s="119"/>
      <c r="GF10" s="119"/>
      <c r="GG10" s="119"/>
      <c r="GH10" s="119"/>
      <c r="GI10" s="119"/>
      <c r="GJ10" s="119"/>
      <c r="GK10" s="119"/>
      <c r="GL10" s="119"/>
      <c r="GM10" s="119"/>
      <c r="GN10" s="119"/>
      <c r="GO10" s="119"/>
      <c r="GP10" s="119"/>
      <c r="GQ10" s="119"/>
      <c r="GR10" s="119"/>
      <c r="GS10" s="119"/>
      <c r="GT10" s="119"/>
      <c r="GU10" s="119"/>
      <c r="GV10" s="119"/>
      <c r="GW10" s="119"/>
      <c r="GX10" s="119"/>
      <c r="GY10" s="119"/>
      <c r="GZ10" s="119"/>
      <c r="HA10" s="119"/>
      <c r="HB10" s="119"/>
      <c r="HC10" s="119"/>
      <c r="HD10" s="119"/>
      <c r="HE10" s="119"/>
      <c r="HF10" s="119"/>
      <c r="HG10" s="119"/>
      <c r="HH10" s="119"/>
      <c r="HI10" s="119"/>
      <c r="HJ10" s="119"/>
      <c r="HK10" s="119"/>
      <c r="HL10" s="119"/>
      <c r="HM10" s="119"/>
      <c r="HN10" s="119"/>
      <c r="HO10" s="119"/>
      <c r="HP10" s="119"/>
      <c r="HQ10" s="119"/>
      <c r="HR10" s="120"/>
      <c r="ID10" s="102" t="str">
        <f>データ!AC6</f>
        <v>-</v>
      </c>
      <c r="IE10" s="103"/>
      <c r="IF10" s="103"/>
      <c r="IG10" s="103"/>
      <c r="IH10" s="103"/>
      <c r="II10" s="103"/>
      <c r="IJ10" s="103"/>
      <c r="IK10" s="103"/>
      <c r="IL10" s="103"/>
      <c r="IM10" s="103"/>
      <c r="IN10" s="103"/>
      <c r="IO10" s="103"/>
      <c r="IP10" s="103"/>
      <c r="IQ10" s="103"/>
      <c r="IR10" s="103"/>
      <c r="IS10" s="103"/>
      <c r="IT10" s="103"/>
      <c r="IU10" s="103"/>
      <c r="IV10" s="103"/>
      <c r="IW10" s="103"/>
      <c r="IX10" s="103"/>
      <c r="IY10" s="103"/>
      <c r="IZ10" s="103"/>
      <c r="JA10" s="103"/>
      <c r="JB10" s="103"/>
      <c r="JC10" s="103"/>
      <c r="JD10" s="103"/>
      <c r="JE10" s="103"/>
      <c r="JF10" s="103"/>
      <c r="JG10" s="103"/>
      <c r="JH10" s="103"/>
      <c r="JI10" s="103"/>
      <c r="JJ10" s="103"/>
      <c r="JK10" s="103"/>
      <c r="JL10" s="103"/>
      <c r="JM10" s="103"/>
      <c r="JN10" s="103"/>
      <c r="JO10" s="103"/>
      <c r="JP10" s="103"/>
      <c r="JQ10" s="103"/>
      <c r="JR10" s="103"/>
      <c r="JS10" s="103"/>
      <c r="JT10" s="103"/>
      <c r="JU10" s="103"/>
      <c r="JV10" s="104"/>
      <c r="JW10" s="102">
        <f>データ!AD6</f>
        <v>6</v>
      </c>
      <c r="JX10" s="103"/>
      <c r="JY10" s="103"/>
      <c r="JZ10" s="103"/>
      <c r="KA10" s="103"/>
      <c r="KB10" s="103"/>
      <c r="KC10" s="103"/>
      <c r="KD10" s="103"/>
      <c r="KE10" s="103"/>
      <c r="KF10" s="103"/>
      <c r="KG10" s="103"/>
      <c r="KH10" s="103"/>
      <c r="KI10" s="103"/>
      <c r="KJ10" s="103"/>
      <c r="KK10" s="103"/>
      <c r="KL10" s="103"/>
      <c r="KM10" s="103"/>
      <c r="KN10" s="103"/>
      <c r="KO10" s="103"/>
      <c r="KP10" s="103"/>
      <c r="KQ10" s="103"/>
      <c r="KR10" s="103"/>
      <c r="KS10" s="103"/>
      <c r="KT10" s="103"/>
      <c r="KU10" s="103"/>
      <c r="KV10" s="103"/>
      <c r="KW10" s="103"/>
      <c r="KX10" s="103"/>
      <c r="KY10" s="103"/>
      <c r="KZ10" s="103"/>
      <c r="LA10" s="103"/>
      <c r="LB10" s="103"/>
      <c r="LC10" s="103"/>
      <c r="LD10" s="103"/>
      <c r="LE10" s="103"/>
      <c r="LF10" s="103"/>
      <c r="LG10" s="103"/>
      <c r="LH10" s="103"/>
      <c r="LI10" s="103"/>
      <c r="LJ10" s="103"/>
      <c r="LK10" s="103"/>
      <c r="LL10" s="103"/>
      <c r="LM10" s="103"/>
      <c r="LN10" s="103"/>
      <c r="LO10" s="104"/>
      <c r="LP10" s="102">
        <f>データ!AE6</f>
        <v>574</v>
      </c>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c r="MY10" s="103"/>
      <c r="MZ10" s="103"/>
      <c r="NA10" s="103"/>
      <c r="NB10" s="103"/>
      <c r="NC10" s="103"/>
      <c r="ND10" s="103"/>
      <c r="NE10" s="103"/>
      <c r="NF10" s="103"/>
      <c r="NG10" s="103"/>
      <c r="NH10" s="104"/>
      <c r="NI10" s="2"/>
      <c r="NJ10" s="126" t="s">
        <v>22</v>
      </c>
      <c r="NK10" s="127"/>
      <c r="NL10" s="121" t="s">
        <v>23</v>
      </c>
      <c r="NM10" s="121"/>
      <c r="NN10" s="121"/>
      <c r="NO10" s="121"/>
      <c r="NP10" s="121"/>
      <c r="NQ10" s="121"/>
      <c r="NR10" s="121"/>
      <c r="NS10" s="121"/>
      <c r="NT10" s="121"/>
      <c r="NU10" s="121"/>
      <c r="NV10" s="121"/>
      <c r="NW10" s="122"/>
      <c r="NX10" s="3"/>
    </row>
    <row r="11" spans="1:388" ht="18.75" customHeight="1">
      <c r="A11" s="2"/>
      <c r="B11" s="123" t="s">
        <v>24</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5"/>
      <c r="AU11" s="123" t="s">
        <v>25</v>
      </c>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5"/>
      <c r="CN11" s="123" t="s">
        <v>26</v>
      </c>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5"/>
      <c r="EG11" s="123" t="s">
        <v>27</v>
      </c>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5"/>
      <c r="FZ11" s="123" t="s">
        <v>28</v>
      </c>
      <c r="GA11" s="124"/>
      <c r="GB11" s="124"/>
      <c r="GC11" s="124"/>
      <c r="GD11" s="124"/>
      <c r="GE11" s="124"/>
      <c r="GF11" s="124"/>
      <c r="GG11" s="124"/>
      <c r="GH11" s="124"/>
      <c r="GI11" s="124"/>
      <c r="GJ11" s="124"/>
      <c r="GK11" s="124"/>
      <c r="GL11" s="124"/>
      <c r="GM11" s="124"/>
      <c r="GN11" s="124"/>
      <c r="GO11" s="124"/>
      <c r="GP11" s="124"/>
      <c r="GQ11" s="124"/>
      <c r="GR11" s="124"/>
      <c r="GS11" s="124"/>
      <c r="GT11" s="124"/>
      <c r="GU11" s="124"/>
      <c r="GV11" s="124"/>
      <c r="GW11" s="124"/>
      <c r="GX11" s="124"/>
      <c r="GY11" s="124"/>
      <c r="GZ11" s="124"/>
      <c r="HA11" s="124"/>
      <c r="HB11" s="124"/>
      <c r="HC11" s="124"/>
      <c r="HD11" s="124"/>
      <c r="HE11" s="124"/>
      <c r="HF11" s="124"/>
      <c r="HG11" s="124"/>
      <c r="HH11" s="124"/>
      <c r="HI11" s="124"/>
      <c r="HJ11" s="124"/>
      <c r="HK11" s="124"/>
      <c r="HL11" s="124"/>
      <c r="HM11" s="124"/>
      <c r="HN11" s="124"/>
      <c r="HO11" s="124"/>
      <c r="HP11" s="124"/>
      <c r="HQ11" s="124"/>
      <c r="HR11" s="125"/>
      <c r="ID11" s="123" t="s">
        <v>29</v>
      </c>
      <c r="IE11" s="124"/>
      <c r="IF11" s="124"/>
      <c r="IG11" s="124"/>
      <c r="IH11" s="124"/>
      <c r="II11" s="124"/>
      <c r="IJ11" s="124"/>
      <c r="IK11" s="124"/>
      <c r="IL11" s="124"/>
      <c r="IM11" s="124"/>
      <c r="IN11" s="124"/>
      <c r="IO11" s="124"/>
      <c r="IP11" s="124"/>
      <c r="IQ11" s="124"/>
      <c r="IR11" s="124"/>
      <c r="IS11" s="124"/>
      <c r="IT11" s="124"/>
      <c r="IU11" s="124"/>
      <c r="IV11" s="124"/>
      <c r="IW11" s="124"/>
      <c r="IX11" s="124"/>
      <c r="IY11" s="124"/>
      <c r="IZ11" s="124"/>
      <c r="JA11" s="124"/>
      <c r="JB11" s="124"/>
      <c r="JC11" s="124"/>
      <c r="JD11" s="124"/>
      <c r="JE11" s="124"/>
      <c r="JF11" s="124"/>
      <c r="JG11" s="124"/>
      <c r="JH11" s="124"/>
      <c r="JI11" s="124"/>
      <c r="JJ11" s="124"/>
      <c r="JK11" s="124"/>
      <c r="JL11" s="124"/>
      <c r="JM11" s="124"/>
      <c r="JN11" s="124"/>
      <c r="JO11" s="124"/>
      <c r="JP11" s="124"/>
      <c r="JQ11" s="124"/>
      <c r="JR11" s="124"/>
      <c r="JS11" s="124"/>
      <c r="JT11" s="124"/>
      <c r="JU11" s="124"/>
      <c r="JV11" s="125"/>
      <c r="JW11" s="123" t="s">
        <v>30</v>
      </c>
      <c r="JX11" s="124"/>
      <c r="JY11" s="124"/>
      <c r="JZ11" s="124"/>
      <c r="KA11" s="124"/>
      <c r="KB11" s="124"/>
      <c r="KC11" s="124"/>
      <c r="KD11" s="124"/>
      <c r="KE11" s="124"/>
      <c r="KF11" s="124"/>
      <c r="KG11" s="124"/>
      <c r="KH11" s="124"/>
      <c r="KI11" s="124"/>
      <c r="KJ11" s="124"/>
      <c r="KK11" s="124"/>
      <c r="KL11" s="124"/>
      <c r="KM11" s="124"/>
      <c r="KN11" s="124"/>
      <c r="KO11" s="124"/>
      <c r="KP11" s="124"/>
      <c r="KQ11" s="124"/>
      <c r="KR11" s="124"/>
      <c r="KS11" s="124"/>
      <c r="KT11" s="124"/>
      <c r="KU11" s="124"/>
      <c r="KV11" s="124"/>
      <c r="KW11" s="124"/>
      <c r="KX11" s="124"/>
      <c r="KY11" s="124"/>
      <c r="KZ11" s="124"/>
      <c r="LA11" s="124"/>
      <c r="LB11" s="124"/>
      <c r="LC11" s="124"/>
      <c r="LD11" s="124"/>
      <c r="LE11" s="124"/>
      <c r="LF11" s="124"/>
      <c r="LG11" s="124"/>
      <c r="LH11" s="124"/>
      <c r="LI11" s="124"/>
      <c r="LJ11" s="124"/>
      <c r="LK11" s="124"/>
      <c r="LL11" s="124"/>
      <c r="LM11" s="124"/>
      <c r="LN11" s="124"/>
      <c r="LO11" s="125"/>
      <c r="LP11" s="123" t="s">
        <v>31</v>
      </c>
      <c r="LQ11" s="124"/>
      <c r="LR11" s="124"/>
      <c r="LS11" s="124"/>
      <c r="LT11" s="124"/>
      <c r="LU11" s="124"/>
      <c r="LV11" s="124"/>
      <c r="LW11" s="124"/>
      <c r="LX11" s="124"/>
      <c r="LY11" s="124"/>
      <c r="LZ11" s="124"/>
      <c r="MA11" s="124"/>
      <c r="MB11" s="124"/>
      <c r="MC11" s="124"/>
      <c r="MD11" s="124"/>
      <c r="ME11" s="124"/>
      <c r="MF11" s="124"/>
      <c r="MG11" s="124"/>
      <c r="MH11" s="124"/>
      <c r="MI11" s="124"/>
      <c r="MJ11" s="124"/>
      <c r="MK11" s="124"/>
      <c r="ML11" s="124"/>
      <c r="MM11" s="124"/>
      <c r="MN11" s="124"/>
      <c r="MO11" s="124"/>
      <c r="MP11" s="124"/>
      <c r="MQ11" s="124"/>
      <c r="MR11" s="124"/>
      <c r="MS11" s="124"/>
      <c r="MT11" s="124"/>
      <c r="MU11" s="124"/>
      <c r="MV11" s="124"/>
      <c r="MW11" s="124"/>
      <c r="MX11" s="124"/>
      <c r="MY11" s="124"/>
      <c r="MZ11" s="124"/>
      <c r="NA11" s="124"/>
      <c r="NB11" s="124"/>
      <c r="NC11" s="124"/>
      <c r="ND11" s="124"/>
      <c r="NE11" s="124"/>
      <c r="NF11" s="124"/>
      <c r="NG11" s="124"/>
      <c r="NH11" s="125"/>
      <c r="NI11" s="8"/>
      <c r="NJ11" s="3"/>
      <c r="NK11" s="3"/>
      <c r="NL11" s="3"/>
      <c r="NM11" s="3"/>
      <c r="NN11" s="3"/>
      <c r="NO11" s="3"/>
      <c r="NP11" s="3"/>
      <c r="NQ11" s="3"/>
      <c r="NR11" s="3"/>
      <c r="NS11" s="3"/>
      <c r="NT11" s="3"/>
      <c r="NU11" s="3"/>
      <c r="NV11" s="3"/>
      <c r="NW11" s="3"/>
      <c r="NX11" s="3"/>
    </row>
    <row r="12" spans="1:388" ht="18.75" customHeight="1">
      <c r="A12" s="2"/>
      <c r="B12" s="102">
        <f>データ!U6</f>
        <v>591263</v>
      </c>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4"/>
      <c r="AU12" s="102">
        <f>データ!V6</f>
        <v>51275</v>
      </c>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4"/>
      <c r="CN12" s="118" t="str">
        <f>データ!W6</f>
        <v>非該当</v>
      </c>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20"/>
      <c r="EG12" s="118" t="str">
        <f>データ!X6</f>
        <v>非該当</v>
      </c>
      <c r="EH12" s="119"/>
      <c r="EI12" s="119"/>
      <c r="EJ12" s="119"/>
      <c r="EK12" s="119"/>
      <c r="EL12" s="119"/>
      <c r="EM12" s="119"/>
      <c r="EN12" s="119"/>
      <c r="EO12" s="119"/>
      <c r="EP12" s="119"/>
      <c r="EQ12" s="119"/>
      <c r="ER12" s="119"/>
      <c r="ES12" s="119"/>
      <c r="ET12" s="119"/>
      <c r="EU12" s="119"/>
      <c r="EV12" s="119"/>
      <c r="EW12" s="119"/>
      <c r="EX12" s="119"/>
      <c r="EY12" s="119"/>
      <c r="EZ12" s="119"/>
      <c r="FA12" s="119"/>
      <c r="FB12" s="119"/>
      <c r="FC12" s="119"/>
      <c r="FD12" s="119"/>
      <c r="FE12" s="119"/>
      <c r="FF12" s="119"/>
      <c r="FG12" s="119"/>
      <c r="FH12" s="119"/>
      <c r="FI12" s="119"/>
      <c r="FJ12" s="119"/>
      <c r="FK12" s="119"/>
      <c r="FL12" s="119"/>
      <c r="FM12" s="119"/>
      <c r="FN12" s="119"/>
      <c r="FO12" s="119"/>
      <c r="FP12" s="119"/>
      <c r="FQ12" s="119"/>
      <c r="FR12" s="119"/>
      <c r="FS12" s="119"/>
      <c r="FT12" s="119"/>
      <c r="FU12" s="119"/>
      <c r="FV12" s="119"/>
      <c r="FW12" s="119"/>
      <c r="FX12" s="119"/>
      <c r="FY12" s="120"/>
      <c r="FZ12" s="118" t="str">
        <f>データ!Y6</f>
        <v>７：１</v>
      </c>
      <c r="GA12" s="119"/>
      <c r="GB12" s="119"/>
      <c r="GC12" s="119"/>
      <c r="GD12" s="119"/>
      <c r="GE12" s="119"/>
      <c r="GF12" s="119"/>
      <c r="GG12" s="119"/>
      <c r="GH12" s="119"/>
      <c r="GI12" s="119"/>
      <c r="GJ12" s="119"/>
      <c r="GK12" s="119"/>
      <c r="GL12" s="119"/>
      <c r="GM12" s="119"/>
      <c r="GN12" s="119"/>
      <c r="GO12" s="119"/>
      <c r="GP12" s="119"/>
      <c r="GQ12" s="119"/>
      <c r="GR12" s="119"/>
      <c r="GS12" s="119"/>
      <c r="GT12" s="119"/>
      <c r="GU12" s="119"/>
      <c r="GV12" s="119"/>
      <c r="GW12" s="119"/>
      <c r="GX12" s="119"/>
      <c r="GY12" s="119"/>
      <c r="GZ12" s="119"/>
      <c r="HA12" s="119"/>
      <c r="HB12" s="119"/>
      <c r="HC12" s="119"/>
      <c r="HD12" s="119"/>
      <c r="HE12" s="119"/>
      <c r="HF12" s="119"/>
      <c r="HG12" s="119"/>
      <c r="HH12" s="119"/>
      <c r="HI12" s="119"/>
      <c r="HJ12" s="119"/>
      <c r="HK12" s="119"/>
      <c r="HL12" s="119"/>
      <c r="HM12" s="119"/>
      <c r="HN12" s="119"/>
      <c r="HO12" s="119"/>
      <c r="HP12" s="119"/>
      <c r="HQ12" s="119"/>
      <c r="HR12" s="120"/>
      <c r="ID12" s="102">
        <f>データ!AF6</f>
        <v>513</v>
      </c>
      <c r="IE12" s="103"/>
      <c r="IF12" s="103"/>
      <c r="IG12" s="103"/>
      <c r="IH12" s="103"/>
      <c r="II12" s="103"/>
      <c r="IJ12" s="103"/>
      <c r="IK12" s="103"/>
      <c r="IL12" s="103"/>
      <c r="IM12" s="103"/>
      <c r="IN12" s="103"/>
      <c r="IO12" s="103"/>
      <c r="IP12" s="103"/>
      <c r="IQ12" s="103"/>
      <c r="IR12" s="103"/>
      <c r="IS12" s="103"/>
      <c r="IT12" s="103"/>
      <c r="IU12" s="103"/>
      <c r="IV12" s="103"/>
      <c r="IW12" s="103"/>
      <c r="IX12" s="103"/>
      <c r="IY12" s="103"/>
      <c r="IZ12" s="103"/>
      <c r="JA12" s="103"/>
      <c r="JB12" s="103"/>
      <c r="JC12" s="103"/>
      <c r="JD12" s="103"/>
      <c r="JE12" s="103"/>
      <c r="JF12" s="103"/>
      <c r="JG12" s="103"/>
      <c r="JH12" s="103"/>
      <c r="JI12" s="103"/>
      <c r="JJ12" s="103"/>
      <c r="JK12" s="103"/>
      <c r="JL12" s="103"/>
      <c r="JM12" s="103"/>
      <c r="JN12" s="103"/>
      <c r="JO12" s="103"/>
      <c r="JP12" s="103"/>
      <c r="JQ12" s="103"/>
      <c r="JR12" s="103"/>
      <c r="JS12" s="103"/>
      <c r="JT12" s="103"/>
      <c r="JU12" s="103"/>
      <c r="JV12" s="104"/>
      <c r="JW12" s="102" t="str">
        <f>データ!AG6</f>
        <v>-</v>
      </c>
      <c r="JX12" s="103"/>
      <c r="JY12" s="103"/>
      <c r="JZ12" s="103"/>
      <c r="KA12" s="103"/>
      <c r="KB12" s="103"/>
      <c r="KC12" s="103"/>
      <c r="KD12" s="103"/>
      <c r="KE12" s="103"/>
      <c r="KF12" s="103"/>
      <c r="KG12" s="103"/>
      <c r="KH12" s="103"/>
      <c r="KI12" s="103"/>
      <c r="KJ12" s="103"/>
      <c r="KK12" s="103"/>
      <c r="KL12" s="103"/>
      <c r="KM12" s="103"/>
      <c r="KN12" s="103"/>
      <c r="KO12" s="103"/>
      <c r="KP12" s="103"/>
      <c r="KQ12" s="103"/>
      <c r="KR12" s="103"/>
      <c r="KS12" s="103"/>
      <c r="KT12" s="103"/>
      <c r="KU12" s="103"/>
      <c r="KV12" s="103"/>
      <c r="KW12" s="103"/>
      <c r="KX12" s="103"/>
      <c r="KY12" s="103"/>
      <c r="KZ12" s="103"/>
      <c r="LA12" s="103"/>
      <c r="LB12" s="103"/>
      <c r="LC12" s="103"/>
      <c r="LD12" s="103"/>
      <c r="LE12" s="103"/>
      <c r="LF12" s="103"/>
      <c r="LG12" s="103"/>
      <c r="LH12" s="103"/>
      <c r="LI12" s="103"/>
      <c r="LJ12" s="103"/>
      <c r="LK12" s="103"/>
      <c r="LL12" s="103"/>
      <c r="LM12" s="103"/>
      <c r="LN12" s="103"/>
      <c r="LO12" s="104"/>
      <c r="LP12" s="102">
        <f>データ!AH6</f>
        <v>513</v>
      </c>
      <c r="LQ12" s="103"/>
      <c r="LR12" s="103"/>
      <c r="LS12" s="103"/>
      <c r="LT12" s="103"/>
      <c r="LU12" s="103"/>
      <c r="LV12" s="103"/>
      <c r="LW12" s="103"/>
      <c r="LX12" s="103"/>
      <c r="LY12" s="103"/>
      <c r="LZ12" s="103"/>
      <c r="MA12" s="103"/>
      <c r="MB12" s="103"/>
      <c r="MC12" s="103"/>
      <c r="MD12" s="103"/>
      <c r="ME12" s="103"/>
      <c r="MF12" s="103"/>
      <c r="MG12" s="103"/>
      <c r="MH12" s="103"/>
      <c r="MI12" s="103"/>
      <c r="MJ12" s="103"/>
      <c r="MK12" s="103"/>
      <c r="ML12" s="103"/>
      <c r="MM12" s="103"/>
      <c r="MN12" s="103"/>
      <c r="MO12" s="103"/>
      <c r="MP12" s="103"/>
      <c r="MQ12" s="103"/>
      <c r="MR12" s="103"/>
      <c r="MS12" s="103"/>
      <c r="MT12" s="103"/>
      <c r="MU12" s="103"/>
      <c r="MV12" s="103"/>
      <c r="MW12" s="103"/>
      <c r="MX12" s="103"/>
      <c r="MY12" s="103"/>
      <c r="MZ12" s="103"/>
      <c r="NA12" s="103"/>
      <c r="NB12" s="103"/>
      <c r="NC12" s="103"/>
      <c r="ND12" s="103"/>
      <c r="NE12" s="103"/>
      <c r="NF12" s="103"/>
      <c r="NG12" s="103"/>
      <c r="NH12" s="104"/>
      <c r="NI12" s="8"/>
      <c r="NJ12" s="3"/>
      <c r="NK12" s="3"/>
      <c r="NL12" s="3"/>
      <c r="NM12" s="3"/>
      <c r="NN12" s="3"/>
      <c r="NO12" s="3"/>
      <c r="NP12" s="3"/>
      <c r="NQ12" s="3"/>
      <c r="NR12" s="3"/>
      <c r="NS12" s="3"/>
      <c r="NT12" s="3"/>
      <c r="NU12" s="3"/>
      <c r="NV12" s="3"/>
      <c r="NW12" s="3"/>
      <c r="NX12" s="3"/>
    </row>
    <row r="13" spans="1:388" ht="17.25" customHeight="1">
      <c r="A13" s="2"/>
      <c r="B13" s="105" t="s">
        <v>32</v>
      </c>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c r="FV13" s="105"/>
      <c r="FW13" s="105"/>
      <c r="FX13" s="105"/>
      <c r="FY13" s="105"/>
      <c r="FZ13" s="105"/>
      <c r="GA13" s="105"/>
      <c r="GB13" s="105"/>
      <c r="GC13" s="105"/>
      <c r="GD13" s="105"/>
      <c r="GE13" s="105"/>
      <c r="GF13" s="105"/>
      <c r="GG13" s="105"/>
      <c r="GH13" s="105"/>
      <c r="GI13" s="105"/>
      <c r="GJ13" s="105"/>
      <c r="GK13" s="105"/>
      <c r="GL13" s="105"/>
      <c r="GM13" s="105"/>
      <c r="GN13" s="105"/>
      <c r="GO13" s="105"/>
      <c r="GP13" s="105"/>
      <c r="GQ13" s="105"/>
      <c r="GR13" s="105"/>
      <c r="GS13" s="105"/>
      <c r="GT13" s="105"/>
      <c r="GU13" s="105"/>
      <c r="GV13" s="105"/>
      <c r="GW13" s="105"/>
      <c r="GX13" s="105"/>
      <c r="GY13" s="105"/>
      <c r="GZ13" s="105"/>
      <c r="HA13" s="105"/>
      <c r="HB13" s="105"/>
      <c r="HC13" s="105"/>
      <c r="HD13" s="105"/>
      <c r="HE13" s="105"/>
      <c r="HF13" s="105"/>
      <c r="HG13" s="105"/>
      <c r="HH13" s="105"/>
      <c r="HI13" s="105"/>
      <c r="HJ13" s="105"/>
      <c r="HK13" s="105"/>
      <c r="HL13" s="105"/>
      <c r="HM13" s="105"/>
      <c r="HN13" s="105"/>
      <c r="HO13" s="105"/>
      <c r="HP13" s="105"/>
      <c r="HQ13" s="105"/>
      <c r="HR13" s="105"/>
      <c r="HS13" s="105"/>
      <c r="HT13" s="105"/>
      <c r="HU13" s="105"/>
      <c r="HV13" s="105"/>
      <c r="HW13" s="105"/>
      <c r="HX13" s="105"/>
      <c r="HY13" s="105"/>
      <c r="HZ13" s="105"/>
      <c r="IA13" s="105"/>
      <c r="IB13" s="105"/>
      <c r="IC13" s="105"/>
      <c r="ID13" s="105"/>
      <c r="IE13" s="105"/>
      <c r="IF13" s="105"/>
      <c r="IG13" s="105"/>
      <c r="IH13" s="105"/>
      <c r="II13" s="105"/>
      <c r="IJ13" s="105"/>
      <c r="IK13" s="105"/>
      <c r="IL13" s="105"/>
      <c r="IM13" s="105"/>
      <c r="IN13" s="105"/>
      <c r="IO13" s="105"/>
      <c r="IP13" s="105"/>
      <c r="IQ13" s="105"/>
      <c r="IR13" s="105"/>
      <c r="IS13" s="105"/>
      <c r="IT13" s="105"/>
      <c r="IU13" s="105"/>
      <c r="IV13" s="105"/>
      <c r="IW13" s="105"/>
      <c r="IX13" s="105"/>
      <c r="IY13" s="105"/>
      <c r="IZ13" s="105"/>
      <c r="JA13" s="105"/>
      <c r="JB13" s="105"/>
      <c r="JC13" s="105"/>
      <c r="JD13" s="105"/>
      <c r="JE13" s="105"/>
      <c r="JF13" s="105"/>
      <c r="JG13" s="105"/>
      <c r="JH13" s="105"/>
      <c r="JI13" s="105"/>
      <c r="JJ13" s="105"/>
      <c r="JK13" s="105"/>
      <c r="JL13" s="105"/>
      <c r="JM13" s="105"/>
      <c r="JN13" s="105"/>
      <c r="JO13" s="105"/>
      <c r="JP13" s="105"/>
      <c r="JQ13" s="105"/>
      <c r="JR13" s="105"/>
      <c r="JS13" s="105"/>
      <c r="JT13" s="105"/>
      <c r="JU13" s="105"/>
      <c r="JV13" s="105"/>
      <c r="JW13" s="105"/>
      <c r="JX13" s="105"/>
      <c r="JY13" s="105"/>
      <c r="JZ13" s="105"/>
      <c r="KA13" s="105"/>
      <c r="KB13" s="105"/>
      <c r="KC13" s="105"/>
      <c r="KD13" s="105"/>
      <c r="KE13" s="105"/>
      <c r="KF13" s="105"/>
      <c r="KG13" s="105"/>
      <c r="KH13" s="105"/>
      <c r="KI13" s="105"/>
      <c r="KJ13" s="105"/>
      <c r="KK13" s="105"/>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8"/>
      <c r="NJ13" s="9"/>
      <c r="NK13" s="9"/>
      <c r="NL13" s="9"/>
      <c r="NM13" s="9"/>
      <c r="NN13" s="9"/>
      <c r="NO13" s="9"/>
      <c r="NP13" s="9"/>
      <c r="NQ13" s="9"/>
      <c r="NR13" s="9"/>
      <c r="NS13" s="9"/>
      <c r="NT13" s="9"/>
      <c r="NU13" s="9"/>
      <c r="NV13" s="9"/>
      <c r="NW13" s="9"/>
      <c r="NX13" s="9"/>
    </row>
    <row r="14" spans="1:388" ht="17.25" customHeight="1">
      <c r="A14" s="2"/>
      <c r="B14" s="105" t="s">
        <v>33</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105"/>
      <c r="IG14" s="105"/>
      <c r="IH14" s="105"/>
      <c r="II14" s="105"/>
      <c r="IJ14" s="105"/>
      <c r="IK14" s="105"/>
      <c r="IL14" s="105"/>
      <c r="IM14" s="105"/>
      <c r="IN14" s="105"/>
      <c r="IO14" s="105"/>
      <c r="IP14" s="105"/>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8"/>
      <c r="NJ14" s="83" t="s">
        <v>34</v>
      </c>
      <c r="NK14" s="83"/>
      <c r="NL14" s="83"/>
      <c r="NM14" s="83"/>
      <c r="NN14" s="83"/>
      <c r="NO14" s="83"/>
      <c r="NP14" s="83"/>
      <c r="NQ14" s="83"/>
      <c r="NR14" s="83"/>
      <c r="NS14" s="83"/>
      <c r="NT14" s="83"/>
      <c r="NU14" s="83"/>
      <c r="NV14" s="83"/>
      <c r="NW14" s="83"/>
      <c r="NX14" s="8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3"/>
      <c r="NK15" s="83"/>
      <c r="NL15" s="83"/>
      <c r="NM15" s="83"/>
      <c r="NN15" s="83"/>
      <c r="NO15" s="83"/>
      <c r="NP15" s="83"/>
      <c r="NQ15" s="83"/>
      <c r="NR15" s="83"/>
      <c r="NS15" s="83"/>
      <c r="NT15" s="83"/>
      <c r="NU15" s="83"/>
      <c r="NV15" s="83"/>
      <c r="NW15" s="83"/>
      <c r="NX15" s="83"/>
    </row>
    <row r="16" spans="1:388" ht="13.5" customHeight="1">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06" t="s">
        <v>36</v>
      </c>
      <c r="NK16" s="107"/>
      <c r="NL16" s="107"/>
      <c r="NM16" s="107"/>
      <c r="NN16" s="108"/>
      <c r="NO16" s="109" t="s">
        <v>37</v>
      </c>
      <c r="NP16" s="110"/>
      <c r="NQ16" s="110"/>
      <c r="NR16" s="110"/>
      <c r="NS16" s="111"/>
      <c r="NT16" s="109" t="s">
        <v>38</v>
      </c>
      <c r="NU16" s="110"/>
      <c r="NV16" s="110"/>
      <c r="NW16" s="110"/>
      <c r="NX16" s="111"/>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15" t="s">
        <v>39</v>
      </c>
      <c r="NK17" s="116"/>
      <c r="NL17" s="116"/>
      <c r="NM17" s="116"/>
      <c r="NN17" s="117"/>
      <c r="NO17" s="112"/>
      <c r="NP17" s="113"/>
      <c r="NQ17" s="113"/>
      <c r="NR17" s="113"/>
      <c r="NS17" s="114"/>
      <c r="NT17" s="112"/>
      <c r="NU17" s="113"/>
      <c r="NV17" s="113"/>
      <c r="NW17" s="113"/>
      <c r="NX17" s="114"/>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4" t="s">
        <v>40</v>
      </c>
      <c r="NK18" s="95"/>
      <c r="NL18" s="95"/>
      <c r="NM18" s="98" t="s">
        <v>41</v>
      </c>
      <c r="NN18" s="99"/>
      <c r="NO18" s="94" t="s">
        <v>40</v>
      </c>
      <c r="NP18" s="95"/>
      <c r="NQ18" s="95"/>
      <c r="NR18" s="98" t="s">
        <v>41</v>
      </c>
      <c r="NS18" s="99"/>
      <c r="NT18" s="94" t="s">
        <v>40</v>
      </c>
      <c r="NU18" s="95"/>
      <c r="NV18" s="95"/>
      <c r="NW18" s="98" t="s">
        <v>41</v>
      </c>
      <c r="NX18" s="99"/>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6"/>
      <c r="NK19" s="97"/>
      <c r="NL19" s="97"/>
      <c r="NM19" s="100"/>
      <c r="NN19" s="101"/>
      <c r="NO19" s="96"/>
      <c r="NP19" s="97"/>
      <c r="NQ19" s="97"/>
      <c r="NR19" s="100"/>
      <c r="NS19" s="101"/>
      <c r="NT19" s="96"/>
      <c r="NU19" s="97"/>
      <c r="NV19" s="97"/>
      <c r="NW19" s="100"/>
      <c r="NX19" s="101"/>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1" t="s">
        <v>192</v>
      </c>
      <c r="NK22" s="92"/>
      <c r="NL22" s="92"/>
      <c r="NM22" s="92"/>
      <c r="NN22" s="92"/>
      <c r="NO22" s="92"/>
      <c r="NP22" s="92"/>
      <c r="NQ22" s="92"/>
      <c r="NR22" s="92"/>
      <c r="NS22" s="92"/>
      <c r="NT22" s="92"/>
      <c r="NU22" s="92"/>
      <c r="NV22" s="92"/>
      <c r="NW22" s="92"/>
      <c r="NX22" s="93"/>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5"/>
      <c r="NK23" s="86"/>
      <c r="NL23" s="86"/>
      <c r="NM23" s="86"/>
      <c r="NN23" s="86"/>
      <c r="NO23" s="86"/>
      <c r="NP23" s="86"/>
      <c r="NQ23" s="86"/>
      <c r="NR23" s="86"/>
      <c r="NS23" s="86"/>
      <c r="NT23" s="86"/>
      <c r="NU23" s="86"/>
      <c r="NV23" s="86"/>
      <c r="NW23" s="86"/>
      <c r="NX23" s="87"/>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5"/>
      <c r="NK24" s="86"/>
      <c r="NL24" s="86"/>
      <c r="NM24" s="86"/>
      <c r="NN24" s="86"/>
      <c r="NO24" s="86"/>
      <c r="NP24" s="86"/>
      <c r="NQ24" s="86"/>
      <c r="NR24" s="86"/>
      <c r="NS24" s="86"/>
      <c r="NT24" s="86"/>
      <c r="NU24" s="86"/>
      <c r="NV24" s="86"/>
      <c r="NW24" s="86"/>
      <c r="NX24" s="87"/>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5"/>
      <c r="NK25" s="86"/>
      <c r="NL25" s="86"/>
      <c r="NM25" s="86"/>
      <c r="NN25" s="86"/>
      <c r="NO25" s="86"/>
      <c r="NP25" s="86"/>
      <c r="NQ25" s="86"/>
      <c r="NR25" s="86"/>
      <c r="NS25" s="86"/>
      <c r="NT25" s="86"/>
      <c r="NU25" s="86"/>
      <c r="NV25" s="86"/>
      <c r="NW25" s="86"/>
      <c r="NX25" s="87"/>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5"/>
      <c r="NK26" s="86"/>
      <c r="NL26" s="86"/>
      <c r="NM26" s="86"/>
      <c r="NN26" s="86"/>
      <c r="NO26" s="86"/>
      <c r="NP26" s="86"/>
      <c r="NQ26" s="86"/>
      <c r="NR26" s="86"/>
      <c r="NS26" s="86"/>
      <c r="NT26" s="86"/>
      <c r="NU26" s="86"/>
      <c r="NV26" s="86"/>
      <c r="NW26" s="86"/>
      <c r="NX26" s="87"/>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5"/>
      <c r="NK27" s="86"/>
      <c r="NL27" s="86"/>
      <c r="NM27" s="86"/>
      <c r="NN27" s="86"/>
      <c r="NO27" s="86"/>
      <c r="NP27" s="86"/>
      <c r="NQ27" s="86"/>
      <c r="NR27" s="86"/>
      <c r="NS27" s="86"/>
      <c r="NT27" s="86"/>
      <c r="NU27" s="86"/>
      <c r="NV27" s="86"/>
      <c r="NW27" s="86"/>
      <c r="NX27" s="87"/>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5"/>
      <c r="NK28" s="86"/>
      <c r="NL28" s="86"/>
      <c r="NM28" s="86"/>
      <c r="NN28" s="86"/>
      <c r="NO28" s="86"/>
      <c r="NP28" s="86"/>
      <c r="NQ28" s="86"/>
      <c r="NR28" s="86"/>
      <c r="NS28" s="86"/>
      <c r="NT28" s="86"/>
      <c r="NU28" s="86"/>
      <c r="NV28" s="86"/>
      <c r="NW28" s="86"/>
      <c r="NX28" s="87"/>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5"/>
      <c r="NK29" s="86"/>
      <c r="NL29" s="86"/>
      <c r="NM29" s="86"/>
      <c r="NN29" s="86"/>
      <c r="NO29" s="86"/>
      <c r="NP29" s="86"/>
      <c r="NQ29" s="86"/>
      <c r="NR29" s="86"/>
      <c r="NS29" s="86"/>
      <c r="NT29" s="86"/>
      <c r="NU29" s="86"/>
      <c r="NV29" s="86"/>
      <c r="NW29" s="86"/>
      <c r="NX29" s="87"/>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5"/>
      <c r="NK30" s="86"/>
      <c r="NL30" s="86"/>
      <c r="NM30" s="86"/>
      <c r="NN30" s="86"/>
      <c r="NO30" s="86"/>
      <c r="NP30" s="86"/>
      <c r="NQ30" s="86"/>
      <c r="NR30" s="86"/>
      <c r="NS30" s="86"/>
      <c r="NT30" s="86"/>
      <c r="NU30" s="86"/>
      <c r="NV30" s="86"/>
      <c r="NW30" s="86"/>
      <c r="NX30" s="87"/>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5"/>
      <c r="NK31" s="86"/>
      <c r="NL31" s="86"/>
      <c r="NM31" s="86"/>
      <c r="NN31" s="86"/>
      <c r="NO31" s="86"/>
      <c r="NP31" s="86"/>
      <c r="NQ31" s="86"/>
      <c r="NR31" s="86"/>
      <c r="NS31" s="86"/>
      <c r="NT31" s="86"/>
      <c r="NU31" s="86"/>
      <c r="NV31" s="86"/>
      <c r="NW31" s="86"/>
      <c r="NX31" s="87"/>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85"/>
      <c r="NK32" s="86"/>
      <c r="NL32" s="86"/>
      <c r="NM32" s="86"/>
      <c r="NN32" s="86"/>
      <c r="NO32" s="86"/>
      <c r="NP32" s="86"/>
      <c r="NQ32" s="86"/>
      <c r="NR32" s="86"/>
      <c r="NS32" s="86"/>
      <c r="NT32" s="86"/>
      <c r="NU32" s="86"/>
      <c r="NV32" s="86"/>
      <c r="NW32" s="86"/>
      <c r="NX32" s="87"/>
      <c r="OC32" s="16" t="s">
        <v>57</v>
      </c>
    </row>
    <row r="33" spans="1:393" ht="13.5" customHeight="1">
      <c r="A33" s="2"/>
      <c r="B33" s="14"/>
      <c r="D33" s="2"/>
      <c r="E33" s="2"/>
      <c r="F33" s="2"/>
      <c r="G33" s="65" t="s">
        <v>58</v>
      </c>
      <c r="H33" s="65"/>
      <c r="I33" s="65"/>
      <c r="J33" s="65"/>
      <c r="K33" s="65"/>
      <c r="L33" s="65"/>
      <c r="M33" s="65"/>
      <c r="N33" s="65"/>
      <c r="O33" s="65"/>
      <c r="P33" s="69">
        <f>データ!AI7</f>
        <v>96.1</v>
      </c>
      <c r="Q33" s="70"/>
      <c r="R33" s="70"/>
      <c r="S33" s="70"/>
      <c r="T33" s="70"/>
      <c r="U33" s="70"/>
      <c r="V33" s="70"/>
      <c r="W33" s="70"/>
      <c r="X33" s="70"/>
      <c r="Y33" s="70"/>
      <c r="Z33" s="70"/>
      <c r="AA33" s="70"/>
      <c r="AB33" s="70"/>
      <c r="AC33" s="70"/>
      <c r="AD33" s="71"/>
      <c r="AE33" s="69">
        <f>データ!AJ7</f>
        <v>101.1</v>
      </c>
      <c r="AF33" s="70"/>
      <c r="AG33" s="70"/>
      <c r="AH33" s="70"/>
      <c r="AI33" s="70"/>
      <c r="AJ33" s="70"/>
      <c r="AK33" s="70"/>
      <c r="AL33" s="70"/>
      <c r="AM33" s="70"/>
      <c r="AN33" s="70"/>
      <c r="AO33" s="70"/>
      <c r="AP33" s="70"/>
      <c r="AQ33" s="70"/>
      <c r="AR33" s="70"/>
      <c r="AS33" s="71"/>
      <c r="AT33" s="69">
        <f>データ!AK7</f>
        <v>101.9</v>
      </c>
      <c r="AU33" s="70"/>
      <c r="AV33" s="70"/>
      <c r="AW33" s="70"/>
      <c r="AX33" s="70"/>
      <c r="AY33" s="70"/>
      <c r="AZ33" s="70"/>
      <c r="BA33" s="70"/>
      <c r="BB33" s="70"/>
      <c r="BC33" s="70"/>
      <c r="BD33" s="70"/>
      <c r="BE33" s="70"/>
      <c r="BF33" s="70"/>
      <c r="BG33" s="70"/>
      <c r="BH33" s="71"/>
      <c r="BI33" s="69">
        <f>データ!AL7</f>
        <v>89.1</v>
      </c>
      <c r="BJ33" s="70"/>
      <c r="BK33" s="70"/>
      <c r="BL33" s="70"/>
      <c r="BM33" s="70"/>
      <c r="BN33" s="70"/>
      <c r="BO33" s="70"/>
      <c r="BP33" s="70"/>
      <c r="BQ33" s="70"/>
      <c r="BR33" s="70"/>
      <c r="BS33" s="70"/>
      <c r="BT33" s="70"/>
      <c r="BU33" s="70"/>
      <c r="BV33" s="70"/>
      <c r="BW33" s="71"/>
      <c r="BX33" s="69">
        <f>データ!AM7</f>
        <v>90.8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95.8</v>
      </c>
      <c r="DE33" s="70"/>
      <c r="DF33" s="70"/>
      <c r="DG33" s="70"/>
      <c r="DH33" s="70"/>
      <c r="DI33" s="70"/>
      <c r="DJ33" s="70"/>
      <c r="DK33" s="70"/>
      <c r="DL33" s="70"/>
      <c r="DM33" s="70"/>
      <c r="DN33" s="70"/>
      <c r="DO33" s="70"/>
      <c r="DP33" s="70"/>
      <c r="DQ33" s="70"/>
      <c r="DR33" s="71"/>
      <c r="DS33" s="69">
        <f>データ!AU7</f>
        <v>95.8</v>
      </c>
      <c r="DT33" s="70"/>
      <c r="DU33" s="70"/>
      <c r="DV33" s="70"/>
      <c r="DW33" s="70"/>
      <c r="DX33" s="70"/>
      <c r="DY33" s="70"/>
      <c r="DZ33" s="70"/>
      <c r="EA33" s="70"/>
      <c r="EB33" s="70"/>
      <c r="EC33" s="70"/>
      <c r="ED33" s="70"/>
      <c r="EE33" s="70"/>
      <c r="EF33" s="70"/>
      <c r="EG33" s="71"/>
      <c r="EH33" s="69">
        <f>データ!AV7</f>
        <v>94.4</v>
      </c>
      <c r="EI33" s="70"/>
      <c r="EJ33" s="70"/>
      <c r="EK33" s="70"/>
      <c r="EL33" s="70"/>
      <c r="EM33" s="70"/>
      <c r="EN33" s="70"/>
      <c r="EO33" s="70"/>
      <c r="EP33" s="70"/>
      <c r="EQ33" s="70"/>
      <c r="ER33" s="70"/>
      <c r="ES33" s="70"/>
      <c r="ET33" s="70"/>
      <c r="EU33" s="70"/>
      <c r="EV33" s="71"/>
      <c r="EW33" s="69">
        <f>データ!AW7</f>
        <v>87.1</v>
      </c>
      <c r="EX33" s="70"/>
      <c r="EY33" s="70"/>
      <c r="EZ33" s="70"/>
      <c r="FA33" s="70"/>
      <c r="FB33" s="70"/>
      <c r="FC33" s="70"/>
      <c r="FD33" s="70"/>
      <c r="FE33" s="70"/>
      <c r="FF33" s="70"/>
      <c r="FG33" s="70"/>
      <c r="FH33" s="70"/>
      <c r="FI33" s="70"/>
      <c r="FJ33" s="70"/>
      <c r="FK33" s="71"/>
      <c r="FL33" s="69">
        <f>データ!AX7</f>
        <v>89.3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94.9</v>
      </c>
      <c r="GS33" s="70"/>
      <c r="GT33" s="70"/>
      <c r="GU33" s="70"/>
      <c r="GV33" s="70"/>
      <c r="GW33" s="70"/>
      <c r="GX33" s="70"/>
      <c r="GY33" s="70"/>
      <c r="GZ33" s="70"/>
      <c r="HA33" s="70"/>
      <c r="HB33" s="70"/>
      <c r="HC33" s="70"/>
      <c r="HD33" s="70"/>
      <c r="HE33" s="70"/>
      <c r="HF33" s="71"/>
      <c r="HG33" s="69">
        <f>データ!BF7</f>
        <v>94.9</v>
      </c>
      <c r="HH33" s="70"/>
      <c r="HI33" s="70"/>
      <c r="HJ33" s="70"/>
      <c r="HK33" s="70"/>
      <c r="HL33" s="70"/>
      <c r="HM33" s="70"/>
      <c r="HN33" s="70"/>
      <c r="HO33" s="70"/>
      <c r="HP33" s="70"/>
      <c r="HQ33" s="70"/>
      <c r="HR33" s="70"/>
      <c r="HS33" s="70"/>
      <c r="HT33" s="70"/>
      <c r="HU33" s="71"/>
      <c r="HV33" s="69">
        <f>データ!BG7</f>
        <v>93.6</v>
      </c>
      <c r="HW33" s="70"/>
      <c r="HX33" s="70"/>
      <c r="HY33" s="70"/>
      <c r="HZ33" s="70"/>
      <c r="IA33" s="70"/>
      <c r="IB33" s="70"/>
      <c r="IC33" s="70"/>
      <c r="ID33" s="70"/>
      <c r="IE33" s="70"/>
      <c r="IF33" s="70"/>
      <c r="IG33" s="70"/>
      <c r="IH33" s="70"/>
      <c r="II33" s="70"/>
      <c r="IJ33" s="71"/>
      <c r="IK33" s="69">
        <f>データ!BH7</f>
        <v>86.3</v>
      </c>
      <c r="IL33" s="70"/>
      <c r="IM33" s="70"/>
      <c r="IN33" s="70"/>
      <c r="IO33" s="70"/>
      <c r="IP33" s="70"/>
      <c r="IQ33" s="70"/>
      <c r="IR33" s="70"/>
      <c r="IS33" s="70"/>
      <c r="IT33" s="70"/>
      <c r="IU33" s="70"/>
      <c r="IV33" s="70"/>
      <c r="IW33" s="70"/>
      <c r="IX33" s="70"/>
      <c r="IY33" s="71"/>
      <c r="IZ33" s="69">
        <f>データ!BI7</f>
        <v>88.6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83.7</v>
      </c>
      <c r="KG33" s="70"/>
      <c r="KH33" s="70"/>
      <c r="KI33" s="70"/>
      <c r="KJ33" s="70"/>
      <c r="KK33" s="70"/>
      <c r="KL33" s="70"/>
      <c r="KM33" s="70"/>
      <c r="KN33" s="70"/>
      <c r="KO33" s="70"/>
      <c r="KP33" s="70"/>
      <c r="KQ33" s="70"/>
      <c r="KR33" s="70"/>
      <c r="KS33" s="70"/>
      <c r="KT33" s="71"/>
      <c r="KU33" s="69">
        <f>データ!BQ7</f>
        <v>81.400000000000006</v>
      </c>
      <c r="KV33" s="70"/>
      <c r="KW33" s="70"/>
      <c r="KX33" s="70"/>
      <c r="KY33" s="70"/>
      <c r="KZ33" s="70"/>
      <c r="LA33" s="70"/>
      <c r="LB33" s="70"/>
      <c r="LC33" s="70"/>
      <c r="LD33" s="70"/>
      <c r="LE33" s="70"/>
      <c r="LF33" s="70"/>
      <c r="LG33" s="70"/>
      <c r="LH33" s="70"/>
      <c r="LI33" s="71"/>
      <c r="LJ33" s="69">
        <f>データ!BR7</f>
        <v>78</v>
      </c>
      <c r="LK33" s="70"/>
      <c r="LL33" s="70"/>
      <c r="LM33" s="70"/>
      <c r="LN33" s="70"/>
      <c r="LO33" s="70"/>
      <c r="LP33" s="70"/>
      <c r="LQ33" s="70"/>
      <c r="LR33" s="70"/>
      <c r="LS33" s="70"/>
      <c r="LT33" s="70"/>
      <c r="LU33" s="70"/>
      <c r="LV33" s="70"/>
      <c r="LW33" s="70"/>
      <c r="LX33" s="71"/>
      <c r="LY33" s="69">
        <f>データ!BS7</f>
        <v>76.7</v>
      </c>
      <c r="LZ33" s="70"/>
      <c r="MA33" s="70"/>
      <c r="MB33" s="70"/>
      <c r="MC33" s="70"/>
      <c r="MD33" s="70"/>
      <c r="ME33" s="70"/>
      <c r="MF33" s="70"/>
      <c r="MG33" s="70"/>
      <c r="MH33" s="70"/>
      <c r="MI33" s="70"/>
      <c r="MJ33" s="70"/>
      <c r="MK33" s="70"/>
      <c r="ML33" s="70"/>
      <c r="MM33" s="71"/>
      <c r="MN33" s="69">
        <f>データ!BT7</f>
        <v>87.4</v>
      </c>
      <c r="MO33" s="70"/>
      <c r="MP33" s="70"/>
      <c r="MQ33" s="70"/>
      <c r="MR33" s="70"/>
      <c r="MS33" s="70"/>
      <c r="MT33" s="70"/>
      <c r="MU33" s="70"/>
      <c r="MV33" s="70"/>
      <c r="MW33" s="70"/>
      <c r="MX33" s="70"/>
      <c r="MY33" s="70"/>
      <c r="MZ33" s="70"/>
      <c r="NA33" s="70"/>
      <c r="NB33" s="71"/>
      <c r="ND33" s="2"/>
      <c r="NE33" s="2"/>
      <c r="NF33" s="2"/>
      <c r="NG33" s="2"/>
      <c r="NH33" s="15"/>
      <c r="NI33" s="2"/>
      <c r="NJ33" s="85"/>
      <c r="NK33" s="86"/>
      <c r="NL33" s="86"/>
      <c r="NM33" s="86"/>
      <c r="NN33" s="86"/>
      <c r="NO33" s="86"/>
      <c r="NP33" s="86"/>
      <c r="NQ33" s="86"/>
      <c r="NR33" s="86"/>
      <c r="NS33" s="86"/>
      <c r="NT33" s="86"/>
      <c r="NU33" s="86"/>
      <c r="NV33" s="86"/>
      <c r="NW33" s="86"/>
      <c r="NX33" s="87"/>
      <c r="OC33" s="16" t="s">
        <v>59</v>
      </c>
    </row>
    <row r="34" spans="1:393" ht="13.5" customHeight="1">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88"/>
      <c r="NK34" s="89"/>
      <c r="NL34" s="89"/>
      <c r="NM34" s="89"/>
      <c r="NN34" s="89"/>
      <c r="NO34" s="89"/>
      <c r="NP34" s="89"/>
      <c r="NQ34" s="89"/>
      <c r="NR34" s="89"/>
      <c r="NS34" s="89"/>
      <c r="NT34" s="89"/>
      <c r="NU34" s="89"/>
      <c r="NV34" s="89"/>
      <c r="NW34" s="89"/>
      <c r="NX34" s="90"/>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5" t="s">
        <v>194</v>
      </c>
      <c r="NK39" s="86"/>
      <c r="NL39" s="86"/>
      <c r="NM39" s="86"/>
      <c r="NN39" s="86"/>
      <c r="NO39" s="86"/>
      <c r="NP39" s="86"/>
      <c r="NQ39" s="86"/>
      <c r="NR39" s="86"/>
      <c r="NS39" s="86"/>
      <c r="NT39" s="86"/>
      <c r="NU39" s="86"/>
      <c r="NV39" s="86"/>
      <c r="NW39" s="86"/>
      <c r="NX39" s="87"/>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5"/>
      <c r="NK40" s="86"/>
      <c r="NL40" s="86"/>
      <c r="NM40" s="86"/>
      <c r="NN40" s="86"/>
      <c r="NO40" s="86"/>
      <c r="NP40" s="86"/>
      <c r="NQ40" s="86"/>
      <c r="NR40" s="86"/>
      <c r="NS40" s="86"/>
      <c r="NT40" s="86"/>
      <c r="NU40" s="86"/>
      <c r="NV40" s="86"/>
      <c r="NW40" s="86"/>
      <c r="NX40" s="87"/>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5"/>
      <c r="NK41" s="86"/>
      <c r="NL41" s="86"/>
      <c r="NM41" s="86"/>
      <c r="NN41" s="86"/>
      <c r="NO41" s="86"/>
      <c r="NP41" s="86"/>
      <c r="NQ41" s="86"/>
      <c r="NR41" s="86"/>
      <c r="NS41" s="86"/>
      <c r="NT41" s="86"/>
      <c r="NU41" s="86"/>
      <c r="NV41" s="86"/>
      <c r="NW41" s="86"/>
      <c r="NX41" s="87"/>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5"/>
      <c r="NK42" s="86"/>
      <c r="NL42" s="86"/>
      <c r="NM42" s="86"/>
      <c r="NN42" s="86"/>
      <c r="NO42" s="86"/>
      <c r="NP42" s="86"/>
      <c r="NQ42" s="86"/>
      <c r="NR42" s="86"/>
      <c r="NS42" s="86"/>
      <c r="NT42" s="86"/>
      <c r="NU42" s="86"/>
      <c r="NV42" s="86"/>
      <c r="NW42" s="86"/>
      <c r="NX42" s="87"/>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5"/>
      <c r="NK43" s="86"/>
      <c r="NL43" s="86"/>
      <c r="NM43" s="86"/>
      <c r="NN43" s="86"/>
      <c r="NO43" s="86"/>
      <c r="NP43" s="86"/>
      <c r="NQ43" s="86"/>
      <c r="NR43" s="86"/>
      <c r="NS43" s="86"/>
      <c r="NT43" s="86"/>
      <c r="NU43" s="86"/>
      <c r="NV43" s="86"/>
      <c r="NW43" s="86"/>
      <c r="NX43" s="87"/>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5"/>
      <c r="NK44" s="86"/>
      <c r="NL44" s="86"/>
      <c r="NM44" s="86"/>
      <c r="NN44" s="86"/>
      <c r="NO44" s="86"/>
      <c r="NP44" s="86"/>
      <c r="NQ44" s="86"/>
      <c r="NR44" s="86"/>
      <c r="NS44" s="86"/>
      <c r="NT44" s="86"/>
      <c r="NU44" s="86"/>
      <c r="NV44" s="86"/>
      <c r="NW44" s="86"/>
      <c r="NX44" s="87"/>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5"/>
      <c r="NK45" s="86"/>
      <c r="NL45" s="86"/>
      <c r="NM45" s="86"/>
      <c r="NN45" s="86"/>
      <c r="NO45" s="86"/>
      <c r="NP45" s="86"/>
      <c r="NQ45" s="86"/>
      <c r="NR45" s="86"/>
      <c r="NS45" s="86"/>
      <c r="NT45" s="86"/>
      <c r="NU45" s="86"/>
      <c r="NV45" s="86"/>
      <c r="NW45" s="86"/>
      <c r="NX45" s="87"/>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5"/>
      <c r="NK46" s="86"/>
      <c r="NL46" s="86"/>
      <c r="NM46" s="86"/>
      <c r="NN46" s="86"/>
      <c r="NO46" s="86"/>
      <c r="NP46" s="86"/>
      <c r="NQ46" s="86"/>
      <c r="NR46" s="86"/>
      <c r="NS46" s="86"/>
      <c r="NT46" s="86"/>
      <c r="NU46" s="86"/>
      <c r="NV46" s="86"/>
      <c r="NW46" s="86"/>
      <c r="NX46" s="87"/>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5"/>
      <c r="NK47" s="86"/>
      <c r="NL47" s="86"/>
      <c r="NM47" s="86"/>
      <c r="NN47" s="86"/>
      <c r="NO47" s="86"/>
      <c r="NP47" s="86"/>
      <c r="NQ47" s="86"/>
      <c r="NR47" s="86"/>
      <c r="NS47" s="86"/>
      <c r="NT47" s="86"/>
      <c r="NU47" s="86"/>
      <c r="NV47" s="86"/>
      <c r="NW47" s="86"/>
      <c r="NX47" s="87"/>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5"/>
      <c r="NK48" s="86"/>
      <c r="NL48" s="86"/>
      <c r="NM48" s="86"/>
      <c r="NN48" s="86"/>
      <c r="NO48" s="86"/>
      <c r="NP48" s="86"/>
      <c r="NQ48" s="86"/>
      <c r="NR48" s="86"/>
      <c r="NS48" s="86"/>
      <c r="NT48" s="86"/>
      <c r="NU48" s="86"/>
      <c r="NV48" s="86"/>
      <c r="NW48" s="86"/>
      <c r="NX48" s="87"/>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5"/>
      <c r="NK49" s="86"/>
      <c r="NL49" s="86"/>
      <c r="NM49" s="86"/>
      <c r="NN49" s="86"/>
      <c r="NO49" s="86"/>
      <c r="NP49" s="86"/>
      <c r="NQ49" s="86"/>
      <c r="NR49" s="86"/>
      <c r="NS49" s="86"/>
      <c r="NT49" s="86"/>
      <c r="NU49" s="86"/>
      <c r="NV49" s="86"/>
      <c r="NW49" s="86"/>
      <c r="NX49" s="87"/>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5"/>
      <c r="NK50" s="86"/>
      <c r="NL50" s="86"/>
      <c r="NM50" s="86"/>
      <c r="NN50" s="86"/>
      <c r="NO50" s="86"/>
      <c r="NP50" s="86"/>
      <c r="NQ50" s="86"/>
      <c r="NR50" s="86"/>
      <c r="NS50" s="86"/>
      <c r="NT50" s="86"/>
      <c r="NU50" s="86"/>
      <c r="NV50" s="86"/>
      <c r="NW50" s="86"/>
      <c r="NX50" s="87"/>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88"/>
      <c r="NK51" s="89"/>
      <c r="NL51" s="89"/>
      <c r="NM51" s="89"/>
      <c r="NN51" s="89"/>
      <c r="NO51" s="89"/>
      <c r="NP51" s="89"/>
      <c r="NQ51" s="89"/>
      <c r="NR51" s="89"/>
      <c r="NS51" s="89"/>
      <c r="NT51" s="89"/>
      <c r="NU51" s="89"/>
      <c r="NV51" s="89"/>
      <c r="NW51" s="89"/>
      <c r="NX51" s="90"/>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85" t="s">
        <v>193</v>
      </c>
      <c r="NK54" s="86"/>
      <c r="NL54" s="86"/>
      <c r="NM54" s="86"/>
      <c r="NN54" s="86"/>
      <c r="NO54" s="86"/>
      <c r="NP54" s="86"/>
      <c r="NQ54" s="86"/>
      <c r="NR54" s="86"/>
      <c r="NS54" s="86"/>
      <c r="NT54" s="86"/>
      <c r="NU54" s="86"/>
      <c r="NV54" s="86"/>
      <c r="NW54" s="86"/>
      <c r="NX54" s="87"/>
      <c r="OC54" s="16" t="s">
        <v>84</v>
      </c>
    </row>
    <row r="55" spans="1:393" ht="13.5" customHeight="1">
      <c r="A55" s="2"/>
      <c r="B55" s="14"/>
      <c r="C55" s="2"/>
      <c r="D55" s="2"/>
      <c r="E55" s="2"/>
      <c r="F55" s="2"/>
      <c r="G55" s="65" t="s">
        <v>58</v>
      </c>
      <c r="H55" s="65"/>
      <c r="I55" s="65"/>
      <c r="J55" s="65"/>
      <c r="K55" s="65"/>
      <c r="L55" s="65"/>
      <c r="M55" s="65"/>
      <c r="N55" s="65"/>
      <c r="O55" s="65"/>
      <c r="P55" s="66">
        <f>データ!CA7</f>
        <v>83951</v>
      </c>
      <c r="Q55" s="67"/>
      <c r="R55" s="67"/>
      <c r="S55" s="67"/>
      <c r="T55" s="67"/>
      <c r="U55" s="67"/>
      <c r="V55" s="67"/>
      <c r="W55" s="67"/>
      <c r="X55" s="67"/>
      <c r="Y55" s="67"/>
      <c r="Z55" s="67"/>
      <c r="AA55" s="67"/>
      <c r="AB55" s="67"/>
      <c r="AC55" s="67"/>
      <c r="AD55" s="68"/>
      <c r="AE55" s="66">
        <f>データ!CB7</f>
        <v>89143</v>
      </c>
      <c r="AF55" s="67"/>
      <c r="AG55" s="67"/>
      <c r="AH55" s="67"/>
      <c r="AI55" s="67"/>
      <c r="AJ55" s="67"/>
      <c r="AK55" s="67"/>
      <c r="AL55" s="67"/>
      <c r="AM55" s="67"/>
      <c r="AN55" s="67"/>
      <c r="AO55" s="67"/>
      <c r="AP55" s="67"/>
      <c r="AQ55" s="67"/>
      <c r="AR55" s="67"/>
      <c r="AS55" s="68"/>
      <c r="AT55" s="66">
        <f>データ!CC7</f>
        <v>95034</v>
      </c>
      <c r="AU55" s="67"/>
      <c r="AV55" s="67"/>
      <c r="AW55" s="67"/>
      <c r="AX55" s="67"/>
      <c r="AY55" s="67"/>
      <c r="AZ55" s="67"/>
      <c r="BA55" s="67"/>
      <c r="BB55" s="67"/>
      <c r="BC55" s="67"/>
      <c r="BD55" s="67"/>
      <c r="BE55" s="67"/>
      <c r="BF55" s="67"/>
      <c r="BG55" s="67"/>
      <c r="BH55" s="68"/>
      <c r="BI55" s="66">
        <f>データ!CD7</f>
        <v>93094</v>
      </c>
      <c r="BJ55" s="67"/>
      <c r="BK55" s="67"/>
      <c r="BL55" s="67"/>
      <c r="BM55" s="67"/>
      <c r="BN55" s="67"/>
      <c r="BO55" s="67"/>
      <c r="BP55" s="67"/>
      <c r="BQ55" s="67"/>
      <c r="BR55" s="67"/>
      <c r="BS55" s="67"/>
      <c r="BT55" s="67"/>
      <c r="BU55" s="67"/>
      <c r="BV55" s="67"/>
      <c r="BW55" s="68"/>
      <c r="BX55" s="66">
        <f>データ!CE7</f>
        <v>93381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28727</v>
      </c>
      <c r="DE55" s="67"/>
      <c r="DF55" s="67"/>
      <c r="DG55" s="67"/>
      <c r="DH55" s="67"/>
      <c r="DI55" s="67"/>
      <c r="DJ55" s="67"/>
      <c r="DK55" s="67"/>
      <c r="DL55" s="67"/>
      <c r="DM55" s="67"/>
      <c r="DN55" s="67"/>
      <c r="DO55" s="67"/>
      <c r="DP55" s="67"/>
      <c r="DQ55" s="67"/>
      <c r="DR55" s="68"/>
      <c r="DS55" s="66">
        <f>データ!CM7</f>
        <v>30597</v>
      </c>
      <c r="DT55" s="67"/>
      <c r="DU55" s="67"/>
      <c r="DV55" s="67"/>
      <c r="DW55" s="67"/>
      <c r="DX55" s="67"/>
      <c r="DY55" s="67"/>
      <c r="DZ55" s="67"/>
      <c r="EA55" s="67"/>
      <c r="EB55" s="67"/>
      <c r="EC55" s="67"/>
      <c r="ED55" s="67"/>
      <c r="EE55" s="67"/>
      <c r="EF55" s="67"/>
      <c r="EG55" s="68"/>
      <c r="EH55" s="66">
        <f>データ!CN7</f>
        <v>30549</v>
      </c>
      <c r="EI55" s="67"/>
      <c r="EJ55" s="67"/>
      <c r="EK55" s="67"/>
      <c r="EL55" s="67"/>
      <c r="EM55" s="67"/>
      <c r="EN55" s="67"/>
      <c r="EO55" s="67"/>
      <c r="EP55" s="67"/>
      <c r="EQ55" s="67"/>
      <c r="ER55" s="67"/>
      <c r="ES55" s="67"/>
      <c r="ET55" s="67"/>
      <c r="EU55" s="67"/>
      <c r="EV55" s="68"/>
      <c r="EW55" s="66">
        <f>データ!CO7</f>
        <v>32561</v>
      </c>
      <c r="EX55" s="67"/>
      <c r="EY55" s="67"/>
      <c r="EZ55" s="67"/>
      <c r="FA55" s="67"/>
      <c r="FB55" s="67"/>
      <c r="FC55" s="67"/>
      <c r="FD55" s="67"/>
      <c r="FE55" s="67"/>
      <c r="FF55" s="67"/>
      <c r="FG55" s="67"/>
      <c r="FH55" s="67"/>
      <c r="FI55" s="67"/>
      <c r="FJ55" s="67"/>
      <c r="FK55" s="68"/>
      <c r="FL55" s="66">
        <f>データ!CP7</f>
        <v>33769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51.2</v>
      </c>
      <c r="GS55" s="70"/>
      <c r="GT55" s="70"/>
      <c r="GU55" s="70"/>
      <c r="GV55" s="70"/>
      <c r="GW55" s="70"/>
      <c r="GX55" s="70"/>
      <c r="GY55" s="70"/>
      <c r="GZ55" s="70"/>
      <c r="HA55" s="70"/>
      <c r="HB55" s="70"/>
      <c r="HC55" s="70"/>
      <c r="HD55" s="70"/>
      <c r="HE55" s="70"/>
      <c r="HF55" s="71"/>
      <c r="HG55" s="69">
        <f>データ!CX7</f>
        <v>51</v>
      </c>
      <c r="HH55" s="70"/>
      <c r="HI55" s="70"/>
      <c r="HJ55" s="70"/>
      <c r="HK55" s="70"/>
      <c r="HL55" s="70"/>
      <c r="HM55" s="70"/>
      <c r="HN55" s="70"/>
      <c r="HO55" s="70"/>
      <c r="HP55" s="70"/>
      <c r="HQ55" s="70"/>
      <c r="HR55" s="70"/>
      <c r="HS55" s="70"/>
      <c r="HT55" s="70"/>
      <c r="HU55" s="71"/>
      <c r="HV55" s="69">
        <f>データ!CY7</f>
        <v>50.6</v>
      </c>
      <c r="HW55" s="70"/>
      <c r="HX55" s="70"/>
      <c r="HY55" s="70"/>
      <c r="HZ55" s="70"/>
      <c r="IA55" s="70"/>
      <c r="IB55" s="70"/>
      <c r="IC55" s="70"/>
      <c r="ID55" s="70"/>
      <c r="IE55" s="70"/>
      <c r="IF55" s="70"/>
      <c r="IG55" s="70"/>
      <c r="IH55" s="70"/>
      <c r="II55" s="70"/>
      <c r="IJ55" s="71"/>
      <c r="IK55" s="69">
        <f>データ!CZ7</f>
        <v>55.5</v>
      </c>
      <c r="IL55" s="70"/>
      <c r="IM55" s="70"/>
      <c r="IN55" s="70"/>
      <c r="IO55" s="70"/>
      <c r="IP55" s="70"/>
      <c r="IQ55" s="70"/>
      <c r="IR55" s="70"/>
      <c r="IS55" s="70"/>
      <c r="IT55" s="70"/>
      <c r="IU55" s="70"/>
      <c r="IV55" s="70"/>
      <c r="IW55" s="70"/>
      <c r="IX55" s="70"/>
      <c r="IY55" s="71"/>
      <c r="IZ55" s="69">
        <f>データ!DA7</f>
        <v>54.8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30.9</v>
      </c>
      <c r="KG55" s="70"/>
      <c r="KH55" s="70"/>
      <c r="KI55" s="70"/>
      <c r="KJ55" s="70"/>
      <c r="KK55" s="70"/>
      <c r="KL55" s="70"/>
      <c r="KM55" s="70"/>
      <c r="KN55" s="70"/>
      <c r="KO55" s="70"/>
      <c r="KP55" s="70"/>
      <c r="KQ55" s="70"/>
      <c r="KR55" s="70"/>
      <c r="KS55" s="70"/>
      <c r="KT55" s="71"/>
      <c r="KU55" s="69">
        <f>データ!DI7</f>
        <v>32</v>
      </c>
      <c r="KV55" s="70"/>
      <c r="KW55" s="70"/>
      <c r="KX55" s="70"/>
      <c r="KY55" s="70"/>
      <c r="KZ55" s="70"/>
      <c r="LA55" s="70"/>
      <c r="LB55" s="70"/>
      <c r="LC55" s="70"/>
      <c r="LD55" s="70"/>
      <c r="LE55" s="70"/>
      <c r="LF55" s="70"/>
      <c r="LG55" s="70"/>
      <c r="LH55" s="70"/>
      <c r="LI55" s="71"/>
      <c r="LJ55" s="69">
        <f>データ!DJ7</f>
        <v>33.200000000000003</v>
      </c>
      <c r="LK55" s="70"/>
      <c r="LL55" s="70"/>
      <c r="LM55" s="70"/>
      <c r="LN55" s="70"/>
      <c r="LO55" s="70"/>
      <c r="LP55" s="70"/>
      <c r="LQ55" s="70"/>
      <c r="LR55" s="70"/>
      <c r="LS55" s="70"/>
      <c r="LT55" s="70"/>
      <c r="LU55" s="70"/>
      <c r="LV55" s="70"/>
      <c r="LW55" s="70"/>
      <c r="LX55" s="71"/>
      <c r="LY55" s="69">
        <f>データ!DK7</f>
        <v>35</v>
      </c>
      <c r="LZ55" s="70"/>
      <c r="MA55" s="70"/>
      <c r="MB55" s="70"/>
      <c r="MC55" s="70"/>
      <c r="MD55" s="70"/>
      <c r="ME55" s="70"/>
      <c r="MF55" s="70"/>
      <c r="MG55" s="70"/>
      <c r="MH55" s="70"/>
      <c r="MI55" s="70"/>
      <c r="MJ55" s="70"/>
      <c r="MK55" s="70"/>
      <c r="ML55" s="70"/>
      <c r="MM55" s="71"/>
      <c r="MN55" s="69">
        <f>データ!DL7</f>
        <v>34.4</v>
      </c>
      <c r="MO55" s="70"/>
      <c r="MP55" s="70"/>
      <c r="MQ55" s="70"/>
      <c r="MR55" s="70"/>
      <c r="MS55" s="70"/>
      <c r="MT55" s="70"/>
      <c r="MU55" s="70"/>
      <c r="MV55" s="70"/>
      <c r="MW55" s="70"/>
      <c r="MX55" s="70"/>
      <c r="MY55" s="70"/>
      <c r="MZ55" s="70"/>
      <c r="NA55" s="70"/>
      <c r="NB55" s="71"/>
      <c r="NC55" s="2"/>
      <c r="ND55" s="2"/>
      <c r="NE55" s="2"/>
      <c r="NF55" s="2"/>
      <c r="NG55" s="2"/>
      <c r="NH55" s="15"/>
      <c r="NI55" s="2"/>
      <c r="NJ55" s="85"/>
      <c r="NK55" s="86"/>
      <c r="NL55" s="86"/>
      <c r="NM55" s="86"/>
      <c r="NN55" s="86"/>
      <c r="NO55" s="86"/>
      <c r="NP55" s="86"/>
      <c r="NQ55" s="86"/>
      <c r="NR55" s="86"/>
      <c r="NS55" s="86"/>
      <c r="NT55" s="86"/>
      <c r="NU55" s="86"/>
      <c r="NV55" s="86"/>
      <c r="NW55" s="86"/>
      <c r="NX55" s="87"/>
      <c r="OC55" s="16" t="s">
        <v>85</v>
      </c>
    </row>
    <row r="56" spans="1:393" ht="13.5" customHeight="1">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85"/>
      <c r="NK56" s="86"/>
      <c r="NL56" s="86"/>
      <c r="NM56" s="86"/>
      <c r="NN56" s="86"/>
      <c r="NO56" s="86"/>
      <c r="NP56" s="86"/>
      <c r="NQ56" s="86"/>
      <c r="NR56" s="86"/>
      <c r="NS56" s="86"/>
      <c r="NT56" s="86"/>
      <c r="NU56" s="86"/>
      <c r="NV56" s="86"/>
      <c r="NW56" s="86"/>
      <c r="NX56" s="87"/>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5"/>
      <c r="NK57" s="86"/>
      <c r="NL57" s="86"/>
      <c r="NM57" s="86"/>
      <c r="NN57" s="86"/>
      <c r="NO57" s="86"/>
      <c r="NP57" s="86"/>
      <c r="NQ57" s="86"/>
      <c r="NR57" s="86"/>
      <c r="NS57" s="86"/>
      <c r="NT57" s="86"/>
      <c r="NU57" s="86"/>
      <c r="NV57" s="86"/>
      <c r="NW57" s="86"/>
      <c r="NX57" s="87"/>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5"/>
      <c r="NK58" s="86"/>
      <c r="NL58" s="86"/>
      <c r="NM58" s="86"/>
      <c r="NN58" s="86"/>
      <c r="NO58" s="86"/>
      <c r="NP58" s="86"/>
      <c r="NQ58" s="86"/>
      <c r="NR58" s="86"/>
      <c r="NS58" s="86"/>
      <c r="NT58" s="86"/>
      <c r="NU58" s="86"/>
      <c r="NV58" s="86"/>
      <c r="NW58" s="86"/>
      <c r="NX58" s="87"/>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5"/>
      <c r="NK59" s="86"/>
      <c r="NL59" s="86"/>
      <c r="NM59" s="86"/>
      <c r="NN59" s="86"/>
      <c r="NO59" s="86"/>
      <c r="NP59" s="86"/>
      <c r="NQ59" s="86"/>
      <c r="NR59" s="86"/>
      <c r="NS59" s="86"/>
      <c r="NT59" s="86"/>
      <c r="NU59" s="86"/>
      <c r="NV59" s="86"/>
      <c r="NW59" s="86"/>
      <c r="NX59" s="87"/>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5"/>
      <c r="NK60" s="86"/>
      <c r="NL60" s="86"/>
      <c r="NM60" s="86"/>
      <c r="NN60" s="86"/>
      <c r="NO60" s="86"/>
      <c r="NP60" s="86"/>
      <c r="NQ60" s="86"/>
      <c r="NR60" s="86"/>
      <c r="NS60" s="86"/>
      <c r="NT60" s="86"/>
      <c r="NU60" s="86"/>
      <c r="NV60" s="86"/>
      <c r="NW60" s="86"/>
      <c r="NX60" s="87"/>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5"/>
      <c r="NK61" s="86"/>
      <c r="NL61" s="86"/>
      <c r="NM61" s="86"/>
      <c r="NN61" s="86"/>
      <c r="NO61" s="86"/>
      <c r="NP61" s="86"/>
      <c r="NQ61" s="86"/>
      <c r="NR61" s="86"/>
      <c r="NS61" s="86"/>
      <c r="NT61" s="86"/>
      <c r="NU61" s="86"/>
      <c r="NV61" s="86"/>
      <c r="NW61" s="86"/>
      <c r="NX61" s="87"/>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5"/>
      <c r="NK62" s="86"/>
      <c r="NL62" s="86"/>
      <c r="NM62" s="86"/>
      <c r="NN62" s="86"/>
      <c r="NO62" s="86"/>
      <c r="NP62" s="86"/>
      <c r="NQ62" s="86"/>
      <c r="NR62" s="86"/>
      <c r="NS62" s="86"/>
      <c r="NT62" s="86"/>
      <c r="NU62" s="86"/>
      <c r="NV62" s="86"/>
      <c r="NW62" s="86"/>
      <c r="NX62" s="87"/>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5"/>
      <c r="NK63" s="86"/>
      <c r="NL63" s="86"/>
      <c r="NM63" s="86"/>
      <c r="NN63" s="86"/>
      <c r="NO63" s="86"/>
      <c r="NP63" s="86"/>
      <c r="NQ63" s="86"/>
      <c r="NR63" s="86"/>
      <c r="NS63" s="86"/>
      <c r="NT63" s="86"/>
      <c r="NU63" s="86"/>
      <c r="NV63" s="86"/>
      <c r="NW63" s="86"/>
      <c r="NX63" s="87"/>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5"/>
      <c r="NK64" s="86"/>
      <c r="NL64" s="86"/>
      <c r="NM64" s="86"/>
      <c r="NN64" s="86"/>
      <c r="NO64" s="86"/>
      <c r="NP64" s="86"/>
      <c r="NQ64" s="86"/>
      <c r="NR64" s="86"/>
      <c r="NS64" s="86"/>
      <c r="NT64" s="86"/>
      <c r="NU64" s="86"/>
      <c r="NV64" s="86"/>
      <c r="NW64" s="86"/>
      <c r="NX64" s="87"/>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5"/>
      <c r="NK65" s="86"/>
      <c r="NL65" s="86"/>
      <c r="NM65" s="86"/>
      <c r="NN65" s="86"/>
      <c r="NO65" s="86"/>
      <c r="NP65" s="86"/>
      <c r="NQ65" s="86"/>
      <c r="NR65" s="86"/>
      <c r="NS65" s="86"/>
      <c r="NT65" s="86"/>
      <c r="NU65" s="86"/>
      <c r="NV65" s="86"/>
      <c r="NW65" s="86"/>
      <c r="NX65" s="87"/>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5"/>
      <c r="NK66" s="86"/>
      <c r="NL66" s="86"/>
      <c r="NM66" s="86"/>
      <c r="NN66" s="86"/>
      <c r="NO66" s="86"/>
      <c r="NP66" s="86"/>
      <c r="NQ66" s="86"/>
      <c r="NR66" s="86"/>
      <c r="NS66" s="86"/>
      <c r="NT66" s="86"/>
      <c r="NU66" s="86"/>
      <c r="NV66" s="86"/>
      <c r="NW66" s="86"/>
      <c r="NX66" s="87"/>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88"/>
      <c r="NK67" s="89"/>
      <c r="NL67" s="89"/>
      <c r="NM67" s="89"/>
      <c r="NN67" s="89"/>
      <c r="NO67" s="89"/>
      <c r="NP67" s="89"/>
      <c r="NQ67" s="89"/>
      <c r="NR67" s="89"/>
      <c r="NS67" s="89"/>
      <c r="NT67" s="89"/>
      <c r="NU67" s="89"/>
      <c r="NV67" s="89"/>
      <c r="NW67" s="89"/>
      <c r="NX67" s="90"/>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9" t="s">
        <v>195</v>
      </c>
      <c r="NK70" s="150"/>
      <c r="NL70" s="150"/>
      <c r="NM70" s="150"/>
      <c r="NN70" s="150"/>
      <c r="NO70" s="150"/>
      <c r="NP70" s="150"/>
      <c r="NQ70" s="150"/>
      <c r="NR70" s="150"/>
      <c r="NS70" s="150"/>
      <c r="NT70" s="150"/>
      <c r="NU70" s="150"/>
      <c r="NV70" s="150"/>
      <c r="NW70" s="150"/>
      <c r="NX70" s="151"/>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9"/>
      <c r="NK71" s="150"/>
      <c r="NL71" s="150"/>
      <c r="NM71" s="150"/>
      <c r="NN71" s="150"/>
      <c r="NO71" s="150"/>
      <c r="NP71" s="150"/>
      <c r="NQ71" s="150"/>
      <c r="NR71" s="150"/>
      <c r="NS71" s="150"/>
      <c r="NT71" s="150"/>
      <c r="NU71" s="150"/>
      <c r="NV71" s="150"/>
      <c r="NW71" s="150"/>
      <c r="NX71" s="151"/>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9"/>
      <c r="NK72" s="150"/>
      <c r="NL72" s="150"/>
      <c r="NM72" s="150"/>
      <c r="NN72" s="150"/>
      <c r="NO72" s="150"/>
      <c r="NP72" s="150"/>
      <c r="NQ72" s="150"/>
      <c r="NR72" s="150"/>
      <c r="NS72" s="150"/>
      <c r="NT72" s="150"/>
      <c r="NU72" s="150"/>
      <c r="NV72" s="150"/>
      <c r="NW72" s="150"/>
      <c r="NX72" s="151"/>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9"/>
      <c r="NK73" s="150"/>
      <c r="NL73" s="150"/>
      <c r="NM73" s="150"/>
      <c r="NN73" s="150"/>
      <c r="NO73" s="150"/>
      <c r="NP73" s="150"/>
      <c r="NQ73" s="150"/>
      <c r="NR73" s="150"/>
      <c r="NS73" s="150"/>
      <c r="NT73" s="150"/>
      <c r="NU73" s="150"/>
      <c r="NV73" s="150"/>
      <c r="NW73" s="150"/>
      <c r="NX73" s="151"/>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9"/>
      <c r="NK74" s="150"/>
      <c r="NL74" s="150"/>
      <c r="NM74" s="150"/>
      <c r="NN74" s="150"/>
      <c r="NO74" s="150"/>
      <c r="NP74" s="150"/>
      <c r="NQ74" s="150"/>
      <c r="NR74" s="150"/>
      <c r="NS74" s="150"/>
      <c r="NT74" s="150"/>
      <c r="NU74" s="150"/>
      <c r="NV74" s="150"/>
      <c r="NW74" s="150"/>
      <c r="NX74" s="151"/>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9"/>
      <c r="NK75" s="150"/>
      <c r="NL75" s="150"/>
      <c r="NM75" s="150"/>
      <c r="NN75" s="150"/>
      <c r="NO75" s="150"/>
      <c r="NP75" s="150"/>
      <c r="NQ75" s="150"/>
      <c r="NR75" s="150"/>
      <c r="NS75" s="150"/>
      <c r="NT75" s="150"/>
      <c r="NU75" s="150"/>
      <c r="NV75" s="150"/>
      <c r="NW75" s="150"/>
      <c r="NX75" s="151"/>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9"/>
      <c r="NK76" s="150"/>
      <c r="NL76" s="150"/>
      <c r="NM76" s="150"/>
      <c r="NN76" s="150"/>
      <c r="NO76" s="150"/>
      <c r="NP76" s="150"/>
      <c r="NQ76" s="150"/>
      <c r="NR76" s="150"/>
      <c r="NS76" s="150"/>
      <c r="NT76" s="150"/>
      <c r="NU76" s="150"/>
      <c r="NV76" s="150"/>
      <c r="NW76" s="150"/>
      <c r="NX76" s="151"/>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9"/>
      <c r="NK77" s="150"/>
      <c r="NL77" s="150"/>
      <c r="NM77" s="150"/>
      <c r="NN77" s="150"/>
      <c r="NO77" s="150"/>
      <c r="NP77" s="150"/>
      <c r="NQ77" s="150"/>
      <c r="NR77" s="150"/>
      <c r="NS77" s="150"/>
      <c r="NT77" s="150"/>
      <c r="NU77" s="150"/>
      <c r="NV77" s="150"/>
      <c r="NW77" s="150"/>
      <c r="NX77" s="151"/>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149"/>
      <c r="NK78" s="150"/>
      <c r="NL78" s="150"/>
      <c r="NM78" s="150"/>
      <c r="NN78" s="150"/>
      <c r="NO78" s="150"/>
      <c r="NP78" s="150"/>
      <c r="NQ78" s="150"/>
      <c r="NR78" s="150"/>
      <c r="NS78" s="150"/>
      <c r="NT78" s="150"/>
      <c r="NU78" s="150"/>
      <c r="NV78" s="150"/>
      <c r="NW78" s="150"/>
      <c r="NX78" s="151"/>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5.5</v>
      </c>
      <c r="BJ79" s="70"/>
      <c r="BK79" s="70"/>
      <c r="BL79" s="70"/>
      <c r="BM79" s="70"/>
      <c r="BN79" s="70"/>
      <c r="BO79" s="70"/>
      <c r="BP79" s="70"/>
      <c r="BQ79" s="70"/>
      <c r="BR79" s="70"/>
      <c r="BS79" s="70"/>
      <c r="BT79" s="70"/>
      <c r="BU79" s="70"/>
      <c r="BV79" s="70"/>
      <c r="BW79" s="71"/>
      <c r="BX79" s="69">
        <f>データ!DW7</f>
        <v>15.8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38.4</v>
      </c>
      <c r="DH79" s="70"/>
      <c r="DI79" s="70"/>
      <c r="DJ79" s="70"/>
      <c r="DK79" s="70"/>
      <c r="DL79" s="70"/>
      <c r="DM79" s="70"/>
      <c r="DN79" s="70"/>
      <c r="DO79" s="70"/>
      <c r="DP79" s="70"/>
      <c r="DQ79" s="70"/>
      <c r="DR79" s="70"/>
      <c r="DS79" s="70"/>
      <c r="DT79" s="70"/>
      <c r="DU79" s="71"/>
      <c r="DV79" s="69">
        <f>データ!EE7</f>
        <v>42</v>
      </c>
      <c r="DW79" s="70"/>
      <c r="DX79" s="70"/>
      <c r="DY79" s="70"/>
      <c r="DZ79" s="70"/>
      <c r="EA79" s="70"/>
      <c r="EB79" s="70"/>
      <c r="EC79" s="70"/>
      <c r="ED79" s="70"/>
      <c r="EE79" s="70"/>
      <c r="EF79" s="70"/>
      <c r="EG79" s="70"/>
      <c r="EH79" s="70"/>
      <c r="EI79" s="70"/>
      <c r="EJ79" s="71"/>
      <c r="EK79" s="69">
        <f>データ!EF7</f>
        <v>45.4</v>
      </c>
      <c r="EL79" s="70"/>
      <c r="EM79" s="70"/>
      <c r="EN79" s="70"/>
      <c r="EO79" s="70"/>
      <c r="EP79" s="70"/>
      <c r="EQ79" s="70"/>
      <c r="ER79" s="70"/>
      <c r="ES79" s="70"/>
      <c r="ET79" s="70"/>
      <c r="EU79" s="70"/>
      <c r="EV79" s="70"/>
      <c r="EW79" s="70"/>
      <c r="EX79" s="70"/>
      <c r="EY79" s="71"/>
      <c r="EZ79" s="69">
        <f>データ!EG7</f>
        <v>48.4</v>
      </c>
      <c r="FA79" s="70"/>
      <c r="FB79" s="70"/>
      <c r="FC79" s="70"/>
      <c r="FD79" s="70"/>
      <c r="FE79" s="70"/>
      <c r="FF79" s="70"/>
      <c r="FG79" s="70"/>
      <c r="FH79" s="70"/>
      <c r="FI79" s="70"/>
      <c r="FJ79" s="70"/>
      <c r="FK79" s="70"/>
      <c r="FL79" s="70"/>
      <c r="FM79" s="70"/>
      <c r="FN79" s="71"/>
      <c r="FO79" s="69">
        <f>データ!EH7</f>
        <v>53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62.6</v>
      </c>
      <c r="GU79" s="70"/>
      <c r="GV79" s="70"/>
      <c r="GW79" s="70"/>
      <c r="GX79" s="70"/>
      <c r="GY79" s="70"/>
      <c r="GZ79" s="70"/>
      <c r="HA79" s="70"/>
      <c r="HB79" s="70"/>
      <c r="HC79" s="70"/>
      <c r="HD79" s="70"/>
      <c r="HE79" s="70"/>
      <c r="HF79" s="70"/>
      <c r="HG79" s="70"/>
      <c r="HH79" s="71"/>
      <c r="HI79" s="69">
        <f>データ!EP7</f>
        <v>64.5</v>
      </c>
      <c r="HJ79" s="70"/>
      <c r="HK79" s="70"/>
      <c r="HL79" s="70"/>
      <c r="HM79" s="70"/>
      <c r="HN79" s="70"/>
      <c r="HO79" s="70"/>
      <c r="HP79" s="70"/>
      <c r="HQ79" s="70"/>
      <c r="HR79" s="70"/>
      <c r="HS79" s="70"/>
      <c r="HT79" s="70"/>
      <c r="HU79" s="70"/>
      <c r="HV79" s="70"/>
      <c r="HW79" s="71"/>
      <c r="HX79" s="69">
        <f>データ!EQ7</f>
        <v>66</v>
      </c>
      <c r="HY79" s="70"/>
      <c r="HZ79" s="70"/>
      <c r="IA79" s="70"/>
      <c r="IB79" s="70"/>
      <c r="IC79" s="70"/>
      <c r="ID79" s="70"/>
      <c r="IE79" s="70"/>
      <c r="IF79" s="70"/>
      <c r="IG79" s="70"/>
      <c r="IH79" s="70"/>
      <c r="II79" s="70"/>
      <c r="IJ79" s="70"/>
      <c r="IK79" s="70"/>
      <c r="IL79" s="71"/>
      <c r="IM79" s="69">
        <f>データ!ER7</f>
        <v>67.400000000000006</v>
      </c>
      <c r="IN79" s="70"/>
      <c r="IO79" s="70"/>
      <c r="IP79" s="70"/>
      <c r="IQ79" s="70"/>
      <c r="IR79" s="70"/>
      <c r="IS79" s="70"/>
      <c r="IT79" s="70"/>
      <c r="IU79" s="70"/>
      <c r="IV79" s="70"/>
      <c r="IW79" s="70"/>
      <c r="IX79" s="70"/>
      <c r="IY79" s="70"/>
      <c r="IZ79" s="70"/>
      <c r="JA79" s="71"/>
      <c r="JB79" s="69">
        <f>データ!ES7</f>
        <v>72.599999999999994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52379160</v>
      </c>
      <c r="KH79" s="67"/>
      <c r="KI79" s="67"/>
      <c r="KJ79" s="67"/>
      <c r="KK79" s="67"/>
      <c r="KL79" s="67"/>
      <c r="KM79" s="67"/>
      <c r="KN79" s="67"/>
      <c r="KO79" s="67"/>
      <c r="KP79" s="67"/>
      <c r="KQ79" s="67"/>
      <c r="KR79" s="67"/>
      <c r="KS79" s="67"/>
      <c r="KT79" s="67"/>
      <c r="KU79" s="68"/>
      <c r="KV79" s="66">
        <f>データ!FA7</f>
        <v>53593517</v>
      </c>
      <c r="KW79" s="67"/>
      <c r="KX79" s="67"/>
      <c r="KY79" s="67"/>
      <c r="KZ79" s="67"/>
      <c r="LA79" s="67"/>
      <c r="LB79" s="67"/>
      <c r="LC79" s="67"/>
      <c r="LD79" s="67"/>
      <c r="LE79" s="67"/>
      <c r="LF79" s="67"/>
      <c r="LG79" s="67"/>
      <c r="LH79" s="67"/>
      <c r="LI79" s="67"/>
      <c r="LJ79" s="68"/>
      <c r="LK79" s="66">
        <f>データ!FB7</f>
        <v>54899474</v>
      </c>
      <c r="LL79" s="67"/>
      <c r="LM79" s="67"/>
      <c r="LN79" s="67"/>
      <c r="LO79" s="67"/>
      <c r="LP79" s="67"/>
      <c r="LQ79" s="67"/>
      <c r="LR79" s="67"/>
      <c r="LS79" s="67"/>
      <c r="LT79" s="67"/>
      <c r="LU79" s="67"/>
      <c r="LV79" s="67"/>
      <c r="LW79" s="67"/>
      <c r="LX79" s="67"/>
      <c r="LY79" s="68"/>
      <c r="LZ79" s="66">
        <f>データ!FC7</f>
        <v>55512890</v>
      </c>
      <c r="MA79" s="67"/>
      <c r="MB79" s="67"/>
      <c r="MC79" s="67"/>
      <c r="MD79" s="67"/>
      <c r="ME79" s="67"/>
      <c r="MF79" s="67"/>
      <c r="MG79" s="67"/>
      <c r="MH79" s="67"/>
      <c r="MI79" s="67"/>
      <c r="MJ79" s="67"/>
      <c r="MK79" s="67"/>
      <c r="ML79" s="67"/>
      <c r="MM79" s="67"/>
      <c r="MN79" s="68"/>
      <c r="MO79" s="66">
        <f>データ!FD7</f>
        <v>56101836</v>
      </c>
      <c r="MP79" s="67"/>
      <c r="MQ79" s="67"/>
      <c r="MR79" s="67"/>
      <c r="MS79" s="67"/>
      <c r="MT79" s="67"/>
      <c r="MU79" s="67"/>
      <c r="MV79" s="67"/>
      <c r="MW79" s="67"/>
      <c r="MX79" s="67"/>
      <c r="MY79" s="67"/>
      <c r="MZ79" s="67"/>
      <c r="NA79" s="67"/>
      <c r="NB79" s="67"/>
      <c r="NC79" s="68"/>
      <c r="ND79" s="2"/>
      <c r="NE79" s="2"/>
      <c r="NF79" s="2"/>
      <c r="NG79" s="21"/>
      <c r="NH79" s="15"/>
      <c r="NI79" s="2"/>
      <c r="NJ79" s="149"/>
      <c r="NK79" s="150"/>
      <c r="NL79" s="150"/>
      <c r="NM79" s="150"/>
      <c r="NN79" s="150"/>
      <c r="NO79" s="150"/>
      <c r="NP79" s="150"/>
      <c r="NQ79" s="150"/>
      <c r="NR79" s="150"/>
      <c r="NS79" s="150"/>
      <c r="NT79" s="150"/>
      <c r="NU79" s="150"/>
      <c r="NV79" s="150"/>
      <c r="NW79" s="150"/>
      <c r="NX79" s="151"/>
    </row>
    <row r="80" spans="1:388" ht="13.5" customHeight="1">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149"/>
      <c r="NK80" s="150"/>
      <c r="NL80" s="150"/>
      <c r="NM80" s="150"/>
      <c r="NN80" s="150"/>
      <c r="NO80" s="150"/>
      <c r="NP80" s="150"/>
      <c r="NQ80" s="150"/>
      <c r="NR80" s="150"/>
      <c r="NS80" s="150"/>
      <c r="NT80" s="150"/>
      <c r="NU80" s="150"/>
      <c r="NV80" s="150"/>
      <c r="NW80" s="150"/>
      <c r="NX80" s="151"/>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9"/>
      <c r="NK81" s="150"/>
      <c r="NL81" s="150"/>
      <c r="NM81" s="150"/>
      <c r="NN81" s="150"/>
      <c r="NO81" s="150"/>
      <c r="NP81" s="150"/>
      <c r="NQ81" s="150"/>
      <c r="NR81" s="150"/>
      <c r="NS81" s="150"/>
      <c r="NT81" s="150"/>
      <c r="NU81" s="150"/>
      <c r="NV81" s="150"/>
      <c r="NW81" s="150"/>
      <c r="NX81" s="151"/>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9"/>
      <c r="NK82" s="150"/>
      <c r="NL82" s="150"/>
      <c r="NM82" s="150"/>
      <c r="NN82" s="150"/>
      <c r="NO82" s="150"/>
      <c r="NP82" s="150"/>
      <c r="NQ82" s="150"/>
      <c r="NR82" s="150"/>
      <c r="NS82" s="150"/>
      <c r="NT82" s="150"/>
      <c r="NU82" s="150"/>
      <c r="NV82" s="150"/>
      <c r="NW82" s="150"/>
      <c r="NX82" s="151"/>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9"/>
      <c r="NK83" s="150"/>
      <c r="NL83" s="150"/>
      <c r="NM83" s="150"/>
      <c r="NN83" s="150"/>
      <c r="NO83" s="150"/>
      <c r="NP83" s="150"/>
      <c r="NQ83" s="150"/>
      <c r="NR83" s="150"/>
      <c r="NS83" s="150"/>
      <c r="NT83" s="150"/>
      <c r="NU83" s="150"/>
      <c r="NV83" s="150"/>
      <c r="NW83" s="150"/>
      <c r="NX83" s="151"/>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2"/>
      <c r="NK84" s="153"/>
      <c r="NL84" s="153"/>
      <c r="NM84" s="153"/>
      <c r="NN84" s="153"/>
      <c r="NO84" s="153"/>
      <c r="NP84" s="153"/>
      <c r="NQ84" s="153"/>
      <c r="NR84" s="153"/>
      <c r="NS84" s="153"/>
      <c r="NT84" s="153"/>
      <c r="NU84" s="153"/>
      <c r="NV84" s="153"/>
      <c r="NW84" s="153"/>
      <c r="NX84" s="154"/>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eURHnz862KDUI+aBAG0RdnAXqTW8CS9Svq2ZHxq/dv5+Y56MiSg9lJ1iwv/tVDLBBl+/+R8Wt0CAUV7XqhuOGQ==" saltValue="dOeAsVblDBrN20o3MosHw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7"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cols>
    <col min="1" max="1" width="14.6328125" customWidth="1"/>
    <col min="2" max="7" width="11.81640625" customWidth="1"/>
    <col min="8" max="10" width="15.81640625" bestFit="1" customWidth="1"/>
    <col min="11" max="165" width="11.81640625" customWidth="1"/>
    <col min="166" max="166" width="10.81640625" customWidth="1"/>
  </cols>
  <sheetData>
    <row r="1" spans="1:166">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6" t="s">
        <v>114</v>
      </c>
      <c r="AJ4" s="147"/>
      <c r="AK4" s="147"/>
      <c r="AL4" s="147"/>
      <c r="AM4" s="147"/>
      <c r="AN4" s="147"/>
      <c r="AO4" s="147"/>
      <c r="AP4" s="147"/>
      <c r="AQ4" s="147"/>
      <c r="AR4" s="147"/>
      <c r="AS4" s="148"/>
      <c r="AT4" s="145" t="s">
        <v>115</v>
      </c>
      <c r="AU4" s="144"/>
      <c r="AV4" s="144"/>
      <c r="AW4" s="144"/>
      <c r="AX4" s="144"/>
      <c r="AY4" s="144"/>
      <c r="AZ4" s="144"/>
      <c r="BA4" s="144"/>
      <c r="BB4" s="144"/>
      <c r="BC4" s="144"/>
      <c r="BD4" s="144"/>
      <c r="BE4" s="145" t="s">
        <v>116</v>
      </c>
      <c r="BF4" s="144"/>
      <c r="BG4" s="144"/>
      <c r="BH4" s="144"/>
      <c r="BI4" s="144"/>
      <c r="BJ4" s="144"/>
      <c r="BK4" s="144"/>
      <c r="BL4" s="144"/>
      <c r="BM4" s="144"/>
      <c r="BN4" s="144"/>
      <c r="BO4" s="144"/>
      <c r="BP4" s="146" t="s">
        <v>117</v>
      </c>
      <c r="BQ4" s="147"/>
      <c r="BR4" s="147"/>
      <c r="BS4" s="147"/>
      <c r="BT4" s="147"/>
      <c r="BU4" s="147"/>
      <c r="BV4" s="147"/>
      <c r="BW4" s="147"/>
      <c r="BX4" s="147"/>
      <c r="BY4" s="147"/>
      <c r="BZ4" s="148"/>
      <c r="CA4" s="144" t="s">
        <v>118</v>
      </c>
      <c r="CB4" s="144"/>
      <c r="CC4" s="144"/>
      <c r="CD4" s="144"/>
      <c r="CE4" s="144"/>
      <c r="CF4" s="144"/>
      <c r="CG4" s="144"/>
      <c r="CH4" s="144"/>
      <c r="CI4" s="144"/>
      <c r="CJ4" s="144"/>
      <c r="CK4" s="144"/>
      <c r="CL4" s="145" t="s">
        <v>119</v>
      </c>
      <c r="CM4" s="144"/>
      <c r="CN4" s="144"/>
      <c r="CO4" s="144"/>
      <c r="CP4" s="144"/>
      <c r="CQ4" s="144"/>
      <c r="CR4" s="144"/>
      <c r="CS4" s="144"/>
      <c r="CT4" s="144"/>
      <c r="CU4" s="144"/>
      <c r="CV4" s="144"/>
      <c r="CW4" s="144" t="s">
        <v>120</v>
      </c>
      <c r="CX4" s="144"/>
      <c r="CY4" s="144"/>
      <c r="CZ4" s="144"/>
      <c r="DA4" s="144"/>
      <c r="DB4" s="144"/>
      <c r="DC4" s="144"/>
      <c r="DD4" s="144"/>
      <c r="DE4" s="144"/>
      <c r="DF4" s="144"/>
      <c r="DG4" s="144"/>
      <c r="DH4" s="144" t="s">
        <v>121</v>
      </c>
      <c r="DI4" s="144"/>
      <c r="DJ4" s="144"/>
      <c r="DK4" s="144"/>
      <c r="DL4" s="144"/>
      <c r="DM4" s="144"/>
      <c r="DN4" s="144"/>
      <c r="DO4" s="144"/>
      <c r="DP4" s="144"/>
      <c r="DQ4" s="144"/>
      <c r="DR4" s="144"/>
      <c r="DS4" s="145" t="s">
        <v>122</v>
      </c>
      <c r="DT4" s="144"/>
      <c r="DU4" s="144"/>
      <c r="DV4" s="144"/>
      <c r="DW4" s="144"/>
      <c r="DX4" s="144"/>
      <c r="DY4" s="144"/>
      <c r="DZ4" s="144"/>
      <c r="EA4" s="144"/>
      <c r="EB4" s="144"/>
      <c r="EC4" s="144"/>
      <c r="ED4" s="146" t="s">
        <v>123</v>
      </c>
      <c r="EE4" s="147"/>
      <c r="EF4" s="147"/>
      <c r="EG4" s="147"/>
      <c r="EH4" s="147"/>
      <c r="EI4" s="147"/>
      <c r="EJ4" s="147"/>
      <c r="EK4" s="147"/>
      <c r="EL4" s="147"/>
      <c r="EM4" s="147"/>
      <c r="EN4" s="148"/>
      <c r="EO4" s="144" t="s">
        <v>124</v>
      </c>
      <c r="EP4" s="144"/>
      <c r="EQ4" s="144"/>
      <c r="ER4" s="144"/>
      <c r="ES4" s="144"/>
      <c r="ET4" s="144"/>
      <c r="EU4" s="144"/>
      <c r="EV4" s="144"/>
      <c r="EW4" s="144"/>
      <c r="EX4" s="144"/>
      <c r="EY4" s="144"/>
      <c r="EZ4" s="144" t="s">
        <v>125</v>
      </c>
      <c r="FA4" s="144"/>
      <c r="FB4" s="144"/>
      <c r="FC4" s="144"/>
      <c r="FD4" s="144"/>
      <c r="FE4" s="144"/>
      <c r="FF4" s="144"/>
      <c r="FG4" s="144"/>
      <c r="FH4" s="144"/>
      <c r="FI4" s="144"/>
      <c r="FJ4" s="144"/>
    </row>
    <row r="5" spans="1:166">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151</v>
      </c>
      <c r="AV5" s="49" t="s">
        <v>152</v>
      </c>
      <c r="AW5" s="49" t="s">
        <v>153</v>
      </c>
      <c r="AX5" s="49" t="s">
        <v>162</v>
      </c>
      <c r="AY5" s="49" t="s">
        <v>155</v>
      </c>
      <c r="AZ5" s="49" t="s">
        <v>156</v>
      </c>
      <c r="BA5" s="49" t="s">
        <v>157</v>
      </c>
      <c r="BB5" s="49" t="s">
        <v>158</v>
      </c>
      <c r="BC5" s="49" t="s">
        <v>159</v>
      </c>
      <c r="BD5" s="49" t="s">
        <v>160</v>
      </c>
      <c r="BE5" s="49" t="s">
        <v>150</v>
      </c>
      <c r="BF5" s="49" t="s">
        <v>151</v>
      </c>
      <c r="BG5" s="49" t="s">
        <v>163</v>
      </c>
      <c r="BH5" s="49" t="s">
        <v>153</v>
      </c>
      <c r="BI5" s="49" t="s">
        <v>154</v>
      </c>
      <c r="BJ5" s="49" t="s">
        <v>155</v>
      </c>
      <c r="BK5" s="49" t="s">
        <v>156</v>
      </c>
      <c r="BL5" s="49" t="s">
        <v>157</v>
      </c>
      <c r="BM5" s="49" t="s">
        <v>158</v>
      </c>
      <c r="BN5" s="49" t="s">
        <v>159</v>
      </c>
      <c r="BO5" s="49" t="s">
        <v>160</v>
      </c>
      <c r="BP5" s="49" t="s">
        <v>161</v>
      </c>
      <c r="BQ5" s="49" t="s">
        <v>151</v>
      </c>
      <c r="BR5" s="49" t="s">
        <v>152</v>
      </c>
      <c r="BS5" s="49" t="s">
        <v>153</v>
      </c>
      <c r="BT5" s="49" t="s">
        <v>154</v>
      </c>
      <c r="BU5" s="49" t="s">
        <v>155</v>
      </c>
      <c r="BV5" s="49" t="s">
        <v>156</v>
      </c>
      <c r="BW5" s="49" t="s">
        <v>157</v>
      </c>
      <c r="BX5" s="49" t="s">
        <v>158</v>
      </c>
      <c r="BY5" s="49" t="s">
        <v>159</v>
      </c>
      <c r="BZ5" s="49" t="s">
        <v>160</v>
      </c>
      <c r="CA5" s="49" t="s">
        <v>150</v>
      </c>
      <c r="CB5" s="49" t="s">
        <v>164</v>
      </c>
      <c r="CC5" s="49" t="s">
        <v>152</v>
      </c>
      <c r="CD5" s="49" t="s">
        <v>153</v>
      </c>
      <c r="CE5" s="49" t="s">
        <v>154</v>
      </c>
      <c r="CF5" s="49" t="s">
        <v>155</v>
      </c>
      <c r="CG5" s="49" t="s">
        <v>156</v>
      </c>
      <c r="CH5" s="49" t="s">
        <v>157</v>
      </c>
      <c r="CI5" s="49" t="s">
        <v>158</v>
      </c>
      <c r="CJ5" s="49" t="s">
        <v>159</v>
      </c>
      <c r="CK5" s="49" t="s">
        <v>160</v>
      </c>
      <c r="CL5" s="49" t="s">
        <v>161</v>
      </c>
      <c r="CM5" s="49" t="s">
        <v>151</v>
      </c>
      <c r="CN5" s="49" t="s">
        <v>165</v>
      </c>
      <c r="CO5" s="49" t="s">
        <v>153</v>
      </c>
      <c r="CP5" s="49" t="s">
        <v>154</v>
      </c>
      <c r="CQ5" s="49" t="s">
        <v>155</v>
      </c>
      <c r="CR5" s="49" t="s">
        <v>156</v>
      </c>
      <c r="CS5" s="49" t="s">
        <v>157</v>
      </c>
      <c r="CT5" s="49" t="s">
        <v>158</v>
      </c>
      <c r="CU5" s="49" t="s">
        <v>159</v>
      </c>
      <c r="CV5" s="49" t="s">
        <v>160</v>
      </c>
      <c r="CW5" s="49" t="s">
        <v>161</v>
      </c>
      <c r="CX5" s="49" t="s">
        <v>151</v>
      </c>
      <c r="CY5" s="49" t="s">
        <v>152</v>
      </c>
      <c r="CZ5" s="49" t="s">
        <v>166</v>
      </c>
      <c r="DA5" s="49" t="s">
        <v>162</v>
      </c>
      <c r="DB5" s="49" t="s">
        <v>155</v>
      </c>
      <c r="DC5" s="49" t="s">
        <v>156</v>
      </c>
      <c r="DD5" s="49" t="s">
        <v>157</v>
      </c>
      <c r="DE5" s="49" t="s">
        <v>158</v>
      </c>
      <c r="DF5" s="49" t="s">
        <v>159</v>
      </c>
      <c r="DG5" s="49" t="s">
        <v>160</v>
      </c>
      <c r="DH5" s="49" t="s">
        <v>167</v>
      </c>
      <c r="DI5" s="49" t="s">
        <v>151</v>
      </c>
      <c r="DJ5" s="49" t="s">
        <v>152</v>
      </c>
      <c r="DK5" s="49" t="s">
        <v>153</v>
      </c>
      <c r="DL5" s="49" t="s">
        <v>154</v>
      </c>
      <c r="DM5" s="49" t="s">
        <v>155</v>
      </c>
      <c r="DN5" s="49" t="s">
        <v>156</v>
      </c>
      <c r="DO5" s="49" t="s">
        <v>157</v>
      </c>
      <c r="DP5" s="49" t="s">
        <v>158</v>
      </c>
      <c r="DQ5" s="49" t="s">
        <v>159</v>
      </c>
      <c r="DR5" s="49" t="s">
        <v>160</v>
      </c>
      <c r="DS5" s="49" t="s">
        <v>161</v>
      </c>
      <c r="DT5" s="49" t="s">
        <v>151</v>
      </c>
      <c r="DU5" s="49" t="s">
        <v>152</v>
      </c>
      <c r="DV5" s="49" t="s">
        <v>153</v>
      </c>
      <c r="DW5" s="49" t="s">
        <v>154</v>
      </c>
      <c r="DX5" s="49" t="s">
        <v>155</v>
      </c>
      <c r="DY5" s="49" t="s">
        <v>156</v>
      </c>
      <c r="DZ5" s="49" t="s">
        <v>157</v>
      </c>
      <c r="EA5" s="49" t="s">
        <v>158</v>
      </c>
      <c r="EB5" s="49" t="s">
        <v>159</v>
      </c>
      <c r="EC5" s="49" t="s">
        <v>160</v>
      </c>
      <c r="ED5" s="49" t="s">
        <v>168</v>
      </c>
      <c r="EE5" s="49" t="s">
        <v>164</v>
      </c>
      <c r="EF5" s="49" t="s">
        <v>163</v>
      </c>
      <c r="EG5" s="49" t="s">
        <v>153</v>
      </c>
      <c r="EH5" s="49" t="s">
        <v>154</v>
      </c>
      <c r="EI5" s="49" t="s">
        <v>155</v>
      </c>
      <c r="EJ5" s="49" t="s">
        <v>156</v>
      </c>
      <c r="EK5" s="49" t="s">
        <v>157</v>
      </c>
      <c r="EL5" s="49" t="s">
        <v>158</v>
      </c>
      <c r="EM5" s="49" t="s">
        <v>159</v>
      </c>
      <c r="EN5" s="49" t="s">
        <v>160</v>
      </c>
      <c r="EO5" s="49" t="s">
        <v>161</v>
      </c>
      <c r="EP5" s="49" t="s">
        <v>169</v>
      </c>
      <c r="EQ5" s="49" t="s">
        <v>165</v>
      </c>
      <c r="ER5" s="49" t="s">
        <v>153</v>
      </c>
      <c r="ES5" s="49" t="s">
        <v>170</v>
      </c>
      <c r="ET5" s="49" t="s">
        <v>155</v>
      </c>
      <c r="EU5" s="49" t="s">
        <v>156</v>
      </c>
      <c r="EV5" s="49" t="s">
        <v>157</v>
      </c>
      <c r="EW5" s="49" t="s">
        <v>158</v>
      </c>
      <c r="EX5" s="49" t="s">
        <v>159</v>
      </c>
      <c r="EY5" s="49" t="s">
        <v>171</v>
      </c>
      <c r="EZ5" s="49" t="s">
        <v>161</v>
      </c>
      <c r="FA5" s="49" t="s">
        <v>151</v>
      </c>
      <c r="FB5" s="49" t="s">
        <v>152</v>
      </c>
      <c r="FC5" s="49" t="s">
        <v>153</v>
      </c>
      <c r="FD5" s="49" t="s">
        <v>154</v>
      </c>
      <c r="FE5" s="49" t="s">
        <v>155</v>
      </c>
      <c r="FF5" s="49" t="s">
        <v>156</v>
      </c>
      <c r="FG5" s="49" t="s">
        <v>157</v>
      </c>
      <c r="FH5" s="49" t="s">
        <v>158</v>
      </c>
      <c r="FI5" s="49" t="s">
        <v>159</v>
      </c>
      <c r="FJ5" s="49" t="s">
        <v>160</v>
      </c>
    </row>
    <row r="6" spans="1:166" s="54" customFormat="1">
      <c r="A6" s="35" t="s">
        <v>172</v>
      </c>
      <c r="B6" s="50">
        <f>B8</f>
        <v>2024</v>
      </c>
      <c r="C6" s="50">
        <f t="shared" ref="C6:M6" si="2">C8</f>
        <v>462012</v>
      </c>
      <c r="D6" s="50">
        <f t="shared" si="2"/>
        <v>46</v>
      </c>
      <c r="E6" s="50">
        <f t="shared" si="2"/>
        <v>6</v>
      </c>
      <c r="F6" s="50">
        <f t="shared" si="2"/>
        <v>0</v>
      </c>
      <c r="G6" s="50">
        <f t="shared" si="2"/>
        <v>1</v>
      </c>
      <c r="H6" s="141" t="str">
        <f>IF(H8&lt;&gt;I8,H8,"")&amp;IF(I8&lt;&gt;J8,I8,"")&amp;"　"&amp;J8</f>
        <v>鹿児島県鹿児島市　市立病院</v>
      </c>
      <c r="I6" s="142"/>
      <c r="J6" s="143"/>
      <c r="K6" s="50" t="str">
        <f t="shared" si="2"/>
        <v>条例全部</v>
      </c>
      <c r="L6" s="50" t="str">
        <f t="shared" si="2"/>
        <v>病院事業</v>
      </c>
      <c r="M6" s="50" t="str">
        <f t="shared" si="2"/>
        <v>一般病院</v>
      </c>
      <c r="N6" s="50" t="str">
        <f>N8</f>
        <v>500床以上</v>
      </c>
      <c r="O6" s="50" t="str">
        <f>O8</f>
        <v>学術・研究機関出身</v>
      </c>
      <c r="P6" s="50" t="str">
        <f>P8</f>
        <v>直営</v>
      </c>
      <c r="Q6" s="51">
        <f t="shared" ref="Q6:AH6" si="3">Q8</f>
        <v>33</v>
      </c>
      <c r="R6" s="50" t="str">
        <f t="shared" si="3"/>
        <v>対象</v>
      </c>
      <c r="S6" s="50" t="str">
        <f t="shared" si="3"/>
        <v>-</v>
      </c>
      <c r="T6" s="50" t="str">
        <f t="shared" si="3"/>
        <v>救 臨 が 感 災 地</v>
      </c>
      <c r="U6" s="51">
        <f>U8</f>
        <v>591263</v>
      </c>
      <c r="V6" s="51">
        <f>V8</f>
        <v>51275</v>
      </c>
      <c r="W6" s="50" t="str">
        <f>W8</f>
        <v>非該当</v>
      </c>
      <c r="X6" s="50" t="str">
        <f t="shared" ref="X6" si="4">X8</f>
        <v>非該当</v>
      </c>
      <c r="Y6" s="50" t="str">
        <f t="shared" si="3"/>
        <v>７：１</v>
      </c>
      <c r="Z6" s="51">
        <f t="shared" si="3"/>
        <v>568</v>
      </c>
      <c r="AA6" s="51" t="str">
        <f t="shared" si="3"/>
        <v>-</v>
      </c>
      <c r="AB6" s="51" t="str">
        <f t="shared" si="3"/>
        <v>-</v>
      </c>
      <c r="AC6" s="51" t="str">
        <f t="shared" si="3"/>
        <v>-</v>
      </c>
      <c r="AD6" s="51">
        <f t="shared" si="3"/>
        <v>6</v>
      </c>
      <c r="AE6" s="51">
        <f t="shared" si="3"/>
        <v>574</v>
      </c>
      <c r="AF6" s="51">
        <f t="shared" si="3"/>
        <v>513</v>
      </c>
      <c r="AG6" s="51" t="str">
        <f t="shared" si="3"/>
        <v>-</v>
      </c>
      <c r="AH6" s="51">
        <f t="shared" si="3"/>
        <v>513</v>
      </c>
      <c r="AI6" s="52">
        <f>IF(AI8="-",NA(),AI8)</f>
        <v>96.1</v>
      </c>
      <c r="AJ6" s="52">
        <f t="shared" ref="AJ6:AR6" si="5">IF(AJ8="-",NA(),AJ8)</f>
        <v>101.1</v>
      </c>
      <c r="AK6" s="52">
        <f t="shared" si="5"/>
        <v>101.9</v>
      </c>
      <c r="AL6" s="52">
        <f t="shared" si="5"/>
        <v>89.1</v>
      </c>
      <c r="AM6" s="52">
        <f t="shared" si="5"/>
        <v>90.8</v>
      </c>
      <c r="AN6" s="52">
        <f t="shared" si="5"/>
        <v>102.9</v>
      </c>
      <c r="AO6" s="52">
        <f t="shared" si="5"/>
        <v>106.1</v>
      </c>
      <c r="AP6" s="52">
        <f t="shared" si="5"/>
        <v>102.9</v>
      </c>
      <c r="AQ6" s="52">
        <f t="shared" si="5"/>
        <v>97.4</v>
      </c>
      <c r="AR6" s="52">
        <f t="shared" si="5"/>
        <v>95</v>
      </c>
      <c r="AS6" s="52" t="str">
        <f>IF(AS8="-","【-】","【"&amp;SUBSTITUTE(TEXT(AS8,"#,##0.0"),"-","△")&amp;"】")</f>
        <v>【93.7】</v>
      </c>
      <c r="AT6" s="52">
        <f>IF(AT8="-",NA(),AT8)</f>
        <v>95.8</v>
      </c>
      <c r="AU6" s="52">
        <f t="shared" ref="AU6:BC6" si="6">IF(AU8="-",NA(),AU8)</f>
        <v>95.8</v>
      </c>
      <c r="AV6" s="52">
        <f t="shared" si="6"/>
        <v>94.4</v>
      </c>
      <c r="AW6" s="52">
        <f t="shared" si="6"/>
        <v>87.1</v>
      </c>
      <c r="AX6" s="52">
        <f t="shared" si="6"/>
        <v>89.3</v>
      </c>
      <c r="AY6" s="52">
        <f t="shared" si="6"/>
        <v>88.7</v>
      </c>
      <c r="AZ6" s="52">
        <f t="shared" si="6"/>
        <v>90.6</v>
      </c>
      <c r="BA6" s="52">
        <f t="shared" si="6"/>
        <v>90.6</v>
      </c>
      <c r="BB6" s="52">
        <f t="shared" si="6"/>
        <v>91.5</v>
      </c>
      <c r="BC6" s="52">
        <f t="shared" si="6"/>
        <v>90.4</v>
      </c>
      <c r="BD6" s="52" t="str">
        <f>IF(BD8="-","【-】","【"&amp;SUBSTITUTE(TEXT(BD8,"#,##0.0"),"-","△")&amp;"】")</f>
        <v>【85.2】</v>
      </c>
      <c r="BE6" s="52">
        <f>IF(BE8="-",NA(),BE8)</f>
        <v>94.9</v>
      </c>
      <c r="BF6" s="52">
        <f t="shared" ref="BF6:BN6" si="7">IF(BF8="-",NA(),BF8)</f>
        <v>94.9</v>
      </c>
      <c r="BG6" s="52">
        <f t="shared" si="7"/>
        <v>93.6</v>
      </c>
      <c r="BH6" s="52">
        <f t="shared" si="7"/>
        <v>86.3</v>
      </c>
      <c r="BI6" s="52">
        <f t="shared" si="7"/>
        <v>88.6</v>
      </c>
      <c r="BJ6" s="52">
        <f t="shared" si="7"/>
        <v>86.5</v>
      </c>
      <c r="BK6" s="52">
        <f t="shared" si="7"/>
        <v>88.6</v>
      </c>
      <c r="BL6" s="52">
        <f t="shared" si="7"/>
        <v>88.6</v>
      </c>
      <c r="BM6" s="52">
        <f t="shared" si="7"/>
        <v>89.5</v>
      </c>
      <c r="BN6" s="52">
        <f t="shared" si="7"/>
        <v>88.3</v>
      </c>
      <c r="BO6" s="52" t="str">
        <f>IF(BO8="-","【-】","【"&amp;SUBSTITUTE(TEXT(BO8,"#,##0.0"),"-","△")&amp;"】")</f>
        <v>【82.6】</v>
      </c>
      <c r="BP6" s="52">
        <f>IF(BP8="-",NA(),BP8)</f>
        <v>83.7</v>
      </c>
      <c r="BQ6" s="52">
        <f t="shared" ref="BQ6:BY6" si="8">IF(BQ8="-",NA(),BQ8)</f>
        <v>81.400000000000006</v>
      </c>
      <c r="BR6" s="52">
        <f t="shared" si="8"/>
        <v>78</v>
      </c>
      <c r="BS6" s="52">
        <f t="shared" si="8"/>
        <v>76.7</v>
      </c>
      <c r="BT6" s="52">
        <f t="shared" si="8"/>
        <v>87.4</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83951</v>
      </c>
      <c r="CB6" s="53">
        <f t="shared" ref="CB6:CJ6" si="9">IF(CB8="-",NA(),CB8)</f>
        <v>89143</v>
      </c>
      <c r="CC6" s="53">
        <f t="shared" si="9"/>
        <v>95034</v>
      </c>
      <c r="CD6" s="53">
        <f t="shared" si="9"/>
        <v>93094</v>
      </c>
      <c r="CE6" s="53">
        <f t="shared" si="9"/>
        <v>93381</v>
      </c>
      <c r="CF6" s="53">
        <f t="shared" si="9"/>
        <v>75766</v>
      </c>
      <c r="CG6" s="53">
        <f t="shared" si="9"/>
        <v>79610</v>
      </c>
      <c r="CH6" s="53">
        <f t="shared" si="9"/>
        <v>82275</v>
      </c>
      <c r="CI6" s="53">
        <f t="shared" si="9"/>
        <v>83606</v>
      </c>
      <c r="CJ6" s="53">
        <f t="shared" si="9"/>
        <v>85381</v>
      </c>
      <c r="CK6" s="52" t="str">
        <f>IF(CK8="-","【-】","【"&amp;SUBSTITUTE(TEXT(CK8,"#,##0"),"-","△")&amp;"】")</f>
        <v>【63,608】</v>
      </c>
      <c r="CL6" s="53">
        <f>IF(CL8="-",NA(),CL8)</f>
        <v>28727</v>
      </c>
      <c r="CM6" s="53">
        <f t="shared" ref="CM6:CU6" si="10">IF(CM8="-",NA(),CM8)</f>
        <v>30597</v>
      </c>
      <c r="CN6" s="53">
        <f t="shared" si="10"/>
        <v>30549</v>
      </c>
      <c r="CO6" s="53">
        <f t="shared" si="10"/>
        <v>32561</v>
      </c>
      <c r="CP6" s="53">
        <f t="shared" si="10"/>
        <v>33769</v>
      </c>
      <c r="CQ6" s="53">
        <f t="shared" si="10"/>
        <v>22637</v>
      </c>
      <c r="CR6" s="53">
        <f t="shared" si="10"/>
        <v>23244</v>
      </c>
      <c r="CS6" s="53">
        <f t="shared" si="10"/>
        <v>23704</v>
      </c>
      <c r="CT6" s="53">
        <f t="shared" si="10"/>
        <v>25007</v>
      </c>
      <c r="CU6" s="53">
        <f t="shared" si="10"/>
        <v>25545</v>
      </c>
      <c r="CV6" s="52" t="str">
        <f>IF(CV8="-","【-】","【"&amp;SUBSTITUTE(TEXT(CV8,"#,##0"),"-","△")&amp;"】")</f>
        <v>【18,510】</v>
      </c>
      <c r="CW6" s="52">
        <f>IF(CW8="-",NA(),CW8)</f>
        <v>51.2</v>
      </c>
      <c r="CX6" s="52">
        <f t="shared" ref="CX6:DF6" si="11">IF(CX8="-",NA(),CX8)</f>
        <v>51</v>
      </c>
      <c r="CY6" s="52">
        <f t="shared" si="11"/>
        <v>50.6</v>
      </c>
      <c r="CZ6" s="52">
        <f t="shared" si="11"/>
        <v>55.5</v>
      </c>
      <c r="DA6" s="52">
        <f t="shared" si="11"/>
        <v>54.8</v>
      </c>
      <c r="DB6" s="52">
        <f t="shared" si="11"/>
        <v>51.8</v>
      </c>
      <c r="DC6" s="52">
        <f t="shared" si="11"/>
        <v>49.6</v>
      </c>
      <c r="DD6" s="52">
        <f t="shared" si="11"/>
        <v>48.8</v>
      </c>
      <c r="DE6" s="52">
        <f t="shared" si="11"/>
        <v>48.6</v>
      </c>
      <c r="DF6" s="52">
        <f t="shared" si="11"/>
        <v>49.8</v>
      </c>
      <c r="DG6" s="52" t="str">
        <f>IF(DG8="-","【-】","【"&amp;SUBSTITUTE(TEXT(DG8,"#,##0.0"),"-","△")&amp;"】")</f>
        <v>【57.7】</v>
      </c>
      <c r="DH6" s="52">
        <f>IF(DH8="-",NA(),DH8)</f>
        <v>30.9</v>
      </c>
      <c r="DI6" s="52">
        <f t="shared" ref="DI6:DQ6" si="12">IF(DI8="-",NA(),DI8)</f>
        <v>32</v>
      </c>
      <c r="DJ6" s="52">
        <f t="shared" si="12"/>
        <v>33.200000000000003</v>
      </c>
      <c r="DK6" s="52">
        <f t="shared" si="12"/>
        <v>35</v>
      </c>
      <c r="DL6" s="52">
        <f t="shared" si="12"/>
        <v>34.4</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5.5</v>
      </c>
      <c r="DW6" s="52">
        <f t="shared" si="13"/>
        <v>15.8</v>
      </c>
      <c r="DX6" s="52">
        <f t="shared" si="13"/>
        <v>34.200000000000003</v>
      </c>
      <c r="DY6" s="52">
        <f t="shared" si="13"/>
        <v>29.2</v>
      </c>
      <c r="DZ6" s="52">
        <f t="shared" si="13"/>
        <v>25.3</v>
      </c>
      <c r="EA6" s="52">
        <f t="shared" si="13"/>
        <v>21</v>
      </c>
      <c r="EB6" s="52">
        <f t="shared" si="13"/>
        <v>24.3</v>
      </c>
      <c r="EC6" s="52" t="str">
        <f>IF(EC8="-","【-】","【"&amp;SUBSTITUTE(TEXT(EC8,"#,##0.0"),"-","△")&amp;"】")</f>
        <v>【54.3】</v>
      </c>
      <c r="ED6" s="52">
        <f>IF(ED8="-",NA(),ED8)</f>
        <v>38.4</v>
      </c>
      <c r="EE6" s="52">
        <f t="shared" ref="EE6:EM6" si="14">IF(EE8="-",NA(),EE8)</f>
        <v>42</v>
      </c>
      <c r="EF6" s="52">
        <f t="shared" si="14"/>
        <v>45.4</v>
      </c>
      <c r="EG6" s="52">
        <f t="shared" si="14"/>
        <v>48.4</v>
      </c>
      <c r="EH6" s="52">
        <f t="shared" si="14"/>
        <v>53</v>
      </c>
      <c r="EI6" s="52">
        <f t="shared" si="14"/>
        <v>54</v>
      </c>
      <c r="EJ6" s="52">
        <f t="shared" si="14"/>
        <v>55.4</v>
      </c>
      <c r="EK6" s="52">
        <f t="shared" si="14"/>
        <v>55.5</v>
      </c>
      <c r="EL6" s="52">
        <f t="shared" si="14"/>
        <v>56</v>
      </c>
      <c r="EM6" s="52">
        <f t="shared" si="14"/>
        <v>57.4</v>
      </c>
      <c r="EN6" s="52" t="str">
        <f>IF(EN8="-","【-】","【"&amp;SUBSTITUTE(TEXT(EN8,"#,##0.0"),"-","△")&amp;"】")</f>
        <v>【58.0】</v>
      </c>
      <c r="EO6" s="52">
        <f>IF(EO8="-",NA(),EO8)</f>
        <v>62.6</v>
      </c>
      <c r="EP6" s="52">
        <f t="shared" ref="EP6:EX6" si="15">IF(EP8="-",NA(),EP8)</f>
        <v>64.5</v>
      </c>
      <c r="EQ6" s="52">
        <f t="shared" si="15"/>
        <v>66</v>
      </c>
      <c r="ER6" s="52">
        <f t="shared" si="15"/>
        <v>67.400000000000006</v>
      </c>
      <c r="ES6" s="52">
        <f t="shared" si="15"/>
        <v>72.599999999999994</v>
      </c>
      <c r="ET6" s="52">
        <f t="shared" si="15"/>
        <v>69.2</v>
      </c>
      <c r="EU6" s="52">
        <f t="shared" si="15"/>
        <v>70.8</v>
      </c>
      <c r="EV6" s="52">
        <f t="shared" si="15"/>
        <v>70.7</v>
      </c>
      <c r="EW6" s="52">
        <f t="shared" si="15"/>
        <v>70.3</v>
      </c>
      <c r="EX6" s="52">
        <f t="shared" si="15"/>
        <v>69.900000000000006</v>
      </c>
      <c r="EY6" s="52" t="str">
        <f>IF(EY8="-","【-】","【"&amp;SUBSTITUTE(TEXT(EY8,"#,##0.0"),"-","△")&amp;"】")</f>
        <v>【70.8】</v>
      </c>
      <c r="EZ6" s="53">
        <f>IF(EZ8="-",NA(),EZ8)</f>
        <v>52379160</v>
      </c>
      <c r="FA6" s="53">
        <f t="shared" ref="FA6:FI6" si="16">IF(FA8="-",NA(),FA8)</f>
        <v>53593517</v>
      </c>
      <c r="FB6" s="53">
        <f t="shared" si="16"/>
        <v>54899474</v>
      </c>
      <c r="FC6" s="53">
        <f t="shared" si="16"/>
        <v>55512890</v>
      </c>
      <c r="FD6" s="53">
        <f t="shared" si="16"/>
        <v>56101836</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c r="A7" s="35" t="s">
        <v>173</v>
      </c>
      <c r="B7" s="50">
        <f t="shared" ref="B7:AH7" si="17">B8</f>
        <v>2024</v>
      </c>
      <c r="C7" s="50">
        <f t="shared" si="17"/>
        <v>462012</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学術・研究機関出身</v>
      </c>
      <c r="P7" s="50" t="str">
        <f>P8</f>
        <v>直営</v>
      </c>
      <c r="Q7" s="51">
        <f t="shared" si="17"/>
        <v>33</v>
      </c>
      <c r="R7" s="50" t="str">
        <f t="shared" si="17"/>
        <v>対象</v>
      </c>
      <c r="S7" s="50" t="str">
        <f t="shared" si="17"/>
        <v>-</v>
      </c>
      <c r="T7" s="50" t="str">
        <f t="shared" si="17"/>
        <v>救 臨 が 感 災 地</v>
      </c>
      <c r="U7" s="51">
        <f>U8</f>
        <v>591263</v>
      </c>
      <c r="V7" s="51">
        <f>V8</f>
        <v>51275</v>
      </c>
      <c r="W7" s="50" t="str">
        <f>W8</f>
        <v>非該当</v>
      </c>
      <c r="X7" s="50" t="str">
        <f t="shared" si="17"/>
        <v>非該当</v>
      </c>
      <c r="Y7" s="50" t="str">
        <f t="shared" si="17"/>
        <v>７：１</v>
      </c>
      <c r="Z7" s="51">
        <f t="shared" si="17"/>
        <v>568</v>
      </c>
      <c r="AA7" s="51" t="str">
        <f t="shared" si="17"/>
        <v>-</v>
      </c>
      <c r="AB7" s="51" t="str">
        <f t="shared" si="17"/>
        <v>-</v>
      </c>
      <c r="AC7" s="51" t="str">
        <f t="shared" si="17"/>
        <v>-</v>
      </c>
      <c r="AD7" s="51">
        <f t="shared" si="17"/>
        <v>6</v>
      </c>
      <c r="AE7" s="51">
        <f t="shared" si="17"/>
        <v>574</v>
      </c>
      <c r="AF7" s="51">
        <f t="shared" si="17"/>
        <v>513</v>
      </c>
      <c r="AG7" s="51" t="str">
        <f t="shared" si="17"/>
        <v>-</v>
      </c>
      <c r="AH7" s="51">
        <f t="shared" si="17"/>
        <v>513</v>
      </c>
      <c r="AI7" s="52">
        <f>AI8</f>
        <v>96.1</v>
      </c>
      <c r="AJ7" s="52">
        <f t="shared" ref="AJ7:AR7" si="18">AJ8</f>
        <v>101.1</v>
      </c>
      <c r="AK7" s="52">
        <f t="shared" si="18"/>
        <v>101.9</v>
      </c>
      <c r="AL7" s="52">
        <f t="shared" si="18"/>
        <v>89.1</v>
      </c>
      <c r="AM7" s="52">
        <f t="shared" si="18"/>
        <v>90.8</v>
      </c>
      <c r="AN7" s="52">
        <f t="shared" si="18"/>
        <v>102.9</v>
      </c>
      <c r="AO7" s="52">
        <f t="shared" si="18"/>
        <v>106.1</v>
      </c>
      <c r="AP7" s="52">
        <f t="shared" si="18"/>
        <v>102.9</v>
      </c>
      <c r="AQ7" s="52">
        <f t="shared" si="18"/>
        <v>97.4</v>
      </c>
      <c r="AR7" s="52">
        <f t="shared" si="18"/>
        <v>95</v>
      </c>
      <c r="AS7" s="52"/>
      <c r="AT7" s="52">
        <f>AT8</f>
        <v>95.8</v>
      </c>
      <c r="AU7" s="52">
        <f t="shared" ref="AU7:BC7" si="19">AU8</f>
        <v>95.8</v>
      </c>
      <c r="AV7" s="52">
        <f t="shared" si="19"/>
        <v>94.4</v>
      </c>
      <c r="AW7" s="52">
        <f t="shared" si="19"/>
        <v>87.1</v>
      </c>
      <c r="AX7" s="52">
        <f t="shared" si="19"/>
        <v>89.3</v>
      </c>
      <c r="AY7" s="52">
        <f t="shared" si="19"/>
        <v>88.7</v>
      </c>
      <c r="AZ7" s="52">
        <f t="shared" si="19"/>
        <v>90.6</v>
      </c>
      <c r="BA7" s="52">
        <f t="shared" si="19"/>
        <v>90.6</v>
      </c>
      <c r="BB7" s="52">
        <f t="shared" si="19"/>
        <v>91.5</v>
      </c>
      <c r="BC7" s="52">
        <f t="shared" si="19"/>
        <v>90.4</v>
      </c>
      <c r="BD7" s="52"/>
      <c r="BE7" s="52">
        <f>BE8</f>
        <v>94.9</v>
      </c>
      <c r="BF7" s="52">
        <f t="shared" ref="BF7:BN7" si="20">BF8</f>
        <v>94.9</v>
      </c>
      <c r="BG7" s="52">
        <f t="shared" si="20"/>
        <v>93.6</v>
      </c>
      <c r="BH7" s="52">
        <f t="shared" si="20"/>
        <v>86.3</v>
      </c>
      <c r="BI7" s="52">
        <f t="shared" si="20"/>
        <v>88.6</v>
      </c>
      <c r="BJ7" s="52">
        <f t="shared" si="20"/>
        <v>86.5</v>
      </c>
      <c r="BK7" s="52">
        <f t="shared" si="20"/>
        <v>88.6</v>
      </c>
      <c r="BL7" s="52">
        <f t="shared" si="20"/>
        <v>88.6</v>
      </c>
      <c r="BM7" s="52">
        <f t="shared" si="20"/>
        <v>89.5</v>
      </c>
      <c r="BN7" s="52">
        <f t="shared" si="20"/>
        <v>88.3</v>
      </c>
      <c r="BO7" s="52"/>
      <c r="BP7" s="52">
        <f>BP8</f>
        <v>83.7</v>
      </c>
      <c r="BQ7" s="52">
        <f t="shared" ref="BQ7:BY7" si="21">BQ8</f>
        <v>81.400000000000006</v>
      </c>
      <c r="BR7" s="52">
        <f t="shared" si="21"/>
        <v>78</v>
      </c>
      <c r="BS7" s="52">
        <f t="shared" si="21"/>
        <v>76.7</v>
      </c>
      <c r="BT7" s="52">
        <f t="shared" si="21"/>
        <v>87.4</v>
      </c>
      <c r="BU7" s="52">
        <f t="shared" si="21"/>
        <v>70.599999999999994</v>
      </c>
      <c r="BV7" s="52">
        <f t="shared" si="21"/>
        <v>71.400000000000006</v>
      </c>
      <c r="BW7" s="52">
        <f t="shared" si="21"/>
        <v>72.2</v>
      </c>
      <c r="BX7" s="52">
        <f t="shared" si="21"/>
        <v>74.400000000000006</v>
      </c>
      <c r="BY7" s="52">
        <f t="shared" si="21"/>
        <v>76.3</v>
      </c>
      <c r="BZ7" s="52"/>
      <c r="CA7" s="53">
        <f>CA8</f>
        <v>83951</v>
      </c>
      <c r="CB7" s="53">
        <f t="shared" ref="CB7:CJ7" si="22">CB8</f>
        <v>89143</v>
      </c>
      <c r="CC7" s="53">
        <f t="shared" si="22"/>
        <v>95034</v>
      </c>
      <c r="CD7" s="53">
        <f t="shared" si="22"/>
        <v>93094</v>
      </c>
      <c r="CE7" s="53">
        <f t="shared" si="22"/>
        <v>93381</v>
      </c>
      <c r="CF7" s="53">
        <f t="shared" si="22"/>
        <v>75766</v>
      </c>
      <c r="CG7" s="53">
        <f t="shared" si="22"/>
        <v>79610</v>
      </c>
      <c r="CH7" s="53">
        <f t="shared" si="22"/>
        <v>82275</v>
      </c>
      <c r="CI7" s="53">
        <f t="shared" si="22"/>
        <v>83606</v>
      </c>
      <c r="CJ7" s="53">
        <f t="shared" si="22"/>
        <v>85381</v>
      </c>
      <c r="CK7" s="52"/>
      <c r="CL7" s="53">
        <f>CL8</f>
        <v>28727</v>
      </c>
      <c r="CM7" s="53">
        <f t="shared" ref="CM7:CU7" si="23">CM8</f>
        <v>30597</v>
      </c>
      <c r="CN7" s="53">
        <f t="shared" si="23"/>
        <v>30549</v>
      </c>
      <c r="CO7" s="53">
        <f t="shared" si="23"/>
        <v>32561</v>
      </c>
      <c r="CP7" s="53">
        <f t="shared" si="23"/>
        <v>33769</v>
      </c>
      <c r="CQ7" s="53">
        <f t="shared" si="23"/>
        <v>22637</v>
      </c>
      <c r="CR7" s="53">
        <f t="shared" si="23"/>
        <v>23244</v>
      </c>
      <c r="CS7" s="53">
        <f t="shared" si="23"/>
        <v>23704</v>
      </c>
      <c r="CT7" s="53">
        <f t="shared" si="23"/>
        <v>25007</v>
      </c>
      <c r="CU7" s="53">
        <f t="shared" si="23"/>
        <v>25545</v>
      </c>
      <c r="CV7" s="52"/>
      <c r="CW7" s="52">
        <f>CW8</f>
        <v>51.2</v>
      </c>
      <c r="CX7" s="52">
        <f t="shared" ref="CX7:DF7" si="24">CX8</f>
        <v>51</v>
      </c>
      <c r="CY7" s="52">
        <f t="shared" si="24"/>
        <v>50.6</v>
      </c>
      <c r="CZ7" s="52">
        <f t="shared" si="24"/>
        <v>55.5</v>
      </c>
      <c r="DA7" s="52">
        <f t="shared" si="24"/>
        <v>54.8</v>
      </c>
      <c r="DB7" s="52">
        <f t="shared" si="24"/>
        <v>51.8</v>
      </c>
      <c r="DC7" s="52">
        <f t="shared" si="24"/>
        <v>49.6</v>
      </c>
      <c r="DD7" s="52">
        <f t="shared" si="24"/>
        <v>48.8</v>
      </c>
      <c r="DE7" s="52">
        <f t="shared" si="24"/>
        <v>48.6</v>
      </c>
      <c r="DF7" s="52">
        <f t="shared" si="24"/>
        <v>49.8</v>
      </c>
      <c r="DG7" s="52"/>
      <c r="DH7" s="52">
        <f>DH8</f>
        <v>30.9</v>
      </c>
      <c r="DI7" s="52">
        <f t="shared" ref="DI7:DQ7" si="25">DI8</f>
        <v>32</v>
      </c>
      <c r="DJ7" s="52">
        <f t="shared" si="25"/>
        <v>33.200000000000003</v>
      </c>
      <c r="DK7" s="52">
        <f t="shared" si="25"/>
        <v>35</v>
      </c>
      <c r="DL7" s="52">
        <f t="shared" si="25"/>
        <v>34.4</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5.5</v>
      </c>
      <c r="DW7" s="52">
        <f t="shared" si="26"/>
        <v>15.8</v>
      </c>
      <c r="DX7" s="52">
        <f t="shared" si="26"/>
        <v>34.200000000000003</v>
      </c>
      <c r="DY7" s="52">
        <f t="shared" si="26"/>
        <v>29.2</v>
      </c>
      <c r="DZ7" s="52">
        <f t="shared" si="26"/>
        <v>25.3</v>
      </c>
      <c r="EA7" s="52">
        <f t="shared" si="26"/>
        <v>21</v>
      </c>
      <c r="EB7" s="52">
        <f t="shared" si="26"/>
        <v>24.3</v>
      </c>
      <c r="EC7" s="52"/>
      <c r="ED7" s="52">
        <f>ED8</f>
        <v>38.4</v>
      </c>
      <c r="EE7" s="52">
        <f t="shared" ref="EE7:EM7" si="27">EE8</f>
        <v>42</v>
      </c>
      <c r="EF7" s="52">
        <f t="shared" si="27"/>
        <v>45.4</v>
      </c>
      <c r="EG7" s="52">
        <f t="shared" si="27"/>
        <v>48.4</v>
      </c>
      <c r="EH7" s="52">
        <f t="shared" si="27"/>
        <v>53</v>
      </c>
      <c r="EI7" s="52">
        <f t="shared" si="27"/>
        <v>54</v>
      </c>
      <c r="EJ7" s="52">
        <f t="shared" si="27"/>
        <v>55.4</v>
      </c>
      <c r="EK7" s="52">
        <f t="shared" si="27"/>
        <v>55.5</v>
      </c>
      <c r="EL7" s="52">
        <f t="shared" si="27"/>
        <v>56</v>
      </c>
      <c r="EM7" s="52">
        <f t="shared" si="27"/>
        <v>57.4</v>
      </c>
      <c r="EN7" s="52"/>
      <c r="EO7" s="52">
        <f>EO8</f>
        <v>62.6</v>
      </c>
      <c r="EP7" s="52">
        <f t="shared" ref="EP7:EX7" si="28">EP8</f>
        <v>64.5</v>
      </c>
      <c r="EQ7" s="52">
        <f t="shared" si="28"/>
        <v>66</v>
      </c>
      <c r="ER7" s="52">
        <f t="shared" si="28"/>
        <v>67.400000000000006</v>
      </c>
      <c r="ES7" s="52">
        <f t="shared" si="28"/>
        <v>72.599999999999994</v>
      </c>
      <c r="ET7" s="52">
        <f t="shared" si="28"/>
        <v>69.2</v>
      </c>
      <c r="EU7" s="52">
        <f t="shared" si="28"/>
        <v>70.8</v>
      </c>
      <c r="EV7" s="52">
        <f t="shared" si="28"/>
        <v>70.7</v>
      </c>
      <c r="EW7" s="52">
        <f t="shared" si="28"/>
        <v>70.3</v>
      </c>
      <c r="EX7" s="52">
        <f t="shared" si="28"/>
        <v>69.900000000000006</v>
      </c>
      <c r="EY7" s="52"/>
      <c r="EZ7" s="53">
        <f>EZ8</f>
        <v>52379160</v>
      </c>
      <c r="FA7" s="53">
        <f t="shared" ref="FA7:FI7" si="29">FA8</f>
        <v>53593517</v>
      </c>
      <c r="FB7" s="53">
        <f t="shared" si="29"/>
        <v>54899474</v>
      </c>
      <c r="FC7" s="53">
        <f t="shared" si="29"/>
        <v>55512890</v>
      </c>
      <c r="FD7" s="53">
        <f t="shared" si="29"/>
        <v>56101836</v>
      </c>
      <c r="FE7" s="53">
        <f t="shared" si="29"/>
        <v>58042153</v>
      </c>
      <c r="FF7" s="53">
        <f t="shared" si="29"/>
        <v>58985932</v>
      </c>
      <c r="FG7" s="53">
        <f t="shared" si="29"/>
        <v>58800982</v>
      </c>
      <c r="FH7" s="53">
        <f t="shared" si="29"/>
        <v>59984927</v>
      </c>
      <c r="FI7" s="53">
        <f t="shared" si="29"/>
        <v>62086611</v>
      </c>
      <c r="FJ7" s="53"/>
    </row>
    <row r="8" spans="1:166" s="54" customFormat="1">
      <c r="A8" s="35"/>
      <c r="B8" s="55">
        <v>2024</v>
      </c>
      <c r="C8" s="55">
        <v>462012</v>
      </c>
      <c r="D8" s="55">
        <v>46</v>
      </c>
      <c r="E8" s="55">
        <v>6</v>
      </c>
      <c r="F8" s="55">
        <v>0</v>
      </c>
      <c r="G8" s="55">
        <v>1</v>
      </c>
      <c r="H8" s="55" t="s">
        <v>174</v>
      </c>
      <c r="I8" s="55" t="s">
        <v>175</v>
      </c>
      <c r="J8" s="55" t="s">
        <v>176</v>
      </c>
      <c r="K8" s="55" t="s">
        <v>177</v>
      </c>
      <c r="L8" s="55" t="s">
        <v>178</v>
      </c>
      <c r="M8" s="55" t="s">
        <v>179</v>
      </c>
      <c r="N8" s="55" t="s">
        <v>180</v>
      </c>
      <c r="O8" s="55" t="s">
        <v>181</v>
      </c>
      <c r="P8" s="55" t="s">
        <v>182</v>
      </c>
      <c r="Q8" s="56">
        <v>33</v>
      </c>
      <c r="R8" s="55" t="s">
        <v>183</v>
      </c>
      <c r="S8" s="55" t="s">
        <v>40</v>
      </c>
      <c r="T8" s="55" t="s">
        <v>184</v>
      </c>
      <c r="U8" s="56">
        <v>591263</v>
      </c>
      <c r="V8" s="56">
        <v>51275</v>
      </c>
      <c r="W8" s="55" t="s">
        <v>185</v>
      </c>
      <c r="X8" s="55" t="s">
        <v>185</v>
      </c>
      <c r="Y8" s="57" t="s">
        <v>186</v>
      </c>
      <c r="Z8" s="56">
        <v>568</v>
      </c>
      <c r="AA8" s="56" t="s">
        <v>40</v>
      </c>
      <c r="AB8" s="56" t="s">
        <v>40</v>
      </c>
      <c r="AC8" s="56" t="s">
        <v>40</v>
      </c>
      <c r="AD8" s="56">
        <v>6</v>
      </c>
      <c r="AE8" s="56">
        <v>574</v>
      </c>
      <c r="AF8" s="56">
        <v>513</v>
      </c>
      <c r="AG8" s="56" t="s">
        <v>40</v>
      </c>
      <c r="AH8" s="56">
        <v>513</v>
      </c>
      <c r="AI8" s="58">
        <v>96.1</v>
      </c>
      <c r="AJ8" s="58">
        <v>101.1</v>
      </c>
      <c r="AK8" s="58">
        <v>101.9</v>
      </c>
      <c r="AL8" s="58">
        <v>89.1</v>
      </c>
      <c r="AM8" s="58">
        <v>90.8</v>
      </c>
      <c r="AN8" s="58">
        <v>102.9</v>
      </c>
      <c r="AO8" s="58">
        <v>106.1</v>
      </c>
      <c r="AP8" s="58">
        <v>102.9</v>
      </c>
      <c r="AQ8" s="58">
        <v>97.4</v>
      </c>
      <c r="AR8" s="58">
        <v>95</v>
      </c>
      <c r="AS8" s="58">
        <v>93.7</v>
      </c>
      <c r="AT8" s="58">
        <v>95.8</v>
      </c>
      <c r="AU8" s="58">
        <v>95.8</v>
      </c>
      <c r="AV8" s="58">
        <v>94.4</v>
      </c>
      <c r="AW8" s="58">
        <v>87.1</v>
      </c>
      <c r="AX8" s="58">
        <v>89.3</v>
      </c>
      <c r="AY8" s="58">
        <v>88.7</v>
      </c>
      <c r="AZ8" s="58">
        <v>90.6</v>
      </c>
      <c r="BA8" s="58">
        <v>90.6</v>
      </c>
      <c r="BB8" s="58">
        <v>91.5</v>
      </c>
      <c r="BC8" s="58">
        <v>90.4</v>
      </c>
      <c r="BD8" s="58">
        <v>85.2</v>
      </c>
      <c r="BE8" s="59">
        <v>94.9</v>
      </c>
      <c r="BF8" s="59">
        <v>94.9</v>
      </c>
      <c r="BG8" s="59">
        <v>93.6</v>
      </c>
      <c r="BH8" s="59">
        <v>86.3</v>
      </c>
      <c r="BI8" s="59">
        <v>88.6</v>
      </c>
      <c r="BJ8" s="59">
        <v>86.5</v>
      </c>
      <c r="BK8" s="59">
        <v>88.6</v>
      </c>
      <c r="BL8" s="59">
        <v>88.6</v>
      </c>
      <c r="BM8" s="59">
        <v>89.5</v>
      </c>
      <c r="BN8" s="59">
        <v>88.3</v>
      </c>
      <c r="BO8" s="59">
        <v>82.6</v>
      </c>
      <c r="BP8" s="58">
        <v>83.7</v>
      </c>
      <c r="BQ8" s="58">
        <v>81.400000000000006</v>
      </c>
      <c r="BR8" s="58">
        <v>78</v>
      </c>
      <c r="BS8" s="58">
        <v>76.7</v>
      </c>
      <c r="BT8" s="58">
        <v>87.4</v>
      </c>
      <c r="BU8" s="58">
        <v>70.599999999999994</v>
      </c>
      <c r="BV8" s="58">
        <v>71.400000000000006</v>
      </c>
      <c r="BW8" s="58">
        <v>72.2</v>
      </c>
      <c r="BX8" s="58">
        <v>74.400000000000006</v>
      </c>
      <c r="BY8" s="58">
        <v>76.3</v>
      </c>
      <c r="BZ8" s="58">
        <v>70.7</v>
      </c>
      <c r="CA8" s="59">
        <v>83951</v>
      </c>
      <c r="CB8" s="59">
        <v>89143</v>
      </c>
      <c r="CC8" s="59">
        <v>95034</v>
      </c>
      <c r="CD8" s="59">
        <v>93094</v>
      </c>
      <c r="CE8" s="59">
        <v>93381</v>
      </c>
      <c r="CF8" s="59">
        <v>75766</v>
      </c>
      <c r="CG8" s="59">
        <v>79610</v>
      </c>
      <c r="CH8" s="59">
        <v>82275</v>
      </c>
      <c r="CI8" s="59">
        <v>83606</v>
      </c>
      <c r="CJ8" s="59">
        <v>85381</v>
      </c>
      <c r="CK8" s="58">
        <v>63608</v>
      </c>
      <c r="CL8" s="59">
        <v>28727</v>
      </c>
      <c r="CM8" s="59">
        <v>30597</v>
      </c>
      <c r="CN8" s="59">
        <v>30549</v>
      </c>
      <c r="CO8" s="59">
        <v>32561</v>
      </c>
      <c r="CP8" s="59">
        <v>33769</v>
      </c>
      <c r="CQ8" s="59">
        <v>22637</v>
      </c>
      <c r="CR8" s="59">
        <v>23244</v>
      </c>
      <c r="CS8" s="59">
        <v>23704</v>
      </c>
      <c r="CT8" s="59">
        <v>25007</v>
      </c>
      <c r="CU8" s="59">
        <v>25545</v>
      </c>
      <c r="CV8" s="58">
        <v>18510</v>
      </c>
      <c r="CW8" s="59">
        <v>51.2</v>
      </c>
      <c r="CX8" s="59">
        <v>51</v>
      </c>
      <c r="CY8" s="59">
        <v>50.6</v>
      </c>
      <c r="CZ8" s="59">
        <v>55.5</v>
      </c>
      <c r="DA8" s="59">
        <v>54.8</v>
      </c>
      <c r="DB8" s="59">
        <v>51.8</v>
      </c>
      <c r="DC8" s="59">
        <v>49.6</v>
      </c>
      <c r="DD8" s="59">
        <v>48.8</v>
      </c>
      <c r="DE8" s="59">
        <v>48.6</v>
      </c>
      <c r="DF8" s="59">
        <v>49.8</v>
      </c>
      <c r="DG8" s="59">
        <v>57.7</v>
      </c>
      <c r="DH8" s="59">
        <v>30.9</v>
      </c>
      <c r="DI8" s="59">
        <v>32</v>
      </c>
      <c r="DJ8" s="59">
        <v>33.200000000000003</v>
      </c>
      <c r="DK8" s="59">
        <v>35</v>
      </c>
      <c r="DL8" s="59">
        <v>34.4</v>
      </c>
      <c r="DM8" s="59">
        <v>29</v>
      </c>
      <c r="DN8" s="59">
        <v>29.2</v>
      </c>
      <c r="DO8" s="59">
        <v>29.4</v>
      </c>
      <c r="DP8" s="59">
        <v>30.9</v>
      </c>
      <c r="DQ8" s="59">
        <v>31.3</v>
      </c>
      <c r="DR8" s="59">
        <v>26.7</v>
      </c>
      <c r="DS8" s="59">
        <v>0</v>
      </c>
      <c r="DT8" s="59">
        <v>0</v>
      </c>
      <c r="DU8" s="59">
        <v>0</v>
      </c>
      <c r="DV8" s="59">
        <v>5.5</v>
      </c>
      <c r="DW8" s="59">
        <v>15.8</v>
      </c>
      <c r="DX8" s="59">
        <v>34.200000000000003</v>
      </c>
      <c r="DY8" s="59">
        <v>29.2</v>
      </c>
      <c r="DZ8" s="59">
        <v>25.3</v>
      </c>
      <c r="EA8" s="59">
        <v>21</v>
      </c>
      <c r="EB8" s="59">
        <v>24.3</v>
      </c>
      <c r="EC8" s="59">
        <v>54.3</v>
      </c>
      <c r="ED8" s="58">
        <v>38.4</v>
      </c>
      <c r="EE8" s="58">
        <v>42</v>
      </c>
      <c r="EF8" s="58">
        <v>45.4</v>
      </c>
      <c r="EG8" s="58">
        <v>48.4</v>
      </c>
      <c r="EH8" s="58">
        <v>53</v>
      </c>
      <c r="EI8" s="58">
        <v>54</v>
      </c>
      <c r="EJ8" s="58">
        <v>55.4</v>
      </c>
      <c r="EK8" s="58">
        <v>55.5</v>
      </c>
      <c r="EL8" s="58">
        <v>56</v>
      </c>
      <c r="EM8" s="58">
        <v>57.4</v>
      </c>
      <c r="EN8" s="58">
        <v>58</v>
      </c>
      <c r="EO8" s="58">
        <v>62.6</v>
      </c>
      <c r="EP8" s="58">
        <v>64.5</v>
      </c>
      <c r="EQ8" s="58">
        <v>66</v>
      </c>
      <c r="ER8" s="58">
        <v>67.400000000000006</v>
      </c>
      <c r="ES8" s="58">
        <v>72.599999999999994</v>
      </c>
      <c r="ET8" s="58">
        <v>69.2</v>
      </c>
      <c r="EU8" s="58">
        <v>70.8</v>
      </c>
      <c r="EV8" s="58">
        <v>70.7</v>
      </c>
      <c r="EW8" s="58">
        <v>70.3</v>
      </c>
      <c r="EX8" s="58">
        <v>69.900000000000006</v>
      </c>
      <c r="EY8" s="58">
        <v>70.8</v>
      </c>
      <c r="EZ8" s="59">
        <v>52379160</v>
      </c>
      <c r="FA8" s="59">
        <v>53593517</v>
      </c>
      <c r="FB8" s="59">
        <v>54899474</v>
      </c>
      <c r="FC8" s="59">
        <v>55512890</v>
      </c>
      <c r="FD8" s="59">
        <v>56101836</v>
      </c>
      <c r="FE8" s="59">
        <v>58042153</v>
      </c>
      <c r="FF8" s="59">
        <v>58985932</v>
      </c>
      <c r="FG8" s="59">
        <v>58800982</v>
      </c>
      <c r="FH8" s="59">
        <v>59984927</v>
      </c>
      <c r="FI8" s="59">
        <v>62086611</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2026-02-20T07:57:28Z</cp:lastPrinted>
  <dcterms:created xsi:type="dcterms:W3CDTF">2025-12-15T05:01:35Z</dcterms:created>
  <dcterms:modified xsi:type="dcterms:W3CDTF">2026-03-02T06:58:11Z</dcterms:modified>
  <cp:category/>
</cp:coreProperties>
</file>