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41 和泊町\"/>
    </mc:Choice>
  </mc:AlternateContent>
  <xr:revisionPtr revIDLastSave="0" documentId="13_ncr:1_{EDECC5BA-AE8B-4C71-A93C-19FB6C3183D4}" xr6:coauthVersionLast="36" xr6:coauthVersionMax="36" xr10:uidLastSave="{00000000-0000-0000-0000-000000000000}"/>
  <workbookProtection workbookAlgorithmName="SHA-512" workbookHashValue="ZSWIPvuEwrS4ZjxvimUosbnNPOJ7E23evf+pWmHHQO2dG0MqoF9vpj8cz0NtD6EtPqlKW+UUuFatQ5GALh/3Xg==" workbookSaltValue="qQ6lzyrIuzm5FgwweWd6eg==" workbookSpinCount="100000" lockStructure="1"/>
  <bookViews>
    <workbookView xWindow="0" yWindow="0" windowWidth="20490" windowHeight="820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G85" i="4"/>
  <c r="E85" i="4"/>
  <c r="AT10" i="4"/>
  <c r="I10" i="4"/>
  <c r="AL8" i="4"/>
  <c r="P8" i="4"/>
  <c r="I8" i="4"/>
</calcChain>
</file>

<file path=xl/sharedStrings.xml><?xml version="1.0" encoding="utf-8"?>
<sst xmlns="http://schemas.openxmlformats.org/spreadsheetml/2006/main" count="319" uniqueCount="117">
  <si>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</si>
  <si>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</si>
  <si>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</si>
  <si>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</si>
  <si>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</si>
  <si>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</si>
  <si>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</si>
  <si>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</si>
  <si>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</si>
  <si>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</si>
  <si>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</si>
  <si>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</si>
  <si>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</si>
  <si>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</si>
  <si>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</si>
  <si>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</si>
  <si>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</si>
  <si>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</si>
  <si>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</si>
  <si>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</si>
  <si>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</si>
  <si>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</si>
  <si>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</si>
  <si>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</si>
  <si>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</si>
  <si>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</si>
  <si>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</si>
  <si>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</si>
  <si>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</si>
  <si>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</si>
  <si>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</si>
  <si>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</si>
  <si>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</si>
  <si>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</si>
  <si>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</si>
  <si>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</si>
  <si>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</si>
  <si>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</si>
  <si>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</si>
  <si>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</si>
  <si>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</si>
  <si>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</si>
  <si>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</si>
  <si>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</si>
  <si>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</si>
  <si>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</si>
  <si>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</si>
  <si>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</si>
  <si>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</si>
  <si>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</si>
  <si>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</si>
  <si>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</si>
  <si>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</si>
  <si>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</si>
  <si>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</si>
  <si>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</si>
  <si>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</si>
  <si>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</si>
  <si>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</si>
  <si>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</si>
  <si>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</si>
  <si>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</si>
  <si>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</si>
  <si>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</si>
  <si>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</si>
  <si>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</si>
  <si>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</si>
  <si>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</si>
  <si>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</si>
  <si>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</si>
  <si>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</si>
  <si>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</si>
  <si>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</si>
  <si>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</si>
  <si>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</si>
  <si>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</si>
  <si>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</si>
  <si>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</si>
  <si>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</si>
  <si>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</si>
  <si>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</si>
  <si>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</si>
  <si>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</si>
  <si>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</si>
  <si>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</si>
  <si>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</si>
  <si>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</si>
  <si>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</si>
  <si>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</si>
  <si>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</si>
  <si>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</si>
  <si>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</si>
  <si>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</si>
  <si>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</si>
  <si>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</si>
  <si>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</si>
  <si>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和泊町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</si>
  <si>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</si>
  <si>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</si>
  <si>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</si>
  <si>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</si>
  <si>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</si>
  <si>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</si>
  <si>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</si>
  <si>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</si>
  <si>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</si>
  <si>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</si>
  <si>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</si>
  <si>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</si>
  <si>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</si>
  <si>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</si>
  <si>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</si>
  <si>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</si>
  <si>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</si>
  <si>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令和５年度より企業会計を一部適用しているが，大幅な赤字となっており，料金改定を実施し，健全な経営に努める。また，一般会計繰入金が大きいため,合わせて下水道接続推進と費用の削減や財源確保に力を入れていかなければならない。
　</t>
    <rPh sb="1" eb="3">
      <t>レイワ</t>
    </rPh>
    <rPh sb="4" eb="5">
      <t>ネン</t>
    </rPh>
    <rPh sb="5" eb="6">
      <t>ド</t>
    </rPh>
    <rPh sb="8" eb="10">
      <t>キギョウ</t>
    </rPh>
    <rPh sb="10" eb="12">
      <t>カイケイ</t>
    </rPh>
    <rPh sb="13" eb="15">
      <t>イチブ</t>
    </rPh>
    <rPh sb="15" eb="17">
      <t>テキヨウ</t>
    </rPh>
    <rPh sb="23" eb="25">
      <t>オオハバ</t>
    </rPh>
    <rPh sb="26" eb="28">
      <t>アカジ</t>
    </rPh>
    <rPh sb="35" eb="37">
      <t>リョウキン</t>
    </rPh>
    <rPh sb="37" eb="39">
      <t>カイテイ</t>
    </rPh>
    <rPh sb="40" eb="42">
      <t>ジッシ</t>
    </rPh>
    <rPh sb="50" eb="51">
      <t>ツト</t>
    </rPh>
    <phoneticPr fontId="4"/>
  </si>
  <si>
    <t>①【経常収支比率】  
　和泊町農業集落排水事業は，令和５年度より公営企業会計へ移行したが，全国平均を大きく下回る大幅な赤字となっている。今後，料金改定等実施し，赤字の解消と健全な運営に努める。
②【累積欠損金比率】
　本年度は公営企業会計移行初年度であるが，大幅な赤字となった。今後料金改定や施設の統廃合による維持管理費の削減等に努める。　
③【流動比率】
　類似平均団体平均を大きく上回っているが100％を下回っている。しかし支払い能力に問題はないため今後も健全な運営に努める。
④【企業債残高対事業規模比率】
  下水道使用料に対して,企業債残高の規模が大きなものとなっており,一般会計からの繰入れで補っているため,「０」となっている。
⑤【経費回収率】
　平成28年度に使用料改定を実施したが,100%を大きく下回っており，使用料で賄えない分を一般会計からの繰入れで補っている状況である。類似団体平均値より下回っているため，費用の削減と財源確保に努める。
⑥【汚水処理原価】
　汚水処理原価は,類似団体平均値を上回っており,機械の故障等が多くなってきていることから，更新事業等を活用し汚水処理減価の削減に努める。
⑦【施設利用率】
　類似団体平均値を下回っており，施設規模に対し低い数値であることから，更なる下水道接続推進に努める。
⑧【水洗化率】
　類似団体平均値より高い水準にあるが未だ100％ではないため，今後も接続の推進を図っていく。</t>
    <rPh sb="2" eb="4">
      <t>ケイジョウ</t>
    </rPh>
    <rPh sb="16" eb="18">
      <t>ノウギョウ</t>
    </rPh>
    <rPh sb="18" eb="20">
      <t>シュウラク</t>
    </rPh>
    <rPh sb="20" eb="22">
      <t>ハイスイ</t>
    </rPh>
    <rPh sb="26" eb="28">
      <t>レイワ</t>
    </rPh>
    <rPh sb="29" eb="31">
      <t>ネンド</t>
    </rPh>
    <rPh sb="33" eb="35">
      <t>コウエイ</t>
    </rPh>
    <rPh sb="35" eb="37">
      <t>キギョウ</t>
    </rPh>
    <rPh sb="37" eb="39">
      <t>カイケイ</t>
    </rPh>
    <rPh sb="40" eb="42">
      <t>イコウ</t>
    </rPh>
    <rPh sb="46" eb="48">
      <t>ゼンコク</t>
    </rPh>
    <rPh sb="48" eb="50">
      <t>ヘイキン</t>
    </rPh>
    <rPh sb="51" eb="52">
      <t>オオ</t>
    </rPh>
    <rPh sb="54" eb="56">
      <t>シタマワ</t>
    </rPh>
    <rPh sb="57" eb="59">
      <t>オオハバ</t>
    </rPh>
    <rPh sb="60" eb="62">
      <t>アカジ</t>
    </rPh>
    <rPh sb="69" eb="71">
      <t>コンゴ</t>
    </rPh>
    <rPh sb="72" eb="74">
      <t>リョウキン</t>
    </rPh>
    <rPh sb="74" eb="76">
      <t>カイテイ</t>
    </rPh>
    <rPh sb="76" eb="77">
      <t>トウ</t>
    </rPh>
    <rPh sb="77" eb="79">
      <t>ジッシ</t>
    </rPh>
    <rPh sb="81" eb="83">
      <t>アカジ</t>
    </rPh>
    <rPh sb="84" eb="86">
      <t>カイショウ</t>
    </rPh>
    <rPh sb="87" eb="89">
      <t>ケンゼン</t>
    </rPh>
    <rPh sb="90" eb="92">
      <t>ウンエイ</t>
    </rPh>
    <rPh sb="93" eb="94">
      <t>ツト</t>
    </rPh>
    <rPh sb="110" eb="113">
      <t>ホンネンド</t>
    </rPh>
    <rPh sb="114" eb="116">
      <t>コウエイ</t>
    </rPh>
    <rPh sb="116" eb="118">
      <t>キギョウ</t>
    </rPh>
    <rPh sb="118" eb="120">
      <t>カイケイ</t>
    </rPh>
    <rPh sb="120" eb="122">
      <t>イコウ</t>
    </rPh>
    <rPh sb="122" eb="125">
      <t>ショネンド</t>
    </rPh>
    <rPh sb="130" eb="132">
      <t>オオハバ</t>
    </rPh>
    <rPh sb="133" eb="135">
      <t>アカジ</t>
    </rPh>
    <rPh sb="140" eb="142">
      <t>コンゴ</t>
    </rPh>
    <rPh sb="142" eb="144">
      <t>リョウキン</t>
    </rPh>
    <rPh sb="144" eb="146">
      <t>カイテイ</t>
    </rPh>
    <rPh sb="147" eb="149">
      <t>シセツ</t>
    </rPh>
    <rPh sb="150" eb="153">
      <t>トウハイゴウ</t>
    </rPh>
    <rPh sb="156" eb="158">
      <t>イジ</t>
    </rPh>
    <rPh sb="158" eb="161">
      <t>カンリヒ</t>
    </rPh>
    <rPh sb="162" eb="164">
      <t>サクゲン</t>
    </rPh>
    <rPh sb="164" eb="165">
      <t>トウ</t>
    </rPh>
    <rPh sb="166" eb="167">
      <t>ツト</t>
    </rPh>
    <rPh sb="181" eb="183">
      <t>ルイジ</t>
    </rPh>
    <rPh sb="183" eb="185">
      <t>ヘイキン</t>
    </rPh>
    <rPh sb="185" eb="187">
      <t>ダンタイ</t>
    </rPh>
    <rPh sb="187" eb="189">
      <t>ヘイキン</t>
    </rPh>
    <rPh sb="190" eb="191">
      <t>オオ</t>
    </rPh>
    <rPh sb="193" eb="195">
      <t>ウワマワ</t>
    </rPh>
    <rPh sb="205" eb="207">
      <t>シタマワ</t>
    </rPh>
    <rPh sb="215" eb="217">
      <t>シハラ</t>
    </rPh>
    <rPh sb="218" eb="220">
      <t>ノウリョク</t>
    </rPh>
    <rPh sb="221" eb="223">
      <t>モンダイ</t>
    </rPh>
    <rPh sb="228" eb="230">
      <t>コンゴ</t>
    </rPh>
    <rPh sb="231" eb="233">
      <t>ケンゼン</t>
    </rPh>
    <rPh sb="234" eb="236">
      <t>ウンエイ</t>
    </rPh>
    <rPh sb="237" eb="238">
      <t>ツト</t>
    </rPh>
    <rPh sb="356" eb="357">
      <t>オオ</t>
    </rPh>
    <rPh sb="359" eb="361">
      <t>シタマワ</t>
    </rPh>
    <rPh sb="398" eb="400">
      <t>ルイジ</t>
    </rPh>
    <rPh sb="400" eb="402">
      <t>ダンタイ</t>
    </rPh>
    <rPh sb="402" eb="405">
      <t>ヘイキンチ</t>
    </rPh>
    <rPh sb="407" eb="409">
      <t>シタマワ</t>
    </rPh>
    <rPh sb="459" eb="461">
      <t>ウワマワ</t>
    </rPh>
    <rPh sb="466" eb="468">
      <t>キカイ</t>
    </rPh>
    <rPh sb="469" eb="471">
      <t>コショウ</t>
    </rPh>
    <rPh sb="471" eb="472">
      <t>トウ</t>
    </rPh>
    <rPh sb="487" eb="489">
      <t>コウシン</t>
    </rPh>
    <rPh sb="489" eb="491">
      <t>ジギョウ</t>
    </rPh>
    <rPh sb="491" eb="492">
      <t>トウ</t>
    </rPh>
    <rPh sb="493" eb="495">
      <t>カツヨウ</t>
    </rPh>
    <rPh sb="496" eb="498">
      <t>オスイ</t>
    </rPh>
    <rPh sb="498" eb="500">
      <t>ショリ</t>
    </rPh>
    <rPh sb="500" eb="502">
      <t>ゲンカ</t>
    </rPh>
    <rPh sb="503" eb="505">
      <t>サクゲン</t>
    </rPh>
    <rPh sb="506" eb="507">
      <t>ツト</t>
    </rPh>
    <rPh sb="521" eb="523">
      <t>ルイジ</t>
    </rPh>
    <rPh sb="523" eb="525">
      <t>ダンタイ</t>
    </rPh>
    <rPh sb="525" eb="527">
      <t>ヘイキン</t>
    </rPh>
    <rPh sb="527" eb="528">
      <t>チ</t>
    </rPh>
    <rPh sb="529" eb="531">
      <t>シタマワ</t>
    </rPh>
    <rPh sb="536" eb="538">
      <t>シセツ</t>
    </rPh>
    <rPh sb="538" eb="540">
      <t>キボ</t>
    </rPh>
    <rPh sb="541" eb="542">
      <t>タイ</t>
    </rPh>
    <rPh sb="543" eb="544">
      <t>ヒク</t>
    </rPh>
    <rPh sb="589" eb="590">
      <t>タカ</t>
    </rPh>
    <rPh sb="597" eb="598">
      <t>イマ</t>
    </rPh>
    <rPh sb="610" eb="612">
      <t>コンゴ</t>
    </rPh>
    <rPh sb="613" eb="615">
      <t>セツゾク</t>
    </rPh>
    <rPh sb="616" eb="618">
      <t>スイシン</t>
    </rPh>
    <rPh sb="619" eb="620">
      <t>ハカ</t>
    </rPh>
    <phoneticPr fontId="4"/>
  </si>
  <si>
    <t>①【有形固定資産原価償却率】
　平成11年供用開始から20年以上経過しており，老朽化による不具合等も発生しているため，更新事業等で施設設備の更新を随時実施する。
②【管渠老朽化率】該当数値なし。
③【管渠改善率】当該年度に更新した管渠延長の割合を表した指標で、管渠の更新ペースや状況を把握できる。平成11年3月30日供用開始から現在まで管渠の更新は実施していないが，敷設してから20年以上経過している管渠もあるため,将来,更新事業の導入により施設設備と併せて管路の更新を検討していく。</t>
    <rPh sb="16" eb="18">
      <t>ヘイセイ</t>
    </rPh>
    <rPh sb="20" eb="21">
      <t>ネン</t>
    </rPh>
    <rPh sb="21" eb="23">
      <t>キョウヨウ</t>
    </rPh>
    <rPh sb="23" eb="25">
      <t>カイシ</t>
    </rPh>
    <rPh sb="30" eb="32">
      <t>イジョウ</t>
    </rPh>
    <rPh sb="32" eb="34">
      <t>ケイカ</t>
    </rPh>
    <rPh sb="39" eb="42">
      <t>ロウキュウカ</t>
    </rPh>
    <rPh sb="45" eb="48">
      <t>フグアイ</t>
    </rPh>
    <rPh sb="48" eb="49">
      <t>トウ</t>
    </rPh>
    <rPh sb="50" eb="52">
      <t>ハッセイ</t>
    </rPh>
    <rPh sb="59" eb="61">
      <t>コウシン</t>
    </rPh>
    <rPh sb="61" eb="63">
      <t>ジギョウ</t>
    </rPh>
    <rPh sb="63" eb="64">
      <t>トウ</t>
    </rPh>
    <rPh sb="65" eb="67">
      <t>シセツ</t>
    </rPh>
    <rPh sb="67" eb="69">
      <t>セツビ</t>
    </rPh>
    <rPh sb="70" eb="72">
      <t>コウシン</t>
    </rPh>
    <rPh sb="73" eb="75">
      <t>ズイジ</t>
    </rPh>
    <rPh sb="75" eb="77">
      <t>ジッシ</t>
    </rPh>
    <rPh sb="211" eb="213">
      <t>コウシン</t>
    </rPh>
    <rPh sb="221" eb="223">
      <t>シセツ</t>
    </rPh>
    <rPh sb="223" eb="225">
      <t>セツビ</t>
    </rPh>
    <rPh sb="226" eb="227">
      <t>アワ</t>
    </rPh>
    <rPh sb="229" eb="231">
      <t>カンロ</t>
    </rPh>
    <rPh sb="232" eb="234">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</si>
</sst>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3A3-4839-9E4D-ABDFD92B8CD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13A3-4839-9E4D-ABDFD92B8CD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29.29</c:v>
                </c:pt>
              </c:numCache>
            </c:numRef>
          </c:val>
          <c:extLst>
            <c:ext xmlns:c16="http://schemas.microsoft.com/office/drawing/2014/chart" uri="{C3380CC4-5D6E-409C-BE32-E72D297353CC}">
              <c16:uniqueId val="{00000000-F9A3-4EDF-8952-E073CB8EC13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46.25</c:v>
                </c:pt>
              </c:numCache>
            </c:numRef>
          </c:val>
          <c:smooth val="0"/>
          <c:extLst>
            <c:ext xmlns:c16="http://schemas.microsoft.com/office/drawing/2014/chart" uri="{C3380CC4-5D6E-409C-BE32-E72D297353CC}">
              <c16:uniqueId val="{00000001-F9A3-4EDF-8952-E073CB8EC13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88.08</c:v>
                </c:pt>
              </c:numCache>
            </c:numRef>
          </c:val>
          <c:extLst>
            <c:ext xmlns:c16="http://schemas.microsoft.com/office/drawing/2014/chart" uri="{C3380CC4-5D6E-409C-BE32-E72D297353CC}">
              <c16:uniqueId val="{00000000-631A-426B-A11E-B3500EDCD8B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83.96</c:v>
                </c:pt>
              </c:numCache>
            </c:numRef>
          </c:val>
          <c:smooth val="0"/>
          <c:extLst>
            <c:ext xmlns:c16="http://schemas.microsoft.com/office/drawing/2014/chart" uri="{C3380CC4-5D6E-409C-BE32-E72D297353CC}">
              <c16:uniqueId val="{00000001-631A-426B-A11E-B3500EDCD8B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62.1</c:v>
                </c:pt>
              </c:numCache>
            </c:numRef>
          </c:val>
          <c:extLst>
            <c:ext xmlns:c16="http://schemas.microsoft.com/office/drawing/2014/chart" uri="{C3380CC4-5D6E-409C-BE32-E72D297353CC}">
              <c16:uniqueId val="{00000000-587D-4703-AFF5-01DE66BE3E0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106.35</c:v>
                </c:pt>
              </c:numCache>
            </c:numRef>
          </c:val>
          <c:smooth val="0"/>
          <c:extLst>
            <c:ext xmlns:c16="http://schemas.microsoft.com/office/drawing/2014/chart" uri="{C3380CC4-5D6E-409C-BE32-E72D297353CC}">
              <c16:uniqueId val="{00000001-587D-4703-AFF5-01DE66BE3E0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3.97</c:v>
                </c:pt>
              </c:numCache>
            </c:numRef>
          </c:val>
          <c:extLst>
            <c:ext xmlns:c16="http://schemas.microsoft.com/office/drawing/2014/chart" uri="{C3380CC4-5D6E-409C-BE32-E72D297353CC}">
              <c16:uniqueId val="{00000000-D934-40C0-8AE7-30BE93B32FA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25.46</c:v>
                </c:pt>
              </c:numCache>
            </c:numRef>
          </c:val>
          <c:smooth val="0"/>
          <c:extLst>
            <c:ext xmlns:c16="http://schemas.microsoft.com/office/drawing/2014/chart" uri="{C3380CC4-5D6E-409C-BE32-E72D297353CC}">
              <c16:uniqueId val="{00000001-D934-40C0-8AE7-30BE93B32FA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6E0-49FD-BC59-9F0F410F923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0.19</c:v>
                </c:pt>
              </c:numCache>
            </c:numRef>
          </c:val>
          <c:smooth val="0"/>
          <c:extLst>
            <c:ext xmlns:c16="http://schemas.microsoft.com/office/drawing/2014/chart" uri="{C3380CC4-5D6E-409C-BE32-E72D297353CC}">
              <c16:uniqueId val="{00000001-66E0-49FD-BC59-9F0F410F923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231.34</c:v>
                </c:pt>
              </c:numCache>
            </c:numRef>
          </c:val>
          <c:extLst>
            <c:ext xmlns:c16="http://schemas.microsoft.com/office/drawing/2014/chart" uri="{C3380CC4-5D6E-409C-BE32-E72D297353CC}">
              <c16:uniqueId val="{00000000-3219-4FBC-9643-D04FAEF6D14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129.88999999999999</c:v>
                </c:pt>
              </c:numCache>
            </c:numRef>
          </c:val>
          <c:smooth val="0"/>
          <c:extLst>
            <c:ext xmlns:c16="http://schemas.microsoft.com/office/drawing/2014/chart" uri="{C3380CC4-5D6E-409C-BE32-E72D297353CC}">
              <c16:uniqueId val="{00000001-3219-4FBC-9643-D04FAEF6D14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55.45</c:v>
                </c:pt>
              </c:numCache>
            </c:numRef>
          </c:val>
          <c:extLst>
            <c:ext xmlns:c16="http://schemas.microsoft.com/office/drawing/2014/chart" uri="{C3380CC4-5D6E-409C-BE32-E72D297353CC}">
              <c16:uniqueId val="{00000000-74A2-47DF-9A22-3A852E7FF24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44.04</c:v>
                </c:pt>
              </c:numCache>
            </c:numRef>
          </c:val>
          <c:smooth val="0"/>
          <c:extLst>
            <c:ext xmlns:c16="http://schemas.microsoft.com/office/drawing/2014/chart" uri="{C3380CC4-5D6E-409C-BE32-E72D297353CC}">
              <c16:uniqueId val="{00000001-74A2-47DF-9A22-3A852E7FF24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AA5-41D6-8D2A-FA0C1C86FC0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839.21</c:v>
                </c:pt>
              </c:numCache>
            </c:numRef>
          </c:val>
          <c:smooth val="0"/>
          <c:extLst>
            <c:ext xmlns:c16="http://schemas.microsoft.com/office/drawing/2014/chart" uri="{C3380CC4-5D6E-409C-BE32-E72D297353CC}">
              <c16:uniqueId val="{00000001-6AA5-41D6-8D2A-FA0C1C86FC0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40.26</c:v>
                </c:pt>
              </c:numCache>
            </c:numRef>
          </c:val>
          <c:extLst>
            <c:ext xmlns:c16="http://schemas.microsoft.com/office/drawing/2014/chart" uri="{C3380CC4-5D6E-409C-BE32-E72D297353CC}">
              <c16:uniqueId val="{00000000-DEB5-4D4A-AA32-4475841DDE1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52.05</c:v>
                </c:pt>
              </c:numCache>
            </c:numRef>
          </c:val>
          <c:smooth val="0"/>
          <c:extLst>
            <c:ext xmlns:c16="http://schemas.microsoft.com/office/drawing/2014/chart" uri="{C3380CC4-5D6E-409C-BE32-E72D297353CC}">
              <c16:uniqueId val="{00000001-DEB5-4D4A-AA32-4475841DDE1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444.93</c:v>
                </c:pt>
              </c:numCache>
            </c:numRef>
          </c:val>
          <c:extLst>
            <c:ext xmlns:c16="http://schemas.microsoft.com/office/drawing/2014/chart" uri="{C3380CC4-5D6E-409C-BE32-E72D297353CC}">
              <c16:uniqueId val="{00000000-3149-481A-8188-05B994D60BB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301.86</c:v>
                </c:pt>
              </c:numCache>
            </c:numRef>
          </c:val>
          <c:smooth val="0"/>
          <c:extLst>
            <c:ext xmlns:c16="http://schemas.microsoft.com/office/drawing/2014/chart" uri="{C3380CC4-5D6E-409C-BE32-E72D297353CC}">
              <c16:uniqueId val="{00000001-3149-481A-8188-05B994D60BB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鹿児島県　和泊町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6150</v>
      </c>
      <c r="AM8" s="41"/>
      <c r="AN8" s="41"/>
      <c r="AO8" s="41"/>
      <c r="AP8" s="41"/>
      <c r="AQ8" s="41"/>
      <c r="AR8" s="41"/>
      <c r="AS8" s="41"/>
      <c r="AT8" s="34">
        <f>データ!T6</f>
        <v>40.39</v>
      </c>
      <c r="AU8" s="34"/>
      <c r="AV8" s="34"/>
      <c r="AW8" s="34"/>
      <c r="AX8" s="34"/>
      <c r="AY8" s="34"/>
      <c r="AZ8" s="34"/>
      <c r="BA8" s="34"/>
      <c r="BB8" s="34">
        <f>データ!U6</f>
        <v>152.27000000000001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66.03</v>
      </c>
      <c r="J10" s="34"/>
      <c r="K10" s="34"/>
      <c r="L10" s="34"/>
      <c r="M10" s="34"/>
      <c r="N10" s="34"/>
      <c r="O10" s="34"/>
      <c r="P10" s="34">
        <f>データ!P6</f>
        <v>40.67</v>
      </c>
      <c r="Q10" s="34"/>
      <c r="R10" s="34"/>
      <c r="S10" s="34"/>
      <c r="T10" s="34"/>
      <c r="U10" s="34"/>
      <c r="V10" s="34"/>
      <c r="W10" s="34">
        <f>データ!Q6</f>
        <v>100</v>
      </c>
      <c r="X10" s="34"/>
      <c r="Y10" s="34"/>
      <c r="Z10" s="34"/>
      <c r="AA10" s="34"/>
      <c r="AB10" s="34"/>
      <c r="AC10" s="34"/>
      <c r="AD10" s="41">
        <f>データ!R6</f>
        <v>2960</v>
      </c>
      <c r="AE10" s="41"/>
      <c r="AF10" s="41"/>
      <c r="AG10" s="41"/>
      <c r="AH10" s="41"/>
      <c r="AI10" s="41"/>
      <c r="AJ10" s="41"/>
      <c r="AK10" s="2"/>
      <c r="AL10" s="41">
        <f>データ!V6</f>
        <v>2442</v>
      </c>
      <c r="AM10" s="41"/>
      <c r="AN10" s="41"/>
      <c r="AO10" s="41"/>
      <c r="AP10" s="41"/>
      <c r="AQ10" s="41"/>
      <c r="AR10" s="41"/>
      <c r="AS10" s="41"/>
      <c r="AT10" s="34">
        <f>データ!W6</f>
        <v>1.88</v>
      </c>
      <c r="AU10" s="34"/>
      <c r="AV10" s="34"/>
      <c r="AW10" s="34"/>
      <c r="AX10" s="34"/>
      <c r="AY10" s="34"/>
      <c r="AZ10" s="34"/>
      <c r="BA10" s="34"/>
      <c r="BB10" s="34">
        <f>データ!X6</f>
        <v>1298.94</v>
      </c>
      <c r="BC10" s="34"/>
      <c r="BD10" s="34"/>
      <c r="BE10" s="34"/>
      <c r="BF10" s="34"/>
      <c r="BG10" s="34"/>
      <c r="BH10" s="34"/>
      <c r="BI10" s="34"/>
      <c r="BJ10" s="2"/>
      <c r="BK10" s="2"/>
      <c r="BL10" s="60" t="s">
        <v>22</v>
      </c>
      <c r="BM10" s="61"/>
      <c r="BN10" s="62" t="s">
        <v>23</v>
      </c>
      <c r="BO10" s="62"/>
      <c r="BP10" s="62"/>
      <c r="BQ10" s="62"/>
      <c r="BR10" s="62"/>
      <c r="BS10" s="62"/>
      <c r="BT10" s="62"/>
      <c r="BU10" s="62"/>
      <c r="BV10" s="62"/>
      <c r="BW10" s="62"/>
      <c r="BX10" s="62"/>
      <c r="BY10" s="63"/>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115</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4"/>
      <c r="BM60" s="65"/>
      <c r="BN60" s="65"/>
      <c r="BO60" s="65"/>
      <c r="BP60" s="65"/>
      <c r="BQ60" s="65"/>
      <c r="BR60" s="65"/>
      <c r="BS60" s="65"/>
      <c r="BT60" s="65"/>
      <c r="BU60" s="65"/>
      <c r="BV60" s="65"/>
      <c r="BW60" s="65"/>
      <c r="BX60" s="65"/>
      <c r="BY60" s="65"/>
      <c r="BZ60" s="66"/>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SBmCBa1ChA6+kmqM3mIFTPFiUxIVILOaYghrlh3Lmyhh99xgdNALVoVMXosQYrwQZTn9YYjf/eQgDmMVkPksjQ==" saltValue="qCHK3X5qrKvhox8+5mpdd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465330</v>
      </c>
      <c r="D6" s="19">
        <f t="shared" si="3"/>
        <v>46</v>
      </c>
      <c r="E6" s="19">
        <f t="shared" si="3"/>
        <v>17</v>
      </c>
      <c r="F6" s="19">
        <f t="shared" si="3"/>
        <v>5</v>
      </c>
      <c r="G6" s="19">
        <f t="shared" si="3"/>
        <v>0</v>
      </c>
      <c r="H6" s="19" t="str">
        <f t="shared" si="3"/>
        <v>鹿児島県　和泊町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66.03</v>
      </c>
      <c r="P6" s="20">
        <f t="shared" si="3"/>
        <v>40.67</v>
      </c>
      <c r="Q6" s="20">
        <f t="shared" si="3"/>
        <v>100</v>
      </c>
      <c r="R6" s="20">
        <f t="shared" si="3"/>
        <v>2960</v>
      </c>
      <c r="S6" s="20">
        <f t="shared" si="3"/>
        <v>6150</v>
      </c>
      <c r="T6" s="20">
        <f t="shared" si="3"/>
        <v>40.39</v>
      </c>
      <c r="U6" s="20">
        <f t="shared" si="3"/>
        <v>152.27000000000001</v>
      </c>
      <c r="V6" s="20">
        <f t="shared" si="3"/>
        <v>2442</v>
      </c>
      <c r="W6" s="20">
        <f t="shared" si="3"/>
        <v>1.88</v>
      </c>
      <c r="X6" s="20">
        <f t="shared" si="3"/>
        <v>1298.94</v>
      </c>
      <c r="Y6" s="21" t="str">
        <f>IF(Y7="",NA(),Y7)</f>
        <v>-</v>
      </c>
      <c r="Z6" s="21" t="str">
        <f t="shared" ref="Z6:AH6" si="4">IF(Z7="",NA(),Z7)</f>
        <v>-</v>
      </c>
      <c r="AA6" s="21" t="str">
        <f t="shared" si="4"/>
        <v>-</v>
      </c>
      <c r="AB6" s="21" t="str">
        <f t="shared" si="4"/>
        <v>-</v>
      </c>
      <c r="AC6" s="21">
        <f t="shared" si="4"/>
        <v>62.1</v>
      </c>
      <c r="AD6" s="21" t="str">
        <f t="shared" si="4"/>
        <v>-</v>
      </c>
      <c r="AE6" s="21" t="str">
        <f t="shared" si="4"/>
        <v>-</v>
      </c>
      <c r="AF6" s="21" t="str">
        <f t="shared" si="4"/>
        <v>-</v>
      </c>
      <c r="AG6" s="21" t="str">
        <f t="shared" si="4"/>
        <v>-</v>
      </c>
      <c r="AH6" s="21">
        <f t="shared" si="4"/>
        <v>106.35</v>
      </c>
      <c r="AI6" s="20" t="str">
        <f>IF(AI7="","",IF(AI7="-","【-】","【"&amp;SUBSTITUTE(TEXT(AI7,"#,##0.00"),"-","△")&amp;"】"))</f>
        <v>【104.44】</v>
      </c>
      <c r="AJ6" s="21" t="str">
        <f>IF(AJ7="",NA(),AJ7)</f>
        <v>-</v>
      </c>
      <c r="AK6" s="21" t="str">
        <f t="shared" ref="AK6:AS6" si="5">IF(AK7="",NA(),AK7)</f>
        <v>-</v>
      </c>
      <c r="AL6" s="21" t="str">
        <f t="shared" si="5"/>
        <v>-</v>
      </c>
      <c r="AM6" s="21" t="str">
        <f t="shared" si="5"/>
        <v>-</v>
      </c>
      <c r="AN6" s="21">
        <f t="shared" si="5"/>
        <v>231.34</v>
      </c>
      <c r="AO6" s="21" t="str">
        <f t="shared" si="5"/>
        <v>-</v>
      </c>
      <c r="AP6" s="21" t="str">
        <f t="shared" si="5"/>
        <v>-</v>
      </c>
      <c r="AQ6" s="21" t="str">
        <f t="shared" si="5"/>
        <v>-</v>
      </c>
      <c r="AR6" s="21" t="str">
        <f t="shared" si="5"/>
        <v>-</v>
      </c>
      <c r="AS6" s="21">
        <f t="shared" si="5"/>
        <v>129.88999999999999</v>
      </c>
      <c r="AT6" s="20" t="str">
        <f>IF(AT7="","",IF(AT7="-","【-】","【"&amp;SUBSTITUTE(TEXT(AT7,"#,##0.00"),"-","△")&amp;"】"))</f>
        <v>【124.06】</v>
      </c>
      <c r="AU6" s="21" t="str">
        <f>IF(AU7="",NA(),AU7)</f>
        <v>-</v>
      </c>
      <c r="AV6" s="21" t="str">
        <f t="shared" ref="AV6:BD6" si="6">IF(AV7="",NA(),AV7)</f>
        <v>-</v>
      </c>
      <c r="AW6" s="21" t="str">
        <f t="shared" si="6"/>
        <v>-</v>
      </c>
      <c r="AX6" s="21" t="str">
        <f t="shared" si="6"/>
        <v>-</v>
      </c>
      <c r="AY6" s="21">
        <f t="shared" si="6"/>
        <v>55.45</v>
      </c>
      <c r="AZ6" s="21" t="str">
        <f t="shared" si="6"/>
        <v>-</v>
      </c>
      <c r="BA6" s="21" t="str">
        <f t="shared" si="6"/>
        <v>-</v>
      </c>
      <c r="BB6" s="21" t="str">
        <f t="shared" si="6"/>
        <v>-</v>
      </c>
      <c r="BC6" s="21" t="str">
        <f t="shared" si="6"/>
        <v>-</v>
      </c>
      <c r="BD6" s="21">
        <f t="shared" si="6"/>
        <v>44.04</v>
      </c>
      <c r="BE6" s="20" t="str">
        <f>IF(BE7="","",IF(BE7="-","【-】","【"&amp;SUBSTITUTE(TEXT(BE7,"#,##0.00"),"-","△")&amp;"】"))</f>
        <v>【42.02】</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839.21</v>
      </c>
      <c r="BP6" s="20" t="str">
        <f>IF(BP7="","",IF(BP7="-","【-】","【"&amp;SUBSTITUTE(TEXT(BP7,"#,##0.00"),"-","△")&amp;"】"))</f>
        <v>【785.10】</v>
      </c>
      <c r="BQ6" s="21" t="str">
        <f>IF(BQ7="",NA(),BQ7)</f>
        <v>-</v>
      </c>
      <c r="BR6" s="21" t="str">
        <f t="shared" ref="BR6:BZ6" si="8">IF(BR7="",NA(),BR7)</f>
        <v>-</v>
      </c>
      <c r="BS6" s="21" t="str">
        <f t="shared" si="8"/>
        <v>-</v>
      </c>
      <c r="BT6" s="21" t="str">
        <f t="shared" si="8"/>
        <v>-</v>
      </c>
      <c r="BU6" s="21">
        <f t="shared" si="8"/>
        <v>40.26</v>
      </c>
      <c r="BV6" s="21" t="str">
        <f t="shared" si="8"/>
        <v>-</v>
      </c>
      <c r="BW6" s="21" t="str">
        <f t="shared" si="8"/>
        <v>-</v>
      </c>
      <c r="BX6" s="21" t="str">
        <f t="shared" si="8"/>
        <v>-</v>
      </c>
      <c r="BY6" s="21" t="str">
        <f t="shared" si="8"/>
        <v>-</v>
      </c>
      <c r="BZ6" s="21">
        <f t="shared" si="8"/>
        <v>52.05</v>
      </c>
      <c r="CA6" s="20" t="str">
        <f>IF(CA7="","",IF(CA7="-","【-】","【"&amp;SUBSTITUTE(TEXT(CA7,"#,##0.00"),"-","△")&amp;"】"))</f>
        <v>【56.93】</v>
      </c>
      <c r="CB6" s="21" t="str">
        <f>IF(CB7="",NA(),CB7)</f>
        <v>-</v>
      </c>
      <c r="CC6" s="21" t="str">
        <f t="shared" ref="CC6:CK6" si="9">IF(CC7="",NA(),CC7)</f>
        <v>-</v>
      </c>
      <c r="CD6" s="21" t="str">
        <f t="shared" si="9"/>
        <v>-</v>
      </c>
      <c r="CE6" s="21" t="str">
        <f t="shared" si="9"/>
        <v>-</v>
      </c>
      <c r="CF6" s="21">
        <f t="shared" si="9"/>
        <v>444.93</v>
      </c>
      <c r="CG6" s="21" t="str">
        <f t="shared" si="9"/>
        <v>-</v>
      </c>
      <c r="CH6" s="21" t="str">
        <f t="shared" si="9"/>
        <v>-</v>
      </c>
      <c r="CI6" s="21" t="str">
        <f t="shared" si="9"/>
        <v>-</v>
      </c>
      <c r="CJ6" s="21" t="str">
        <f t="shared" si="9"/>
        <v>-</v>
      </c>
      <c r="CK6" s="21">
        <f t="shared" si="9"/>
        <v>301.86</v>
      </c>
      <c r="CL6" s="20" t="str">
        <f>IF(CL7="","",IF(CL7="-","【-】","【"&amp;SUBSTITUTE(TEXT(CL7,"#,##0.00"),"-","△")&amp;"】"))</f>
        <v>【271.15】</v>
      </c>
      <c r="CM6" s="21" t="str">
        <f>IF(CM7="",NA(),CM7)</f>
        <v>-</v>
      </c>
      <c r="CN6" s="21" t="str">
        <f t="shared" ref="CN6:CV6" si="10">IF(CN7="",NA(),CN7)</f>
        <v>-</v>
      </c>
      <c r="CO6" s="21" t="str">
        <f t="shared" si="10"/>
        <v>-</v>
      </c>
      <c r="CP6" s="21" t="str">
        <f t="shared" si="10"/>
        <v>-</v>
      </c>
      <c r="CQ6" s="21">
        <f t="shared" si="10"/>
        <v>29.29</v>
      </c>
      <c r="CR6" s="21" t="str">
        <f t="shared" si="10"/>
        <v>-</v>
      </c>
      <c r="CS6" s="21" t="str">
        <f t="shared" si="10"/>
        <v>-</v>
      </c>
      <c r="CT6" s="21" t="str">
        <f t="shared" si="10"/>
        <v>-</v>
      </c>
      <c r="CU6" s="21" t="str">
        <f t="shared" si="10"/>
        <v>-</v>
      </c>
      <c r="CV6" s="21">
        <f t="shared" si="10"/>
        <v>46.25</v>
      </c>
      <c r="CW6" s="20" t="str">
        <f>IF(CW7="","",IF(CW7="-","【-】","【"&amp;SUBSTITUTE(TEXT(CW7,"#,##0.00"),"-","△")&amp;"】"))</f>
        <v>【49.87】</v>
      </c>
      <c r="CX6" s="21" t="str">
        <f>IF(CX7="",NA(),CX7)</f>
        <v>-</v>
      </c>
      <c r="CY6" s="21" t="str">
        <f t="shared" ref="CY6:DG6" si="11">IF(CY7="",NA(),CY7)</f>
        <v>-</v>
      </c>
      <c r="CZ6" s="21" t="str">
        <f t="shared" si="11"/>
        <v>-</v>
      </c>
      <c r="DA6" s="21" t="str">
        <f t="shared" si="11"/>
        <v>-</v>
      </c>
      <c r="DB6" s="21">
        <f t="shared" si="11"/>
        <v>88.08</v>
      </c>
      <c r="DC6" s="21" t="str">
        <f t="shared" si="11"/>
        <v>-</v>
      </c>
      <c r="DD6" s="21" t="str">
        <f t="shared" si="11"/>
        <v>-</v>
      </c>
      <c r="DE6" s="21" t="str">
        <f t="shared" si="11"/>
        <v>-</v>
      </c>
      <c r="DF6" s="21" t="str">
        <f t="shared" si="11"/>
        <v>-</v>
      </c>
      <c r="DG6" s="21">
        <f t="shared" si="11"/>
        <v>83.96</v>
      </c>
      <c r="DH6" s="20" t="str">
        <f>IF(DH7="","",IF(DH7="-","【-】","【"&amp;SUBSTITUTE(TEXT(DH7,"#,##0.00"),"-","△")&amp;"】"))</f>
        <v>【87.54】</v>
      </c>
      <c r="DI6" s="21" t="str">
        <f>IF(DI7="",NA(),DI7)</f>
        <v>-</v>
      </c>
      <c r="DJ6" s="21" t="str">
        <f t="shared" ref="DJ6:DR6" si="12">IF(DJ7="",NA(),DJ7)</f>
        <v>-</v>
      </c>
      <c r="DK6" s="21" t="str">
        <f t="shared" si="12"/>
        <v>-</v>
      </c>
      <c r="DL6" s="21" t="str">
        <f t="shared" si="12"/>
        <v>-</v>
      </c>
      <c r="DM6" s="21">
        <f t="shared" si="12"/>
        <v>3.97</v>
      </c>
      <c r="DN6" s="21" t="str">
        <f t="shared" si="12"/>
        <v>-</v>
      </c>
      <c r="DO6" s="21" t="str">
        <f t="shared" si="12"/>
        <v>-</v>
      </c>
      <c r="DP6" s="21" t="str">
        <f t="shared" si="12"/>
        <v>-</v>
      </c>
      <c r="DQ6" s="21" t="str">
        <f t="shared" si="12"/>
        <v>-</v>
      </c>
      <c r="DR6" s="21">
        <f t="shared" si="12"/>
        <v>25.46</v>
      </c>
      <c r="DS6" s="20" t="str">
        <f>IF(DS7="","",IF(DS7="-","【-】","【"&amp;SUBSTITUTE(TEXT(DS7,"#,##0.00"),"-","△")&amp;"】"))</f>
        <v>【28.42】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0.19</v>
      </c>
      <c r="ED6" s="20" t="str">
        <f>IF(ED7="","",IF(ED7="-","【-】","【"&amp;SUBSTITUTE(TEXT(ED7,"#,##0.00"),"-","△")&amp;"】"))</f>
        <v>【0.08】</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2023</v>
      </c>
      <c r="C7" s="23">
        <v>465330</v>
      </c>
      <c r="D7" s="23">
        <v>46</v>
      </c>
      <c r="E7" s="23">
        <v>17</v>
      </c>
      <c r="F7" s="23">
        <v>5</v>
      </c>
      <c r="G7" s="23">
        <v>0</v>
      </c>
      <c r="H7" s="23" t="s">
        <v>96</v>
      </c>
      <c r="I7" s="23" t="s">
        <v>97</v>
      </c>
      <c r="J7" s="23" t="s">
        <v>98</v>
      </c>
      <c r="K7" s="23" t="s">
        <v>99</v>
      </c>
      <c r="L7" s="23" t="s">
        <v>100</v>
      </c>
      <c r="M7" s="23" t="s">
        <v>101</v>
      </c>
      <c r="N7" s="24" t="s">
        <v>102</v>
      </c>
      <c r="O7" s="24">
        <v>66.03</v>
      </c>
      <c r="P7" s="24">
        <v>40.67</v>
      </c>
      <c r="Q7" s="24">
        <v>100</v>
      </c>
      <c r="R7" s="24">
        <v>2960</v>
      </c>
      <c r="S7" s="24">
        <v>6150</v>
      </c>
      <c r="T7" s="24">
        <v>40.39</v>
      </c>
      <c r="U7" s="24">
        <v>152.27000000000001</v>
      </c>
      <c r="V7" s="24">
        <v>2442</v>
      </c>
      <c r="W7" s="24">
        <v>1.88</v>
      </c>
      <c r="X7" s="24">
        <v>1298.94</v>
      </c>
      <c r="Y7" s="24" t="s">
        <v>102</v>
      </c>
      <c r="Z7" s="24" t="s">
        <v>102</v>
      </c>
      <c r="AA7" s="24" t="s">
        <v>102</v>
      </c>
      <c r="AB7" s="24" t="s">
        <v>102</v>
      </c>
      <c r="AC7" s="24">
        <v>62.1</v>
      </c>
      <c r="AD7" s="24" t="s">
        <v>102</v>
      </c>
      <c r="AE7" s="24" t="s">
        <v>102</v>
      </c>
      <c r="AF7" s="24" t="s">
        <v>102</v>
      </c>
      <c r="AG7" s="24" t="s">
        <v>102</v>
      </c>
      <c r="AH7" s="24">
        <v>106.35</v>
      </c>
      <c r="AI7" s="24">
        <v>104.44</v>
      </c>
      <c r="AJ7" s="24" t="s">
        <v>102</v>
      </c>
      <c r="AK7" s="24" t="s">
        <v>102</v>
      </c>
      <c r="AL7" s="24" t="s">
        <v>102</v>
      </c>
      <c r="AM7" s="24" t="s">
        <v>102</v>
      </c>
      <c r="AN7" s="24">
        <v>231.34</v>
      </c>
      <c r="AO7" s="24" t="s">
        <v>102</v>
      </c>
      <c r="AP7" s="24" t="s">
        <v>102</v>
      </c>
      <c r="AQ7" s="24" t="s">
        <v>102</v>
      </c>
      <c r="AR7" s="24" t="s">
        <v>102</v>
      </c>
      <c r="AS7" s="24">
        <v>129.88999999999999</v>
      </c>
      <c r="AT7" s="24">
        <v>124.06</v>
      </c>
      <c r="AU7" s="24" t="s">
        <v>102</v>
      </c>
      <c r="AV7" s="24" t="s">
        <v>102</v>
      </c>
      <c r="AW7" s="24" t="s">
        <v>102</v>
      </c>
      <c r="AX7" s="24" t="s">
        <v>102</v>
      </c>
      <c r="AY7" s="24">
        <v>55.45</v>
      </c>
      <c r="AZ7" s="24" t="s">
        <v>102</v>
      </c>
      <c r="BA7" s="24" t="s">
        <v>102</v>
      </c>
      <c r="BB7" s="24" t="s">
        <v>102</v>
      </c>
      <c r="BC7" s="24" t="s">
        <v>102</v>
      </c>
      <c r="BD7" s="24">
        <v>44.04</v>
      </c>
      <c r="BE7" s="24">
        <v>42.02</v>
      </c>
      <c r="BF7" s="24" t="s">
        <v>102</v>
      </c>
      <c r="BG7" s="24" t="s">
        <v>102</v>
      </c>
      <c r="BH7" s="24" t="s">
        <v>102</v>
      </c>
      <c r="BI7" s="24" t="s">
        <v>102</v>
      </c>
      <c r="BJ7" s="24">
        <v>0</v>
      </c>
      <c r="BK7" s="24" t="s">
        <v>102</v>
      </c>
      <c r="BL7" s="24" t="s">
        <v>102</v>
      </c>
      <c r="BM7" s="24" t="s">
        <v>102</v>
      </c>
      <c r="BN7" s="24" t="s">
        <v>102</v>
      </c>
      <c r="BO7" s="24">
        <v>839.21</v>
      </c>
      <c r="BP7" s="24">
        <v>785.1</v>
      </c>
      <c r="BQ7" s="24" t="s">
        <v>102</v>
      </c>
      <c r="BR7" s="24" t="s">
        <v>102</v>
      </c>
      <c r="BS7" s="24" t="s">
        <v>102</v>
      </c>
      <c r="BT7" s="24" t="s">
        <v>102</v>
      </c>
      <c r="BU7" s="24">
        <v>40.26</v>
      </c>
      <c r="BV7" s="24" t="s">
        <v>102</v>
      </c>
      <c r="BW7" s="24" t="s">
        <v>102</v>
      </c>
      <c r="BX7" s="24" t="s">
        <v>102</v>
      </c>
      <c r="BY7" s="24" t="s">
        <v>102</v>
      </c>
      <c r="BZ7" s="24">
        <v>52.05</v>
      </c>
      <c r="CA7" s="24">
        <v>56.93</v>
      </c>
      <c r="CB7" s="24" t="s">
        <v>102</v>
      </c>
      <c r="CC7" s="24" t="s">
        <v>102</v>
      </c>
      <c r="CD7" s="24" t="s">
        <v>102</v>
      </c>
      <c r="CE7" s="24" t="s">
        <v>102</v>
      </c>
      <c r="CF7" s="24">
        <v>444.93</v>
      </c>
      <c r="CG7" s="24" t="s">
        <v>102</v>
      </c>
      <c r="CH7" s="24" t="s">
        <v>102</v>
      </c>
      <c r="CI7" s="24" t="s">
        <v>102</v>
      </c>
      <c r="CJ7" s="24" t="s">
        <v>102</v>
      </c>
      <c r="CK7" s="24">
        <v>301.86</v>
      </c>
      <c r="CL7" s="24">
        <v>271.14999999999998</v>
      </c>
      <c r="CM7" s="24" t="s">
        <v>102</v>
      </c>
      <c r="CN7" s="24" t="s">
        <v>102</v>
      </c>
      <c r="CO7" s="24" t="s">
        <v>102</v>
      </c>
      <c r="CP7" s="24" t="s">
        <v>102</v>
      </c>
      <c r="CQ7" s="24">
        <v>29.29</v>
      </c>
      <c r="CR7" s="24" t="s">
        <v>102</v>
      </c>
      <c r="CS7" s="24" t="s">
        <v>102</v>
      </c>
      <c r="CT7" s="24" t="s">
        <v>102</v>
      </c>
      <c r="CU7" s="24" t="s">
        <v>102</v>
      </c>
      <c r="CV7" s="24">
        <v>46.25</v>
      </c>
      <c r="CW7" s="24">
        <v>49.87</v>
      </c>
      <c r="CX7" s="24" t="s">
        <v>102</v>
      </c>
      <c r="CY7" s="24" t="s">
        <v>102</v>
      </c>
      <c r="CZ7" s="24" t="s">
        <v>102</v>
      </c>
      <c r="DA7" s="24" t="s">
        <v>102</v>
      </c>
      <c r="DB7" s="24">
        <v>88.08</v>
      </c>
      <c r="DC7" s="24" t="s">
        <v>102</v>
      </c>
      <c r="DD7" s="24" t="s">
        <v>102</v>
      </c>
      <c r="DE7" s="24" t="s">
        <v>102</v>
      </c>
      <c r="DF7" s="24" t="s">
        <v>102</v>
      </c>
      <c r="DG7" s="24">
        <v>83.96</v>
      </c>
      <c r="DH7" s="24">
        <v>87.54</v>
      </c>
      <c r="DI7" s="24" t="s">
        <v>102</v>
      </c>
      <c r="DJ7" s="24" t="s">
        <v>102</v>
      </c>
      <c r="DK7" s="24" t="s">
        <v>102</v>
      </c>
      <c r="DL7" s="24" t="s">
        <v>102</v>
      </c>
      <c r="DM7" s="24">
        <v>3.97</v>
      </c>
      <c r="DN7" s="24" t="s">
        <v>102</v>
      </c>
      <c r="DO7" s="24" t="s">
        <v>102</v>
      </c>
      <c r="DP7" s="24" t="s">
        <v>102</v>
      </c>
      <c r="DQ7" s="24" t="s">
        <v>102</v>
      </c>
      <c r="DR7" s="24">
        <v>25.46</v>
      </c>
      <c r="DS7" s="24">
        <v>28.42</v>
      </c>
      <c r="DT7" s="24" t="s">
        <v>102</v>
      </c>
      <c r="DU7" s="24" t="s">
        <v>102</v>
      </c>
      <c r="DV7" s="24" t="s">
        <v>102</v>
      </c>
      <c r="DW7" s="24" t="s">
        <v>102</v>
      </c>
      <c r="DX7" s="24">
        <v>0</v>
      </c>
      <c r="DY7" s="24" t="s">
        <v>102</v>
      </c>
      <c r="DZ7" s="24" t="s">
        <v>102</v>
      </c>
      <c r="EA7" s="24" t="s">
        <v>102</v>
      </c>
      <c r="EB7" s="24" t="s">
        <v>102</v>
      </c>
      <c r="EC7" s="24">
        <v>0.19</v>
      </c>
      <c r="ED7" s="24">
        <v>0.08</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2025-02-12T07:37:59Z</cp:lastPrinted>
  <dcterms:created xsi:type="dcterms:W3CDTF">2025-01-24T07:21:18Z</dcterms:created>
  <dcterms:modified xsi:type="dcterms:W3CDTF">2025-02-12T07:47:03Z</dcterms:modified>
  <cp:category/>
</cp:coreProperties>
</file>