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41 和泊町\"/>
    </mc:Choice>
  </mc:AlternateContent>
  <xr:revisionPtr revIDLastSave="0" documentId="13_ncr:1_{33DD4F0E-54C0-4800-96C0-8569A6E79DBA}" xr6:coauthVersionLast="36" xr6:coauthVersionMax="36" xr10:uidLastSave="{00000000-0000-0000-0000-000000000000}"/>
  <workbookProtection workbookAlgorithmName="SHA-512" workbookHashValue="W7pi/3MskAcxvhgNp6DfghcdmS1t3QXGrcPIW2HsqCc51jhpKcxET5WgsMNmVvcizdtqCB0VfEWMglR6PplU+w==" workbookSaltValue="n3CA6tHgbsDx018Nm92jN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Q6" i="5"/>
  <c r="P6" i="5"/>
  <c r="P10" i="4" s="1"/>
  <c r="O6" i="5"/>
  <c r="I10" i="4" s="1"/>
  <c r="N6" i="5"/>
  <c r="M6" i="5"/>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W10" i="4"/>
  <c r="B10" i="4"/>
  <c r="AL8" i="4"/>
  <c r="AD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<sst xmlns="http://schemas.openxmlformats.org/spreadsheetml/2006/main" count="228" uniqueCount="112">
  <si>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</si>
  <si>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</si>
  <si>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</si>
  <si>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</si>
  <si>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</si>
  <si>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</si>
  <si>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</si>
  <si>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</si>
  <si>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</si>
  <si>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</si>
  <si>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</si>
  <si>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</si>
  <si>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</si>
  <si>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</si>
  <si>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</si>
  <si>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</si>
  <si>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</si>
  <si>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</si>
  <si>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</si>
  <si>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</si>
  <si>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</si>
  <si>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</si>
  <si>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</si>
  <si>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</si>
  <si>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</si>
  <si>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</si>
  <si>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</si>
  <si>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</si>
  <si>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</si>
  <si>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</si>
  <si>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</si>
  <si>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</si>
  <si>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</si>
  <si>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</si>
  <si>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</si>
  <si>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</si>
  <si>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</si>
  <si>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</si>
  <si>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</si>
  <si>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</si>
  <si>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</si>
  <si>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</si>
  <si>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</si>
  <si>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</si>
  <si>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</si>
  <si>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</si>
  <si>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</si>
  <si>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</si>
  <si>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</si>
  <si>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</si>
  <si>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</si>
  <si>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</si>
  <si>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</si>
  <si>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</si>
  <si>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</si>
  <si>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</si>
  <si>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</si>
  <si>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</si>
  <si>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</si>
  <si>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</si>
  <si>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</si>
  <si>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</si>
  <si>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</si>
  <si>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</si>
  <si>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</si>
  <si>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</si>
  <si>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</si>
  <si>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</si>
  <si>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</si>
  <si>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</si>
  <si>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</si>
  <si>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</si>
  <si>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</si>
  <si>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</si>
  <si>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</si>
  <si>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</si>
  <si>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</si>
  <si>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</si>
  <si>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</si>
  <si>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</si>
  <si>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</si>
  <si>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</si>
  <si>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</si>
  <si>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</si>
  <si>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</si>
  <si>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</si>
  <si>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</si>
  <si>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</si>
  <si>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</si>
  <si>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</si>
  <si>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</si>
  <si>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</si>
  <si>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</si>
  <si>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</si>
  <si>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</si>
  <si>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</si>
  <si>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</si>
  <si>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</si>
  <si>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</si>
  <si>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</si>
  <si>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</si>
  <si>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</si>
  <si>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</si>
  <si>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</si>
  <si>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</si>
  <si>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</si>
  <si>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</si>
  <si>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</si>
  <si>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</si>
  <si>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
　経営状況は、単年度収支が100％を上回り、黒字経営となっている。しかし年々人口減少による水需要の減少が見込まれ、給水収益が減少することから自己財源確保のため水道料金改定等の対策が必要である。また経費削減に努め、健全経営を図る。
【②累積欠損金比率（％）】
　現在欠損金は発生していないが給水収益が年々減少しており、自己財源確保及び経費削減に努め、健全経営を図らなければならない。
【③流動比率(％)】
　流動比率は前年度対比より減少しており、100％を下回る数値で推移している。経常収支比率や料金回収率の数値を考えると楽観視できる状況ではないため、自己財源確保及び経費削減に努め、健全経営を図らなければならない。
【④企業債残高対給水収益比率（％）】
　前年と比較して減少しているが、類似団体平均と比較すると高い数値となっている。建設改良事業等行う際は慎重な検討が必要である。
【⑤料金回収率（％）】
　料金回収率は昨年度と比較すると減少しており、100％を下回っている。料金回収強化に努め、健全経営を図らなければならない。
【⑥給水原価】
　類似団体平均と比較すると高い数値となっている。水需要の減少に伴い、年間総有収水量が減少していることが原因と考えられる。経費削減に努め、健全経営を図らなければならない。
【⑦施設利用率(％)】
　類似団体と比較すると低い数値となっている。水需要の減少が原因であると考えられるため、施設のダウンサイジング等を検討し、施設利用率の改善を図らなければならない。
【⑧有収率（％）】
　類似団体と比較すると高い数値になっている。今後も漏水対策等を実施し、引き続き有収率向上に努めたい。
</t>
    <rPh sb="240" eb="242">
      <t>シタマワ</t>
    </rPh>
    <rPh sb="341" eb="343">
      <t>ゼンネン</t>
    </rPh>
    <rPh sb="344" eb="346">
      <t>ヒカク</t>
    </rPh>
    <rPh sb="431" eb="433">
      <t>ゲンショウ</t>
    </rPh>
    <rPh sb="443" eb="445">
      <t>シタマワ</t>
    </rPh>
    <rPh sb="450" eb="452">
      <t>リョウキン</t>
    </rPh>
    <rPh sb="452" eb="454">
      <t>カイシュウ</t>
    </rPh>
    <rPh sb="454" eb="456">
      <t>キョウカ</t>
    </rPh>
    <rPh sb="457" eb="458">
      <t>ツト</t>
    </rPh>
    <rPh sb="460" eb="462">
      <t>ケンゼン</t>
    </rPh>
    <rPh sb="462" eb="464">
      <t>ケイエイ</t>
    </rPh>
    <rPh sb="465" eb="466">
      <t>ハカ</t>
    </rPh>
    <phoneticPr fontId="4"/>
  </si>
  <si>
    <t>【①有形固定資産減価償却率（％）】
　第7次拡張計画（平成17年度から平成21年度）において、概ね更新を行っているため、類似団体平均値より老朽度が低くなっている。今後も財政運営状況に応じた施設の更新を実施する。
【②管路経年比率(％)】
　財政状況に応じた更新や道路改良工事にあわせて布設替え工事を随時行う。
【③管路更新率（％）】
　類似団体平均と比較すると低い数値となっている。計画的な管路更新を実施することにより老朽化対策に繋がっていくと考えられるため、財政状況に応じた更新や道路改良工事にあわせて布設替え工事を随時行う。</t>
    <rPh sb="100" eb="102">
      <t>ジッシ</t>
    </rPh>
    <phoneticPr fontId="4"/>
  </si>
  <si>
    <t>　本町の経営課題は、給水人口の減少や節水型生活用機器の普及等に伴い、給水収益が減少しており、経営の見直しが必要となっている。自己財源確保のため水道料金改定や経費削減に取り組み、経営の健全化を図っていく。</t>
    <rPh sb="1" eb="3">
      <t>ホンチョウ</t>
    </rPh>
    <rPh sb="4" eb="6">
      <t>ケイエイ</t>
    </rPh>
    <rPh sb="6" eb="8">
      <t>カダイ</t>
    </rPh>
    <rPh sb="10" eb="12">
      <t>キュウスイ</t>
    </rPh>
    <rPh sb="46" eb="48">
      <t>ケイエイ</t>
    </rPh>
    <rPh sb="49" eb="51">
      <t>ミナオ</t>
    </rPh>
    <rPh sb="53" eb="55">
      <t>ヒツヨウ</t>
    </rPh>
    <rPh sb="62" eb="64">
      <t>ジコ</t>
    </rPh>
    <rPh sb="64" eb="66">
      <t>ザイゲン</t>
    </rPh>
    <rPh sb="66" eb="68">
      <t>カクホ</t>
    </rPh>
    <rPh sb="71" eb="73">
      <t>スイドウ</t>
    </rPh>
    <rPh sb="73" eb="75">
      <t>リョウキン</t>
    </rPh>
    <rPh sb="75" eb="77">
      <t>カイテイ</t>
    </rPh>
    <rPh sb="78" eb="80">
      <t>ケイヒ</t>
    </rPh>
    <rPh sb="80" eb="82">
      <t>サクゲン</t>
    </rPh>
    <rPh sb="83" eb="84">
      <t>ト</t>
    </rPh>
    <rPh sb="85" eb="86">
      <t>ク</t>
    </rPh>
    <rPh sb="88" eb="90">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</si>
</sst>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0.17</c:v>
                </c:pt>
                <c:pt idx="1">
                  <c:v>0.24</c:v>
                </c:pt>
                <c:pt idx="2">
                  <c:v>0.28000000000000003</c:v>
                </c:pt>
                <c:pt idx="3">
                  <c:v>0.28999999999999998</c:v>
                </c:pt>
                <c:pt idx="4">
                  <c:v>0.05</c:v>
                </c:pt>
              </c:numCache>
            </c:numRef>
          </c:val>
          <c:extLst>
            <c:ext xmlns:c16="http://schemas.microsoft.com/office/drawing/2014/chart" uri="{C3380CC4-5D6E-409C-BE32-E72D297353CC}">
              <c16:uniqueId val="{00000000-2464-4089-9F61-DF32718B5E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2464-4089-9F61-DF32718B5E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42.03</c:v>
                </c:pt>
                <c:pt idx="1">
                  <c:v>41.29</c:v>
                </c:pt>
                <c:pt idx="2">
                  <c:v>40.5</c:v>
                </c:pt>
                <c:pt idx="3">
                  <c:v>40.950000000000003</c:v>
                </c:pt>
                <c:pt idx="4">
                  <c:v>38.729999999999997</c:v>
                </c:pt>
              </c:numCache>
            </c:numRef>
          </c:val>
          <c:extLst>
            <c:ext xmlns:c16="http://schemas.microsoft.com/office/drawing/2014/chart" uri="{C3380CC4-5D6E-409C-BE32-E72D297353CC}">
              <c16:uniqueId val="{00000000-BC28-44E9-9ACF-F935DDAF2FB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BC28-44E9-9ACF-F935DDAF2FB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91.4</c:v>
                </c:pt>
                <c:pt idx="1">
                  <c:v>91.4</c:v>
                </c:pt>
                <c:pt idx="2">
                  <c:v>91.4</c:v>
                </c:pt>
                <c:pt idx="3">
                  <c:v>91.4</c:v>
                </c:pt>
                <c:pt idx="4">
                  <c:v>91.4</c:v>
                </c:pt>
              </c:numCache>
            </c:numRef>
          </c:val>
          <c:extLst>
            <c:ext xmlns:c16="http://schemas.microsoft.com/office/drawing/2014/chart" uri="{C3380CC4-5D6E-409C-BE32-E72D297353CC}">
              <c16:uniqueId val="{00000000-DC8F-4286-8067-5EBC86A8F1E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DC8F-4286-8067-5EBC86A8F1E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100.75</c:v>
                </c:pt>
                <c:pt idx="1">
                  <c:v>103.79</c:v>
                </c:pt>
                <c:pt idx="2">
                  <c:v>100.69</c:v>
                </c:pt>
                <c:pt idx="3">
                  <c:v>100.01</c:v>
                </c:pt>
                <c:pt idx="4">
                  <c:v>100.04</c:v>
                </c:pt>
              </c:numCache>
            </c:numRef>
          </c:val>
          <c:extLst>
            <c:ext xmlns:c16="http://schemas.microsoft.com/office/drawing/2014/chart" uri="{C3380CC4-5D6E-409C-BE32-E72D297353CC}">
              <c16:uniqueId val="{00000000-E282-4DC1-9A11-CEB0ECD53E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E282-4DC1-9A11-CEB0ECD53E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40.99</c:v>
                </c:pt>
                <c:pt idx="1">
                  <c:v>42.55</c:v>
                </c:pt>
                <c:pt idx="2">
                  <c:v>43.98</c:v>
                </c:pt>
                <c:pt idx="3">
                  <c:v>45.6</c:v>
                </c:pt>
                <c:pt idx="4">
                  <c:v>47.16</c:v>
                </c:pt>
              </c:numCache>
            </c:numRef>
          </c:val>
          <c:extLst>
            <c:ext xmlns:c16="http://schemas.microsoft.com/office/drawing/2014/chart" uri="{C3380CC4-5D6E-409C-BE32-E72D297353CC}">
              <c16:uniqueId val="{00000000-0E20-4915-A2B5-7FF48AA2BDC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0E20-4915-A2B5-7FF48AA2BDC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38.35</c:v>
                </c:pt>
                <c:pt idx="1">
                  <c:v>38.35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835-4D1E-8A2A-74D93532F94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9835-4D1E-8A2A-74D93532F94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17-4E1D-8326-20A1C187B35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3A17-4E1D-8326-20A1C187B35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145.88</c:v>
                </c:pt>
                <c:pt idx="1">
                  <c:v>138.91999999999999</c:v>
                </c:pt>
                <c:pt idx="2">
                  <c:v>111.18</c:v>
                </c:pt>
                <c:pt idx="3">
                  <c:v>98.54</c:v>
                </c:pt>
                <c:pt idx="4">
                  <c:v>79.73</c:v>
                </c:pt>
              </c:numCache>
            </c:numRef>
          </c:val>
          <c:extLst>
            <c:ext xmlns:c16="http://schemas.microsoft.com/office/drawing/2014/chart" uri="{C3380CC4-5D6E-409C-BE32-E72D297353CC}">
              <c16:uniqueId val="{00000000-3381-4CAA-A165-37CD3ABD5DC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3381-4CAA-A165-37CD3ABD5DC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732.71</c:v>
                </c:pt>
                <c:pt idx="1">
                  <c:v>713.86</c:v>
                </c:pt>
                <c:pt idx="2">
                  <c:v>690.46</c:v>
                </c:pt>
                <c:pt idx="3">
                  <c:v>644.88</c:v>
                </c:pt>
                <c:pt idx="4">
                  <c:v>640.26</c:v>
                </c:pt>
              </c:numCache>
            </c:numRef>
          </c:val>
          <c:extLst>
            <c:ext xmlns:c16="http://schemas.microsoft.com/office/drawing/2014/chart" uri="{C3380CC4-5D6E-409C-BE32-E72D297353CC}">
              <c16:uniqueId val="{00000000-890E-492B-98E7-B0CDE5D8A90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890E-492B-98E7-B0CDE5D8A90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99.56</c:v>
                </c:pt>
                <c:pt idx="1">
                  <c:v>101.61</c:v>
                </c:pt>
                <c:pt idx="2">
                  <c:v>98.94</c:v>
                </c:pt>
                <c:pt idx="3">
                  <c:v>98.89</c:v>
                </c:pt>
                <c:pt idx="4">
                  <c:v>91.47</c:v>
                </c:pt>
              </c:numCache>
            </c:numRef>
          </c:val>
          <c:extLst>
            <c:ext xmlns:c16="http://schemas.microsoft.com/office/drawing/2014/chart" uri="{C3380CC4-5D6E-409C-BE32-E72D297353CC}">
              <c16:uniqueId val="{00000000-3A7E-4C7D-9F12-AFE2336C38A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3A7E-4C7D-9F12-AFE2336C38A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245.45</c:v>
                </c:pt>
                <c:pt idx="1">
                  <c:v>240.37</c:v>
                </c:pt>
                <c:pt idx="2">
                  <c:v>247.5</c:v>
                </c:pt>
                <c:pt idx="3">
                  <c:v>248.39</c:v>
                </c:pt>
                <c:pt idx="4">
                  <c:v>269.08999999999997</c:v>
                </c:pt>
              </c:numCache>
            </c:numRef>
          </c:val>
          <c:extLst>
            <c:ext xmlns:c16="http://schemas.microsoft.com/office/drawing/2014/chart" uri="{C3380CC4-5D6E-409C-BE32-E72D297353CC}">
              <c16:uniqueId val="{00000000-2BA5-4B23-A873-C93A85E1F1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2BA5-4B23-A873-C93A85E1F1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9" t="str">
        <f>データ!H6</f>
        <v>鹿児島県　和泊町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自治体職員</v>
      </c>
      <c r="AE8" s="77"/>
      <c r="AF8" s="77"/>
      <c r="AG8" s="77"/>
      <c r="AH8" s="77"/>
      <c r="AI8" s="77"/>
      <c r="AJ8" s="77"/>
      <c r="AK8" s="2"/>
      <c r="AL8" s="68">
        <f>データ!$R$6</f>
        <v>6150</v>
      </c>
      <c r="AM8" s="68"/>
      <c r="AN8" s="68"/>
      <c r="AO8" s="68"/>
      <c r="AP8" s="68"/>
      <c r="AQ8" s="68"/>
      <c r="AR8" s="68"/>
      <c r="AS8" s="68"/>
      <c r="AT8" s="36">
        <f>データ!$S$6</f>
        <v>40.39</v>
      </c>
      <c r="AU8" s="37"/>
      <c r="AV8" s="37"/>
      <c r="AW8" s="37"/>
      <c r="AX8" s="37"/>
      <c r="AY8" s="37"/>
      <c r="AZ8" s="37"/>
      <c r="BA8" s="37"/>
      <c r="BB8" s="57">
        <f>データ!$T$6</f>
        <v>152.27000000000001</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c r="A10" s="2"/>
      <c r="B10" s="36" t="str">
        <f>データ!$N$6</f>
        <v>-</v>
      </c>
      <c r="C10" s="37"/>
      <c r="D10" s="37"/>
      <c r="E10" s="37"/>
      <c r="F10" s="37"/>
      <c r="G10" s="37"/>
      <c r="H10" s="37"/>
      <c r="I10" s="36">
        <f>データ!$O$6</f>
        <v>43.15</v>
      </c>
      <c r="J10" s="37"/>
      <c r="K10" s="37"/>
      <c r="L10" s="37"/>
      <c r="M10" s="37"/>
      <c r="N10" s="37"/>
      <c r="O10" s="67"/>
      <c r="P10" s="57">
        <f>データ!$P$6</f>
        <v>100</v>
      </c>
      <c r="Q10" s="57"/>
      <c r="R10" s="57"/>
      <c r="S10" s="57"/>
      <c r="T10" s="57"/>
      <c r="U10" s="57"/>
      <c r="V10" s="57"/>
      <c r="W10" s="68">
        <f>データ!$Q$6</f>
        <v>4895</v>
      </c>
      <c r="X10" s="68"/>
      <c r="Y10" s="68"/>
      <c r="Z10" s="68"/>
      <c r="AA10" s="68"/>
      <c r="AB10" s="68"/>
      <c r="AC10" s="68"/>
      <c r="AD10" s="2"/>
      <c r="AE10" s="2"/>
      <c r="AF10" s="2"/>
      <c r="AG10" s="2"/>
      <c r="AH10" s="2"/>
      <c r="AI10" s="2"/>
      <c r="AJ10" s="2"/>
      <c r="AK10" s="2"/>
      <c r="AL10" s="68">
        <f>データ!$U$6</f>
        <v>6004</v>
      </c>
      <c r="AM10" s="68"/>
      <c r="AN10" s="68"/>
      <c r="AO10" s="68"/>
      <c r="AP10" s="68"/>
      <c r="AQ10" s="68"/>
      <c r="AR10" s="68"/>
      <c r="AS10" s="68"/>
      <c r="AT10" s="36">
        <f>データ!$V$6</f>
        <v>2.76</v>
      </c>
      <c r="AU10" s="37"/>
      <c r="AV10" s="37"/>
      <c r="AW10" s="37"/>
      <c r="AX10" s="37"/>
      <c r="AY10" s="37"/>
      <c r="AZ10" s="37"/>
      <c r="BA10" s="37"/>
      <c r="BB10" s="57">
        <f>データ!$W$6</f>
        <v>2175.36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42"/>
      <c r="BN47" s="42"/>
      <c r="BO47" s="42"/>
      <c r="BP47" s="42"/>
      <c r="BQ47" s="42"/>
      <c r="BR47" s="42"/>
      <c r="BS47" s="42"/>
      <c r="BT47" s="42"/>
      <c r="BU47" s="42"/>
      <c r="BV47" s="42"/>
      <c r="BW47" s="42"/>
      <c r="BX47" s="42"/>
      <c r="BY47" s="42"/>
      <c r="BZ47" s="43"/>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42"/>
      <c r="BN48" s="42"/>
      <c r="BO48" s="42"/>
      <c r="BP48" s="42"/>
      <c r="BQ48" s="42"/>
      <c r="BR48" s="42"/>
      <c r="BS48" s="42"/>
      <c r="BT48" s="42"/>
      <c r="BU48" s="42"/>
      <c r="BV48" s="42"/>
      <c r="BW48" s="42"/>
      <c r="BX48" s="42"/>
      <c r="BY48" s="42"/>
      <c r="BZ48" s="43"/>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42"/>
      <c r="BN49" s="42"/>
      <c r="BO49" s="42"/>
      <c r="BP49" s="42"/>
      <c r="BQ49" s="42"/>
      <c r="BR49" s="42"/>
      <c r="BS49" s="42"/>
      <c r="BT49" s="42"/>
      <c r="BU49" s="42"/>
      <c r="BV49" s="42"/>
      <c r="BW49" s="42"/>
      <c r="BX49" s="42"/>
      <c r="BY49" s="42"/>
      <c r="BZ49" s="43"/>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42"/>
      <c r="BN50" s="42"/>
      <c r="BO50" s="42"/>
      <c r="BP50" s="42"/>
      <c r="BQ50" s="42"/>
      <c r="BR50" s="42"/>
      <c r="BS50" s="42"/>
      <c r="BT50" s="42"/>
      <c r="BU50" s="42"/>
      <c r="BV50" s="42"/>
      <c r="BW50" s="42"/>
      <c r="BX50" s="42"/>
      <c r="BY50" s="42"/>
      <c r="BZ50" s="43"/>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42"/>
      <c r="BN51" s="42"/>
      <c r="BO51" s="42"/>
      <c r="BP51" s="42"/>
      <c r="BQ51" s="42"/>
      <c r="BR51" s="42"/>
      <c r="BS51" s="42"/>
      <c r="BT51" s="42"/>
      <c r="BU51" s="42"/>
      <c r="BV51" s="42"/>
      <c r="BW51" s="42"/>
      <c r="BX51" s="42"/>
      <c r="BY51" s="42"/>
      <c r="BZ51" s="43"/>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42"/>
      <c r="BN52" s="42"/>
      <c r="BO52" s="42"/>
      <c r="BP52" s="42"/>
      <c r="BQ52" s="42"/>
      <c r="BR52" s="42"/>
      <c r="BS52" s="42"/>
      <c r="BT52" s="42"/>
      <c r="BU52" s="42"/>
      <c r="BV52" s="42"/>
      <c r="BW52" s="42"/>
      <c r="BX52" s="42"/>
      <c r="BY52" s="42"/>
      <c r="BZ52" s="43"/>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42"/>
      <c r="BN53" s="42"/>
      <c r="BO53" s="42"/>
      <c r="BP53" s="42"/>
      <c r="BQ53" s="42"/>
      <c r="BR53" s="42"/>
      <c r="BS53" s="42"/>
      <c r="BT53" s="42"/>
      <c r="BU53" s="42"/>
      <c r="BV53" s="42"/>
      <c r="BW53" s="42"/>
      <c r="BX53" s="42"/>
      <c r="BY53" s="42"/>
      <c r="BZ53" s="43"/>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42"/>
      <c r="BN54" s="42"/>
      <c r="BO54" s="42"/>
      <c r="BP54" s="42"/>
      <c r="BQ54" s="42"/>
      <c r="BR54" s="42"/>
      <c r="BS54" s="42"/>
      <c r="BT54" s="42"/>
      <c r="BU54" s="42"/>
      <c r="BV54" s="42"/>
      <c r="BW54" s="42"/>
      <c r="BX54" s="42"/>
      <c r="BY54" s="42"/>
      <c r="BZ54" s="43"/>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42"/>
      <c r="BN55" s="42"/>
      <c r="BO55" s="42"/>
      <c r="BP55" s="42"/>
      <c r="BQ55" s="42"/>
      <c r="BR55" s="42"/>
      <c r="BS55" s="42"/>
      <c r="BT55" s="42"/>
      <c r="BU55" s="42"/>
      <c r="BV55" s="42"/>
      <c r="BW55" s="42"/>
      <c r="BX55" s="42"/>
      <c r="BY55" s="42"/>
      <c r="BZ55" s="43"/>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42"/>
      <c r="BN56" s="42"/>
      <c r="BO56" s="42"/>
      <c r="BP56" s="42"/>
      <c r="BQ56" s="42"/>
      <c r="BR56" s="42"/>
      <c r="BS56" s="42"/>
      <c r="BT56" s="42"/>
      <c r="BU56" s="42"/>
      <c r="BV56" s="42"/>
      <c r="BW56" s="42"/>
      <c r="BX56" s="42"/>
      <c r="BY56" s="42"/>
      <c r="BZ56" s="43"/>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42"/>
      <c r="BN57" s="42"/>
      <c r="BO57" s="42"/>
      <c r="BP57" s="42"/>
      <c r="BQ57" s="42"/>
      <c r="BR57" s="42"/>
      <c r="BS57" s="42"/>
      <c r="BT57" s="42"/>
      <c r="BU57" s="42"/>
      <c r="BV57" s="42"/>
      <c r="BW57" s="42"/>
      <c r="BX57" s="42"/>
      <c r="BY57" s="42"/>
      <c r="BZ57" s="43"/>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42"/>
      <c r="BN58" s="42"/>
      <c r="BO58" s="42"/>
      <c r="BP58" s="42"/>
      <c r="BQ58" s="42"/>
      <c r="BR58" s="42"/>
      <c r="BS58" s="42"/>
      <c r="BT58" s="42"/>
      <c r="BU58" s="42"/>
      <c r="BV58" s="42"/>
      <c r="BW58" s="42"/>
      <c r="BX58" s="42"/>
      <c r="BY58" s="42"/>
      <c r="BZ58" s="43"/>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42"/>
      <c r="BN59" s="42"/>
      <c r="BO59" s="42"/>
      <c r="BP59" s="42"/>
      <c r="BQ59" s="42"/>
      <c r="BR59" s="42"/>
      <c r="BS59" s="42"/>
      <c r="BT59" s="42"/>
      <c r="BU59" s="42"/>
      <c r="BV59" s="42"/>
      <c r="BW59" s="42"/>
      <c r="BX59" s="42"/>
      <c r="BY59" s="42"/>
      <c r="BZ59" s="43"/>
    </row>
    <row r="60" spans="1:78" ht="13.5" customHeight="1">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42"/>
      <c r="BN60" s="42"/>
      <c r="BO60" s="42"/>
      <c r="BP60" s="42"/>
      <c r="BQ60" s="42"/>
      <c r="BR60" s="42"/>
      <c r="BS60" s="42"/>
      <c r="BT60" s="42"/>
      <c r="BU60" s="42"/>
      <c r="BV60" s="42"/>
      <c r="BW60" s="42"/>
      <c r="BX60" s="42"/>
      <c r="BY60" s="42"/>
      <c r="BZ60" s="43"/>
    </row>
    <row r="61" spans="1:78" ht="13.5" customHeight="1">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42"/>
      <c r="BN61" s="42"/>
      <c r="BO61" s="42"/>
      <c r="BP61" s="42"/>
      <c r="BQ61" s="42"/>
      <c r="BR61" s="42"/>
      <c r="BS61" s="42"/>
      <c r="BT61" s="42"/>
      <c r="BU61" s="42"/>
      <c r="BV61" s="42"/>
      <c r="BW61" s="42"/>
      <c r="BX61" s="42"/>
      <c r="BY61" s="42"/>
      <c r="BZ61" s="43"/>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42"/>
      <c r="BN62" s="42"/>
      <c r="BO62" s="42"/>
      <c r="BP62" s="42"/>
      <c r="BQ62" s="42"/>
      <c r="BR62" s="42"/>
      <c r="BS62" s="42"/>
      <c r="BT62" s="42"/>
      <c r="BU62" s="42"/>
      <c r="BV62" s="42"/>
      <c r="BW62" s="42"/>
      <c r="BX62" s="42"/>
      <c r="BY62" s="42"/>
      <c r="BZ62" s="43"/>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42"/>
      <c r="BN63" s="42"/>
      <c r="BO63" s="42"/>
      <c r="BP63" s="42"/>
      <c r="BQ63" s="42"/>
      <c r="BR63" s="42"/>
      <c r="BS63" s="42"/>
      <c r="BT63" s="42"/>
      <c r="BU63" s="42"/>
      <c r="BV63" s="42"/>
      <c r="BW63" s="42"/>
      <c r="BX63" s="42"/>
      <c r="BY63" s="42"/>
      <c r="BZ63" s="4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42"/>
      <c r="BN66" s="42"/>
      <c r="BO66" s="42"/>
      <c r="BP66" s="42"/>
      <c r="BQ66" s="42"/>
      <c r="BR66" s="42"/>
      <c r="BS66" s="42"/>
      <c r="BT66" s="42"/>
      <c r="BU66" s="42"/>
      <c r="BV66" s="42"/>
      <c r="BW66" s="42"/>
      <c r="BX66" s="42"/>
      <c r="BY66" s="42"/>
      <c r="BZ66" s="43"/>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42"/>
      <c r="BN67" s="42"/>
      <c r="BO67" s="42"/>
      <c r="BP67" s="42"/>
      <c r="BQ67" s="42"/>
      <c r="BR67" s="42"/>
      <c r="BS67" s="42"/>
      <c r="BT67" s="42"/>
      <c r="BU67" s="42"/>
      <c r="BV67" s="42"/>
      <c r="BW67" s="42"/>
      <c r="BX67" s="42"/>
      <c r="BY67" s="42"/>
      <c r="BZ67" s="43"/>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42"/>
      <c r="BN68" s="42"/>
      <c r="BO68" s="42"/>
      <c r="BP68" s="42"/>
      <c r="BQ68" s="42"/>
      <c r="BR68" s="42"/>
      <c r="BS68" s="42"/>
      <c r="BT68" s="42"/>
      <c r="BU68" s="42"/>
      <c r="BV68" s="42"/>
      <c r="BW68" s="42"/>
      <c r="BX68" s="42"/>
      <c r="BY68" s="42"/>
      <c r="BZ68" s="43"/>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42"/>
      <c r="BN69" s="42"/>
      <c r="BO69" s="42"/>
      <c r="BP69" s="42"/>
      <c r="BQ69" s="42"/>
      <c r="BR69" s="42"/>
      <c r="BS69" s="42"/>
      <c r="BT69" s="42"/>
      <c r="BU69" s="42"/>
      <c r="BV69" s="42"/>
      <c r="BW69" s="42"/>
      <c r="BX69" s="42"/>
      <c r="BY69" s="42"/>
      <c r="BZ69" s="43"/>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42"/>
      <c r="BN70" s="42"/>
      <c r="BO70" s="42"/>
      <c r="BP70" s="42"/>
      <c r="BQ70" s="42"/>
      <c r="BR70" s="42"/>
      <c r="BS70" s="42"/>
      <c r="BT70" s="42"/>
      <c r="BU70" s="42"/>
      <c r="BV70" s="42"/>
      <c r="BW70" s="42"/>
      <c r="BX70" s="42"/>
      <c r="BY70" s="42"/>
      <c r="BZ70" s="43"/>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42"/>
      <c r="BN71" s="42"/>
      <c r="BO71" s="42"/>
      <c r="BP71" s="42"/>
      <c r="BQ71" s="42"/>
      <c r="BR71" s="42"/>
      <c r="BS71" s="42"/>
      <c r="BT71" s="42"/>
      <c r="BU71" s="42"/>
      <c r="BV71" s="42"/>
      <c r="BW71" s="42"/>
      <c r="BX71" s="42"/>
      <c r="BY71" s="42"/>
      <c r="BZ71" s="43"/>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42"/>
      <c r="BN72" s="42"/>
      <c r="BO72" s="42"/>
      <c r="BP72" s="42"/>
      <c r="BQ72" s="42"/>
      <c r="BR72" s="42"/>
      <c r="BS72" s="42"/>
      <c r="BT72" s="42"/>
      <c r="BU72" s="42"/>
      <c r="BV72" s="42"/>
      <c r="BW72" s="42"/>
      <c r="BX72" s="42"/>
      <c r="BY72" s="42"/>
      <c r="BZ72" s="43"/>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42"/>
      <c r="BN73" s="42"/>
      <c r="BO73" s="42"/>
      <c r="BP73" s="42"/>
      <c r="BQ73" s="42"/>
      <c r="BR73" s="42"/>
      <c r="BS73" s="42"/>
      <c r="BT73" s="42"/>
      <c r="BU73" s="42"/>
      <c r="BV73" s="42"/>
      <c r="BW73" s="42"/>
      <c r="BX73" s="42"/>
      <c r="BY73" s="42"/>
      <c r="BZ73" s="43"/>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42"/>
      <c r="BN74" s="42"/>
      <c r="BO74" s="42"/>
      <c r="BP74" s="42"/>
      <c r="BQ74" s="42"/>
      <c r="BR74" s="42"/>
      <c r="BS74" s="42"/>
      <c r="BT74" s="42"/>
      <c r="BU74" s="42"/>
      <c r="BV74" s="42"/>
      <c r="BW74" s="42"/>
      <c r="BX74" s="42"/>
      <c r="BY74" s="42"/>
      <c r="BZ74" s="43"/>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42"/>
      <c r="BN75" s="42"/>
      <c r="BO75" s="42"/>
      <c r="BP75" s="42"/>
      <c r="BQ75" s="42"/>
      <c r="BR75" s="42"/>
      <c r="BS75" s="42"/>
      <c r="BT75" s="42"/>
      <c r="BU75" s="42"/>
      <c r="BV75" s="42"/>
      <c r="BW75" s="42"/>
      <c r="BX75" s="42"/>
      <c r="BY75" s="42"/>
      <c r="BZ75" s="43"/>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42"/>
      <c r="BN76" s="42"/>
      <c r="BO76" s="42"/>
      <c r="BP76" s="42"/>
      <c r="BQ76" s="42"/>
      <c r="BR76" s="42"/>
      <c r="BS76" s="42"/>
      <c r="BT76" s="42"/>
      <c r="BU76" s="42"/>
      <c r="BV76" s="42"/>
      <c r="BW76" s="42"/>
      <c r="BX76" s="42"/>
      <c r="BY76" s="42"/>
      <c r="BZ76" s="43"/>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42"/>
      <c r="BN77" s="42"/>
      <c r="BO77" s="42"/>
      <c r="BP77" s="42"/>
      <c r="BQ77" s="42"/>
      <c r="BR77" s="42"/>
      <c r="BS77" s="42"/>
      <c r="BT77" s="42"/>
      <c r="BU77" s="42"/>
      <c r="BV77" s="42"/>
      <c r="BW77" s="42"/>
      <c r="BX77" s="42"/>
      <c r="BY77" s="42"/>
      <c r="BZ77" s="43"/>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42"/>
      <c r="BN78" s="42"/>
      <c r="BO78" s="42"/>
      <c r="BP78" s="42"/>
      <c r="BQ78" s="42"/>
      <c r="BR78" s="42"/>
      <c r="BS78" s="42"/>
      <c r="BT78" s="42"/>
      <c r="BU78" s="42"/>
      <c r="BV78" s="42"/>
      <c r="BW78" s="42"/>
      <c r="BX78" s="42"/>
      <c r="BY78" s="42"/>
      <c r="BZ78" s="43"/>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42"/>
      <c r="BN79" s="42"/>
      <c r="BO79" s="42"/>
      <c r="BP79" s="42"/>
      <c r="BQ79" s="42"/>
      <c r="BR79" s="42"/>
      <c r="BS79" s="42"/>
      <c r="BT79" s="42"/>
      <c r="BU79" s="42"/>
      <c r="BV79" s="42"/>
      <c r="BW79" s="42"/>
      <c r="BX79" s="42"/>
      <c r="BY79" s="42"/>
      <c r="BZ79" s="43"/>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42"/>
      <c r="BN80" s="42"/>
      <c r="BO80" s="42"/>
      <c r="BP80" s="42"/>
      <c r="BQ80" s="42"/>
      <c r="BR80" s="42"/>
      <c r="BS80" s="42"/>
      <c r="BT80" s="42"/>
      <c r="BU80" s="42"/>
      <c r="BV80" s="42"/>
      <c r="BW80" s="42"/>
      <c r="BX80" s="42"/>
      <c r="BY80" s="42"/>
      <c r="BZ80" s="43"/>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42"/>
      <c r="BN81" s="42"/>
      <c r="BO81" s="42"/>
      <c r="BP81" s="42"/>
      <c r="BQ81" s="42"/>
      <c r="BR81" s="42"/>
      <c r="BS81" s="42"/>
      <c r="BT81" s="42"/>
      <c r="BU81" s="42"/>
      <c r="BV81" s="42"/>
      <c r="BW81" s="42"/>
      <c r="BX81" s="42"/>
      <c r="BY81" s="42"/>
      <c r="BZ81" s="43"/>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kWnRf8FEDtvqqVJy3wuWbiuBlqndaZVOZQfuadsz9U+uYrhRfQpDUFIC2/gQZPkRlUH6mJc8Q3E2EHIyl3/qRw==" saltValue="H4PX/3evmVCzwZjo2QUOO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465330</v>
      </c>
      <c r="D6" s="20">
        <f t="shared" si="3"/>
        <v>46</v>
      </c>
      <c r="E6" s="20">
        <f t="shared" si="3"/>
        <v>1</v>
      </c>
      <c r="F6" s="20">
        <f t="shared" si="3"/>
        <v>0</v>
      </c>
      <c r="G6" s="20">
        <f t="shared" si="3"/>
        <v>1</v>
      </c>
      <c r="H6" s="20" t="str">
        <f t="shared" si="3"/>
        <v>鹿児島県　和泊町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43.15</v>
      </c>
      <c r="P6" s="21">
        <f t="shared" si="3"/>
        <v>100</v>
      </c>
      <c r="Q6" s="21">
        <f t="shared" si="3"/>
        <v>4895</v>
      </c>
      <c r="R6" s="21">
        <f t="shared" si="3"/>
        <v>6150</v>
      </c>
      <c r="S6" s="21">
        <f t="shared" si="3"/>
        <v>40.39</v>
      </c>
      <c r="T6" s="21">
        <f t="shared" si="3"/>
        <v>152.27000000000001</v>
      </c>
      <c r="U6" s="21">
        <f t="shared" si="3"/>
        <v>6004</v>
      </c>
      <c r="V6" s="21">
        <f t="shared" si="3"/>
        <v>2.76</v>
      </c>
      <c r="W6" s="21">
        <f t="shared" si="3"/>
        <v>2175.36</v>
      </c>
      <c r="X6" s="22">
        <f>IF(X7="",NA(),X7)</f>
        <v>100.75</v>
      </c>
      <c r="Y6" s="22">
        <f t="shared" ref="Y6:AG6" si="4">IF(Y7="",NA(),Y7)</f>
        <v>103.79</v>
      </c>
      <c r="Z6" s="22">
        <f t="shared" si="4"/>
        <v>100.69</v>
      </c>
      <c r="AA6" s="22">
        <f t="shared" si="4"/>
        <v>100.01</v>
      </c>
      <c r="AB6" s="22">
        <f t="shared" si="4"/>
        <v>100.04</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145.88</v>
      </c>
      <c r="AU6" s="22">
        <f t="shared" ref="AU6:BC6" si="6">IF(AU7="",NA(),AU7)</f>
        <v>138.91999999999999</v>
      </c>
      <c r="AV6" s="22">
        <f t="shared" si="6"/>
        <v>111.18</v>
      </c>
      <c r="AW6" s="22">
        <f t="shared" si="6"/>
        <v>98.54</v>
      </c>
      <c r="AX6" s="22">
        <f t="shared" si="6"/>
        <v>79.73</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732.71</v>
      </c>
      <c r="BF6" s="22">
        <f t="shared" ref="BF6:BN6" si="7">IF(BF7="",NA(),BF7)</f>
        <v>713.86</v>
      </c>
      <c r="BG6" s="22">
        <f t="shared" si="7"/>
        <v>690.46</v>
      </c>
      <c r="BH6" s="22">
        <f t="shared" si="7"/>
        <v>644.88</v>
      </c>
      <c r="BI6" s="22">
        <f t="shared" si="7"/>
        <v>640.26</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99.56</v>
      </c>
      <c r="BQ6" s="22">
        <f t="shared" ref="BQ6:BY6" si="8">IF(BQ7="",NA(),BQ7)</f>
        <v>101.61</v>
      </c>
      <c r="BR6" s="22">
        <f t="shared" si="8"/>
        <v>98.94</v>
      </c>
      <c r="BS6" s="22">
        <f t="shared" si="8"/>
        <v>98.89</v>
      </c>
      <c r="BT6" s="22">
        <f t="shared" si="8"/>
        <v>91.47</v>
      </c>
      <c r="BU6" s="22">
        <f t="shared" si="8"/>
        <v>87.11</v>
      </c>
      <c r="BV6" s="22">
        <f t="shared" si="8"/>
        <v>82.78</v>
      </c>
      <c r="BW6" s="22">
        <f t="shared" si="8"/>
        <v>84.82</v>
      </c>
      <c r="BX6" s="22">
        <f t="shared" si="8"/>
        <v>82.29</v>
      </c>
      <c r="BY6" s="22">
        <f t="shared" si="8"/>
        <v>84.16</v>
      </c>
      <c r="BZ6" s="21" t="str">
        <f>IF(BZ7="","",IF(BZ7="-","【-】","【"&amp;SUBSTITUTE(TEXT(BZ7,"#,##0.00"),"-","△")&amp;"】"))</f>
        <v>【97.82】</v>
      </c>
      <c r="CA6" s="22">
        <f>IF(CA7="",NA(),CA7)</f>
        <v>245.45</v>
      </c>
      <c r="CB6" s="22">
        <f t="shared" ref="CB6:CJ6" si="9">IF(CB7="",NA(),CB7)</f>
        <v>240.37</v>
      </c>
      <c r="CC6" s="22">
        <f t="shared" si="9"/>
        <v>247.5</v>
      </c>
      <c r="CD6" s="22">
        <f t="shared" si="9"/>
        <v>248.39</v>
      </c>
      <c r="CE6" s="22">
        <f t="shared" si="9"/>
        <v>269.08999999999997</v>
      </c>
      <c r="CF6" s="22">
        <f t="shared" si="9"/>
        <v>223.98</v>
      </c>
      <c r="CG6" s="22">
        <f t="shared" si="9"/>
        <v>225.09</v>
      </c>
      <c r="CH6" s="22">
        <f t="shared" si="9"/>
        <v>224.82</v>
      </c>
      <c r="CI6" s="22">
        <f t="shared" si="9"/>
        <v>230.85</v>
      </c>
      <c r="CJ6" s="22">
        <f t="shared" si="9"/>
        <v>230.21</v>
      </c>
      <c r="CK6" s="21" t="str">
        <f>IF(CK7="","",IF(CK7="-","【-】","【"&amp;SUBSTITUTE(TEXT(CK7,"#,##0.00"),"-","△")&amp;"】"))</f>
        <v>【177.56】</v>
      </c>
      <c r="CL6" s="22">
        <f>IF(CL7="",NA(),CL7)</f>
        <v>42.03</v>
      </c>
      <c r="CM6" s="22">
        <f t="shared" ref="CM6:CU6" si="10">IF(CM7="",NA(),CM7)</f>
        <v>41.29</v>
      </c>
      <c r="CN6" s="22">
        <f t="shared" si="10"/>
        <v>40.5</v>
      </c>
      <c r="CO6" s="22">
        <f t="shared" si="10"/>
        <v>40.950000000000003</v>
      </c>
      <c r="CP6" s="22">
        <f t="shared" si="10"/>
        <v>38.729999999999997</v>
      </c>
      <c r="CQ6" s="22">
        <f t="shared" si="10"/>
        <v>49.64</v>
      </c>
      <c r="CR6" s="22">
        <f t="shared" si="10"/>
        <v>49.38</v>
      </c>
      <c r="CS6" s="22">
        <f t="shared" si="10"/>
        <v>50.09</v>
      </c>
      <c r="CT6" s="22">
        <f t="shared" si="10"/>
        <v>50.1</v>
      </c>
      <c r="CU6" s="22">
        <f t="shared" si="10"/>
        <v>49.76</v>
      </c>
      <c r="CV6" s="21" t="str">
        <f>IF(CV7="","",IF(CV7="-","【-】","【"&amp;SUBSTITUTE(TEXT(CV7,"#,##0.00"),"-","△")&amp;"】"))</f>
        <v>【59.81】</v>
      </c>
      <c r="CW6" s="22">
        <f>IF(CW7="",NA(),CW7)</f>
        <v>91.4</v>
      </c>
      <c r="CX6" s="22">
        <f t="shared" ref="CX6:DF6" si="11">IF(CX7="",NA(),CX7)</f>
        <v>91.4</v>
      </c>
      <c r="CY6" s="22">
        <f t="shared" si="11"/>
        <v>91.4</v>
      </c>
      <c r="CZ6" s="22">
        <f t="shared" si="11"/>
        <v>91.4</v>
      </c>
      <c r="DA6" s="22">
        <f t="shared" si="11"/>
        <v>91.4</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40.99</v>
      </c>
      <c r="DI6" s="22">
        <f t="shared" ref="DI6:DQ6" si="12">IF(DI7="",NA(),DI7)</f>
        <v>42.55</v>
      </c>
      <c r="DJ6" s="22">
        <f t="shared" si="12"/>
        <v>43.98</v>
      </c>
      <c r="DK6" s="22">
        <f t="shared" si="12"/>
        <v>45.6</v>
      </c>
      <c r="DL6" s="22">
        <f t="shared" si="12"/>
        <v>47.16</v>
      </c>
      <c r="DM6" s="22">
        <f t="shared" si="12"/>
        <v>47.31</v>
      </c>
      <c r="DN6" s="22">
        <f t="shared" si="12"/>
        <v>47.5</v>
      </c>
      <c r="DO6" s="22">
        <f t="shared" si="12"/>
        <v>48.41</v>
      </c>
      <c r="DP6" s="22">
        <f t="shared" si="12"/>
        <v>50.02</v>
      </c>
      <c r="DQ6" s="22">
        <f t="shared" si="12"/>
        <v>51.38</v>
      </c>
      <c r="DR6" s="21" t="str">
        <f>IF(DR7="","",IF(DR7="-","【-】","【"&amp;SUBSTITUTE(TEXT(DR7,"#,##0.00"),"-","△")&amp;"】"))</f>
        <v>【52.02】</v>
      </c>
      <c r="DS6" s="22">
        <f>IF(DS7="",NA(),DS7)</f>
        <v>38.35</v>
      </c>
      <c r="DT6" s="22">
        <f t="shared" ref="DT6:EB6" si="13">IF(DT7="",NA(),DT7)</f>
        <v>38.35</v>
      </c>
      <c r="DU6" s="21">
        <f t="shared" si="13"/>
        <v>0</v>
      </c>
      <c r="DV6" s="21">
        <f t="shared" si="13"/>
        <v>0</v>
      </c>
      <c r="DW6" s="21">
        <f t="shared" si="13"/>
        <v>0</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0.17</v>
      </c>
      <c r="EE6" s="22">
        <f t="shared" ref="EE6:EM6" si="14">IF(EE7="",NA(),EE7)</f>
        <v>0.24</v>
      </c>
      <c r="EF6" s="22">
        <f t="shared" si="14"/>
        <v>0.28000000000000003</v>
      </c>
      <c r="EG6" s="22">
        <f t="shared" si="14"/>
        <v>0.28999999999999998</v>
      </c>
      <c r="EH6" s="22">
        <f t="shared" si="14"/>
        <v>0.05</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c r="A7" s="15"/>
      <c r="B7" s="24">
        <v>2023</v>
      </c>
      <c r="C7" s="24">
        <v>465330</v>
      </c>
      <c r="D7" s="24">
        <v>46</v>
      </c>
      <c r="E7" s="24">
        <v>1</v>
      </c>
      <c r="F7" s="24">
        <v>0</v>
      </c>
      <c r="G7" s="24">
        <v>1</v>
      </c>
      <c r="H7" s="24" t="s">
        <v>93</v>
      </c>
      <c r="I7" s="24" t="s">
        <v>94</v>
      </c>
      <c r="J7" s="24" t="s">
        <v>95</v>
      </c>
      <c r="K7" s="24" t="s">
        <v>96</v>
      </c>
      <c r="L7" s="24" t="s">
        <v>97</v>
      </c>
      <c r="M7" s="24" t="s">
        <v>98</v>
      </c>
      <c r="N7" s="25" t="s">
        <v>99</v>
      </c>
      <c r="O7" s="25">
        <v>43.15</v>
      </c>
      <c r="P7" s="25">
        <v>100</v>
      </c>
      <c r="Q7" s="25">
        <v>4895</v>
      </c>
      <c r="R7" s="25">
        <v>6150</v>
      </c>
      <c r="S7" s="25">
        <v>40.39</v>
      </c>
      <c r="T7" s="25">
        <v>152.27000000000001</v>
      </c>
      <c r="U7" s="25">
        <v>6004</v>
      </c>
      <c r="V7" s="25">
        <v>2.76</v>
      </c>
      <c r="W7" s="25">
        <v>2175.36</v>
      </c>
      <c r="X7" s="25">
        <v>100.75</v>
      </c>
      <c r="Y7" s="25">
        <v>103.79</v>
      </c>
      <c r="Z7" s="25">
        <v>100.69</v>
      </c>
      <c r="AA7" s="25">
        <v>100.01</v>
      </c>
      <c r="AB7" s="25">
        <v>100.04</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145.88</v>
      </c>
      <c r="AU7" s="25">
        <v>138.91999999999999</v>
      </c>
      <c r="AV7" s="25">
        <v>111.18</v>
      </c>
      <c r="AW7" s="25">
        <v>98.54</v>
      </c>
      <c r="AX7" s="25">
        <v>79.73</v>
      </c>
      <c r="AY7" s="25">
        <v>301.04000000000002</v>
      </c>
      <c r="AZ7" s="25">
        <v>305.08</v>
      </c>
      <c r="BA7" s="25">
        <v>305.33999999999997</v>
      </c>
      <c r="BB7" s="25">
        <v>310.01</v>
      </c>
      <c r="BC7" s="25">
        <v>311.12</v>
      </c>
      <c r="BD7" s="25">
        <v>243.36</v>
      </c>
      <c r="BE7" s="25">
        <v>732.71</v>
      </c>
      <c r="BF7" s="25">
        <v>713.86</v>
      </c>
      <c r="BG7" s="25">
        <v>690.46</v>
      </c>
      <c r="BH7" s="25">
        <v>644.88</v>
      </c>
      <c r="BI7" s="25">
        <v>640.26</v>
      </c>
      <c r="BJ7" s="25">
        <v>551.62</v>
      </c>
      <c r="BK7" s="25">
        <v>585.59</v>
      </c>
      <c r="BL7" s="25">
        <v>561.34</v>
      </c>
      <c r="BM7" s="25">
        <v>538.33000000000004</v>
      </c>
      <c r="BN7" s="25">
        <v>515.14</v>
      </c>
      <c r="BO7" s="25">
        <v>265.93</v>
      </c>
      <c r="BP7" s="25">
        <v>99.56</v>
      </c>
      <c r="BQ7" s="25">
        <v>101.61</v>
      </c>
      <c r="BR7" s="25">
        <v>98.94</v>
      </c>
      <c r="BS7" s="25">
        <v>98.89</v>
      </c>
      <c r="BT7" s="25">
        <v>91.47</v>
      </c>
      <c r="BU7" s="25">
        <v>87.11</v>
      </c>
      <c r="BV7" s="25">
        <v>82.78</v>
      </c>
      <c r="BW7" s="25">
        <v>84.82</v>
      </c>
      <c r="BX7" s="25">
        <v>82.29</v>
      </c>
      <c r="BY7" s="25">
        <v>84.16</v>
      </c>
      <c r="BZ7" s="25">
        <v>97.82</v>
      </c>
      <c r="CA7" s="25">
        <v>245.45</v>
      </c>
      <c r="CB7" s="25">
        <v>240.37</v>
      </c>
      <c r="CC7" s="25">
        <v>247.5</v>
      </c>
      <c r="CD7" s="25">
        <v>248.39</v>
      </c>
      <c r="CE7" s="25">
        <v>269.08999999999997</v>
      </c>
      <c r="CF7" s="25">
        <v>223.98</v>
      </c>
      <c r="CG7" s="25">
        <v>225.09</v>
      </c>
      <c r="CH7" s="25">
        <v>224.82</v>
      </c>
      <c r="CI7" s="25">
        <v>230.85</v>
      </c>
      <c r="CJ7" s="25">
        <v>230.21</v>
      </c>
      <c r="CK7" s="25">
        <v>177.56</v>
      </c>
      <c r="CL7" s="25">
        <v>42.03</v>
      </c>
      <c r="CM7" s="25">
        <v>41.29</v>
      </c>
      <c r="CN7" s="25">
        <v>40.5</v>
      </c>
      <c r="CO7" s="25">
        <v>40.950000000000003</v>
      </c>
      <c r="CP7" s="25">
        <v>38.729999999999997</v>
      </c>
      <c r="CQ7" s="25">
        <v>49.64</v>
      </c>
      <c r="CR7" s="25">
        <v>49.38</v>
      </c>
      <c r="CS7" s="25">
        <v>50.09</v>
      </c>
      <c r="CT7" s="25">
        <v>50.1</v>
      </c>
      <c r="CU7" s="25">
        <v>49.76</v>
      </c>
      <c r="CV7" s="25">
        <v>59.81</v>
      </c>
      <c r="CW7" s="25">
        <v>91.4</v>
      </c>
      <c r="CX7" s="25">
        <v>91.4</v>
      </c>
      <c r="CY7" s="25">
        <v>91.4</v>
      </c>
      <c r="CZ7" s="25">
        <v>91.4</v>
      </c>
      <c r="DA7" s="25">
        <v>91.4</v>
      </c>
      <c r="DB7" s="25">
        <v>78.09</v>
      </c>
      <c r="DC7" s="25">
        <v>78.010000000000005</v>
      </c>
      <c r="DD7" s="25">
        <v>77.599999999999994</v>
      </c>
      <c r="DE7" s="25">
        <v>77.3</v>
      </c>
      <c r="DF7" s="25">
        <v>76.64</v>
      </c>
      <c r="DG7" s="25">
        <v>89.42</v>
      </c>
      <c r="DH7" s="25">
        <v>40.99</v>
      </c>
      <c r="DI7" s="25">
        <v>42.55</v>
      </c>
      <c r="DJ7" s="25">
        <v>43.98</v>
      </c>
      <c r="DK7" s="25">
        <v>45.6</v>
      </c>
      <c r="DL7" s="25">
        <v>47.16</v>
      </c>
      <c r="DM7" s="25">
        <v>47.31</v>
      </c>
      <c r="DN7" s="25">
        <v>47.5</v>
      </c>
      <c r="DO7" s="25">
        <v>48.41</v>
      </c>
      <c r="DP7" s="25">
        <v>50.02</v>
      </c>
      <c r="DQ7" s="25">
        <v>51.38</v>
      </c>
      <c r="DR7" s="25">
        <v>52.02</v>
      </c>
      <c r="DS7" s="25">
        <v>38.35</v>
      </c>
      <c r="DT7" s="25">
        <v>38.35</v>
      </c>
      <c r="DU7" s="25">
        <v>0</v>
      </c>
      <c r="DV7" s="25">
        <v>0</v>
      </c>
      <c r="DW7" s="25">
        <v>0</v>
      </c>
      <c r="DX7" s="25">
        <v>16.77</v>
      </c>
      <c r="DY7" s="25">
        <v>17.399999999999999</v>
      </c>
      <c r="DZ7" s="25">
        <v>18.64</v>
      </c>
      <c r="EA7" s="25">
        <v>19.510000000000002</v>
      </c>
      <c r="EB7" s="25">
        <v>21.6</v>
      </c>
      <c r="EC7" s="25">
        <v>25.37</v>
      </c>
      <c r="ED7" s="25">
        <v>0.17</v>
      </c>
      <c r="EE7" s="25">
        <v>0.24</v>
      </c>
      <c r="EF7" s="25">
        <v>0.28000000000000003</v>
      </c>
      <c r="EG7" s="25">
        <v>0.28999999999999998</v>
      </c>
      <c r="EH7" s="25">
        <v>0.05</v>
      </c>
      <c r="EI7" s="25">
        <v>0.47</v>
      </c>
      <c r="EJ7" s="25">
        <v>0.4</v>
      </c>
      <c r="EK7" s="25">
        <v>0.36</v>
      </c>
      <c r="EL7" s="25">
        <v>0.56999999999999995</v>
      </c>
      <c r="EM7" s="25">
        <v>0.56000000000000005</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2025-02-12T07:42:35Z</cp:lastPrinted>
  <dcterms:created xsi:type="dcterms:W3CDTF">2025-01-24T06:56:37Z</dcterms:created>
  <dcterms:modified xsi:type="dcterms:W3CDTF">2025-02-12T07:42:38Z</dcterms:modified>
  <cp:category/>
</cp:coreProperties>
</file>