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33 大和村\"/>
    </mc:Choice>
  </mc:AlternateContent>
  <xr:revisionPtr revIDLastSave="0" documentId="13_ncr:1_{661ED682-B2A2-43E0-AF2A-8C8758067C48}" xr6:coauthVersionLast="36" xr6:coauthVersionMax="36" xr10:uidLastSave="{00000000-0000-0000-0000-000000000000}"/>
  <workbookProtection workbookAlgorithmName="SHA-512" workbookHashValue="dI2LD+cn1/wJw9ThqSDT8WuLjbPhYU4osUTJRXKcIvD0wydx5P0A1TFhQKPXel8pmJbeqvDpSZVhs/22b4+qtA==" workbookSaltValue="WuiGWsjStKZ77pc/aZmE1Q==" workbookSpinCount="100000" lockStructure="1"/>
  <bookViews>
    <workbookView xWindow="0" yWindow="0" windowWidth="23040" windowHeight="92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H86" i="4"/>
  <c r="E86" i="4"/>
  <c r="AT10" i="4"/>
  <c r="AL10" i="4"/>
  <c r="I10" i="4"/>
  <c r="AL8" i="4"/>
  <c r="P8" i="4"/>
  <c r="I8" i="4"/>
</calcChain>
</file>

<file path=xl/sharedStrings.xml><?xml version="1.0" encoding="utf-8"?>
<sst xmlns="http://schemas.openxmlformats.org/spreadsheetml/2006/main" count="236" uniqueCount="118">
  <si>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</si>
  <si>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</si>
  <si>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</si>
  <si>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</si>
  <si>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</si>
  <si>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</si>
  <si>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</si>
  <si>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</si>
  <si>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</si>
  <si>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</si>
  <si>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</si>
  <si>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</si>
  <si>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</si>
  <si>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</si>
  <si>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</si>
  <si>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</si>
  <si>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</si>
  <si>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</si>
  <si>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</si>
  <si>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</si>
  <si>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</si>
  <si>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</si>
  <si>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</si>
  <si>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</si>
  <si>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</si>
  <si>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</si>
  <si>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</si>
  <si>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</si>
  <si>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</si>
  <si>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</si>
  <si>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</si>
  <si>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</si>
  <si>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</si>
  <si>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</si>
  <si>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</si>
  <si>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</si>
  <si>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</si>
  <si>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</si>
  <si>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</si>
  <si>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</si>
  <si>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</si>
  <si>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</si>
  <si>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</si>
  <si>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</si>
  <si>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</si>
  <si>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</si>
  <si>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</si>
  <si>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</si>
  <si>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</si>
  <si>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</si>
  <si>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</si>
  <si>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</si>
  <si>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</si>
  <si>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</si>
  <si>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</si>
  <si>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</si>
  <si>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</si>
  <si>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</si>
  <si>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</si>
  <si>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</si>
  <si>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</si>
  <si>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</si>
  <si>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</si>
  <si>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</si>
  <si>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</si>
  <si>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</si>
  <si>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</si>
  <si>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</si>
  <si>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</si>
  <si>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</si>
  <si>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</si>
  <si>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</si>
  <si>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</si>
  <si>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</si>
  <si>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</si>
  <si>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</si>
  <si>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</si>
  <si>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</si>
  <si>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</si>
  <si>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</si>
  <si>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</si>
  <si>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</si>
  <si>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</si>
  <si>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</si>
  <si>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</si>
  <si>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</si>
  <si>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</si>
  <si>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</si>
  <si>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</si>
  <si>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</si>
  <si>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</si>
  <si>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</si>
  <si>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</si>
  <si>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</si>
  <si>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</si>
  <si>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</si>
  <si>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</si>
  <si>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大和村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</si>
  <si>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</si>
  <si>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</si>
  <si>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</si>
  <si>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</si>
  <si>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</si>
  <si>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</si>
  <si>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</si>
  <si>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</si>
  <si>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</si>
  <si>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</si>
  <si>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</si>
  <si>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</si>
  <si>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</si>
  <si>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</si>
  <si>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</si>
  <si>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</si>
  <si>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</si>
  <si>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①収益的収支比率については、前年度より15.93ポイント増加している。主な要因は、一般会計繰入金の増加である。使用料収入も増加しているが今後も接続可能世帯への加入促進を図っていく。
④企業債残高対事業規模比率については、一般会計負担によるもの。
⑤経費回収率については、前年度より1.83ポイント増加している。主な要因は、使用料収入の増加である。
⑥汚水処理原価については、前年度より86円減少している。主な要因は年間有収水量の増加である。
⑦施設利用率については、前年度より1.27ポイント増加してる。主な要因は、加入率の増加である。
⑧水洗化率については、前年度より12.46ポイント増加している。主な要因は⑦と同等の理由で加入率の増加である。</t>
    <rPh sb="1" eb="3">
      <t>シュウエキ</t>
    </rPh>
    <rPh sb="3" eb="4">
      <t>テキ</t>
    </rPh>
    <rPh sb="4" eb="6">
      <t>シュウシ</t>
    </rPh>
    <rPh sb="6" eb="8">
      <t>ヒリツ</t>
    </rPh>
    <rPh sb="14" eb="17">
      <t>ゼンネンド</t>
    </rPh>
    <rPh sb="28" eb="30">
      <t>ゾウカ</t>
    </rPh>
    <rPh sb="35" eb="36">
      <t>オモ</t>
    </rPh>
    <rPh sb="37" eb="39">
      <t>ヨウイン</t>
    </rPh>
    <rPh sb="41" eb="43">
      <t>イッパン</t>
    </rPh>
    <rPh sb="43" eb="45">
      <t>カイケイ</t>
    </rPh>
    <rPh sb="45" eb="47">
      <t>クリイ</t>
    </rPh>
    <rPh sb="47" eb="48">
      <t>キン</t>
    </rPh>
    <rPh sb="49" eb="51">
      <t>ゾウカ</t>
    </rPh>
    <rPh sb="55" eb="58">
      <t>シヨウリョウ</t>
    </rPh>
    <rPh sb="58" eb="60">
      <t>シュウニュウ</t>
    </rPh>
    <rPh sb="61" eb="63">
      <t>ゾウカ</t>
    </rPh>
    <rPh sb="68" eb="70">
      <t>コンゴ</t>
    </rPh>
    <rPh sb="71" eb="73">
      <t>セツゾク</t>
    </rPh>
    <rPh sb="73" eb="75">
      <t>カノウ</t>
    </rPh>
    <rPh sb="75" eb="77">
      <t>セタイ</t>
    </rPh>
    <rPh sb="79" eb="81">
      <t>カニュウ</t>
    </rPh>
    <rPh sb="81" eb="83">
      <t>ソクシン</t>
    </rPh>
    <rPh sb="84" eb="85">
      <t>ハカ</t>
    </rPh>
    <rPh sb="92" eb="95">
      <t>キギョウサイ</t>
    </rPh>
    <rPh sb="95" eb="97">
      <t>ザンダカ</t>
    </rPh>
    <rPh sb="97" eb="98">
      <t>タイ</t>
    </rPh>
    <rPh sb="98" eb="100">
      <t>ジギョウ</t>
    </rPh>
    <rPh sb="100" eb="102">
      <t>キボ</t>
    </rPh>
    <rPh sb="102" eb="104">
      <t>ヒリツ</t>
    </rPh>
    <rPh sb="110" eb="112">
      <t>イッパン</t>
    </rPh>
    <rPh sb="112" eb="114">
      <t>カイケイ</t>
    </rPh>
    <rPh sb="114" eb="116">
      <t>フタン</t>
    </rPh>
    <rPh sb="124" eb="126">
      <t>ケイヒ</t>
    </rPh>
    <rPh sb="126" eb="128">
      <t>カイシュウ</t>
    </rPh>
    <rPh sb="128" eb="129">
      <t>リツ</t>
    </rPh>
    <rPh sb="135" eb="137">
      <t>ゼンネン</t>
    </rPh>
    <rPh sb="137" eb="138">
      <t>ド</t>
    </rPh>
    <rPh sb="148" eb="150">
      <t>ゾウカ</t>
    </rPh>
    <rPh sb="155" eb="156">
      <t>オモ</t>
    </rPh>
    <rPh sb="157" eb="159">
      <t>ヨウイン</t>
    </rPh>
    <rPh sb="161" eb="164">
      <t>シヨウリョウ</t>
    </rPh>
    <rPh sb="164" eb="166">
      <t>シュウニュウ</t>
    </rPh>
    <rPh sb="167" eb="169">
      <t>ゾウカ</t>
    </rPh>
    <rPh sb="175" eb="177">
      <t>オスイ</t>
    </rPh>
    <rPh sb="177" eb="179">
      <t>ショリ</t>
    </rPh>
    <rPh sb="179" eb="181">
      <t>ゲンカ</t>
    </rPh>
    <rPh sb="187" eb="190">
      <t>ゼンネンド</t>
    </rPh>
    <rPh sb="194" eb="195">
      <t>エン</t>
    </rPh>
    <rPh sb="195" eb="197">
      <t>ゲンショウ</t>
    </rPh>
    <rPh sb="202" eb="203">
      <t>オモ</t>
    </rPh>
    <rPh sb="204" eb="206">
      <t>ヨウイン</t>
    </rPh>
    <rPh sb="207" eb="209">
      <t>ネンカン</t>
    </rPh>
    <rPh sb="209" eb="210">
      <t>ユウ</t>
    </rPh>
    <rPh sb="210" eb="211">
      <t>シュウ</t>
    </rPh>
    <rPh sb="211" eb="213">
      <t>スイリョウ</t>
    </rPh>
    <rPh sb="214" eb="216">
      <t>ゾウカ</t>
    </rPh>
    <rPh sb="222" eb="224">
      <t>シセツ</t>
    </rPh>
    <rPh sb="224" eb="226">
      <t>リヨウ</t>
    </rPh>
    <rPh sb="226" eb="227">
      <t>リツ</t>
    </rPh>
    <rPh sb="233" eb="236">
      <t>ゼンネンド</t>
    </rPh>
    <rPh sb="246" eb="248">
      <t>ゾウカ</t>
    </rPh>
    <rPh sb="252" eb="253">
      <t>オモ</t>
    </rPh>
    <rPh sb="254" eb="256">
      <t>ヨウイン</t>
    </rPh>
    <rPh sb="258" eb="260">
      <t>カニュウ</t>
    </rPh>
    <rPh sb="260" eb="261">
      <t>リツ</t>
    </rPh>
    <rPh sb="262" eb="264">
      <t>ゾウカ</t>
    </rPh>
    <rPh sb="270" eb="273">
      <t>スイセンカ</t>
    </rPh>
    <rPh sb="273" eb="274">
      <t>リツ</t>
    </rPh>
    <rPh sb="280" eb="282">
      <t>ゼンネン</t>
    </rPh>
    <rPh sb="282" eb="283">
      <t>ド</t>
    </rPh>
    <rPh sb="294" eb="296">
      <t>ゾウカ</t>
    </rPh>
    <rPh sb="301" eb="302">
      <t>オモ</t>
    </rPh>
    <rPh sb="303" eb="305">
      <t>ヨウイン</t>
    </rPh>
    <rPh sb="308" eb="310">
      <t>ドウトウ</t>
    </rPh>
    <rPh sb="311" eb="313">
      <t>リユウ</t>
    </rPh>
    <rPh sb="314" eb="317">
      <t>カニュウリツ</t>
    </rPh>
    <rPh sb="318" eb="320">
      <t>ゾウカ</t>
    </rPh>
    <phoneticPr fontId="4"/>
  </si>
  <si>
    <t>　建物及び管路については、修繕が多い地区があり機能強化計画の変更を行っている所である。処理区域の区分け等を行い問題解決に取り組む。</t>
    <rPh sb="1" eb="3">
      <t>タテモノ</t>
    </rPh>
    <rPh sb="3" eb="4">
      <t>オヨ</t>
    </rPh>
    <rPh sb="5" eb="7">
      <t>カンロ</t>
    </rPh>
    <rPh sb="13" eb="15">
      <t>シュウゼン</t>
    </rPh>
    <rPh sb="16" eb="17">
      <t>オオ</t>
    </rPh>
    <rPh sb="18" eb="20">
      <t>チク</t>
    </rPh>
    <rPh sb="23" eb="25">
      <t>キノウ</t>
    </rPh>
    <rPh sb="25" eb="27">
      <t>キョウカ</t>
    </rPh>
    <rPh sb="27" eb="29">
      <t>ケイカク</t>
    </rPh>
    <rPh sb="30" eb="32">
      <t>ヘンコウ</t>
    </rPh>
    <rPh sb="33" eb="34">
      <t>オコナ</t>
    </rPh>
    <rPh sb="38" eb="39">
      <t>トコロ</t>
    </rPh>
    <rPh sb="43" eb="45">
      <t>ショリ</t>
    </rPh>
    <rPh sb="45" eb="47">
      <t>クイキ</t>
    </rPh>
    <rPh sb="48" eb="50">
      <t>クワ</t>
    </rPh>
    <rPh sb="51" eb="52">
      <t>トウ</t>
    </rPh>
    <rPh sb="53" eb="54">
      <t>オコナ</t>
    </rPh>
    <rPh sb="55" eb="57">
      <t>モンダイ</t>
    </rPh>
    <rPh sb="57" eb="59">
      <t>カイケツ</t>
    </rPh>
    <rPh sb="60" eb="61">
      <t>ト</t>
    </rPh>
    <rPh sb="62" eb="63">
      <t>ク</t>
    </rPh>
    <phoneticPr fontId="4"/>
  </si>
  <si>
    <t>　総括としては、経費回収率が増加しているが、今後事業費も増加し、処理区域の増加が見込まれるため、接続可能世帯への加入促進を図ると同時に、料金の見直し等の経営分析を行っていく。</t>
    <rPh sb="1" eb="3">
      <t>ソウカツ</t>
    </rPh>
    <rPh sb="8" eb="10">
      <t>ケイヒ</t>
    </rPh>
    <rPh sb="10" eb="12">
      <t>カイシュウ</t>
    </rPh>
    <rPh sb="12" eb="13">
      <t>リツ</t>
    </rPh>
    <rPh sb="14" eb="16">
      <t>ゾウカ</t>
    </rPh>
    <rPh sb="22" eb="24">
      <t>コンゴ</t>
    </rPh>
    <rPh sb="24" eb="27">
      <t>ジギョウヒ</t>
    </rPh>
    <rPh sb="28" eb="30">
      <t>ゾウカ</t>
    </rPh>
    <rPh sb="32" eb="34">
      <t>ショリ</t>
    </rPh>
    <rPh sb="34" eb="36">
      <t>クイキ</t>
    </rPh>
    <rPh sb="37" eb="39">
      <t>ゾウカ</t>
    </rPh>
    <rPh sb="40" eb="42">
      <t>ミコ</t>
    </rPh>
    <rPh sb="48" eb="50">
      <t>セツゾク</t>
    </rPh>
    <rPh sb="50" eb="52">
      <t>カノウ</t>
    </rPh>
    <rPh sb="52" eb="54">
      <t>セタイ</t>
    </rPh>
    <rPh sb="56" eb="58">
      <t>カニュウ</t>
    </rPh>
    <rPh sb="58" eb="60">
      <t>ソクシン</t>
    </rPh>
    <rPh sb="61" eb="62">
      <t>ハカ</t>
    </rPh>
    <rPh sb="64" eb="66">
      <t>ドウジ</t>
    </rPh>
    <rPh sb="68" eb="70">
      <t>リョウキン</t>
    </rPh>
    <rPh sb="71" eb="73">
      <t>ミナオ</t>
    </rPh>
    <rPh sb="74" eb="75">
      <t>トウ</t>
    </rPh>
    <rPh sb="76" eb="78">
      <t>ケイエイ</t>
    </rPh>
    <rPh sb="78" eb="80">
      <t>ブンセキ</t>
    </rPh>
    <rPh sb="81" eb="8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</si>
</sst>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26-4A9D-ABEE-D735D3086C1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quot;-&quot;">
                  <c:v>0.03</c:v>
                </c:pt>
                <c:pt idx="4" formatCode="#,##0.00;&quot;△&quot;#,##0.00;&quot;-&quot;">
                  <c:v>0.03</c:v>
                </c:pt>
              </c:numCache>
            </c:numRef>
          </c:val>
          <c:smooth val="0"/>
          <c:extLst>
            <c:ext xmlns:c16="http://schemas.microsoft.com/office/drawing/2014/chart" uri="{C3380CC4-5D6E-409C-BE32-E72D297353CC}">
              <c16:uniqueId val="{00000001-BF26-4A9D-ABEE-D735D3086C1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41.19</c:v>
                </c:pt>
                <c:pt idx="1">
                  <c:v>44.39</c:v>
                </c:pt>
                <c:pt idx="2">
                  <c:v>42.41</c:v>
                </c:pt>
                <c:pt idx="3">
                  <c:v>46.99</c:v>
                </c:pt>
                <c:pt idx="4">
                  <c:v>48.26</c:v>
                </c:pt>
              </c:numCache>
            </c:numRef>
          </c:val>
          <c:extLst>
            <c:ext xmlns:c16="http://schemas.microsoft.com/office/drawing/2014/chart" uri="{C3380CC4-5D6E-409C-BE32-E72D297353CC}">
              <c16:uniqueId val="{00000000-5535-4781-8774-24D1FCF0043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42.33</c:v>
                </c:pt>
                <c:pt idx="1">
                  <c:v>41.66</c:v>
                </c:pt>
                <c:pt idx="2">
                  <c:v>36.369999999999997</c:v>
                </c:pt>
                <c:pt idx="3">
                  <c:v>52.35</c:v>
                </c:pt>
                <c:pt idx="4">
                  <c:v>46.25</c:v>
                </c:pt>
              </c:numCache>
            </c:numRef>
          </c:val>
          <c:smooth val="0"/>
          <c:extLst>
            <c:ext xmlns:c16="http://schemas.microsoft.com/office/drawing/2014/chart" uri="{C3380CC4-5D6E-409C-BE32-E72D297353CC}">
              <c16:uniqueId val="{00000001-5535-4781-8774-24D1FCF0043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93.22</c:v>
                </c:pt>
                <c:pt idx="1">
                  <c:v>96.55</c:v>
                </c:pt>
                <c:pt idx="2">
                  <c:v>65.52</c:v>
                </c:pt>
                <c:pt idx="3">
                  <c:v>64.42</c:v>
                </c:pt>
                <c:pt idx="4">
                  <c:v>76.88</c:v>
                </c:pt>
              </c:numCache>
            </c:numRef>
          </c:val>
          <c:extLst>
            <c:ext xmlns:c16="http://schemas.microsoft.com/office/drawing/2014/chart" uri="{C3380CC4-5D6E-409C-BE32-E72D297353CC}">
              <c16:uniqueId val="{00000000-F0D6-49BF-B066-483BCC983C6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62.5</c:v>
                </c:pt>
                <c:pt idx="1">
                  <c:v>58.77</c:v>
                </c:pt>
                <c:pt idx="2">
                  <c:v>59.58</c:v>
                </c:pt>
                <c:pt idx="3">
                  <c:v>84.39</c:v>
                </c:pt>
                <c:pt idx="4">
                  <c:v>83.96</c:v>
                </c:pt>
              </c:numCache>
            </c:numRef>
          </c:val>
          <c:smooth val="0"/>
          <c:extLst>
            <c:ext xmlns:c16="http://schemas.microsoft.com/office/drawing/2014/chart" uri="{C3380CC4-5D6E-409C-BE32-E72D297353CC}">
              <c16:uniqueId val="{00000001-F0D6-49BF-B066-483BCC983C6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94.92</c:v>
                </c:pt>
                <c:pt idx="1">
                  <c:v>104.03</c:v>
                </c:pt>
                <c:pt idx="2">
                  <c:v>102.83</c:v>
                </c:pt>
                <c:pt idx="3">
                  <c:v>35.57</c:v>
                </c:pt>
                <c:pt idx="4">
                  <c:v>51.5</c:v>
                </c:pt>
              </c:numCache>
            </c:numRef>
          </c:val>
          <c:extLst>
            <c:ext xmlns:c16="http://schemas.microsoft.com/office/drawing/2014/chart" uri="{C3380CC4-5D6E-409C-BE32-E72D297353CC}">
              <c16:uniqueId val="{00000000-2647-4EE4-8186-938F0027A4C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47-4EE4-8186-938F0027A4C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81-4054-8688-F439DED538C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81-4054-8688-F439DED538C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4A-4569-A07E-BFEE97A307E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4A-4569-A07E-BFEE97A307E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EE-4516-A8FB-423345B49CC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EE-4516-A8FB-423345B49CC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70-477C-9ED0-E9F18059F25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70-477C-9ED0-E9F18059F25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406.94</c:v>
                </c:pt>
                <c:pt idx="1">
                  <c:v>625.66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D87-4424-828D-A54C4B74C3D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673.08</c:v>
                </c:pt>
                <c:pt idx="1">
                  <c:v>746.98</c:v>
                </c:pt>
                <c:pt idx="2">
                  <c:v>904.55</c:v>
                </c:pt>
                <c:pt idx="3">
                  <c:v>900.82</c:v>
                </c:pt>
                <c:pt idx="4">
                  <c:v>839.21</c:v>
                </c:pt>
              </c:numCache>
            </c:numRef>
          </c:val>
          <c:smooth val="0"/>
          <c:extLst>
            <c:ext xmlns:c16="http://schemas.microsoft.com/office/drawing/2014/chart" uri="{C3380CC4-5D6E-409C-BE32-E72D297353CC}">
              <c16:uniqueId val="{00000001-2D87-4424-828D-A54C4B74C3D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53.96</c:v>
                </c:pt>
                <c:pt idx="1">
                  <c:v>39.35</c:v>
                </c:pt>
                <c:pt idx="2">
                  <c:v>47.55</c:v>
                </c:pt>
                <c:pt idx="3">
                  <c:v>18.48</c:v>
                </c:pt>
                <c:pt idx="4">
                  <c:v>20.309999999999999</c:v>
                </c:pt>
              </c:numCache>
            </c:numRef>
          </c:val>
          <c:extLst>
            <c:ext xmlns:c16="http://schemas.microsoft.com/office/drawing/2014/chart" uri="{C3380CC4-5D6E-409C-BE32-E72D297353CC}">
              <c16:uniqueId val="{00000000-ACCE-4169-B8AC-B321E909F76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42.44</c:v>
                </c:pt>
                <c:pt idx="1">
                  <c:v>40.49</c:v>
                </c:pt>
                <c:pt idx="2">
                  <c:v>39.69</c:v>
                </c:pt>
                <c:pt idx="3">
                  <c:v>52.94</c:v>
                </c:pt>
                <c:pt idx="4">
                  <c:v>52.05</c:v>
                </c:pt>
              </c:numCache>
            </c:numRef>
          </c:val>
          <c:smooth val="0"/>
          <c:extLst>
            <c:ext xmlns:c16="http://schemas.microsoft.com/office/drawing/2014/chart" uri="{C3380CC4-5D6E-409C-BE32-E72D297353CC}">
              <c16:uniqueId val="{00000001-ACCE-4169-B8AC-B321E909F76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213.66</c:v>
                </c:pt>
                <c:pt idx="1">
                  <c:v>299.77</c:v>
                </c:pt>
                <c:pt idx="2">
                  <c:v>254.07</c:v>
                </c:pt>
                <c:pt idx="3">
                  <c:v>662.13</c:v>
                </c:pt>
                <c:pt idx="4">
                  <c:v>576.97</c:v>
                </c:pt>
              </c:numCache>
            </c:numRef>
          </c:val>
          <c:extLst>
            <c:ext xmlns:c16="http://schemas.microsoft.com/office/drawing/2014/chart" uri="{C3380CC4-5D6E-409C-BE32-E72D297353CC}">
              <c16:uniqueId val="{00000000-0D21-40E2-A996-5EF6F5A0DAB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284.54000000000002</c:v>
                </c:pt>
                <c:pt idx="1">
                  <c:v>274.54000000000002</c:v>
                </c:pt>
                <c:pt idx="2">
                  <c:v>253.17</c:v>
                </c:pt>
                <c:pt idx="3">
                  <c:v>303.27999999999997</c:v>
                </c:pt>
                <c:pt idx="4">
                  <c:v>301.86</c:v>
                </c:pt>
              </c:numCache>
            </c:numRef>
          </c:val>
          <c:smooth val="0"/>
          <c:extLst>
            <c:ext xmlns:c16="http://schemas.microsoft.com/office/drawing/2014/chart" uri="{C3380CC4-5D6E-409C-BE32-E72D297353CC}">
              <c16:uniqueId val="{00000001-0D21-40E2-A996-5EF6F5A0DAB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鹿児島県　大和村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1413</v>
      </c>
      <c r="AM8" s="44"/>
      <c r="AN8" s="44"/>
      <c r="AO8" s="44"/>
      <c r="AP8" s="44"/>
      <c r="AQ8" s="44"/>
      <c r="AR8" s="44"/>
      <c r="AS8" s="44"/>
      <c r="AT8" s="45">
        <f>データ!T6</f>
        <v>88.26</v>
      </c>
      <c r="AU8" s="45"/>
      <c r="AV8" s="45"/>
      <c r="AW8" s="45"/>
      <c r="AX8" s="45"/>
      <c r="AY8" s="45"/>
      <c r="AZ8" s="45"/>
      <c r="BA8" s="45"/>
      <c r="BB8" s="45">
        <f>データ!U6</f>
        <v>16.010000000000002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92.13</v>
      </c>
      <c r="Q10" s="45"/>
      <c r="R10" s="45"/>
      <c r="S10" s="45"/>
      <c r="T10" s="45"/>
      <c r="U10" s="45"/>
      <c r="V10" s="45"/>
      <c r="W10" s="45">
        <f>データ!Q6</f>
        <v>100</v>
      </c>
      <c r="X10" s="45"/>
      <c r="Y10" s="45"/>
      <c r="Z10" s="45"/>
      <c r="AA10" s="45"/>
      <c r="AB10" s="45"/>
      <c r="AC10" s="45"/>
      <c r="AD10" s="44">
        <f>データ!R6</f>
        <v>2160</v>
      </c>
      <c r="AE10" s="44"/>
      <c r="AF10" s="44"/>
      <c r="AG10" s="44"/>
      <c r="AH10" s="44"/>
      <c r="AI10" s="44"/>
      <c r="AJ10" s="44"/>
      <c r="AK10" s="2"/>
      <c r="AL10" s="44">
        <f>データ!V6</f>
        <v>1276</v>
      </c>
      <c r="AM10" s="44"/>
      <c r="AN10" s="44"/>
      <c r="AO10" s="44"/>
      <c r="AP10" s="44"/>
      <c r="AQ10" s="44"/>
      <c r="AR10" s="44"/>
      <c r="AS10" s="44"/>
      <c r="AT10" s="45">
        <f>データ!W6</f>
        <v>1.44</v>
      </c>
      <c r="AU10" s="45"/>
      <c r="AV10" s="45"/>
      <c r="AW10" s="45"/>
      <c r="AX10" s="45"/>
      <c r="AY10" s="45"/>
      <c r="AZ10" s="45"/>
      <c r="BA10" s="45"/>
      <c r="BB10" s="45">
        <f>データ!X6</f>
        <v>886.11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XMvTyYwUjWY6h5IfLU688IJ8r2vqYpTJYAJtqqyJuRkEW06iOwflsCliMcfG9wBmnzp/s0p0k9Em2uvuryB4/g==" saltValue="9VMwMRVvAHj5qEoo878zY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465232</v>
      </c>
      <c r="D6" s="19">
        <f t="shared" si="3"/>
        <v>47</v>
      </c>
      <c r="E6" s="19">
        <f t="shared" si="3"/>
        <v>17</v>
      </c>
      <c r="F6" s="19">
        <f t="shared" si="3"/>
        <v>5</v>
      </c>
      <c r="G6" s="19">
        <f t="shared" si="3"/>
        <v>0</v>
      </c>
      <c r="H6" s="19" t="str">
        <f t="shared" si="3"/>
        <v>鹿児島県　大和村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92.13</v>
      </c>
      <c r="Q6" s="20">
        <f t="shared" si="3"/>
        <v>100</v>
      </c>
      <c r="R6" s="20">
        <f t="shared" si="3"/>
        <v>2160</v>
      </c>
      <c r="S6" s="20">
        <f t="shared" si="3"/>
        <v>1413</v>
      </c>
      <c r="T6" s="20">
        <f t="shared" si="3"/>
        <v>88.26</v>
      </c>
      <c r="U6" s="20">
        <f t="shared" si="3"/>
        <v>16.010000000000002</v>
      </c>
      <c r="V6" s="20">
        <f t="shared" si="3"/>
        <v>1276</v>
      </c>
      <c r="W6" s="20">
        <f t="shared" si="3"/>
        <v>1.44</v>
      </c>
      <c r="X6" s="20">
        <f t="shared" si="3"/>
        <v>886.11</v>
      </c>
      <c r="Y6" s="21">
        <f>IF(Y7="",NA(),Y7)</f>
        <v>94.92</v>
      </c>
      <c r="Z6" s="21">
        <f t="shared" ref="Z6:AH6" si="4">IF(Z7="",NA(),Z7)</f>
        <v>104.03</v>
      </c>
      <c r="AA6" s="21">
        <f t="shared" si="4"/>
        <v>102.83</v>
      </c>
      <c r="AB6" s="21">
        <f t="shared" si="4"/>
        <v>35.57</v>
      </c>
      <c r="AC6" s="21">
        <f t="shared" si="4"/>
        <v>51.5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406.94</v>
      </c>
      <c r="BG6" s="21">
        <f t="shared" ref="BG6:BO6" si="7">IF(BG7="",NA(),BG7)</f>
        <v>625.66</v>
      </c>
      <c r="BH6" s="20">
        <f t="shared" si="7"/>
        <v>0</v>
      </c>
      <c r="BI6" s="20">
        <f t="shared" si="7"/>
        <v>0</v>
      </c>
      <c r="BJ6" s="20">
        <f t="shared" si="7"/>
        <v>0</v>
      </c>
      <c r="BK6" s="21">
        <f t="shared" si="7"/>
        <v>673.08</v>
      </c>
      <c r="BL6" s="21">
        <f t="shared" si="7"/>
        <v>746.98</v>
      </c>
      <c r="BM6" s="21">
        <f t="shared" si="7"/>
        <v>904.55</v>
      </c>
      <c r="BN6" s="21">
        <f t="shared" si="7"/>
        <v>900.82</v>
      </c>
      <c r="BO6" s="21">
        <f t="shared" si="7"/>
        <v>839.21</v>
      </c>
      <c r="BP6" s="20" t="str">
        <f>IF(BP7="","",IF(BP7="-","【-】","【"&amp;SUBSTITUTE(TEXT(BP7,"#,##0.00"),"-","△")&amp;"】"))</f>
        <v>【785.10】</v>
      </c>
      <c r="BQ6" s="21">
        <f>IF(BQ7="",NA(),BQ7)</f>
        <v>53.96</v>
      </c>
      <c r="BR6" s="21">
        <f t="shared" ref="BR6:BZ6" si="8">IF(BR7="",NA(),BR7)</f>
        <v>39.35</v>
      </c>
      <c r="BS6" s="21">
        <f t="shared" si="8"/>
        <v>47.55</v>
      </c>
      <c r="BT6" s="21">
        <f t="shared" si="8"/>
        <v>18.48</v>
      </c>
      <c r="BU6" s="21">
        <f t="shared" si="8"/>
        <v>20.309999999999999</v>
      </c>
      <c r="BV6" s="21">
        <f t="shared" si="8"/>
        <v>42.44</v>
      </c>
      <c r="BW6" s="21">
        <f t="shared" si="8"/>
        <v>40.49</v>
      </c>
      <c r="BX6" s="21">
        <f t="shared" si="8"/>
        <v>39.69</v>
      </c>
      <c r="BY6" s="21">
        <f t="shared" si="8"/>
        <v>52.94</v>
      </c>
      <c r="BZ6" s="21">
        <f t="shared" si="8"/>
        <v>52.05</v>
      </c>
      <c r="CA6" s="20" t="str">
        <f>IF(CA7="","",IF(CA7="-","【-】","【"&amp;SUBSTITUTE(TEXT(CA7,"#,##0.00"),"-","△")&amp;"】"))</f>
        <v>【56.93】</v>
      </c>
      <c r="CB6" s="21">
        <f>IF(CB7="",NA(),CB7)</f>
        <v>213.66</v>
      </c>
      <c r="CC6" s="21">
        <f t="shared" ref="CC6:CK6" si="9">IF(CC7="",NA(),CC7)</f>
        <v>299.77</v>
      </c>
      <c r="CD6" s="21">
        <f t="shared" si="9"/>
        <v>254.07</v>
      </c>
      <c r="CE6" s="21">
        <f t="shared" si="9"/>
        <v>662.13</v>
      </c>
      <c r="CF6" s="21">
        <f t="shared" si="9"/>
        <v>576.97</v>
      </c>
      <c r="CG6" s="21">
        <f t="shared" si="9"/>
        <v>284.54000000000002</v>
      </c>
      <c r="CH6" s="21">
        <f t="shared" si="9"/>
        <v>274.54000000000002</v>
      </c>
      <c r="CI6" s="21">
        <f t="shared" si="9"/>
        <v>253.17</v>
      </c>
      <c r="CJ6" s="21">
        <f t="shared" si="9"/>
        <v>303.27999999999997</v>
      </c>
      <c r="CK6" s="21">
        <f t="shared" si="9"/>
        <v>301.86</v>
      </c>
      <c r="CL6" s="20" t="str">
        <f>IF(CL7="","",IF(CL7="-","【-】","【"&amp;SUBSTITUTE(TEXT(CL7,"#,##0.00"),"-","△")&amp;"】"))</f>
        <v>【271.15】</v>
      </c>
      <c r="CM6" s="21">
        <f>IF(CM7="",NA(),CM7)</f>
        <v>41.19</v>
      </c>
      <c r="CN6" s="21">
        <f t="shared" ref="CN6:CV6" si="10">IF(CN7="",NA(),CN7)</f>
        <v>44.39</v>
      </c>
      <c r="CO6" s="21">
        <f t="shared" si="10"/>
        <v>42.41</v>
      </c>
      <c r="CP6" s="21">
        <f t="shared" si="10"/>
        <v>46.99</v>
      </c>
      <c r="CQ6" s="21">
        <f t="shared" si="10"/>
        <v>48.26</v>
      </c>
      <c r="CR6" s="21">
        <f t="shared" si="10"/>
        <v>42.33</v>
      </c>
      <c r="CS6" s="21">
        <f t="shared" si="10"/>
        <v>41.66</v>
      </c>
      <c r="CT6" s="21">
        <f t="shared" si="10"/>
        <v>36.369999999999997</v>
      </c>
      <c r="CU6" s="21">
        <f t="shared" si="10"/>
        <v>52.35</v>
      </c>
      <c r="CV6" s="21">
        <f t="shared" si="10"/>
        <v>46.25</v>
      </c>
      <c r="CW6" s="20" t="str">
        <f>IF(CW7="","",IF(CW7="-","【-】","【"&amp;SUBSTITUTE(TEXT(CW7,"#,##0.00"),"-","△")&amp;"】"))</f>
        <v>【49.87】</v>
      </c>
      <c r="CX6" s="21">
        <f>IF(CX7="",NA(),CX7)</f>
        <v>93.22</v>
      </c>
      <c r="CY6" s="21">
        <f t="shared" ref="CY6:DG6" si="11">IF(CY7="",NA(),CY7)</f>
        <v>96.55</v>
      </c>
      <c r="CZ6" s="21">
        <f t="shared" si="11"/>
        <v>65.52</v>
      </c>
      <c r="DA6" s="21">
        <f t="shared" si="11"/>
        <v>64.42</v>
      </c>
      <c r="DB6" s="21">
        <f t="shared" si="11"/>
        <v>76.88</v>
      </c>
      <c r="DC6" s="21">
        <f t="shared" si="11"/>
        <v>62.5</v>
      </c>
      <c r="DD6" s="21">
        <f t="shared" si="11"/>
        <v>58.77</v>
      </c>
      <c r="DE6" s="21">
        <f t="shared" si="11"/>
        <v>59.58</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1">
        <f t="shared" si="14"/>
        <v>0.03</v>
      </c>
      <c r="EN6" s="21">
        <f t="shared" si="14"/>
        <v>0.03</v>
      </c>
      <c r="EO6" s="20" t="str">
        <f>IF(EO7="","",IF(EO7="-","【-】","【"&amp;SUBSTITUTE(TEXT(EO7,"#,##0.00"),"-","△")&amp;"】"))</f>
        <v>【0.02】</v>
      </c>
    </row>
    <row r="7" spans="1:145" s="22" customFormat="1" x14ac:dyDescent="0.15">
      <c r="A7" s="14"/>
      <c r="B7" s="23">
        <v>2023</v>
      </c>
      <c r="C7" s="23">
        <v>465232</v>
      </c>
      <c r="D7" s="23">
        <v>47</v>
      </c>
      <c r="E7" s="23">
        <v>17</v>
      </c>
      <c r="F7" s="23">
        <v>5</v>
      </c>
      <c r="G7" s="23">
        <v>0</v>
      </c>
      <c r="H7" s="23" t="s">
        <v>97</v>
      </c>
      <c r="I7" s="23" t="s">
        <v>98</v>
      </c>
      <c r="J7" s="23" t="s">
        <v>99</v>
      </c>
      <c r="K7" s="23" t="s">
        <v>100</v>
      </c>
      <c r="L7" s="23" t="s">
        <v>101</v>
      </c>
      <c r="M7" s="23" t="s">
        <v>102</v>
      </c>
      <c r="N7" s="24" t="s">
        <v>103</v>
      </c>
      <c r="O7" s="24" t="s">
        <v>104</v>
      </c>
      <c r="P7" s="24">
        <v>92.13</v>
      </c>
      <c r="Q7" s="24">
        <v>100</v>
      </c>
      <c r="R7" s="24">
        <v>2160</v>
      </c>
      <c r="S7" s="24">
        <v>1413</v>
      </c>
      <c r="T7" s="24">
        <v>88.26</v>
      </c>
      <c r="U7" s="24">
        <v>16.010000000000002</v>
      </c>
      <c r="V7" s="24">
        <v>1276</v>
      </c>
      <c r="W7" s="24">
        <v>1.44</v>
      </c>
      <c r="X7" s="24">
        <v>886.11</v>
      </c>
      <c r="Y7" s="24">
        <v>94.92</v>
      </c>
      <c r="Z7" s="24">
        <v>104.03</v>
      </c>
      <c r="AA7" s="24">
        <v>102.83</v>
      </c>
      <c r="AB7" s="24">
        <v>35.57</v>
      </c>
      <c r="AC7" s="24">
        <v>51.5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406.94</v>
      </c>
      <c r="BG7" s="24">
        <v>625.66</v>
      </c>
      <c r="BH7" s="24">
        <v>0</v>
      </c>
      <c r="BI7" s="24">
        <v>0</v>
      </c>
      <c r="BJ7" s="24">
        <v>0</v>
      </c>
      <c r="BK7" s="24">
        <v>673.08</v>
      </c>
      <c r="BL7" s="24">
        <v>746.98</v>
      </c>
      <c r="BM7" s="24">
        <v>904.55</v>
      </c>
      <c r="BN7" s="24">
        <v>900.82</v>
      </c>
      <c r="BO7" s="24">
        <v>839.21</v>
      </c>
      <c r="BP7" s="24">
        <v>785.1</v>
      </c>
      <c r="BQ7" s="24">
        <v>53.96</v>
      </c>
      <c r="BR7" s="24">
        <v>39.35</v>
      </c>
      <c r="BS7" s="24">
        <v>47.55</v>
      </c>
      <c r="BT7" s="24">
        <v>18.48</v>
      </c>
      <c r="BU7" s="24">
        <v>20.309999999999999</v>
      </c>
      <c r="BV7" s="24">
        <v>42.44</v>
      </c>
      <c r="BW7" s="24">
        <v>40.49</v>
      </c>
      <c r="BX7" s="24">
        <v>39.69</v>
      </c>
      <c r="BY7" s="24">
        <v>52.94</v>
      </c>
      <c r="BZ7" s="24">
        <v>52.05</v>
      </c>
      <c r="CA7" s="24">
        <v>56.93</v>
      </c>
      <c r="CB7" s="24">
        <v>213.66</v>
      </c>
      <c r="CC7" s="24">
        <v>299.77</v>
      </c>
      <c r="CD7" s="24">
        <v>254.07</v>
      </c>
      <c r="CE7" s="24">
        <v>662.13</v>
      </c>
      <c r="CF7" s="24">
        <v>576.97</v>
      </c>
      <c r="CG7" s="24">
        <v>284.54000000000002</v>
      </c>
      <c r="CH7" s="24">
        <v>274.54000000000002</v>
      </c>
      <c r="CI7" s="24">
        <v>253.17</v>
      </c>
      <c r="CJ7" s="24">
        <v>303.27999999999997</v>
      </c>
      <c r="CK7" s="24">
        <v>301.86</v>
      </c>
      <c r="CL7" s="24">
        <v>271.14999999999998</v>
      </c>
      <c r="CM7" s="24">
        <v>41.19</v>
      </c>
      <c r="CN7" s="24">
        <v>44.39</v>
      </c>
      <c r="CO7" s="24">
        <v>42.41</v>
      </c>
      <c r="CP7" s="24">
        <v>46.99</v>
      </c>
      <c r="CQ7" s="24">
        <v>48.26</v>
      </c>
      <c r="CR7" s="24">
        <v>42.33</v>
      </c>
      <c r="CS7" s="24">
        <v>41.66</v>
      </c>
      <c r="CT7" s="24">
        <v>36.369999999999997</v>
      </c>
      <c r="CU7" s="24">
        <v>52.35</v>
      </c>
      <c r="CV7" s="24">
        <v>46.25</v>
      </c>
      <c r="CW7" s="24">
        <v>49.87</v>
      </c>
      <c r="CX7" s="24">
        <v>93.22</v>
      </c>
      <c r="CY7" s="24">
        <v>96.55</v>
      </c>
      <c r="CZ7" s="24">
        <v>65.52</v>
      </c>
      <c r="DA7" s="24">
        <v>64.42</v>
      </c>
      <c r="DB7" s="24">
        <v>76.88</v>
      </c>
      <c r="DC7" s="24">
        <v>62.5</v>
      </c>
      <c r="DD7" s="24">
        <v>58.77</v>
      </c>
      <c r="DE7" s="24">
        <v>59.58</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2025-02-04T01:47:26Z</cp:lastPrinted>
  <dcterms:created xsi:type="dcterms:W3CDTF">2025-01-24T07:37:09Z</dcterms:created>
  <dcterms:modified xsi:type="dcterms:W3CDTF">2025-02-17T01:18:11Z</dcterms:modified>
  <cp:category/>
</cp:coreProperties>
</file>