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2 屋久島町\"/>
    </mc:Choice>
  </mc:AlternateContent>
  <xr:revisionPtr revIDLastSave="0" documentId="13_ncr:1_{3549DAC1-0C3B-4C5E-8F9E-1691EA2DC24C}" xr6:coauthVersionLast="36" xr6:coauthVersionMax="47" xr10:uidLastSave="{00000000-0000-0000-0000-000000000000}"/>
  <workbookProtection workbookAlgorithmName="SHA-512" workbookHashValue="lqGAnmZzcRaMs5v08g/sZlBMonZNjBYUWAfci6kKrRIwV6DrOw61Y+xLJE7rHG2V0k686MBtbrcCsdcOmG/XVg==" workbookSaltValue="BnzEdu9pOy/z8aVUIEJbdg=="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F85" i="4"/>
  <c r="AT10" i="4"/>
  <c r="I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<sst xmlns="http://schemas.openxmlformats.org/spreadsheetml/2006/main" count="253" uniqueCount="116">
  <si>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</si>
  <si>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</si>
  <si>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</si>
  <si>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</si>
  <si>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</si>
  <si>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</si>
  <si>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</si>
  <si>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</si>
  <si>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</si>
  <si>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</si>
  <si>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</si>
  <si>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</si>
  <si>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</si>
  <si>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</si>
  <si>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</si>
  <si>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</si>
  <si>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</si>
  <si>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</si>
  <si>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</si>
  <si>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</si>
  <si>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</si>
  <si>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</si>
  <si>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</si>
  <si>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</si>
  <si>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</si>
  <si>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</si>
  <si>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</si>
  <si>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</si>
  <si>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</si>
  <si>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</si>
  <si>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</si>
  <si>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</si>
  <si>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</si>
  <si>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</si>
  <si>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</si>
  <si>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</si>
  <si>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</si>
  <si>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</si>
  <si>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</si>
  <si>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</si>
  <si>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</si>
  <si>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</si>
  <si>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</si>
  <si>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</si>
  <si>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</si>
  <si>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</si>
  <si>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</si>
  <si>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</si>
  <si>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</si>
  <si>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</si>
  <si>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</si>
  <si>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</si>
  <si>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</si>
  <si>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</si>
  <si>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</si>
  <si>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</si>
  <si>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</si>
  <si>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</si>
  <si>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</si>
  <si>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</si>
  <si>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</si>
  <si>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</si>
  <si>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</si>
  <si>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</si>
  <si>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</si>
  <si>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</si>
  <si>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</si>
  <si>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</si>
  <si>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</si>
  <si>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</si>
  <si>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</si>
  <si>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</si>
  <si>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</si>
  <si>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</si>
  <si>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</si>
  <si>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</si>
  <si>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</si>
  <si>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</si>
  <si>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</si>
  <si>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</si>
  <si>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</si>
  <si>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</si>
  <si>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</si>
  <si>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</si>
  <si>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</si>
  <si>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</si>
  <si>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</si>
  <si>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</si>
  <si>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</si>
  <si>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</si>
  <si>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</si>
  <si>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</si>
  <si>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</si>
  <si>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</si>
  <si>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</si>
  <si>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</si>
  <si>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</si>
  <si>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</si>
  <si>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</si>
  <si>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</si>
  <si>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</si>
  <si>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</si>
  <si>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</si>
  <si>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</si>
  <si>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</si>
  <si>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</si>
  <si>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</si>
  <si>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</si>
  <si>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</si>
  <si>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</si>
  <si>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</si>
  <si>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</si>
  <si>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</si>
  <si>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地方公営企業法適用（財務適用）から４年目となり、経営戦略に基づいた適正で健全な事業経営に努めているが、毎年度多額の一般会計負担が生じていることから、持続可能な事業のあり方も検討していく。</t>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</si>
  <si>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の半分を過ぎた施設もある。平成26～28年度に処理施設の更新改良を実施し、電気・機械設備の老朽化が改善されている。
　②管渠老朽化率、③管渠改善率については、平成13年度の供用開始から22年を経過したところであり、法定耐用年数を迎えた管渠がなく、改善が必要な管渠も現在のところないため、比率は0％となっている。</t>
    <rPh sb="177" eb="178">
      <t>ド</t>
    </rPh>
    <rPh sb="187" eb="188">
      <t>ネン</t>
    </rPh>
    <phoneticPr fontId="4"/>
  </si>
  <si>
    <t>　①経常収支比率は、前年度から7.07ポイント改善し、健全経営の水準とされる100％を上回っているものの、実情としては一般会計からの補助金に依存している状況にある。
　②累積欠損金は発生していない。
　③流動比率については、企業債残高の減少により前年度から1.37ポイント改善しているが、依然、現金等の流動資産に対して１年以内の企業債償還金が多額であることから100％を大幅に下回っている。１集落のみの事業であり規模が小さいため、料金改定等の経営改善を行ったとしても比率の大幅な上昇は見込めない。
　④企業債残高対事業規模比率については、事業規模が小さく、企業債償還額を使用料等の営業収益をもって賄うことが困難なことから、将来的にも全て一般会計負担によることとしたため、0％となっている。
　⑤経費回収率は、修繕費等の費用が減少したものの、使用料収入も減少したことから、前年度から0.15ポイント悪化しており、類似団体平均を下回っている。１集落のみの事業であり規模が小さいため、料金改定等の経営改善を行ったとしても比率の大幅な上昇は見込めない。
　⑥汚水処理原価は、修繕費等の費用減少により前年度から28.89ポイント改善したものの、類似団体平均を上回る高い水準となっており、今後も老朽化に伴う維持補修費の増に備えていく必要がある。
　⑦施設利用率は、類似団体平均を上回る水準となっているが、人口減少と過疎化の進行により、施設が過大スペックとなることが懸念される。
　⑧水洗化率は、類似団体平均を上回る水準となっている。処理区域面積に対して人口密度が低く、管路整備できないエリアでは合併処理浄化槽の整備を推進している。</t>
    <rPh sb="23" eb="25">
      <t>カイゼン</t>
    </rPh>
    <rPh sb="169" eb="170">
      <t>キン</t>
    </rPh>
    <rPh sb="354" eb="358">
      <t>シュウゼンヒトウ</t>
    </rPh>
    <rPh sb="359" eb="361">
      <t>ヒヨウ</t>
    </rPh>
    <rPh sb="362" eb="364">
      <t>ゲンショウ</t>
    </rPh>
    <rPh sb="370" eb="373">
      <t>シヨウリョウ</t>
    </rPh>
    <rPh sb="373" eb="375">
      <t>シュウニュウ</t>
    </rPh>
    <rPh sb="376" eb="378">
      <t>ゲンショウ</t>
    </rPh>
    <rPh sb="385" eb="388">
      <t>ゼンネンド</t>
    </rPh>
    <rPh sb="490" eb="492">
      <t>ゲンショウ</t>
    </rPh>
    <rPh sb="509" eb="51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</si>
</sst>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D14-4F90-A6A2-81F4403021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0D14-4F90-A6A2-81F4403021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CD09-4478-BB0A-AACDCE834E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CD09-4478-BB0A-AACDCE834E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86.62</c:v>
                </c:pt>
                <c:pt idx="2">
                  <c:v>88.55</c:v>
                </c:pt>
                <c:pt idx="3">
                  <c:v>89.12</c:v>
                </c:pt>
                <c:pt idx="4">
                  <c:v>92.51</c:v>
                </c:pt>
              </c:numCache>
            </c:numRef>
          </c:val>
          <c:extLst>
            <c:ext xmlns:c16="http://schemas.microsoft.com/office/drawing/2014/chart" uri="{C3380CC4-5D6E-409C-BE32-E72D297353CC}">
              <c16:uniqueId val="{00000000-E8CE-41FC-8206-990F9A023B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E8CE-41FC-8206-990F9A023B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103.38</c:v>
                </c:pt>
                <c:pt idx="2">
                  <c:v>111.43</c:v>
                </c:pt>
                <c:pt idx="3">
                  <c:v>101.18</c:v>
                </c:pt>
                <c:pt idx="4">
                  <c:v>108.25</c:v>
                </c:pt>
              </c:numCache>
            </c:numRef>
          </c:val>
          <c:extLst>
            <c:ext xmlns:c16="http://schemas.microsoft.com/office/drawing/2014/chart" uri="{C3380CC4-5D6E-409C-BE32-E72D297353CC}">
              <c16:uniqueId val="{00000000-2527-4231-B384-47FF6BE236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2527-4231-B384-47FF6BE236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3.73</c:v>
                </c:pt>
                <c:pt idx="2">
                  <c:v>7.46</c:v>
                </c:pt>
                <c:pt idx="3">
                  <c:v>11.19</c:v>
                </c:pt>
                <c:pt idx="4">
                  <c:v>14.88</c:v>
                </c:pt>
              </c:numCache>
            </c:numRef>
          </c:val>
          <c:extLst>
            <c:ext xmlns:c16="http://schemas.microsoft.com/office/drawing/2014/chart" uri="{C3380CC4-5D6E-409C-BE32-E72D297353CC}">
              <c16:uniqueId val="{00000000-3792-4BB6-8318-F7D9BA1B4C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3792-4BB6-8318-F7D9BA1B4C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3F9-4984-A034-41C7BC39F3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73F9-4984-A034-41C7BC39F3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9E0-45B2-B88E-D046E0277E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E9E0-45B2-B88E-D046E0277E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7.45</c:v>
                </c:pt>
                <c:pt idx="2">
                  <c:v>23.05</c:v>
                </c:pt>
                <c:pt idx="3">
                  <c:v>27.55</c:v>
                </c:pt>
                <c:pt idx="4">
                  <c:v>28.92</c:v>
                </c:pt>
              </c:numCache>
            </c:numRef>
          </c:val>
          <c:extLst>
            <c:ext xmlns:c16="http://schemas.microsoft.com/office/drawing/2014/chart" uri="{C3380CC4-5D6E-409C-BE32-E72D297353CC}">
              <c16:uniqueId val="{00000000-D489-40A2-89B6-7E27ACECA7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D489-40A2-89B6-7E27ACECA7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4744.3599999999997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674-42A2-A118-43C1782EA2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C674-42A2-A118-43C1782EA2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70.58</c:v>
                </c:pt>
                <c:pt idx="2">
                  <c:v>71.069999999999993</c:v>
                </c:pt>
                <c:pt idx="3">
                  <c:v>47.85</c:v>
                </c:pt>
                <c:pt idx="4">
                  <c:v>47.7</c:v>
                </c:pt>
              </c:numCache>
            </c:numRef>
          </c:val>
          <c:extLst>
            <c:ext xmlns:c16="http://schemas.microsoft.com/office/drawing/2014/chart" uri="{C3380CC4-5D6E-409C-BE32-E72D297353CC}">
              <c16:uniqueId val="{00000000-B47F-47EC-8963-5418ECEDFC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B47F-47EC-8963-5418ECEDFC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237.47</c:v>
                </c:pt>
                <c:pt idx="2">
                  <c:v>235.39</c:v>
                </c:pt>
                <c:pt idx="3">
                  <c:v>355.52</c:v>
                </c:pt>
                <c:pt idx="4">
                  <c:v>326.63</c:v>
                </c:pt>
              </c:numCache>
            </c:numRef>
          </c:val>
          <c:extLst>
            <c:ext xmlns:c16="http://schemas.microsoft.com/office/drawing/2014/chart" uri="{C3380CC4-5D6E-409C-BE32-E72D297353CC}">
              <c16:uniqueId val="{00000000-90BF-41CE-9A9D-55165C9043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0BF-41CE-9A9D-55165C9043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屋久島町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11591</v>
      </c>
      <c r="AM8" s="36"/>
      <c r="AN8" s="36"/>
      <c r="AO8" s="36"/>
      <c r="AP8" s="36"/>
      <c r="AQ8" s="36"/>
      <c r="AR8" s="36"/>
      <c r="AS8" s="36"/>
      <c r="AT8" s="37">
        <f>データ!T6</f>
        <v>540.45000000000005</v>
      </c>
      <c r="AU8" s="37"/>
      <c r="AV8" s="37"/>
      <c r="AW8" s="37"/>
      <c r="AX8" s="37"/>
      <c r="AY8" s="37"/>
      <c r="AZ8" s="37"/>
      <c r="BA8" s="37"/>
      <c r="BB8" s="37">
        <f>データ!U6</f>
        <v>21.45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68.040000000000006</v>
      </c>
      <c r="J10" s="37"/>
      <c r="K10" s="37"/>
      <c r="L10" s="37"/>
      <c r="M10" s="37"/>
      <c r="N10" s="37"/>
      <c r="O10" s="37"/>
      <c r="P10" s="37">
        <f>データ!P6</f>
        <v>3.77</v>
      </c>
      <c r="Q10" s="37"/>
      <c r="R10" s="37"/>
      <c r="S10" s="37"/>
      <c r="T10" s="37"/>
      <c r="U10" s="37"/>
      <c r="V10" s="37"/>
      <c r="W10" s="37">
        <f>データ!Q6</f>
        <v>63.95</v>
      </c>
      <c r="X10" s="37"/>
      <c r="Y10" s="37"/>
      <c r="Z10" s="37"/>
      <c r="AA10" s="37"/>
      <c r="AB10" s="37"/>
      <c r="AC10" s="37"/>
      <c r="AD10" s="36">
        <f>データ!R6</f>
        <v>3025</v>
      </c>
      <c r="AE10" s="36"/>
      <c r="AF10" s="36"/>
      <c r="AG10" s="36"/>
      <c r="AH10" s="36"/>
      <c r="AI10" s="36"/>
      <c r="AJ10" s="36"/>
      <c r="AK10" s="2"/>
      <c r="AL10" s="36">
        <f>データ!V6</f>
        <v>427</v>
      </c>
      <c r="AM10" s="36"/>
      <c r="AN10" s="36"/>
      <c r="AO10" s="36"/>
      <c r="AP10" s="36"/>
      <c r="AQ10" s="36"/>
      <c r="AR10" s="36"/>
      <c r="AS10" s="36"/>
      <c r="AT10" s="37">
        <f>データ!W6</f>
        <v>0.33</v>
      </c>
      <c r="AU10" s="37"/>
      <c r="AV10" s="37"/>
      <c r="AW10" s="37"/>
      <c r="AX10" s="37"/>
      <c r="AY10" s="37"/>
      <c r="AZ10" s="37"/>
      <c r="BA10" s="37"/>
      <c r="BB10" s="37">
        <f>データ!X6</f>
        <v>1293.94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9c2aPg0H2Ng0e72U+POPmOcG+Timtmyfjb/DNQLyE4UobRDQigaO1rqNDRZpIRUAWQ3CiZHOLW76gCZnB0p/FA==" saltValue="dMCx9SAet1/VxLLbZUu2s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465054</v>
      </c>
      <c r="D6" s="19">
        <f t="shared" si="3"/>
        <v>46</v>
      </c>
      <c r="E6" s="19">
        <f t="shared" si="3"/>
        <v>17</v>
      </c>
      <c r="F6" s="19">
        <f t="shared" si="3"/>
        <v>5</v>
      </c>
      <c r="G6" s="19">
        <f t="shared" si="3"/>
        <v>0</v>
      </c>
      <c r="H6" s="19" t="str">
        <f t="shared" si="3"/>
        <v>鹿児島県　屋久島町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68.040000000000006</v>
      </c>
      <c r="P6" s="20">
        <f t="shared" si="3"/>
        <v>3.77</v>
      </c>
      <c r="Q6" s="20">
        <f t="shared" si="3"/>
        <v>63.95</v>
      </c>
      <c r="R6" s="20">
        <f t="shared" si="3"/>
        <v>3025</v>
      </c>
      <c r="S6" s="20">
        <f t="shared" si="3"/>
        <v>11591</v>
      </c>
      <c r="T6" s="20">
        <f t="shared" si="3"/>
        <v>540.45000000000005</v>
      </c>
      <c r="U6" s="20">
        <f t="shared" si="3"/>
        <v>21.45</v>
      </c>
      <c r="V6" s="20">
        <f t="shared" si="3"/>
        <v>427</v>
      </c>
      <c r="W6" s="20">
        <f t="shared" si="3"/>
        <v>0.33</v>
      </c>
      <c r="X6" s="20">
        <f t="shared" si="3"/>
        <v>1293.94</v>
      </c>
      <c r="Y6" s="21" t="str">
        <f>IF(Y7="",NA(),Y7)</f>
        <v>-</v>
      </c>
      <c r="Z6" s="21">
        <f t="shared" ref="Z6:AH6" si="4">IF(Z7="",NA(),Z7)</f>
        <v>103.38</v>
      </c>
      <c r="AA6" s="21">
        <f t="shared" si="4"/>
        <v>111.43</v>
      </c>
      <c r="AB6" s="21">
        <f t="shared" si="4"/>
        <v>101.18</v>
      </c>
      <c r="AC6" s="21">
        <f t="shared" si="4"/>
        <v>108.25</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7.45</v>
      </c>
      <c r="AW6" s="21">
        <f t="shared" si="6"/>
        <v>23.05</v>
      </c>
      <c r="AX6" s="21">
        <f t="shared" si="6"/>
        <v>27.55</v>
      </c>
      <c r="AY6" s="21">
        <f t="shared" si="6"/>
        <v>28.92</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4744.3599999999997</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70.58</v>
      </c>
      <c r="BS6" s="21">
        <f t="shared" si="8"/>
        <v>71.069999999999993</v>
      </c>
      <c r="BT6" s="21">
        <f t="shared" si="8"/>
        <v>47.85</v>
      </c>
      <c r="BU6" s="21">
        <f t="shared" si="8"/>
        <v>47.7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237.47</v>
      </c>
      <c r="CD6" s="21">
        <f t="shared" si="9"/>
        <v>235.39</v>
      </c>
      <c r="CE6" s="21">
        <f t="shared" si="9"/>
        <v>355.52</v>
      </c>
      <c r="CF6" s="21">
        <f t="shared" si="9"/>
        <v>326.63</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100</v>
      </c>
      <c r="CO6" s="21">
        <f t="shared" si="10"/>
        <v>100</v>
      </c>
      <c r="CP6" s="21">
        <f t="shared" si="10"/>
        <v>100</v>
      </c>
      <c r="CQ6" s="21">
        <f t="shared" si="10"/>
        <v>100</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86.62</v>
      </c>
      <c r="CZ6" s="21">
        <f t="shared" si="11"/>
        <v>88.55</v>
      </c>
      <c r="DA6" s="21">
        <f t="shared" si="11"/>
        <v>89.12</v>
      </c>
      <c r="DB6" s="21">
        <f t="shared" si="11"/>
        <v>92.51</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3.73</v>
      </c>
      <c r="DK6" s="21">
        <f t="shared" si="12"/>
        <v>7.46</v>
      </c>
      <c r="DL6" s="21">
        <f t="shared" si="12"/>
        <v>11.19</v>
      </c>
      <c r="DM6" s="21">
        <f t="shared" si="12"/>
        <v>14.88</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465054</v>
      </c>
      <c r="D7" s="23">
        <v>46</v>
      </c>
      <c r="E7" s="23">
        <v>17</v>
      </c>
      <c r="F7" s="23">
        <v>5</v>
      </c>
      <c r="G7" s="23">
        <v>0</v>
      </c>
      <c r="H7" s="23" t="s">
        <v>96</v>
      </c>
      <c r="I7" s="23" t="s">
        <v>97</v>
      </c>
      <c r="J7" s="23" t="s">
        <v>98</v>
      </c>
      <c r="K7" s="23" t="s">
        <v>99</v>
      </c>
      <c r="L7" s="23" t="s">
        <v>100</v>
      </c>
      <c r="M7" s="23" t="s">
        <v>101</v>
      </c>
      <c r="N7" s="24" t="s">
        <v>102</v>
      </c>
      <c r="O7" s="24">
        <v>68.040000000000006</v>
      </c>
      <c r="P7" s="24">
        <v>3.77</v>
      </c>
      <c r="Q7" s="24">
        <v>63.95</v>
      </c>
      <c r="R7" s="24">
        <v>3025</v>
      </c>
      <c r="S7" s="24">
        <v>11591</v>
      </c>
      <c r="T7" s="24">
        <v>540.45000000000005</v>
      </c>
      <c r="U7" s="24">
        <v>21.45</v>
      </c>
      <c r="V7" s="24">
        <v>427</v>
      </c>
      <c r="W7" s="24">
        <v>0.33</v>
      </c>
      <c r="X7" s="24">
        <v>1293.94</v>
      </c>
      <c r="Y7" s="24" t="s">
        <v>102</v>
      </c>
      <c r="Z7" s="24">
        <v>103.38</v>
      </c>
      <c r="AA7" s="24">
        <v>111.43</v>
      </c>
      <c r="AB7" s="24">
        <v>101.18</v>
      </c>
      <c r="AC7" s="24">
        <v>108.25</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7.45</v>
      </c>
      <c r="AW7" s="24">
        <v>23.05</v>
      </c>
      <c r="AX7" s="24">
        <v>27.55</v>
      </c>
      <c r="AY7" s="24">
        <v>28.92</v>
      </c>
      <c r="AZ7" s="24" t="s">
        <v>102</v>
      </c>
      <c r="BA7" s="24">
        <v>29.13</v>
      </c>
      <c r="BB7" s="24">
        <v>35.69</v>
      </c>
      <c r="BC7" s="24">
        <v>38.4</v>
      </c>
      <c r="BD7" s="24">
        <v>44.04</v>
      </c>
      <c r="BE7" s="24">
        <v>42.02</v>
      </c>
      <c r="BF7" s="24" t="s">
        <v>102</v>
      </c>
      <c r="BG7" s="24">
        <v>4744.3599999999997</v>
      </c>
      <c r="BH7" s="24">
        <v>0</v>
      </c>
      <c r="BI7" s="24">
        <v>0</v>
      </c>
      <c r="BJ7" s="24">
        <v>0</v>
      </c>
      <c r="BK7" s="24" t="s">
        <v>102</v>
      </c>
      <c r="BL7" s="24">
        <v>867.83</v>
      </c>
      <c r="BM7" s="24">
        <v>791.76</v>
      </c>
      <c r="BN7" s="24">
        <v>900.82</v>
      </c>
      <c r="BO7" s="24">
        <v>839.21</v>
      </c>
      <c r="BP7" s="24">
        <v>785.1</v>
      </c>
      <c r="BQ7" s="24" t="s">
        <v>102</v>
      </c>
      <c r="BR7" s="24">
        <v>70.58</v>
      </c>
      <c r="BS7" s="24">
        <v>71.069999999999993</v>
      </c>
      <c r="BT7" s="24">
        <v>47.85</v>
      </c>
      <c r="BU7" s="24">
        <v>47.7</v>
      </c>
      <c r="BV7" s="24" t="s">
        <v>102</v>
      </c>
      <c r="BW7" s="24">
        <v>57.08</v>
      </c>
      <c r="BX7" s="24">
        <v>56.26</v>
      </c>
      <c r="BY7" s="24">
        <v>52.94</v>
      </c>
      <c r="BZ7" s="24">
        <v>52.05</v>
      </c>
      <c r="CA7" s="24">
        <v>56.93</v>
      </c>
      <c r="CB7" s="24" t="s">
        <v>102</v>
      </c>
      <c r="CC7" s="24">
        <v>237.47</v>
      </c>
      <c r="CD7" s="24">
        <v>235.39</v>
      </c>
      <c r="CE7" s="24">
        <v>355.52</v>
      </c>
      <c r="CF7" s="24">
        <v>326.63</v>
      </c>
      <c r="CG7" s="24" t="s">
        <v>102</v>
      </c>
      <c r="CH7" s="24">
        <v>274.99</v>
      </c>
      <c r="CI7" s="24">
        <v>282.08999999999997</v>
      </c>
      <c r="CJ7" s="24">
        <v>303.27999999999997</v>
      </c>
      <c r="CK7" s="24">
        <v>301.86</v>
      </c>
      <c r="CL7" s="24">
        <v>271.14999999999998</v>
      </c>
      <c r="CM7" s="24" t="s">
        <v>102</v>
      </c>
      <c r="CN7" s="24">
        <v>100</v>
      </c>
      <c r="CO7" s="24">
        <v>100</v>
      </c>
      <c r="CP7" s="24">
        <v>100</v>
      </c>
      <c r="CQ7" s="24">
        <v>100</v>
      </c>
      <c r="CR7" s="24" t="s">
        <v>102</v>
      </c>
      <c r="CS7" s="24">
        <v>54.83</v>
      </c>
      <c r="CT7" s="24">
        <v>66.53</v>
      </c>
      <c r="CU7" s="24">
        <v>52.35</v>
      </c>
      <c r="CV7" s="24">
        <v>46.25</v>
      </c>
      <c r="CW7" s="24">
        <v>49.87</v>
      </c>
      <c r="CX7" s="24" t="s">
        <v>102</v>
      </c>
      <c r="CY7" s="24">
        <v>86.62</v>
      </c>
      <c r="CZ7" s="24">
        <v>88.55</v>
      </c>
      <c r="DA7" s="24">
        <v>89.12</v>
      </c>
      <c r="DB7" s="24">
        <v>92.51</v>
      </c>
      <c r="DC7" s="24" t="s">
        <v>102</v>
      </c>
      <c r="DD7" s="24">
        <v>84.7</v>
      </c>
      <c r="DE7" s="24">
        <v>84.67</v>
      </c>
      <c r="DF7" s="24">
        <v>84.39</v>
      </c>
      <c r="DG7" s="24">
        <v>83.96</v>
      </c>
      <c r="DH7" s="24">
        <v>87.54</v>
      </c>
      <c r="DI7" s="24" t="s">
        <v>102</v>
      </c>
      <c r="DJ7" s="24">
        <v>3.73</v>
      </c>
      <c r="DK7" s="24">
        <v>7.46</v>
      </c>
      <c r="DL7" s="24">
        <v>11.19</v>
      </c>
      <c r="DM7" s="24">
        <v>14.88</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2025-01-29T07:21:42Z</cp:lastPrinted>
  <dcterms:created xsi:type="dcterms:W3CDTF">2025-01-24T07:21:17Z</dcterms:created>
  <dcterms:modified xsi:type="dcterms:W3CDTF">2025-02-17T00:41:37Z</dcterms:modified>
  <cp:category/>
</cp:coreProperties>
</file>