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2 さつま町（済）\"/>
    </mc:Choice>
  </mc:AlternateContent>
  <xr:revisionPtr revIDLastSave="0" documentId="13_ncr:1_{99FFC891-9E8A-4AB8-9F05-D62A420F15C3}" xr6:coauthVersionLast="36" xr6:coauthVersionMax="47" xr10:uidLastSave="{00000000-0000-0000-0000-000000000000}"/>
  <workbookProtection workbookAlgorithmName="SHA-512" workbookHashValue="wNrq8b9rwSBmSXEBtZdHBcq9Cp5/elIxZOBd8tQlmKQJwjJ5ORXpw7ZXu6dfXFANuOn7F60v7IlAzFchgQoXqA==" workbookSaltValue="8Du5/HunL0A9ezHDw9J+OQ==" workbookSpinCount="100000" lockStructure="1"/>
  <bookViews>
    <workbookView xWindow="0" yWindow="0" windowWidth="19200" windowHeight="598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<sst xmlns="http://schemas.openxmlformats.org/spreadsheetml/2006/main" count="236" uniqueCount="119">
  <si>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</si>
  <si>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</si>
  <si>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</si>
  <si>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</si>
  <si>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</si>
  <si>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</si>
  <si>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</si>
  <si>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</si>
  <si>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</si>
  <si>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</si>
  <si>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</si>
  <si>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</si>
  <si>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</si>
  <si>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</si>
  <si>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</si>
  <si>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</si>
  <si>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</si>
  <si>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</si>
  <si>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</si>
  <si>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</si>
  <si>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</si>
  <si>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</si>
  <si>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</si>
  <si>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</si>
  <si>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</si>
  <si>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</si>
  <si>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</si>
  <si>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</si>
  <si>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</si>
  <si>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</si>
  <si>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</si>
  <si>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</si>
  <si>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</si>
  <si>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</si>
  <si>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</si>
  <si>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</si>
  <si>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</si>
  <si>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</si>
  <si>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</si>
  <si>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</si>
  <si>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</si>
  <si>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</si>
  <si>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</si>
  <si>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</si>
  <si>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</si>
  <si>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</si>
  <si>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</si>
  <si>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</si>
  <si>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</si>
  <si>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</si>
  <si>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</si>
  <si>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</si>
  <si>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</si>
  <si>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</si>
  <si>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</si>
  <si>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</si>
  <si>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</si>
  <si>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</si>
  <si>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</si>
  <si>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</si>
  <si>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</si>
  <si>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</si>
  <si>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</si>
  <si>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</si>
  <si>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</si>
  <si>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</si>
  <si>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</si>
  <si>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</si>
  <si>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</si>
  <si>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</si>
  <si>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</si>
  <si>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</si>
  <si>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</si>
  <si>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</si>
  <si>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</si>
  <si>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</si>
  <si>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</si>
  <si>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</si>
  <si>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</si>
  <si>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</si>
  <si>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</si>
  <si>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</si>
  <si>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</si>
  <si>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</si>
  <si>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</si>
  <si>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</si>
  <si>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</si>
  <si>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</si>
  <si>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</si>
  <si>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</si>
  <si>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</si>
  <si>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</si>
  <si>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</si>
  <si>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</si>
  <si>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</si>
  <si>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</si>
  <si>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</si>
  <si>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</si>
  <si>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さつま町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</si>
  <si>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</si>
  <si>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</si>
  <si>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</si>
  <si>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</si>
  <si>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</si>
  <si>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</si>
  <si>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</si>
  <si>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</si>
  <si>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</si>
  <si>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</si>
  <si>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</si>
  <si>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</si>
  <si>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</si>
  <si>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</si>
  <si>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</si>
  <si>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</si>
  <si>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</si>
  <si>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r>
      <t>・平成８年４月に供用を開始し、令和６年３月で満</t>
    </r>
    <r>
      <rPr>
        <sz val="11"/>
        <rFont val="ＭＳ ゴシック"/>
        <family val="3"/>
        <charset val="128"/>
      </rPr>
      <t>２９</t>
    </r>
    <r>
      <rPr>
        <sz val="11"/>
        <color theme="1"/>
        <rFont val="ＭＳ ゴシック"/>
        <family val="3"/>
        <charset val="128"/>
      </rPr>
      <t>年が経過する。処理場は、１箇所で２地区を処理しており、経年劣化による機器更新等を随時行ってきた。このような状況の中で、平成２７年度と平成２８年度に国の事業を活用し、機能診断業務と最適整備構想を実施することによって、現在の施設・機器・管路等の状況を把握し、令和元年度にはこれを基に機能強化対策事業の計画策定を行った。これら３つの計画を軸に令和３年度から機能強化事業（総事業費約１３７百万円）を実施中であり、老朽化した機器の更新を行っている。</t>
    </r>
    <rPh sb="215" eb="216">
      <t>ヒャク</t>
    </rPh>
    <rPh sb="217" eb="218">
      <t>エン</t>
    </rPh>
    <rPh sb="222" eb="223">
      <t>チュウ</t>
    </rPh>
    <rPh sb="227" eb="230">
      <t>ロウキュウカ</t>
    </rPh>
    <rPh sb="232" eb="234">
      <t>キキ</t>
    </rPh>
    <rPh sb="235" eb="237">
      <t>コウシン</t>
    </rPh>
    <rPh sb="238" eb="239">
      <t>オコナ</t>
    </rPh>
    <phoneticPr fontId="4"/>
  </si>
  <si>
    <t>・令和３年度から実施している機能強化事業で計画的な機器更新を行うため、突発的な機器類の故障や不具合の減少が期待でき、これにより適切な施設の維持管理に努める。　　　　　　　　　　　
・流入汚水量の推移に合わせて計画的に施設規模を整備するほか、効率的な機器の導入等による経費節減を図る。
・令和３年度より公営企業会計への移行事務に着手しており、令和６年４月からの移行後はより効率的な運用が期待できる。</t>
    <rPh sb="8" eb="10">
      <t>ジッシ</t>
    </rPh>
    <rPh sb="14" eb="16">
      <t>キノウ</t>
    </rPh>
    <rPh sb="16" eb="18">
      <t>キョウカ</t>
    </rPh>
    <rPh sb="18" eb="20">
      <t>ジギョウ</t>
    </rPh>
    <rPh sb="21" eb="24">
      <t>ケイカクテキ</t>
    </rPh>
    <rPh sb="25" eb="29">
      <t>キキコウシン</t>
    </rPh>
    <phoneticPr fontId="4"/>
  </si>
  <si>
    <r>
      <t>①収益的収支比率
・企業債償還費用が大きく、償還金については、他会計繰入金の依存度が高い。　　　　　　　　　　　　　
・経常経費については、施設等の修繕料の割合が大きいため、適正な施設の維持管理に努める。　　　　　　　　　　　　　　　　　　　　　　　④企業債残高対事業規模比率　　　　　　　　　　　　　　　　　　　　　　　　　　　　　　　　　　　　　　　　　　　　　　　　　　　　　　　　　　　　　　・平均と比較して低い比率ではあるが、令和３年度から実施している機能強化対策事業及び公営企業会計整備事業に伴い、数値の増加が見込まれるため、経営戦略の見直しによる経営適正化に努める。　　　　　　　　　　　　　　　　　　　　　　　　　　　　　　　　　　　　　　　　　　　　　　　　　　　　　　　　　　　　　　　　　　　　　　　　　　　　　　　　　　　　　　　　　　　　　　　　　　　　　　　　　　　　　　　　　　　　　　　　　　　　　　　　　　　　　　　　　　　　　　　　　　　　　　　⑤経費回収率
・企業債償還費用が大きく、償還金については、使用料で賄えていない状況にあるため、経費の削減に努める。　　　　　　　　　　　　　　　　　　　　　　　　　　　　　　　　　⑥汚水処理原価
・近年の電気料金単価等の上昇の影響もあ</t>
    </r>
    <r>
      <rPr>
        <sz val="11"/>
        <rFont val="ＭＳ ゴシック"/>
        <family val="3"/>
        <charset val="128"/>
      </rPr>
      <t>るが</t>
    </r>
    <r>
      <rPr>
        <sz val="11"/>
        <color theme="1"/>
        <rFont val="ＭＳ ゴシック"/>
        <family val="3"/>
        <charset val="128"/>
      </rPr>
      <t>本年度は昨年度と比較して約３割になった。今後も引き続き経費削減に努める。
⑦施設利用率
・現状の接続戸数について、転入・転出により、ほぼ横ばい状態である</t>
    </r>
    <r>
      <rPr>
        <sz val="11"/>
        <rFont val="ＭＳ ゴシック"/>
        <family val="3"/>
        <charset val="128"/>
      </rPr>
      <t>が、今後は、</t>
    </r>
    <r>
      <rPr>
        <sz val="11"/>
        <color theme="1"/>
        <rFont val="ＭＳ ゴシック"/>
        <family val="3"/>
        <charset val="128"/>
      </rPr>
      <t>死亡に伴う微減が予想される。
⑧水洗化率については、施設利用率と同じで、ほぼ横ばい状態である。</t>
    </r>
    <rPh sb="540" eb="542">
      <t>キンネン</t>
    </rPh>
    <rPh sb="560" eb="563">
      <t>ホンネンド</t>
    </rPh>
    <rPh sb="564" eb="567">
      <t>サクネンド</t>
    </rPh>
    <rPh sb="568" eb="570">
      <t>ヒカク</t>
    </rPh>
    <rPh sb="572" eb="573">
      <t>ヤク</t>
    </rPh>
    <rPh sb="574" eb="575">
      <t>ワリ</t>
    </rPh>
    <rPh sb="617" eb="619">
      <t>テンニュウ</t>
    </rPh>
    <rPh sb="620" eb="622">
      <t>テンシュツ</t>
    </rPh>
    <rPh sb="628" eb="629">
      <t>ヨコ</t>
    </rPh>
    <rPh sb="631" eb="633">
      <t>ジョウタイ</t>
    </rPh>
    <rPh sb="638" eb="640">
      <t>コンゴ</t>
    </rPh>
    <rPh sb="642" eb="644">
      <t>シボウ</t>
    </rPh>
    <rPh sb="645" eb="646">
      <t>トモナ</t>
    </rPh>
    <rPh sb="647" eb="649">
      <t>ビゲン</t>
    </rPh>
    <rPh sb="650" eb="652">
      <t>ヨソウ</t>
    </rPh>
    <rPh sb="668" eb="673">
      <t>シセツリヨウリツ</t>
    </rPh>
    <rPh sb="674" eb="675">
      <t>オナ</t>
    </rPh>
    <rPh sb="680" eb="681">
      <t>ヨコ</t>
    </rPh>
    <rPh sb="683" eb="685">
      <t>ジョウタイ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</si>
</sst>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DA-498B-A849-76CF30DB4F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03DA-498B-A849-76CF30DB4F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98.67</c:v>
                </c:pt>
                <c:pt idx="1">
                  <c:v>99.33</c:v>
                </c:pt>
                <c:pt idx="2">
                  <c:v>102.67</c:v>
                </c:pt>
                <c:pt idx="3">
                  <c:v>93</c:v>
                </c:pt>
                <c:pt idx="4">
                  <c:v>93</c:v>
                </c:pt>
              </c:numCache>
            </c:numRef>
          </c:val>
          <c:extLst>
            <c:ext xmlns:c16="http://schemas.microsoft.com/office/drawing/2014/chart" uri="{C3380CC4-5D6E-409C-BE32-E72D297353CC}">
              <c16:uniqueId val="{00000000-93C3-4C9F-ADFC-61748CDA07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3C3-4C9F-ADFC-61748CDA07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98.82</c:v>
                </c:pt>
                <c:pt idx="1">
                  <c:v>98.65</c:v>
                </c:pt>
                <c:pt idx="2">
                  <c:v>98.97</c:v>
                </c:pt>
                <c:pt idx="3">
                  <c:v>98.74</c:v>
                </c:pt>
                <c:pt idx="4">
                  <c:v>98.77</c:v>
                </c:pt>
              </c:numCache>
            </c:numRef>
          </c:val>
          <c:extLst>
            <c:ext xmlns:c16="http://schemas.microsoft.com/office/drawing/2014/chart" uri="{C3380CC4-5D6E-409C-BE32-E72D297353CC}">
              <c16:uniqueId val="{00000000-76BD-4590-9CB5-D4AB608F026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76BD-4590-9CB5-D4AB608F026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105.03</c:v>
                </c:pt>
                <c:pt idx="1">
                  <c:v>103.61</c:v>
                </c:pt>
                <c:pt idx="2">
                  <c:v>73.540000000000006</c:v>
                </c:pt>
                <c:pt idx="3">
                  <c:v>84.94</c:v>
                </c:pt>
                <c:pt idx="4">
                  <c:v>138.11000000000001</c:v>
                </c:pt>
              </c:numCache>
            </c:numRef>
          </c:val>
          <c:extLst>
            <c:ext xmlns:c16="http://schemas.microsoft.com/office/drawing/2014/chart" uri="{C3380CC4-5D6E-409C-BE32-E72D297353CC}">
              <c16:uniqueId val="{00000000-A063-41C9-9944-1BDCB7C2CA6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63-41C9-9944-1BDCB7C2CA6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F9-4C9B-B180-F2303739BFC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9-4C9B-B180-F2303739BFC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4C-465F-B15B-F1A8E0CAC5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4C-465F-B15B-F1A8E0CAC5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D4-4101-9656-5464FEE50F6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D4-4101-9656-5464FEE50F6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6A-4B7A-BE44-F987FCD331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6A-4B7A-BE44-F987FCD331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71.849999999999994</c:v>
                </c:pt>
                <c:pt idx="1">
                  <c:v>97.64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CCE-4AFE-9DF4-A518C22D21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CCE-4AFE-9DF4-A518C22D21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99.99</c:v>
                </c:pt>
                <c:pt idx="1">
                  <c:v>100</c:v>
                </c:pt>
                <c:pt idx="2">
                  <c:v>19.170000000000002</c:v>
                </c:pt>
                <c:pt idx="3">
                  <c:v>56.75</c:v>
                </c:pt>
                <c:pt idx="4">
                  <c:v>167.56</c:v>
                </c:pt>
              </c:numCache>
            </c:numRef>
          </c:val>
          <c:extLst>
            <c:ext xmlns:c16="http://schemas.microsoft.com/office/drawing/2014/chart" uri="{C3380CC4-5D6E-409C-BE32-E72D297353CC}">
              <c16:uniqueId val="{00000000-C8D4-47CD-8CEB-54730E47986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8D4-47CD-8CEB-54730E47986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167.94</c:v>
                </c:pt>
                <c:pt idx="1">
                  <c:v>159.1</c:v>
                </c:pt>
                <c:pt idx="2">
                  <c:v>846.24</c:v>
                </c:pt>
                <c:pt idx="3">
                  <c:v>316.45999999999998</c:v>
                </c:pt>
                <c:pt idx="4">
                  <c:v>105.94</c:v>
                </c:pt>
              </c:numCache>
            </c:numRef>
          </c:val>
          <c:extLst>
            <c:ext xmlns:c16="http://schemas.microsoft.com/office/drawing/2014/chart" uri="{C3380CC4-5D6E-409C-BE32-E72D297353CC}">
              <c16:uniqueId val="{00000000-A069-46DD-8448-198E8B7196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069-46DD-8448-198E8B7196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さつま町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19157</v>
      </c>
      <c r="AM8" s="41"/>
      <c r="AN8" s="41"/>
      <c r="AO8" s="41"/>
      <c r="AP8" s="41"/>
      <c r="AQ8" s="41"/>
      <c r="AR8" s="41"/>
      <c r="AS8" s="41"/>
      <c r="AT8" s="34">
        <f>データ!T6</f>
        <v>303.89999999999998</v>
      </c>
      <c r="AU8" s="34"/>
      <c r="AV8" s="34"/>
      <c r="AW8" s="34"/>
      <c r="AX8" s="34"/>
      <c r="AY8" s="34"/>
      <c r="AZ8" s="34"/>
      <c r="BA8" s="34"/>
      <c r="BB8" s="34">
        <f>データ!U6</f>
        <v>63.04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6.45</v>
      </c>
      <c r="Q10" s="34"/>
      <c r="R10" s="34"/>
      <c r="S10" s="34"/>
      <c r="T10" s="34"/>
      <c r="U10" s="34"/>
      <c r="V10" s="34"/>
      <c r="W10" s="34">
        <f>データ!Q6</f>
        <v>100</v>
      </c>
      <c r="X10" s="34"/>
      <c r="Y10" s="34"/>
      <c r="Z10" s="34"/>
      <c r="AA10" s="34"/>
      <c r="AB10" s="34"/>
      <c r="AC10" s="34"/>
      <c r="AD10" s="41">
        <f>データ!R6</f>
        <v>3960</v>
      </c>
      <c r="AE10" s="41"/>
      <c r="AF10" s="41"/>
      <c r="AG10" s="41"/>
      <c r="AH10" s="41"/>
      <c r="AI10" s="41"/>
      <c r="AJ10" s="41"/>
      <c r="AK10" s="2"/>
      <c r="AL10" s="41">
        <f>データ!V6</f>
        <v>1217</v>
      </c>
      <c r="AM10" s="41"/>
      <c r="AN10" s="41"/>
      <c r="AO10" s="41"/>
      <c r="AP10" s="41"/>
      <c r="AQ10" s="41"/>
      <c r="AR10" s="41"/>
      <c r="AS10" s="41"/>
      <c r="AT10" s="34">
        <f>データ!W6</f>
        <v>0.63</v>
      </c>
      <c r="AU10" s="34"/>
      <c r="AV10" s="34"/>
      <c r="AW10" s="34"/>
      <c r="AX10" s="34"/>
      <c r="AY10" s="34"/>
      <c r="AZ10" s="34"/>
      <c r="BA10" s="34"/>
      <c r="BB10" s="34">
        <f>データ!X6</f>
        <v>1931.75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rR20G528kxzCilhKc0DWHPFcPwNA321JTo0RmD5SdeeQKcXF3dUPDthwfMo91mC8aIR0NdOLD1PpAu1P4KPu7Q==" saltValue="oTM1lwBP64X8mRmDlShg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463922</v>
      </c>
      <c r="D6" s="19">
        <f t="shared" si="3"/>
        <v>47</v>
      </c>
      <c r="E6" s="19">
        <f t="shared" si="3"/>
        <v>17</v>
      </c>
      <c r="F6" s="19">
        <f t="shared" si="3"/>
        <v>5</v>
      </c>
      <c r="G6" s="19">
        <f t="shared" si="3"/>
        <v>0</v>
      </c>
      <c r="H6" s="19" t="str">
        <f t="shared" si="3"/>
        <v>鹿児島県　さつま町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6.45</v>
      </c>
      <c r="Q6" s="20">
        <f t="shared" si="3"/>
        <v>100</v>
      </c>
      <c r="R6" s="20">
        <f t="shared" si="3"/>
        <v>3960</v>
      </c>
      <c r="S6" s="20">
        <f t="shared" si="3"/>
        <v>19157</v>
      </c>
      <c r="T6" s="20">
        <f t="shared" si="3"/>
        <v>303.89999999999998</v>
      </c>
      <c r="U6" s="20">
        <f t="shared" si="3"/>
        <v>63.04</v>
      </c>
      <c r="V6" s="20">
        <f t="shared" si="3"/>
        <v>1217</v>
      </c>
      <c r="W6" s="20">
        <f t="shared" si="3"/>
        <v>0.63</v>
      </c>
      <c r="X6" s="20">
        <f t="shared" si="3"/>
        <v>1931.75</v>
      </c>
      <c r="Y6" s="21">
        <f>IF(Y7="",NA(),Y7)</f>
        <v>105.03</v>
      </c>
      <c r="Z6" s="21">
        <f t="shared" ref="Z6:AH6" si="4">IF(Z7="",NA(),Z7)</f>
        <v>103.61</v>
      </c>
      <c r="AA6" s="21">
        <f t="shared" si="4"/>
        <v>73.540000000000006</v>
      </c>
      <c r="AB6" s="21">
        <f t="shared" si="4"/>
        <v>84.94</v>
      </c>
      <c r="AC6" s="21">
        <f t="shared" si="4"/>
        <v>138.11000000000001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71.849999999999994</v>
      </c>
      <c r="BG6" s="21">
        <f t="shared" ref="BG6:BO6" si="7">IF(BG7="",NA(),BG7)</f>
        <v>97.64</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99.99</v>
      </c>
      <c r="BR6" s="21">
        <f t="shared" ref="BR6:BZ6" si="8">IF(BR7="",NA(),BR7)</f>
        <v>100</v>
      </c>
      <c r="BS6" s="21">
        <f t="shared" si="8"/>
        <v>19.170000000000002</v>
      </c>
      <c r="BT6" s="21">
        <f t="shared" si="8"/>
        <v>56.75</v>
      </c>
      <c r="BU6" s="21">
        <f t="shared" si="8"/>
        <v>167.56</v>
      </c>
      <c r="BV6" s="21">
        <f t="shared" si="8"/>
        <v>57.31</v>
      </c>
      <c r="BW6" s="21">
        <f t="shared" si="8"/>
        <v>57.08</v>
      </c>
      <c r="BX6" s="21">
        <f t="shared" si="8"/>
        <v>56.26</v>
      </c>
      <c r="BY6" s="21">
        <f t="shared" si="8"/>
        <v>52.94</v>
      </c>
      <c r="BZ6" s="21">
        <f t="shared" si="8"/>
        <v>52.05</v>
      </c>
      <c r="CA6" s="20" t="str">
        <f>IF(CA7="","",IF(CA7="-","【-】","【"&amp;SUBSTITUTE(TEXT(CA7,"#,##0.00"),"-","△")&amp;"】"))</f>
        <v>【56.93】</v>
      </c>
      <c r="CB6" s="21">
        <f>IF(CB7="",NA(),CB7)</f>
        <v>167.94</v>
      </c>
      <c r="CC6" s="21">
        <f t="shared" ref="CC6:CK6" si="9">IF(CC7="",NA(),CC7)</f>
        <v>159.1</v>
      </c>
      <c r="CD6" s="21">
        <f t="shared" si="9"/>
        <v>846.24</v>
      </c>
      <c r="CE6" s="21">
        <f t="shared" si="9"/>
        <v>316.45999999999998</v>
      </c>
      <c r="CF6" s="21">
        <f t="shared" si="9"/>
        <v>105.94</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98.67</v>
      </c>
      <c r="CN6" s="21">
        <f t="shared" ref="CN6:CV6" si="10">IF(CN7="",NA(),CN7)</f>
        <v>99.33</v>
      </c>
      <c r="CO6" s="21">
        <f t="shared" si="10"/>
        <v>102.67</v>
      </c>
      <c r="CP6" s="21">
        <f t="shared" si="10"/>
        <v>93</v>
      </c>
      <c r="CQ6" s="21">
        <f t="shared" si="10"/>
        <v>93</v>
      </c>
      <c r="CR6" s="21">
        <f t="shared" si="10"/>
        <v>50.14</v>
      </c>
      <c r="CS6" s="21">
        <f t="shared" si="10"/>
        <v>54.83</v>
      </c>
      <c r="CT6" s="21">
        <f t="shared" si="10"/>
        <v>66.53</v>
      </c>
      <c r="CU6" s="21">
        <f t="shared" si="10"/>
        <v>52.35</v>
      </c>
      <c r="CV6" s="21">
        <f t="shared" si="10"/>
        <v>46.25</v>
      </c>
      <c r="CW6" s="20" t="str">
        <f>IF(CW7="","",IF(CW7="-","【-】","【"&amp;SUBSTITUTE(TEXT(CW7,"#,##0.00"),"-","△")&amp;"】"))</f>
        <v>【49.87】</v>
      </c>
      <c r="CX6" s="21">
        <f>IF(CX7="",NA(),CX7)</f>
        <v>98.82</v>
      </c>
      <c r="CY6" s="21">
        <f t="shared" ref="CY6:DG6" si="11">IF(CY7="",NA(),CY7)</f>
        <v>98.65</v>
      </c>
      <c r="CZ6" s="21">
        <f t="shared" si="11"/>
        <v>98.97</v>
      </c>
      <c r="DA6" s="21">
        <f t="shared" si="11"/>
        <v>98.74</v>
      </c>
      <c r="DB6" s="21">
        <f t="shared" si="11"/>
        <v>98.77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463922</v>
      </c>
      <c r="D7" s="23">
        <v>47</v>
      </c>
      <c r="E7" s="23">
        <v>17</v>
      </c>
      <c r="F7" s="23">
        <v>5</v>
      </c>
      <c r="G7" s="23">
        <v>0</v>
      </c>
      <c r="H7" s="23" t="s">
        <v>98</v>
      </c>
      <c r="I7" s="23" t="s">
        <v>99</v>
      </c>
      <c r="J7" s="23" t="s">
        <v>100</v>
      </c>
      <c r="K7" s="23" t="s">
        <v>101</v>
      </c>
      <c r="L7" s="23" t="s">
        <v>102</v>
      </c>
      <c r="M7" s="23" t="s">
        <v>103</v>
      </c>
      <c r="N7" s="24" t="s">
        <v>104</v>
      </c>
      <c r="O7" s="24" t="s">
        <v>105</v>
      </c>
      <c r="P7" s="24">
        <v>6.45</v>
      </c>
      <c r="Q7" s="24">
        <v>100</v>
      </c>
      <c r="R7" s="24">
        <v>3960</v>
      </c>
      <c r="S7" s="24">
        <v>19157</v>
      </c>
      <c r="T7" s="24">
        <v>303.89999999999998</v>
      </c>
      <c r="U7" s="24">
        <v>63.04</v>
      </c>
      <c r="V7" s="24">
        <v>1217</v>
      </c>
      <c r="W7" s="24">
        <v>0.63</v>
      </c>
      <c r="X7" s="24">
        <v>1931.75</v>
      </c>
      <c r="Y7" s="24">
        <v>105.03</v>
      </c>
      <c r="Z7" s="24">
        <v>103.61</v>
      </c>
      <c r="AA7" s="24">
        <v>73.540000000000006</v>
      </c>
      <c r="AB7" s="24">
        <v>84.94</v>
      </c>
      <c r="AC7" s="24">
        <v>138.11000000000001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71.849999999999994</v>
      </c>
      <c r="BG7" s="24">
        <v>97.64</v>
      </c>
      <c r="BH7" s="24">
        <v>0</v>
      </c>
      <c r="BI7" s="24">
        <v>0</v>
      </c>
      <c r="BJ7" s="24">
        <v>0</v>
      </c>
      <c r="BK7" s="24">
        <v>826.83</v>
      </c>
      <c r="BL7" s="24">
        <v>867.83</v>
      </c>
      <c r="BM7" s="24">
        <v>791.76</v>
      </c>
      <c r="BN7" s="24">
        <v>900.82</v>
      </c>
      <c r="BO7" s="24">
        <v>839.21</v>
      </c>
      <c r="BP7" s="24">
        <v>785.1</v>
      </c>
      <c r="BQ7" s="24">
        <v>99.99</v>
      </c>
      <c r="BR7" s="24">
        <v>100</v>
      </c>
      <c r="BS7" s="24">
        <v>19.170000000000002</v>
      </c>
      <c r="BT7" s="24">
        <v>56.75</v>
      </c>
      <c r="BU7" s="24">
        <v>167.56</v>
      </c>
      <c r="BV7" s="24">
        <v>57.31</v>
      </c>
      <c r="BW7" s="24">
        <v>57.08</v>
      </c>
      <c r="BX7" s="24">
        <v>56.26</v>
      </c>
      <c r="BY7" s="24">
        <v>52.94</v>
      </c>
      <c r="BZ7" s="24">
        <v>52.05</v>
      </c>
      <c r="CA7" s="24">
        <v>56.93</v>
      </c>
      <c r="CB7" s="24">
        <v>167.94</v>
      </c>
      <c r="CC7" s="24">
        <v>159.1</v>
      </c>
      <c r="CD7" s="24">
        <v>846.24</v>
      </c>
      <c r="CE7" s="24">
        <v>316.45999999999998</v>
      </c>
      <c r="CF7" s="24">
        <v>105.94</v>
      </c>
      <c r="CG7" s="24">
        <v>273.52</v>
      </c>
      <c r="CH7" s="24">
        <v>274.99</v>
      </c>
      <c r="CI7" s="24">
        <v>282.08999999999997</v>
      </c>
      <c r="CJ7" s="24">
        <v>303.27999999999997</v>
      </c>
      <c r="CK7" s="24">
        <v>301.86</v>
      </c>
      <c r="CL7" s="24">
        <v>271.14999999999998</v>
      </c>
      <c r="CM7" s="24">
        <v>98.67</v>
      </c>
      <c r="CN7" s="24">
        <v>99.33</v>
      </c>
      <c r="CO7" s="24">
        <v>102.67</v>
      </c>
      <c r="CP7" s="24">
        <v>93</v>
      </c>
      <c r="CQ7" s="24">
        <v>93</v>
      </c>
      <c r="CR7" s="24">
        <v>50.14</v>
      </c>
      <c r="CS7" s="24">
        <v>54.83</v>
      </c>
      <c r="CT7" s="24">
        <v>66.53</v>
      </c>
      <c r="CU7" s="24">
        <v>52.35</v>
      </c>
      <c r="CV7" s="24">
        <v>46.25</v>
      </c>
      <c r="CW7" s="24">
        <v>49.87</v>
      </c>
      <c r="CX7" s="24">
        <v>98.82</v>
      </c>
      <c r="CY7" s="24">
        <v>98.65</v>
      </c>
      <c r="CZ7" s="24">
        <v>98.97</v>
      </c>
      <c r="DA7" s="24">
        <v>98.74</v>
      </c>
      <c r="DB7" s="24">
        <v>98.77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2025-02-25T02:11:00Z</cp:lastPrinted>
  <dcterms:created xsi:type="dcterms:W3CDTF">2025-01-24T07:37:06Z</dcterms:created>
  <dcterms:modified xsi:type="dcterms:W3CDTF">2025-02-25T02:11:08Z</dcterms:modified>
  <cp:category/>
</cp:coreProperties>
</file>