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1"/>
  <workbookPr/>
  <mc:AlternateContent xmlns:mc="http://schemas.openxmlformats.org/markup-compatibility/2006">
    <mc:Choice Requires="x15">
      <x15ac:absPath xmlns:x15ac="http://schemas.microsoft.com/office/spreadsheetml/2010/11/ac" url="Z:\3 財務係\★★★業務データ★★★\05 公営企業\61 公営企業決算統計\R06\03_決算統計関連調査\250120_公営企業に係る経営比較分析表（令和５年度決算）の分析等について（依頼）\★完成版\21 十島村（済）\"/>
    </mc:Choice>
  </mc:AlternateContent>
  <xr:revisionPtr revIDLastSave="0" documentId="13_ncr:1_{A5ACB4A1-FC2C-41C3-8998-FD892F8C2C0E}" xr6:coauthVersionLast="36" xr6:coauthVersionMax="36" xr10:uidLastSave="{00000000-0000-0000-0000-000000000000}"/>
  <workbookProtection workbookAlgorithmName="SHA-512" workbookHashValue="woo/j0tenuw+ZatzZfimePyDnd59CY4AwrGNnfyrfInu5KkN1N4vhaHZ8yMFRcP64eUpMO6pY4+V49CxyYPXyw==" workbookSaltValue="nfjMdSjGohxRU3v4mf2uaQ==" workbookSpinCount="100000" lockStructure="1"/>
  <bookViews>
    <workbookView xWindow="0" yWindow="0" windowWidth="23040" windowHeight="9220" xr2:uid="{00000000-000D-0000-FFFF-FFFF00000000}"/>
  </bookViews>
  <sheets>
    <sheet name="法非適用_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J85" i="4" s="1"/>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BB8" i="4" s="1"/>
  <c r="S6" i="5"/>
  <c r="AT8" i="4" s="1"/>
  <c r="R6" i="5"/>
  <c r="AL8" i="4" s="1"/>
  <c r="Q6" i="5"/>
  <c r="W10" i="4" s="1"/>
  <c r="P6" i="5"/>
  <c r="P10" i="4" s="1"/>
  <c r="O6" i="5"/>
  <c r="N6" i="5"/>
  <c r="M6" i="5"/>
  <c r="L6" i="5"/>
  <c r="K6" i="5"/>
  <c r="J6" i="5"/>
  <c r="I6" i="5"/>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5" i="4"/>
  <c r="K85" i="4"/>
  <c r="I85" i="4"/>
  <c r="BB10" i="4"/>
  <c r="AT10" i="4"/>
  <c r="AL10" i="4"/>
  <c r="I10" i="4"/>
  <c r="B10" i="4"/>
  <c r="AD8" i="4"/>
  <c r="W8" i="4"/>
  <c r="P8" i="4"/>
  <c r="I8" i="4"/>
  <c r="B8" i="4"/>
</calcChain>
</file>

<file path=xl/sharedStrings.xml><?xml version="1.0" encoding="utf-8"?>
<sst xmlns="http://schemas.openxmlformats.org/spreadsheetml/2006/main" count="233" uniqueCount="118">
  <si>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</si>
  <si>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</si>
  <si>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</si>
  <si>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</si>
  <si>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</si>
  <si>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</si>
  <si>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</si>
  <si>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</si>
  <si>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</si>
  <si>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</si>
  <si>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</si>
  <si>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</si>
  <si>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</si>
  <si>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</si>
  <si>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</si>
  <si>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</si>
  <si>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</si>
  <si>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</si>
  <si>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</si>
  <si>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</si>
  <si>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</si>
  <si>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</si>
  <si>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</si>
  <si>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</si>
  <si>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</si>
  <si>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</si>
  <si>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</si>
  <si>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</si>
  <si>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</si>
  <si>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</si>
  <si>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</si>
  <si>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</si>
  <si>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</si>
  <si>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</si>
  <si>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</si>
  <si>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</si>
  <si>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</si>
  <si>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</si>
  <si>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</si>
  <si>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</si>
  <si>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</si>
  <si>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</si>
  <si>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</si>
  <si>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</si>
  <si>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</si>
  <si>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</si>
  <si>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</si>
  <si>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</si>
  <si>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</si>
  <si>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</si>
  <si>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</si>
  <si>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</si>
  <si>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</si>
  <si>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</si>
  <si>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</si>
  <si>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</si>
  <si>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</si>
  <si>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</si>
  <si>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</si>
  <si>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</si>
  <si>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</si>
  <si>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</si>
  <si>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</si>
  <si>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</si>
  <si>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</si>
  <si>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</si>
  <si>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</si>
  <si>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</si>
  <si>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</si>
  <si>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</si>
  <si>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</si>
  <si>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</si>
  <si>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</si>
  <si>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</si>
  <si>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</si>
  <si>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</si>
  <si>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</si>
  <si>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</si>
  <si>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</si>
  <si>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</si>
  <si>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</si>
  <si>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</si>
  <si>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</si>
  <si>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</si>
  <si>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</si>
  <si>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</si>
  <si>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</si>
  <si>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</si>
  <si>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</si>
  <si>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</si>
  <si>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</si>
  <si>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</si>
  <si>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</si>
  <si>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</si>
  <si>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</si>
  <si>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</si>
  <si>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鹿児島県　十島村</t>
  </si>
  <si>
    <t>法非適用</t>
  </si>
  <si>
    <t>水道事業</t>
  </si>
  <si>
    <t>簡易水道事業</t>
  </si>
  <si>
    <t>D4</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</si>
  <si>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</si>
  <si>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</si>
  <si>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</si>
  <si>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</si>
  <si>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</si>
  <si>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</si>
  <si>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</si>
  <si>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</si>
  <si>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</si>
  <si>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</si>
  <si>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</si>
  <si>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</si>
  <si>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</si>
  <si>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</si>
  <si>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収益的収支比率については、前年度より減少し、全国平均値を下回っているとともに100%を超えておらず、継続して赤字経営となっているため、引き続き、経営状況にあわせた料金体系の見直し等、増収対策が必要と考えられる。
　企業債残高対給水収益比率については、平成23年度以降、全国平均値を下回っていたが、元年度に増加に転じている。企業債残高に対し料金収入は多い状況となっているが、これまでの事業費規模で投資を継続した場合、令和14年前後に企業債残高及び償還金返済額のピークを迎える見込みとなっている。
　料金回収率については、営業収益(料金収入)に比べ、施設等の老朽化に伴う修繕費用が増加していることにより30～50%で推移している。日頃の定期的な保守管理体制の徹底等、適切な維持管理に努め支出額を抑えていく必要がある。
　給水原価についても料金回収率同様、引き続き適切な維持管理に努め支出額を抑えていく必要がある。
　施設利用率については、類似団体平均値よりも上回っていることから、施設の効率性は、高いものと推測するが、今後も引き続き適切な施設利用を図りたい。
　有収率についても、類似団体平均値より上回っているものの、今後も引き続き適切な施設管理に努め有収率の維持、上昇を図りたい。</t>
    <phoneticPr fontId="4"/>
  </si>
  <si>
    <t>・管路等、施設の老朽化も進んでおり、漏水事故等の発生も危惧されているが、財源との兼ね合いもあり管路更新率は0.32%と類似団体と比較して低い値になっている。現状を踏まえると管路の更新投資を増やす必要性が高いと判断されることから、財源確保に向け経営改善や投資のあり方等について見直しを図っていく必要がある。</t>
    <phoneticPr fontId="4"/>
  </si>
  <si>
    <t>・施設利用率、有収率では、類似団体平均と比較して高い値で推移している。収益的収支比率は平均値より低い数値で推移していることから、施設の維持管理経費等をはじめとするコストの削減を徹底していく必要がある。
　また、管路等、施設の老朽化への対応については、今後さらに対策経費が増加することが見込まれることから、財源確保に向け経営改善や投資のあり方等について見直しを図っていく必要がある。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</si>
</sst>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quot;△&quot;#,##0"/>
    <numFmt numFmtId="177" formatCode="#,##0.00;&quot;△&quot;#,##0.00"/>
    <numFmt numFmtId="178" formatCode="#,##0.00;&quot;△&quot;#,##0.00;&quot;-&quot;"/>
    <numFmt numFmtId="179"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8">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176" fontId="5" fillId="0" borderId="2" xfId="0" applyNumberFormat="1" applyFont="1" applyBorder="1" applyAlignment="1" applyProtection="1">
      <alignment horizontal="center" vertical="center" shrinkToFit="1"/>
      <protection hidden="1"/>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データ!$ED$6:$EH$6</c:f>
              <c:numCache>
                <c:formatCode>#,##0.00;"△"#,##0.00;"-"</c:formatCode>
                <c:ptCount val="5"/>
                <c:pt idx="0">
                  <c:v>2.2200000000000002</c:v>
                </c:pt>
                <c:pt idx="1">
                  <c:v>1</c:v>
                </c:pt>
                <c:pt idx="2" formatCode="#,##0.00;&quot;△&quot;#,##0.00">
                  <c:v>0</c:v>
                </c:pt>
                <c:pt idx="3" formatCode="#,##0.00;&quot;△&quot;#,##0.00">
                  <c:v>0</c:v>
                </c:pt>
                <c:pt idx="4">
                  <c:v>0.32</c:v>
                </c:pt>
              </c:numCache>
            </c:numRef>
          </c:val>
          <c:extLst>
            <c:ext xmlns:c16="http://schemas.microsoft.com/office/drawing/2014/chart" uri="{C3380CC4-5D6E-409C-BE32-E72D297353CC}">
              <c16:uniqueId val="{00000000-D080-46C2-A9A0-DEBE288AF8A5}"/>
            </c:ext>
          </c:extLst>
        </c:ser>
        <c:dLbls>
          <c:showLegendKey val="0"/>
          <c:showVal val="0"/>
          <c:showCatName val="0"/>
          <c:showSerName val="0"/>
          <c:showPercent val="0"/>
          <c:showBubbleSize val="0"/>
        </c:dLbls>
        <c:gapWidth val="150"/>
        <c:axId val="214083072"/>
        <c:axId val="214084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0.39</c:v>
                </c:pt>
                <c:pt idx="1">
                  <c:v>0.61</c:v>
                </c:pt>
                <c:pt idx="2">
                  <c:v>0.4</c:v>
                </c:pt>
                <c:pt idx="3">
                  <c:v>0.59</c:v>
                </c:pt>
                <c:pt idx="4">
                  <c:v>0.5</c:v>
                </c:pt>
              </c:numCache>
            </c:numRef>
          </c:val>
          <c:smooth val="0"/>
          <c:extLst>
            <c:ext xmlns:c16="http://schemas.microsoft.com/office/drawing/2014/chart" uri="{C3380CC4-5D6E-409C-BE32-E72D297353CC}">
              <c16:uniqueId val="{00000001-D080-46C2-A9A0-DEBE288AF8A5}"/>
            </c:ext>
          </c:extLst>
        </c:ser>
        <c:dLbls>
          <c:showLegendKey val="0"/>
          <c:showVal val="0"/>
          <c:showCatName val="0"/>
          <c:showSerName val="0"/>
          <c:showPercent val="0"/>
          <c:showBubbleSize val="0"/>
        </c:dLbls>
        <c:marker val="1"/>
        <c:smooth val="0"/>
        <c:axId val="214083072"/>
        <c:axId val="214084992"/>
      </c:lineChart>
      <c:dateAx>
        <c:axId val="214083072"/>
        <c:scaling>
          <c:orientation val="minMax"/>
        </c:scaling>
        <c:delete val="1"/>
        <c:axPos val="b"/>
        <c:numFmt formatCode="&quot;R&quot;yy" sourceLinked="1"/>
        <c:majorTickMark val="none"/>
        <c:minorTickMark val="none"/>
        <c:tickLblPos val="none"/>
        <c:crossAx val="214084992"/>
        <c:crosses val="autoZero"/>
        <c:auto val="1"/>
        <c:lblOffset val="100"/>
        <c:baseTimeUnit val="years"/>
      </c:dateAx>
      <c:valAx>
        <c:axId val="214084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3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データ!$CL$6:$CP$6</c:f>
              <c:numCache>
                <c:formatCode>#,##0.00;"△"#,##0.00;"-"</c:formatCode>
                <c:ptCount val="5"/>
                <c:pt idx="0">
                  <c:v>69.760000000000005</c:v>
                </c:pt>
                <c:pt idx="1">
                  <c:v>63.81</c:v>
                </c:pt>
                <c:pt idx="2">
                  <c:v>67.959999999999994</c:v>
                </c:pt>
                <c:pt idx="3">
                  <c:v>65.22</c:v>
                </c:pt>
                <c:pt idx="4">
                  <c:v>77.23</c:v>
                </c:pt>
              </c:numCache>
            </c:numRef>
          </c:val>
          <c:extLst>
            <c:ext xmlns:c16="http://schemas.microsoft.com/office/drawing/2014/chart" uri="{C3380CC4-5D6E-409C-BE32-E72D297353CC}">
              <c16:uniqueId val="{00000000-3B4B-4045-84EE-97F2BD5CC653}"/>
            </c:ext>
          </c:extLst>
        </c:ser>
        <c:dLbls>
          <c:showLegendKey val="0"/>
          <c:showVal val="0"/>
          <c:showCatName val="0"/>
          <c:showSerName val="0"/>
          <c:showPercent val="0"/>
          <c:showBubbleSize val="0"/>
        </c:dLbls>
        <c:gapWidth val="150"/>
        <c:axId val="202221824"/>
        <c:axId val="202232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48.01</c:v>
                </c:pt>
                <c:pt idx="1">
                  <c:v>49.08</c:v>
                </c:pt>
                <c:pt idx="2">
                  <c:v>51.46</c:v>
                </c:pt>
                <c:pt idx="3">
                  <c:v>51.84</c:v>
                </c:pt>
                <c:pt idx="4">
                  <c:v>52.34</c:v>
                </c:pt>
              </c:numCache>
            </c:numRef>
          </c:val>
          <c:smooth val="0"/>
          <c:extLst>
            <c:ext xmlns:c16="http://schemas.microsoft.com/office/drawing/2014/chart" uri="{C3380CC4-5D6E-409C-BE32-E72D297353CC}">
              <c16:uniqueId val="{00000001-3B4B-4045-84EE-97F2BD5CC653}"/>
            </c:ext>
          </c:extLst>
        </c:ser>
        <c:dLbls>
          <c:showLegendKey val="0"/>
          <c:showVal val="0"/>
          <c:showCatName val="0"/>
          <c:showSerName val="0"/>
          <c:showPercent val="0"/>
          <c:showBubbleSize val="0"/>
        </c:dLbls>
        <c:marker val="1"/>
        <c:smooth val="0"/>
        <c:axId val="202221824"/>
        <c:axId val="202232192"/>
      </c:lineChart>
      <c:dateAx>
        <c:axId val="202221824"/>
        <c:scaling>
          <c:orientation val="minMax"/>
        </c:scaling>
        <c:delete val="1"/>
        <c:axPos val="b"/>
        <c:numFmt formatCode="&quot;R&quot;yy" sourceLinked="1"/>
        <c:majorTickMark val="none"/>
        <c:minorTickMark val="none"/>
        <c:tickLblPos val="none"/>
        <c:crossAx val="202232192"/>
        <c:crosses val="autoZero"/>
        <c:auto val="1"/>
        <c:lblOffset val="100"/>
        <c:baseTimeUnit val="years"/>
      </c:dateAx>
      <c:valAx>
        <c:axId val="202232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21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データ!$CW$6:$DA$6</c:f>
              <c:numCache>
                <c:formatCode>#,##0.00;"△"#,##0.00;"-"</c:formatCode>
                <c:ptCount val="5"/>
                <c:pt idx="0">
                  <c:v>78.430000000000007</c:v>
                </c:pt>
                <c:pt idx="1">
                  <c:v>100</c:v>
                </c:pt>
                <c:pt idx="2">
                  <c:v>100</c:v>
                </c:pt>
                <c:pt idx="3">
                  <c:v>100</c:v>
                </c:pt>
                <c:pt idx="4">
                  <c:v>100</c:v>
                </c:pt>
              </c:numCache>
            </c:numRef>
          </c:val>
          <c:extLst>
            <c:ext xmlns:c16="http://schemas.microsoft.com/office/drawing/2014/chart" uri="{C3380CC4-5D6E-409C-BE32-E72D297353CC}">
              <c16:uniqueId val="{00000000-3399-4CA4-8A87-238C7F0BE48E}"/>
            </c:ext>
          </c:extLst>
        </c:ser>
        <c:dLbls>
          <c:showLegendKey val="0"/>
          <c:showVal val="0"/>
          <c:showCatName val="0"/>
          <c:showSerName val="0"/>
          <c:showPercent val="0"/>
          <c:showBubbleSize val="0"/>
        </c:dLbls>
        <c:gapWidth val="150"/>
        <c:axId val="202274688"/>
        <c:axId val="202276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72.75</c:v>
                </c:pt>
                <c:pt idx="1">
                  <c:v>71.27</c:v>
                </c:pt>
                <c:pt idx="2">
                  <c:v>68.58</c:v>
                </c:pt>
                <c:pt idx="3">
                  <c:v>67.94</c:v>
                </c:pt>
                <c:pt idx="4">
                  <c:v>66.900000000000006</c:v>
                </c:pt>
              </c:numCache>
            </c:numRef>
          </c:val>
          <c:smooth val="0"/>
          <c:extLst>
            <c:ext xmlns:c16="http://schemas.microsoft.com/office/drawing/2014/chart" uri="{C3380CC4-5D6E-409C-BE32-E72D297353CC}">
              <c16:uniqueId val="{00000001-3399-4CA4-8A87-238C7F0BE48E}"/>
            </c:ext>
          </c:extLst>
        </c:ser>
        <c:dLbls>
          <c:showLegendKey val="0"/>
          <c:showVal val="0"/>
          <c:showCatName val="0"/>
          <c:showSerName val="0"/>
          <c:showPercent val="0"/>
          <c:showBubbleSize val="0"/>
        </c:dLbls>
        <c:marker val="1"/>
        <c:smooth val="0"/>
        <c:axId val="202274688"/>
        <c:axId val="202276864"/>
      </c:lineChart>
      <c:dateAx>
        <c:axId val="202274688"/>
        <c:scaling>
          <c:orientation val="minMax"/>
        </c:scaling>
        <c:delete val="1"/>
        <c:axPos val="b"/>
        <c:numFmt formatCode="&quot;R&quot;yy" sourceLinked="1"/>
        <c:majorTickMark val="none"/>
        <c:minorTickMark val="none"/>
        <c:tickLblPos val="none"/>
        <c:crossAx val="202276864"/>
        <c:crosses val="autoZero"/>
        <c:auto val="1"/>
        <c:lblOffset val="100"/>
        <c:baseTimeUnit val="years"/>
      </c:dateAx>
      <c:valAx>
        <c:axId val="202276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74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データ!$X$6:$AB$6</c:f>
              <c:numCache>
                <c:formatCode>#,##0.00;"△"#,##0.00;"-"</c:formatCode>
                <c:ptCount val="5"/>
                <c:pt idx="0">
                  <c:v>73.89</c:v>
                </c:pt>
                <c:pt idx="1">
                  <c:v>67.290000000000006</c:v>
                </c:pt>
                <c:pt idx="2">
                  <c:v>67.180000000000007</c:v>
                </c:pt>
                <c:pt idx="3">
                  <c:v>92.44</c:v>
                </c:pt>
                <c:pt idx="4">
                  <c:v>61.43</c:v>
                </c:pt>
              </c:numCache>
            </c:numRef>
          </c:val>
          <c:extLst>
            <c:ext xmlns:c16="http://schemas.microsoft.com/office/drawing/2014/chart" uri="{C3380CC4-5D6E-409C-BE32-E72D297353CC}">
              <c16:uniqueId val="{00000000-F0E3-4E7B-B06B-A6C7F8B870AA}"/>
            </c:ext>
          </c:extLst>
        </c:ser>
        <c:dLbls>
          <c:showLegendKey val="0"/>
          <c:showVal val="0"/>
          <c:showCatName val="0"/>
          <c:showSerName val="0"/>
          <c:showPercent val="0"/>
          <c:showBubbleSize val="0"/>
        </c:dLbls>
        <c:gapWidth val="150"/>
        <c:axId val="218296704"/>
        <c:axId val="21829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75.06</c:v>
                </c:pt>
                <c:pt idx="1">
                  <c:v>73.22</c:v>
                </c:pt>
                <c:pt idx="2">
                  <c:v>69.05</c:v>
                </c:pt>
                <c:pt idx="3">
                  <c:v>67.02</c:v>
                </c:pt>
                <c:pt idx="4">
                  <c:v>71.319999999999993</c:v>
                </c:pt>
              </c:numCache>
            </c:numRef>
          </c:val>
          <c:smooth val="0"/>
          <c:extLst>
            <c:ext xmlns:c16="http://schemas.microsoft.com/office/drawing/2014/chart" uri="{C3380CC4-5D6E-409C-BE32-E72D297353CC}">
              <c16:uniqueId val="{00000001-F0E3-4E7B-B06B-A6C7F8B870AA}"/>
            </c:ext>
          </c:extLst>
        </c:ser>
        <c:dLbls>
          <c:showLegendKey val="0"/>
          <c:showVal val="0"/>
          <c:showCatName val="0"/>
          <c:showSerName val="0"/>
          <c:showPercent val="0"/>
          <c:showBubbleSize val="0"/>
        </c:dLbls>
        <c:marker val="1"/>
        <c:smooth val="0"/>
        <c:axId val="218296704"/>
        <c:axId val="218299776"/>
      </c:lineChart>
      <c:dateAx>
        <c:axId val="218296704"/>
        <c:scaling>
          <c:orientation val="minMax"/>
        </c:scaling>
        <c:delete val="1"/>
        <c:axPos val="b"/>
        <c:numFmt formatCode="&quot;R&quot;yy" sourceLinked="1"/>
        <c:majorTickMark val="none"/>
        <c:minorTickMark val="none"/>
        <c:tickLblPos val="none"/>
        <c:crossAx val="218299776"/>
        <c:crosses val="autoZero"/>
        <c:auto val="1"/>
        <c:lblOffset val="100"/>
        <c:baseTimeUnit val="years"/>
      </c:dateAx>
      <c:valAx>
        <c:axId val="21829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8296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データ!$DH$6:$DL$6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176-4E7D-948D-3E58EE02C203}"/>
            </c:ext>
          </c:extLst>
        </c:ser>
        <c:dLbls>
          <c:showLegendKey val="0"/>
          <c:showVal val="0"/>
          <c:showCatName val="0"/>
          <c:showSerName val="0"/>
          <c:showPercent val="0"/>
          <c:showBubbleSize val="0"/>
        </c:dLbls>
        <c:gapWidth val="150"/>
        <c:axId val="73241728"/>
        <c:axId val="73243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176-4E7D-948D-3E58EE02C203}"/>
            </c:ext>
          </c:extLst>
        </c:ser>
        <c:dLbls>
          <c:showLegendKey val="0"/>
          <c:showVal val="0"/>
          <c:showCatName val="0"/>
          <c:showSerName val="0"/>
          <c:showPercent val="0"/>
          <c:showBubbleSize val="0"/>
        </c:dLbls>
        <c:marker val="1"/>
        <c:smooth val="0"/>
        <c:axId val="73241728"/>
        <c:axId val="73243648"/>
      </c:lineChart>
      <c:dateAx>
        <c:axId val="73241728"/>
        <c:scaling>
          <c:orientation val="minMax"/>
        </c:scaling>
        <c:delete val="1"/>
        <c:axPos val="b"/>
        <c:numFmt formatCode="&quot;R&quot;yy" sourceLinked="1"/>
        <c:majorTickMark val="none"/>
        <c:minorTickMark val="none"/>
        <c:tickLblPos val="none"/>
        <c:crossAx val="73243648"/>
        <c:crosses val="autoZero"/>
        <c:auto val="1"/>
        <c:lblOffset val="100"/>
        <c:baseTimeUnit val="years"/>
      </c:dateAx>
      <c:valAx>
        <c:axId val="73243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1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データ!$DS$6:$DW$6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64E9-4EFC-812C-4687F919D227}"/>
            </c:ext>
          </c:extLst>
        </c:ser>
        <c:dLbls>
          <c:showLegendKey val="0"/>
          <c:showVal val="0"/>
          <c:showCatName val="0"/>
          <c:showSerName val="0"/>
          <c:showPercent val="0"/>
          <c:showBubbleSize val="0"/>
        </c:dLbls>
        <c:gapWidth val="150"/>
        <c:axId val="73257728"/>
        <c:axId val="73259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4E9-4EFC-812C-4687F919D227}"/>
            </c:ext>
          </c:extLst>
        </c:ser>
        <c:dLbls>
          <c:showLegendKey val="0"/>
          <c:showVal val="0"/>
          <c:showCatName val="0"/>
          <c:showSerName val="0"/>
          <c:showPercent val="0"/>
          <c:showBubbleSize val="0"/>
        </c:dLbls>
        <c:marker val="1"/>
        <c:smooth val="0"/>
        <c:axId val="73257728"/>
        <c:axId val="73259648"/>
      </c:lineChart>
      <c:dateAx>
        <c:axId val="73257728"/>
        <c:scaling>
          <c:orientation val="minMax"/>
        </c:scaling>
        <c:delete val="1"/>
        <c:axPos val="b"/>
        <c:numFmt formatCode="&quot;R&quot;yy" sourceLinked="1"/>
        <c:majorTickMark val="none"/>
        <c:minorTickMark val="none"/>
        <c:tickLblPos val="none"/>
        <c:crossAx val="73259648"/>
        <c:crosses val="autoZero"/>
        <c:auto val="1"/>
        <c:lblOffset val="100"/>
        <c:baseTimeUnit val="years"/>
      </c:dateAx>
      <c:valAx>
        <c:axId val="73259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7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データ!$AI$6:$AM$6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93E-40AC-ADD1-D1AF4960AA93}"/>
            </c:ext>
          </c:extLst>
        </c:ser>
        <c:dLbls>
          <c:showLegendKey val="0"/>
          <c:showVal val="0"/>
          <c:showCatName val="0"/>
          <c:showSerName val="0"/>
          <c:showPercent val="0"/>
          <c:showBubbleSize val="0"/>
        </c:dLbls>
        <c:gapWidth val="150"/>
        <c:axId val="73339264"/>
        <c:axId val="73341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93E-40AC-ADD1-D1AF4960AA93}"/>
            </c:ext>
          </c:extLst>
        </c:ser>
        <c:dLbls>
          <c:showLegendKey val="0"/>
          <c:showVal val="0"/>
          <c:showCatName val="0"/>
          <c:showSerName val="0"/>
          <c:showPercent val="0"/>
          <c:showBubbleSize val="0"/>
        </c:dLbls>
        <c:marker val="1"/>
        <c:smooth val="0"/>
        <c:axId val="73339264"/>
        <c:axId val="73341184"/>
      </c:lineChart>
      <c:dateAx>
        <c:axId val="73339264"/>
        <c:scaling>
          <c:orientation val="minMax"/>
        </c:scaling>
        <c:delete val="1"/>
        <c:axPos val="b"/>
        <c:numFmt formatCode="&quot;R&quot;yy" sourceLinked="1"/>
        <c:majorTickMark val="none"/>
        <c:minorTickMark val="none"/>
        <c:tickLblPos val="none"/>
        <c:crossAx val="73341184"/>
        <c:crosses val="autoZero"/>
        <c:auto val="1"/>
        <c:lblOffset val="100"/>
        <c:baseTimeUnit val="years"/>
      </c:dateAx>
      <c:valAx>
        <c:axId val="73341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9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データ!$AT$6:$AX$6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F39-47BF-A4DF-A539FE0FE1E1}"/>
            </c:ext>
          </c:extLst>
        </c:ser>
        <c:dLbls>
          <c:showLegendKey val="0"/>
          <c:showVal val="0"/>
          <c:showCatName val="0"/>
          <c:showSerName val="0"/>
          <c:showPercent val="0"/>
          <c:showBubbleSize val="0"/>
        </c:dLbls>
        <c:gapWidth val="150"/>
        <c:axId val="73359360"/>
        <c:axId val="73361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F39-47BF-A4DF-A539FE0FE1E1}"/>
            </c:ext>
          </c:extLst>
        </c:ser>
        <c:dLbls>
          <c:showLegendKey val="0"/>
          <c:showVal val="0"/>
          <c:showCatName val="0"/>
          <c:showSerName val="0"/>
          <c:showPercent val="0"/>
          <c:showBubbleSize val="0"/>
        </c:dLbls>
        <c:marker val="1"/>
        <c:smooth val="0"/>
        <c:axId val="73359360"/>
        <c:axId val="73361280"/>
      </c:lineChart>
      <c:dateAx>
        <c:axId val="73359360"/>
        <c:scaling>
          <c:orientation val="minMax"/>
        </c:scaling>
        <c:delete val="1"/>
        <c:axPos val="b"/>
        <c:numFmt formatCode="&quot;R&quot;yy" sourceLinked="1"/>
        <c:majorTickMark val="none"/>
        <c:minorTickMark val="none"/>
        <c:tickLblPos val="none"/>
        <c:crossAx val="73361280"/>
        <c:crosses val="autoZero"/>
        <c:auto val="1"/>
        <c:lblOffset val="100"/>
        <c:baseTimeUnit val="years"/>
      </c:dateAx>
      <c:valAx>
        <c:axId val="73361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9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データ!$BE$6:$BI$6</c:f>
              <c:numCache>
                <c:formatCode>#,##0.00;"△"#,##0.00;"-"</c:formatCode>
                <c:ptCount val="5"/>
                <c:pt idx="0">
                  <c:v>1431.65</c:v>
                </c:pt>
                <c:pt idx="1">
                  <c:v>1170.04</c:v>
                </c:pt>
                <c:pt idx="2">
                  <c:v>2004.48</c:v>
                </c:pt>
                <c:pt idx="3">
                  <c:v>2090.64</c:v>
                </c:pt>
                <c:pt idx="4">
                  <c:v>2400.63</c:v>
                </c:pt>
              </c:numCache>
            </c:numRef>
          </c:val>
          <c:extLst>
            <c:ext xmlns:c16="http://schemas.microsoft.com/office/drawing/2014/chart" uri="{C3380CC4-5D6E-409C-BE32-E72D297353CC}">
              <c16:uniqueId val="{00000000-6205-4DC8-8CF5-704339A59E21}"/>
            </c:ext>
          </c:extLst>
        </c:ser>
        <c:dLbls>
          <c:showLegendKey val="0"/>
          <c:showVal val="0"/>
          <c:showCatName val="0"/>
          <c:showSerName val="0"/>
          <c:showPercent val="0"/>
          <c:showBubbleSize val="0"/>
        </c:dLbls>
        <c:gapWidth val="150"/>
        <c:axId val="73375104"/>
        <c:axId val="73393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1183.92</c:v>
                </c:pt>
                <c:pt idx="1">
                  <c:v>1128.72</c:v>
                </c:pt>
                <c:pt idx="2">
                  <c:v>1125.25</c:v>
                </c:pt>
                <c:pt idx="3">
                  <c:v>1157.05</c:v>
                </c:pt>
                <c:pt idx="4">
                  <c:v>1228.8</c:v>
                </c:pt>
              </c:numCache>
            </c:numRef>
          </c:val>
          <c:smooth val="0"/>
          <c:extLst>
            <c:ext xmlns:c16="http://schemas.microsoft.com/office/drawing/2014/chart" uri="{C3380CC4-5D6E-409C-BE32-E72D297353CC}">
              <c16:uniqueId val="{00000001-6205-4DC8-8CF5-704339A59E21}"/>
            </c:ext>
          </c:extLst>
        </c:ser>
        <c:dLbls>
          <c:showLegendKey val="0"/>
          <c:showVal val="0"/>
          <c:showCatName val="0"/>
          <c:showSerName val="0"/>
          <c:showPercent val="0"/>
          <c:showBubbleSize val="0"/>
        </c:dLbls>
        <c:marker val="1"/>
        <c:smooth val="0"/>
        <c:axId val="73375104"/>
        <c:axId val="73393664"/>
      </c:lineChart>
      <c:dateAx>
        <c:axId val="73375104"/>
        <c:scaling>
          <c:orientation val="minMax"/>
        </c:scaling>
        <c:delete val="1"/>
        <c:axPos val="b"/>
        <c:numFmt formatCode="&quot;R&quot;yy" sourceLinked="1"/>
        <c:majorTickMark val="none"/>
        <c:minorTickMark val="none"/>
        <c:tickLblPos val="none"/>
        <c:crossAx val="73393664"/>
        <c:crosses val="autoZero"/>
        <c:auto val="1"/>
        <c:lblOffset val="100"/>
        <c:baseTimeUnit val="years"/>
      </c:dateAx>
      <c:valAx>
        <c:axId val="73393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75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データ!$BP$6:$BT$6</c:f>
              <c:numCache>
                <c:formatCode>#,##0.00;"△"#,##0.00;"-"</c:formatCode>
                <c:ptCount val="5"/>
                <c:pt idx="0">
                  <c:v>31.24</c:v>
                </c:pt>
                <c:pt idx="1">
                  <c:v>43.17</c:v>
                </c:pt>
                <c:pt idx="2">
                  <c:v>44.94</c:v>
                </c:pt>
                <c:pt idx="3">
                  <c:v>32.89</c:v>
                </c:pt>
                <c:pt idx="4">
                  <c:v>43.57</c:v>
                </c:pt>
              </c:numCache>
            </c:numRef>
          </c:val>
          <c:extLst>
            <c:ext xmlns:c16="http://schemas.microsoft.com/office/drawing/2014/chart" uri="{C3380CC4-5D6E-409C-BE32-E72D297353CC}">
              <c16:uniqueId val="{00000000-3A41-45E3-B90E-AC7219A395C7}"/>
            </c:ext>
          </c:extLst>
        </c:ser>
        <c:dLbls>
          <c:showLegendKey val="0"/>
          <c:showVal val="0"/>
          <c:showCatName val="0"/>
          <c:showSerName val="0"/>
          <c:showPercent val="0"/>
          <c:showBubbleSize val="0"/>
        </c:dLbls>
        <c:gapWidth val="150"/>
        <c:axId val="139856896"/>
        <c:axId val="139875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42.5</c:v>
                </c:pt>
                <c:pt idx="1">
                  <c:v>41.84</c:v>
                </c:pt>
                <c:pt idx="2">
                  <c:v>41.44</c:v>
                </c:pt>
                <c:pt idx="3">
                  <c:v>37.65</c:v>
                </c:pt>
                <c:pt idx="4">
                  <c:v>37.31</c:v>
                </c:pt>
              </c:numCache>
            </c:numRef>
          </c:val>
          <c:smooth val="0"/>
          <c:extLst>
            <c:ext xmlns:c16="http://schemas.microsoft.com/office/drawing/2014/chart" uri="{C3380CC4-5D6E-409C-BE32-E72D297353CC}">
              <c16:uniqueId val="{00000001-3A41-45E3-B90E-AC7219A395C7}"/>
            </c:ext>
          </c:extLst>
        </c:ser>
        <c:dLbls>
          <c:showLegendKey val="0"/>
          <c:showVal val="0"/>
          <c:showCatName val="0"/>
          <c:showSerName val="0"/>
          <c:showPercent val="0"/>
          <c:showBubbleSize val="0"/>
        </c:dLbls>
        <c:marker val="1"/>
        <c:smooth val="0"/>
        <c:axId val="139856896"/>
        <c:axId val="139875456"/>
      </c:lineChart>
      <c:dateAx>
        <c:axId val="139856896"/>
        <c:scaling>
          <c:orientation val="minMax"/>
        </c:scaling>
        <c:delete val="1"/>
        <c:axPos val="b"/>
        <c:numFmt formatCode="&quot;R&quot;yy" sourceLinked="1"/>
        <c:majorTickMark val="none"/>
        <c:minorTickMark val="none"/>
        <c:tickLblPos val="none"/>
        <c:crossAx val="139875456"/>
        <c:crosses val="autoZero"/>
        <c:auto val="1"/>
        <c:lblOffset val="100"/>
        <c:baseTimeUnit val="years"/>
      </c:dateAx>
      <c:valAx>
        <c:axId val="139875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56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データ!$CA$6:$CE$6</c:f>
              <c:numCache>
                <c:formatCode>#,##0.00;"△"#,##0.00;"-"</c:formatCode>
                <c:ptCount val="5"/>
                <c:pt idx="0">
                  <c:v>523.41</c:v>
                </c:pt>
                <c:pt idx="1">
                  <c:v>388.83</c:v>
                </c:pt>
                <c:pt idx="2">
                  <c:v>373.75</c:v>
                </c:pt>
                <c:pt idx="3">
                  <c:v>511.98</c:v>
                </c:pt>
                <c:pt idx="4">
                  <c:v>376.24</c:v>
                </c:pt>
              </c:numCache>
            </c:numRef>
          </c:val>
          <c:extLst>
            <c:ext xmlns:c16="http://schemas.microsoft.com/office/drawing/2014/chart" uri="{C3380CC4-5D6E-409C-BE32-E72D297353CC}">
              <c16:uniqueId val="{00000000-F75B-4EEB-AFA4-EB5D4F0FE9A5}"/>
            </c:ext>
          </c:extLst>
        </c:ser>
        <c:dLbls>
          <c:showLegendKey val="0"/>
          <c:showVal val="0"/>
          <c:showCatName val="0"/>
          <c:showSerName val="0"/>
          <c:showPercent val="0"/>
          <c:showBubbleSize val="0"/>
        </c:dLbls>
        <c:gapWidth val="150"/>
        <c:axId val="139889280"/>
        <c:axId val="202195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377.72</c:v>
                </c:pt>
                <c:pt idx="1">
                  <c:v>390.47</c:v>
                </c:pt>
                <c:pt idx="2">
                  <c:v>403.61</c:v>
                </c:pt>
                <c:pt idx="3">
                  <c:v>442.82</c:v>
                </c:pt>
                <c:pt idx="4">
                  <c:v>425.76</c:v>
                </c:pt>
              </c:numCache>
            </c:numRef>
          </c:val>
          <c:smooth val="0"/>
          <c:extLst>
            <c:ext xmlns:c16="http://schemas.microsoft.com/office/drawing/2014/chart" uri="{C3380CC4-5D6E-409C-BE32-E72D297353CC}">
              <c16:uniqueId val="{00000001-F75B-4EEB-AFA4-EB5D4F0FE9A5}"/>
            </c:ext>
          </c:extLst>
        </c:ser>
        <c:dLbls>
          <c:showLegendKey val="0"/>
          <c:showVal val="0"/>
          <c:showCatName val="0"/>
          <c:showSerName val="0"/>
          <c:showPercent val="0"/>
          <c:showBubbleSize val="0"/>
        </c:dLbls>
        <c:marker val="1"/>
        <c:smooth val="0"/>
        <c:axId val="139889280"/>
        <c:axId val="202195712"/>
      </c:lineChart>
      <c:dateAx>
        <c:axId val="139889280"/>
        <c:scaling>
          <c:orientation val="minMax"/>
        </c:scaling>
        <c:delete val="1"/>
        <c:axPos val="b"/>
        <c:numFmt formatCode="&quot;R&quot;yy" sourceLinked="1"/>
        <c:majorTickMark val="none"/>
        <c:minorTickMark val="none"/>
        <c:tickLblPos val="none"/>
        <c:crossAx val="202195712"/>
        <c:crosses val="autoZero"/>
        <c:auto val="1"/>
        <c:lblOffset val="100"/>
        <c:baseTimeUnit val="years"/>
      </c:dateAx>
      <c:valAx>
        <c:axId val="202195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9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【1,045.20】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【69.82】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【55.00】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【317.14】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【0.40】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4366260"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8261985"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4991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56807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52" zoomScaleNormal="52" workbookViewId="0"/>
  </sheetViews>
  <sheetFormatPr defaultColWidth="2.6328125" defaultRowHeight="13" x14ac:dyDescent="0.2"/>
  <cols>
    <col min="1" max="1" width="2.6328125" customWidth="1"/>
    <col min="2" max="62" width="3.81640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8" t="s">
        <v>0</v>
      </c>
      <c r="C2" s="68"/>
      <c r="D2" s="68"/>
      <c r="E2" s="68"/>
      <c r="F2" s="68"/>
      <c r="G2" s="68"/>
      <c r="H2" s="68"/>
      <c r="I2" s="68"/>
      <c r="J2" s="68"/>
      <c r="K2" s="68"/>
      <c r="L2" s="68"/>
      <c r="M2" s="68"/>
      <c r="N2" s="68"/>
      <c r="O2" s="68"/>
      <c r="P2" s="68"/>
      <c r="Q2" s="68"/>
      <c r="R2" s="68"/>
      <c r="S2" s="68"/>
      <c r="T2" s="68"/>
      <c r="U2" s="68"/>
      <c r="V2" s="68"/>
      <c r="W2" s="68"/>
      <c r="X2" s="68"/>
      <c r="Y2" s="68"/>
      <c r="Z2" s="68"/>
      <c r="AA2" s="68"/>
      <c r="AB2" s="68"/>
      <c r="AC2" s="68"/>
      <c r="AD2" s="68"/>
      <c r="AE2" s="68"/>
      <c r="AF2" s="68"/>
      <c r="AG2" s="68"/>
      <c r="AH2" s="68"/>
      <c r="AI2" s="68"/>
      <c r="AJ2" s="68"/>
      <c r="AK2" s="68"/>
      <c r="AL2" s="68"/>
      <c r="AM2" s="68"/>
      <c r="AN2" s="68"/>
      <c r="AO2" s="68"/>
      <c r="AP2" s="68"/>
      <c r="AQ2" s="68"/>
      <c r="AR2" s="68"/>
      <c r="AS2" s="68"/>
      <c r="AT2" s="68"/>
      <c r="AU2" s="68"/>
      <c r="AV2" s="68"/>
      <c r="AW2" s="68"/>
      <c r="AX2" s="68"/>
      <c r="AY2" s="68"/>
      <c r="AZ2" s="68"/>
      <c r="BA2" s="68"/>
      <c r="BB2" s="68"/>
      <c r="BC2" s="68"/>
      <c r="BD2" s="68"/>
      <c r="BE2" s="68"/>
      <c r="BF2" s="68"/>
      <c r="BG2" s="68"/>
      <c r="BH2" s="68"/>
      <c r="BI2" s="68"/>
      <c r="BJ2" s="68"/>
      <c r="BK2" s="68"/>
      <c r="BL2" s="68"/>
      <c r="BM2" s="68"/>
      <c r="BN2" s="68"/>
      <c r="BO2" s="68"/>
      <c r="BP2" s="68"/>
      <c r="BQ2" s="68"/>
      <c r="BR2" s="68"/>
      <c r="BS2" s="68"/>
      <c r="BT2" s="68"/>
      <c r="BU2" s="68"/>
      <c r="BV2" s="68"/>
      <c r="BW2" s="68"/>
      <c r="BX2" s="68"/>
      <c r="BY2" s="68"/>
      <c r="BZ2" s="68"/>
    </row>
    <row r="3" spans="1:78" ht="9.75" customHeight="1" x14ac:dyDescent="0.2">
      <c r="A3" s="2"/>
      <c r="B3" s="68"/>
      <c r="C3" s="68"/>
      <c r="D3" s="68"/>
      <c r="E3" s="68"/>
      <c r="F3" s="68"/>
      <c r="G3" s="68"/>
      <c r="H3" s="68"/>
      <c r="I3" s="68"/>
      <c r="J3" s="68"/>
      <c r="K3" s="68"/>
      <c r="L3" s="68"/>
      <c r="M3" s="68"/>
      <c r="N3" s="68"/>
      <c r="O3" s="68"/>
      <c r="P3" s="68"/>
      <c r="Q3" s="68"/>
      <c r="R3" s="68"/>
      <c r="S3" s="68"/>
      <c r="T3" s="68"/>
      <c r="U3" s="68"/>
      <c r="V3" s="68"/>
      <c r="W3" s="68"/>
      <c r="X3" s="68"/>
      <c r="Y3" s="68"/>
      <c r="Z3" s="68"/>
      <c r="AA3" s="68"/>
      <c r="AB3" s="68"/>
      <c r="AC3" s="68"/>
      <c r="AD3" s="68"/>
      <c r="AE3" s="68"/>
      <c r="AF3" s="68"/>
      <c r="AG3" s="68"/>
      <c r="AH3" s="68"/>
      <c r="AI3" s="68"/>
      <c r="AJ3" s="68"/>
      <c r="AK3" s="68"/>
      <c r="AL3" s="68"/>
      <c r="AM3" s="68"/>
      <c r="AN3" s="68"/>
      <c r="AO3" s="68"/>
      <c r="AP3" s="68"/>
      <c r="AQ3" s="68"/>
      <c r="AR3" s="68"/>
      <c r="AS3" s="68"/>
      <c r="AT3" s="68"/>
      <c r="AU3" s="68"/>
      <c r="AV3" s="68"/>
      <c r="AW3" s="68"/>
      <c r="AX3" s="68"/>
      <c r="AY3" s="68"/>
      <c r="AZ3" s="68"/>
      <c r="BA3" s="68"/>
      <c r="BB3" s="68"/>
      <c r="BC3" s="68"/>
      <c r="BD3" s="68"/>
      <c r="BE3" s="68"/>
      <c r="BF3" s="68"/>
      <c r="BG3" s="68"/>
      <c r="BH3" s="68"/>
      <c r="BI3" s="68"/>
      <c r="BJ3" s="68"/>
      <c r="BK3" s="68"/>
      <c r="BL3" s="68"/>
      <c r="BM3" s="68"/>
      <c r="BN3" s="68"/>
      <c r="BO3" s="68"/>
      <c r="BP3" s="68"/>
      <c r="BQ3" s="68"/>
      <c r="BR3" s="68"/>
      <c r="BS3" s="68"/>
      <c r="BT3" s="68"/>
      <c r="BU3" s="68"/>
      <c r="BV3" s="68"/>
      <c r="BW3" s="68"/>
      <c r="BX3" s="68"/>
      <c r="BY3" s="68"/>
      <c r="BZ3" s="68"/>
    </row>
    <row r="4" spans="1:78" ht="9.75" customHeight="1" x14ac:dyDescent="0.2">
      <c r="A4" s="2"/>
      <c r="B4" s="68"/>
      <c r="C4" s="68"/>
      <c r="D4" s="68"/>
      <c r="E4" s="68"/>
      <c r="F4" s="68"/>
      <c r="G4" s="68"/>
      <c r="H4" s="68"/>
      <c r="I4" s="68"/>
      <c r="J4" s="68"/>
      <c r="K4" s="68"/>
      <c r="L4" s="68"/>
      <c r="M4" s="68"/>
      <c r="N4" s="68"/>
      <c r="O4" s="68"/>
      <c r="P4" s="68"/>
      <c r="Q4" s="68"/>
      <c r="R4" s="68"/>
      <c r="S4" s="68"/>
      <c r="T4" s="68"/>
      <c r="U4" s="68"/>
      <c r="V4" s="68"/>
      <c r="W4" s="68"/>
      <c r="X4" s="68"/>
      <c r="Y4" s="68"/>
      <c r="Z4" s="68"/>
      <c r="AA4" s="68"/>
      <c r="AB4" s="68"/>
      <c r="AC4" s="68"/>
      <c r="AD4" s="68"/>
      <c r="AE4" s="68"/>
      <c r="AF4" s="68"/>
      <c r="AG4" s="68"/>
      <c r="AH4" s="68"/>
      <c r="AI4" s="68"/>
      <c r="AJ4" s="68"/>
      <c r="AK4" s="68"/>
      <c r="AL4" s="68"/>
      <c r="AM4" s="68"/>
      <c r="AN4" s="68"/>
      <c r="AO4" s="68"/>
      <c r="AP4" s="68"/>
      <c r="AQ4" s="68"/>
      <c r="AR4" s="68"/>
      <c r="AS4" s="68"/>
      <c r="AT4" s="68"/>
      <c r="AU4" s="68"/>
      <c r="AV4" s="68"/>
      <c r="AW4" s="68"/>
      <c r="AX4" s="68"/>
      <c r="AY4" s="68"/>
      <c r="AZ4" s="68"/>
      <c r="BA4" s="68"/>
      <c r="BB4" s="68"/>
      <c r="BC4" s="68"/>
      <c r="BD4" s="68"/>
      <c r="BE4" s="68"/>
      <c r="BF4" s="68"/>
      <c r="BG4" s="68"/>
      <c r="BH4" s="68"/>
      <c r="BI4" s="68"/>
      <c r="BJ4" s="68"/>
      <c r="BK4" s="68"/>
      <c r="BL4" s="68"/>
      <c r="BM4" s="68"/>
      <c r="BN4" s="68"/>
      <c r="BO4" s="68"/>
      <c r="BP4" s="68"/>
      <c r="BQ4" s="68"/>
      <c r="BR4" s="68"/>
      <c r="BS4" s="68"/>
      <c r="BT4" s="68"/>
      <c r="BU4" s="68"/>
      <c r="BV4" s="68"/>
      <c r="BW4" s="68"/>
      <c r="BX4" s="68"/>
      <c r="BY4" s="68"/>
      <c r="BZ4" s="6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9" t="str">
        <f>データ!H6</f>
        <v>鹿児島県　十島村</v>
      </c>
      <c r="C6" s="69"/>
      <c r="D6" s="69"/>
      <c r="E6" s="69"/>
      <c r="F6" s="69"/>
      <c r="G6" s="69"/>
      <c r="H6" s="69"/>
      <c r="I6" s="69"/>
      <c r="J6" s="69"/>
      <c r="K6" s="69"/>
      <c r="L6" s="69"/>
      <c r="M6" s="69"/>
      <c r="N6" s="69"/>
      <c r="O6" s="69"/>
      <c r="P6" s="69"/>
      <c r="Q6" s="69"/>
      <c r="R6" s="69"/>
      <c r="S6" s="69"/>
      <c r="T6" s="69"/>
      <c r="U6" s="69"/>
      <c r="V6" s="69"/>
      <c r="W6" s="69"/>
      <c r="X6" s="69"/>
      <c r="Y6" s="69"/>
      <c r="Z6" s="69"/>
      <c r="AA6" s="69"/>
      <c r="AB6" s="69"/>
      <c r="AC6" s="69"/>
      <c r="AD6" s="69"/>
      <c r="AE6" s="69"/>
      <c r="AF6" s="69"/>
      <c r="AG6" s="69"/>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7" t="s">
        <v>1</v>
      </c>
      <c r="C7" s="57"/>
      <c r="D7" s="57"/>
      <c r="E7" s="57"/>
      <c r="F7" s="57"/>
      <c r="G7" s="57"/>
      <c r="H7" s="57"/>
      <c r="I7" s="57" t="s">
        <v>2</v>
      </c>
      <c r="J7" s="57"/>
      <c r="K7" s="57"/>
      <c r="L7" s="57"/>
      <c r="M7" s="57"/>
      <c r="N7" s="57"/>
      <c r="O7" s="57"/>
      <c r="P7" s="57" t="s">
        <v>3</v>
      </c>
      <c r="Q7" s="57"/>
      <c r="R7" s="57"/>
      <c r="S7" s="57"/>
      <c r="T7" s="57"/>
      <c r="U7" s="57"/>
      <c r="V7" s="57"/>
      <c r="W7" s="57" t="s">
        <v>4</v>
      </c>
      <c r="X7" s="57"/>
      <c r="Y7" s="57"/>
      <c r="Z7" s="57"/>
      <c r="AA7" s="57"/>
      <c r="AB7" s="57"/>
      <c r="AC7" s="57"/>
      <c r="AD7" s="57" t="s">
        <v>5</v>
      </c>
      <c r="AE7" s="57"/>
      <c r="AF7" s="57"/>
      <c r="AG7" s="57"/>
      <c r="AH7" s="57"/>
      <c r="AI7" s="57"/>
      <c r="AJ7" s="57"/>
      <c r="AK7" s="2"/>
      <c r="AL7" s="57" t="s">
        <v>6</v>
      </c>
      <c r="AM7" s="57"/>
      <c r="AN7" s="57"/>
      <c r="AO7" s="57"/>
      <c r="AP7" s="57"/>
      <c r="AQ7" s="57"/>
      <c r="AR7" s="57"/>
      <c r="AS7" s="57"/>
      <c r="AT7" s="57" t="s">
        <v>7</v>
      </c>
      <c r="AU7" s="57"/>
      <c r="AV7" s="57"/>
      <c r="AW7" s="57"/>
      <c r="AX7" s="57"/>
      <c r="AY7" s="57"/>
      <c r="AZ7" s="57"/>
      <c r="BA7" s="57"/>
      <c r="BB7" s="57" t="s">
        <v>8</v>
      </c>
      <c r="BC7" s="57"/>
      <c r="BD7" s="57"/>
      <c r="BE7" s="57"/>
      <c r="BF7" s="57"/>
      <c r="BG7" s="57"/>
      <c r="BH7" s="57"/>
      <c r="BI7" s="57"/>
      <c r="BJ7" s="3"/>
      <c r="BK7" s="3"/>
      <c r="BL7" s="62" t="s">
        <v>9</v>
      </c>
      <c r="BM7" s="63"/>
      <c r="BN7" s="63"/>
      <c r="BO7" s="63"/>
      <c r="BP7" s="63"/>
      <c r="BQ7" s="63"/>
      <c r="BR7" s="63"/>
      <c r="BS7" s="63"/>
      <c r="BT7" s="63"/>
      <c r="BU7" s="63"/>
      <c r="BV7" s="63"/>
      <c r="BW7" s="63"/>
      <c r="BX7" s="63"/>
      <c r="BY7" s="64"/>
    </row>
    <row r="8" spans="1:78" ht="18.75" customHeight="1" x14ac:dyDescent="0.2">
      <c r="A8" s="2"/>
      <c r="B8" s="65" t="str">
        <f>データ!$I$6</f>
        <v>法非適用</v>
      </c>
      <c r="C8" s="65"/>
      <c r="D8" s="65"/>
      <c r="E8" s="65"/>
      <c r="F8" s="65"/>
      <c r="G8" s="65"/>
      <c r="H8" s="65"/>
      <c r="I8" s="65" t="str">
        <f>データ!$J$6</f>
        <v>水道事業</v>
      </c>
      <c r="J8" s="65"/>
      <c r="K8" s="65"/>
      <c r="L8" s="65"/>
      <c r="M8" s="65"/>
      <c r="N8" s="65"/>
      <c r="O8" s="65"/>
      <c r="P8" s="65" t="str">
        <f>データ!$K$6</f>
        <v>簡易水道事業</v>
      </c>
      <c r="Q8" s="65"/>
      <c r="R8" s="65"/>
      <c r="S8" s="65"/>
      <c r="T8" s="65"/>
      <c r="U8" s="65"/>
      <c r="V8" s="65"/>
      <c r="W8" s="65" t="str">
        <f>データ!$L$6</f>
        <v>D4</v>
      </c>
      <c r="X8" s="65"/>
      <c r="Y8" s="65"/>
      <c r="Z8" s="65"/>
      <c r="AA8" s="65"/>
      <c r="AB8" s="65"/>
      <c r="AC8" s="65"/>
      <c r="AD8" s="65" t="str">
        <f>データ!$M$6</f>
        <v>非設置</v>
      </c>
      <c r="AE8" s="65"/>
      <c r="AF8" s="65"/>
      <c r="AG8" s="65"/>
      <c r="AH8" s="65"/>
      <c r="AI8" s="65"/>
      <c r="AJ8" s="65"/>
      <c r="AK8" s="2"/>
      <c r="AL8" s="54">
        <f>データ!$R$6</f>
        <v>666</v>
      </c>
      <c r="AM8" s="54"/>
      <c r="AN8" s="54"/>
      <c r="AO8" s="54"/>
      <c r="AP8" s="54"/>
      <c r="AQ8" s="54"/>
      <c r="AR8" s="54"/>
      <c r="AS8" s="54"/>
      <c r="AT8" s="44">
        <f>データ!$S$6</f>
        <v>101.15</v>
      </c>
      <c r="AU8" s="44"/>
      <c r="AV8" s="44"/>
      <c r="AW8" s="44"/>
      <c r="AX8" s="44"/>
      <c r="AY8" s="44"/>
      <c r="AZ8" s="44"/>
      <c r="BA8" s="44"/>
      <c r="BB8" s="44">
        <f>データ!$T$6</f>
        <v>6.58</v>
      </c>
      <c r="BC8" s="44"/>
      <c r="BD8" s="44"/>
      <c r="BE8" s="44"/>
      <c r="BF8" s="44"/>
      <c r="BG8" s="44"/>
      <c r="BH8" s="44"/>
      <c r="BI8" s="44"/>
      <c r="BJ8" s="3"/>
      <c r="BK8" s="3"/>
      <c r="BL8" s="66" t="s">
        <v>10</v>
      </c>
      <c r="BM8" s="67"/>
      <c r="BN8" s="55" t="s">
        <v>11</v>
      </c>
      <c r="BO8" s="55"/>
      <c r="BP8" s="55"/>
      <c r="BQ8" s="55"/>
      <c r="BR8" s="55"/>
      <c r="BS8" s="55"/>
      <c r="BT8" s="55"/>
      <c r="BU8" s="55"/>
      <c r="BV8" s="55"/>
      <c r="BW8" s="55"/>
      <c r="BX8" s="55"/>
      <c r="BY8" s="56"/>
    </row>
    <row r="9" spans="1:78" ht="18.75" customHeight="1" x14ac:dyDescent="0.2">
      <c r="A9" s="2"/>
      <c r="B9" s="57" t="s">
        <v>12</v>
      </c>
      <c r="C9" s="57"/>
      <c r="D9" s="57"/>
      <c r="E9" s="57"/>
      <c r="F9" s="57"/>
      <c r="G9" s="57"/>
      <c r="H9" s="57"/>
      <c r="I9" s="57" t="s">
        <v>13</v>
      </c>
      <c r="J9" s="57"/>
      <c r="K9" s="57"/>
      <c r="L9" s="57"/>
      <c r="M9" s="57"/>
      <c r="N9" s="57"/>
      <c r="O9" s="57"/>
      <c r="P9" s="57" t="s">
        <v>14</v>
      </c>
      <c r="Q9" s="57"/>
      <c r="R9" s="57"/>
      <c r="S9" s="57"/>
      <c r="T9" s="57"/>
      <c r="U9" s="57"/>
      <c r="V9" s="57"/>
      <c r="W9" s="57" t="s">
        <v>15</v>
      </c>
      <c r="X9" s="57"/>
      <c r="Y9" s="57"/>
      <c r="Z9" s="57"/>
      <c r="AA9" s="57"/>
      <c r="AB9" s="57"/>
      <c r="AC9" s="57"/>
      <c r="AD9" s="2"/>
      <c r="AE9" s="2"/>
      <c r="AF9" s="2"/>
      <c r="AG9" s="2"/>
      <c r="AH9" s="3"/>
      <c r="AI9" s="2"/>
      <c r="AJ9" s="2"/>
      <c r="AK9" s="2"/>
      <c r="AL9" s="57" t="s">
        <v>16</v>
      </c>
      <c r="AM9" s="57"/>
      <c r="AN9" s="57"/>
      <c r="AO9" s="57"/>
      <c r="AP9" s="57"/>
      <c r="AQ9" s="57"/>
      <c r="AR9" s="57"/>
      <c r="AS9" s="57"/>
      <c r="AT9" s="57" t="s">
        <v>17</v>
      </c>
      <c r="AU9" s="57"/>
      <c r="AV9" s="57"/>
      <c r="AW9" s="57"/>
      <c r="AX9" s="57"/>
      <c r="AY9" s="57"/>
      <c r="AZ9" s="57"/>
      <c r="BA9" s="57"/>
      <c r="BB9" s="57" t="s">
        <v>18</v>
      </c>
      <c r="BC9" s="57"/>
      <c r="BD9" s="57"/>
      <c r="BE9" s="57"/>
      <c r="BF9" s="57"/>
      <c r="BG9" s="57"/>
      <c r="BH9" s="57"/>
      <c r="BI9" s="57"/>
      <c r="BJ9" s="3"/>
      <c r="BK9" s="3"/>
      <c r="BL9" s="58" t="s">
        <v>19</v>
      </c>
      <c r="BM9" s="59"/>
      <c r="BN9" s="60" t="s">
        <v>20</v>
      </c>
      <c r="BO9" s="60"/>
      <c r="BP9" s="60"/>
      <c r="BQ9" s="60"/>
      <c r="BR9" s="60"/>
      <c r="BS9" s="60"/>
      <c r="BT9" s="60"/>
      <c r="BU9" s="60"/>
      <c r="BV9" s="60"/>
      <c r="BW9" s="60"/>
      <c r="BX9" s="60"/>
      <c r="BY9" s="61"/>
    </row>
    <row r="10" spans="1:78" ht="18.75" customHeight="1" x14ac:dyDescent="0.2">
      <c r="A10" s="2"/>
      <c r="B10" s="44" t="str">
        <f>データ!$N$6</f>
        <v>-</v>
      </c>
      <c r="C10" s="44"/>
      <c r="D10" s="44"/>
      <c r="E10" s="44"/>
      <c r="F10" s="44"/>
      <c r="G10" s="44"/>
      <c r="H10" s="44"/>
      <c r="I10" s="44" t="str">
        <f>データ!$O$6</f>
        <v>該当数値なし</v>
      </c>
      <c r="J10" s="44"/>
      <c r="K10" s="44"/>
      <c r="L10" s="44"/>
      <c r="M10" s="44"/>
      <c r="N10" s="44"/>
      <c r="O10" s="44"/>
      <c r="P10" s="44">
        <f>データ!$P$6</f>
        <v>100</v>
      </c>
      <c r="Q10" s="44"/>
      <c r="R10" s="44"/>
      <c r="S10" s="44"/>
      <c r="T10" s="44"/>
      <c r="U10" s="44"/>
      <c r="V10" s="44"/>
      <c r="W10" s="54">
        <f>データ!$Q$6</f>
        <v>2750</v>
      </c>
      <c r="X10" s="54"/>
      <c r="Y10" s="54"/>
      <c r="Z10" s="54"/>
      <c r="AA10" s="54"/>
      <c r="AB10" s="54"/>
      <c r="AC10" s="54"/>
      <c r="AD10" s="2"/>
      <c r="AE10" s="2"/>
      <c r="AF10" s="2"/>
      <c r="AG10" s="2"/>
      <c r="AH10" s="2"/>
      <c r="AI10" s="2"/>
      <c r="AJ10" s="2"/>
      <c r="AK10" s="2"/>
      <c r="AL10" s="54">
        <f>データ!$U$6</f>
        <v>638</v>
      </c>
      <c r="AM10" s="54"/>
      <c r="AN10" s="54"/>
      <c r="AO10" s="54"/>
      <c r="AP10" s="54"/>
      <c r="AQ10" s="54"/>
      <c r="AR10" s="54"/>
      <c r="AS10" s="54"/>
      <c r="AT10" s="44">
        <f>データ!$V$6</f>
        <v>101.1</v>
      </c>
      <c r="AU10" s="44"/>
      <c r="AV10" s="44"/>
      <c r="AW10" s="44"/>
      <c r="AX10" s="44"/>
      <c r="AY10" s="44"/>
      <c r="AZ10" s="44"/>
      <c r="BA10" s="44"/>
      <c r="BB10" s="44">
        <f>データ!$W$6</f>
        <v>6.31</v>
      </c>
      <c r="BC10" s="44"/>
      <c r="BD10" s="44"/>
      <c r="BE10" s="44"/>
      <c r="BF10" s="44"/>
      <c r="BG10" s="44"/>
      <c r="BH10" s="44"/>
      <c r="BI10" s="44"/>
      <c r="BJ10" s="2"/>
      <c r="BK10" s="2"/>
      <c r="BL10" s="45" t="s">
        <v>21</v>
      </c>
      <c r="BM10" s="46"/>
      <c r="BN10" s="47" t="s">
        <v>22</v>
      </c>
      <c r="BO10" s="47"/>
      <c r="BP10" s="47"/>
      <c r="BQ10" s="47"/>
      <c r="BR10" s="47"/>
      <c r="BS10" s="47"/>
      <c r="BT10" s="47"/>
      <c r="BU10" s="47"/>
      <c r="BV10" s="47"/>
      <c r="BW10" s="47"/>
      <c r="BX10" s="47"/>
      <c r="BY10" s="48"/>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9" t="s">
        <v>23</v>
      </c>
      <c r="BM11" s="49"/>
      <c r="BN11" s="49"/>
      <c r="BO11" s="49"/>
      <c r="BP11" s="49"/>
      <c r="BQ11" s="49"/>
      <c r="BR11" s="49"/>
      <c r="BS11" s="49"/>
      <c r="BT11" s="49"/>
      <c r="BU11" s="49"/>
      <c r="BV11" s="49"/>
      <c r="BW11" s="49"/>
      <c r="BX11" s="49"/>
      <c r="BY11" s="49"/>
      <c r="BZ11" s="49"/>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9"/>
      <c r="BM12" s="49"/>
      <c r="BN12" s="49"/>
      <c r="BO12" s="49"/>
      <c r="BP12" s="49"/>
      <c r="BQ12" s="49"/>
      <c r="BR12" s="49"/>
      <c r="BS12" s="49"/>
      <c r="BT12" s="49"/>
      <c r="BU12" s="49"/>
      <c r="BV12" s="49"/>
      <c r="BW12" s="49"/>
      <c r="BX12" s="49"/>
      <c r="BY12" s="49"/>
      <c r="BZ12" s="49"/>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0"/>
      <c r="BM13" s="50"/>
      <c r="BN13" s="50"/>
      <c r="BO13" s="50"/>
      <c r="BP13" s="50"/>
      <c r="BQ13" s="50"/>
      <c r="BR13" s="50"/>
      <c r="BS13" s="50"/>
      <c r="BT13" s="50"/>
      <c r="BU13" s="50"/>
      <c r="BV13" s="50"/>
      <c r="BW13" s="50"/>
      <c r="BX13" s="50"/>
      <c r="BY13" s="50"/>
      <c r="BZ13" s="50"/>
    </row>
    <row r="14" spans="1:78" ht="13.5" customHeight="1" x14ac:dyDescent="0.2">
      <c r="A14" s="2"/>
      <c r="B14" s="51" t="s">
        <v>24</v>
      </c>
      <c r="C14" s="52"/>
      <c r="D14" s="52"/>
      <c r="E14" s="52"/>
      <c r="F14" s="52"/>
      <c r="G14" s="52"/>
      <c r="H14" s="52"/>
      <c r="I14" s="52"/>
      <c r="J14" s="52"/>
      <c r="K14" s="52"/>
      <c r="L14" s="52"/>
      <c r="M14" s="52"/>
      <c r="N14" s="52"/>
      <c r="O14" s="52"/>
      <c r="P14" s="52"/>
      <c r="Q14" s="52"/>
      <c r="R14" s="52"/>
      <c r="S14" s="52"/>
      <c r="T14" s="52"/>
      <c r="U14" s="52"/>
      <c r="V14" s="52"/>
      <c r="W14" s="52"/>
      <c r="X14" s="52"/>
      <c r="Y14" s="52"/>
      <c r="Z14" s="52"/>
      <c r="AA14" s="52"/>
      <c r="AB14" s="52"/>
      <c r="AC14" s="52"/>
      <c r="AD14" s="52"/>
      <c r="AE14" s="52"/>
      <c r="AF14" s="52"/>
      <c r="AG14" s="52"/>
      <c r="AH14" s="52"/>
      <c r="AI14" s="52"/>
      <c r="AJ14" s="52"/>
      <c r="AK14" s="52"/>
      <c r="AL14" s="52"/>
      <c r="AM14" s="52"/>
      <c r="AN14" s="52"/>
      <c r="AO14" s="52"/>
      <c r="AP14" s="52"/>
      <c r="AQ14" s="52"/>
      <c r="AR14" s="52"/>
      <c r="AS14" s="52"/>
      <c r="AT14" s="52"/>
      <c r="AU14" s="52"/>
      <c r="AV14" s="52"/>
      <c r="AW14" s="52"/>
      <c r="AX14" s="52"/>
      <c r="AY14" s="52"/>
      <c r="AZ14" s="52"/>
      <c r="BA14" s="52"/>
      <c r="BB14" s="52"/>
      <c r="BC14" s="52"/>
      <c r="BD14" s="52"/>
      <c r="BE14" s="52"/>
      <c r="BF14" s="52"/>
      <c r="BG14" s="52"/>
      <c r="BH14" s="52"/>
      <c r="BI14" s="52"/>
      <c r="BJ14" s="53"/>
      <c r="BK14" s="2"/>
      <c r="BL14" s="35" t="s">
        <v>25</v>
      </c>
      <c r="BM14" s="36"/>
      <c r="BN14" s="36"/>
      <c r="BO14" s="36"/>
      <c r="BP14" s="36"/>
      <c r="BQ14" s="36"/>
      <c r="BR14" s="36"/>
      <c r="BS14" s="36"/>
      <c r="BT14" s="36"/>
      <c r="BU14" s="36"/>
      <c r="BV14" s="36"/>
      <c r="BW14" s="36"/>
      <c r="BX14" s="36"/>
      <c r="BY14" s="36"/>
      <c r="BZ14" s="37"/>
    </row>
    <row r="15" spans="1:78" ht="13.5" customHeight="1" x14ac:dyDescent="0.2">
      <c r="A15" s="2"/>
      <c r="B15" s="41"/>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3"/>
      <c r="BK15" s="2"/>
      <c r="BL15" s="38"/>
      <c r="BM15" s="39"/>
      <c r="BN15" s="39"/>
      <c r="BO15" s="39"/>
      <c r="BP15" s="39"/>
      <c r="BQ15" s="39"/>
      <c r="BR15" s="39"/>
      <c r="BS15" s="39"/>
      <c r="BT15" s="39"/>
      <c r="BU15" s="39"/>
      <c r="BV15" s="39"/>
      <c r="BW15" s="39"/>
      <c r="BX15" s="39"/>
      <c r="BY15" s="39"/>
      <c r="BZ15" s="40"/>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115</v>
      </c>
      <c r="BM16" s="30"/>
      <c r="BN16" s="30"/>
      <c r="BO16" s="30"/>
      <c r="BP16" s="30"/>
      <c r="BQ16" s="30"/>
      <c r="BR16" s="30"/>
      <c r="BS16" s="30"/>
      <c r="BT16" s="30"/>
      <c r="BU16" s="30"/>
      <c r="BV16" s="30"/>
      <c r="BW16" s="30"/>
      <c r="BX16" s="30"/>
      <c r="BY16" s="30"/>
      <c r="BZ16" s="31"/>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30"/>
      <c r="BN17" s="30"/>
      <c r="BO17" s="30"/>
      <c r="BP17" s="30"/>
      <c r="BQ17" s="30"/>
      <c r="BR17" s="30"/>
      <c r="BS17" s="30"/>
      <c r="BT17" s="30"/>
      <c r="BU17" s="30"/>
      <c r="BV17" s="30"/>
      <c r="BW17" s="30"/>
      <c r="BX17" s="30"/>
      <c r="BY17" s="30"/>
      <c r="BZ17" s="31"/>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30"/>
      <c r="BN18" s="30"/>
      <c r="BO18" s="30"/>
      <c r="BP18" s="30"/>
      <c r="BQ18" s="30"/>
      <c r="BR18" s="30"/>
      <c r="BS18" s="30"/>
      <c r="BT18" s="30"/>
      <c r="BU18" s="30"/>
      <c r="BV18" s="30"/>
      <c r="BW18" s="30"/>
      <c r="BX18" s="30"/>
      <c r="BY18" s="30"/>
      <c r="BZ18" s="31"/>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30"/>
      <c r="BN19" s="30"/>
      <c r="BO19" s="30"/>
      <c r="BP19" s="30"/>
      <c r="BQ19" s="30"/>
      <c r="BR19" s="30"/>
      <c r="BS19" s="30"/>
      <c r="BT19" s="30"/>
      <c r="BU19" s="30"/>
      <c r="BV19" s="30"/>
      <c r="BW19" s="30"/>
      <c r="BX19" s="30"/>
      <c r="BY19" s="30"/>
      <c r="BZ19" s="31"/>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30"/>
      <c r="BN20" s="30"/>
      <c r="BO20" s="30"/>
      <c r="BP20" s="30"/>
      <c r="BQ20" s="30"/>
      <c r="BR20" s="30"/>
      <c r="BS20" s="30"/>
      <c r="BT20" s="30"/>
      <c r="BU20" s="30"/>
      <c r="BV20" s="30"/>
      <c r="BW20" s="30"/>
      <c r="BX20" s="30"/>
      <c r="BY20" s="30"/>
      <c r="BZ20" s="31"/>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30"/>
      <c r="BN21" s="30"/>
      <c r="BO21" s="30"/>
      <c r="BP21" s="30"/>
      <c r="BQ21" s="30"/>
      <c r="BR21" s="30"/>
      <c r="BS21" s="30"/>
      <c r="BT21" s="30"/>
      <c r="BU21" s="30"/>
      <c r="BV21" s="30"/>
      <c r="BW21" s="30"/>
      <c r="BX21" s="30"/>
      <c r="BY21" s="30"/>
      <c r="BZ21" s="31"/>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30"/>
      <c r="BN22" s="30"/>
      <c r="BO22" s="30"/>
      <c r="BP22" s="30"/>
      <c r="BQ22" s="30"/>
      <c r="BR22" s="30"/>
      <c r="BS22" s="30"/>
      <c r="BT22" s="30"/>
      <c r="BU22" s="30"/>
      <c r="BV22" s="30"/>
      <c r="BW22" s="30"/>
      <c r="BX22" s="30"/>
      <c r="BY22" s="30"/>
      <c r="BZ22" s="31"/>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30"/>
      <c r="BN23" s="30"/>
      <c r="BO23" s="30"/>
      <c r="BP23" s="30"/>
      <c r="BQ23" s="30"/>
      <c r="BR23" s="30"/>
      <c r="BS23" s="30"/>
      <c r="BT23" s="30"/>
      <c r="BU23" s="30"/>
      <c r="BV23" s="30"/>
      <c r="BW23" s="30"/>
      <c r="BX23" s="30"/>
      <c r="BY23" s="30"/>
      <c r="BZ23" s="31"/>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30"/>
      <c r="BN24" s="30"/>
      <c r="BO24" s="30"/>
      <c r="BP24" s="30"/>
      <c r="BQ24" s="30"/>
      <c r="BR24" s="30"/>
      <c r="BS24" s="30"/>
      <c r="BT24" s="30"/>
      <c r="BU24" s="30"/>
      <c r="BV24" s="30"/>
      <c r="BW24" s="30"/>
      <c r="BX24" s="30"/>
      <c r="BY24" s="30"/>
      <c r="BZ24" s="31"/>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30"/>
      <c r="BN25" s="30"/>
      <c r="BO25" s="30"/>
      <c r="BP25" s="30"/>
      <c r="BQ25" s="30"/>
      <c r="BR25" s="30"/>
      <c r="BS25" s="30"/>
      <c r="BT25" s="30"/>
      <c r="BU25" s="30"/>
      <c r="BV25" s="30"/>
      <c r="BW25" s="30"/>
      <c r="BX25" s="30"/>
      <c r="BY25" s="30"/>
      <c r="BZ25" s="31"/>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30"/>
      <c r="BN26" s="30"/>
      <c r="BO26" s="30"/>
      <c r="BP26" s="30"/>
      <c r="BQ26" s="30"/>
      <c r="BR26" s="30"/>
      <c r="BS26" s="30"/>
      <c r="BT26" s="30"/>
      <c r="BU26" s="30"/>
      <c r="BV26" s="30"/>
      <c r="BW26" s="30"/>
      <c r="BX26" s="30"/>
      <c r="BY26" s="30"/>
      <c r="BZ26" s="31"/>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30"/>
      <c r="BN27" s="30"/>
      <c r="BO27" s="30"/>
      <c r="BP27" s="30"/>
      <c r="BQ27" s="30"/>
      <c r="BR27" s="30"/>
      <c r="BS27" s="30"/>
      <c r="BT27" s="30"/>
      <c r="BU27" s="30"/>
      <c r="BV27" s="30"/>
      <c r="BW27" s="30"/>
      <c r="BX27" s="30"/>
      <c r="BY27" s="30"/>
      <c r="BZ27" s="31"/>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30"/>
      <c r="BN28" s="30"/>
      <c r="BO28" s="30"/>
      <c r="BP28" s="30"/>
      <c r="BQ28" s="30"/>
      <c r="BR28" s="30"/>
      <c r="BS28" s="30"/>
      <c r="BT28" s="30"/>
      <c r="BU28" s="30"/>
      <c r="BV28" s="30"/>
      <c r="BW28" s="30"/>
      <c r="BX28" s="30"/>
      <c r="BY28" s="30"/>
      <c r="BZ28" s="31"/>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30"/>
      <c r="BN29" s="30"/>
      <c r="BO29" s="30"/>
      <c r="BP29" s="30"/>
      <c r="BQ29" s="30"/>
      <c r="BR29" s="30"/>
      <c r="BS29" s="30"/>
      <c r="BT29" s="30"/>
      <c r="BU29" s="30"/>
      <c r="BV29" s="30"/>
      <c r="BW29" s="30"/>
      <c r="BX29" s="30"/>
      <c r="BY29" s="30"/>
      <c r="BZ29" s="31"/>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30"/>
      <c r="BN30" s="30"/>
      <c r="BO30" s="30"/>
      <c r="BP30" s="30"/>
      <c r="BQ30" s="30"/>
      <c r="BR30" s="30"/>
      <c r="BS30" s="30"/>
      <c r="BT30" s="30"/>
      <c r="BU30" s="30"/>
      <c r="BV30" s="30"/>
      <c r="BW30" s="30"/>
      <c r="BX30" s="30"/>
      <c r="BY30" s="30"/>
      <c r="BZ30" s="31"/>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30"/>
      <c r="BN31" s="30"/>
      <c r="BO31" s="30"/>
      <c r="BP31" s="30"/>
      <c r="BQ31" s="30"/>
      <c r="BR31" s="30"/>
      <c r="BS31" s="30"/>
      <c r="BT31" s="30"/>
      <c r="BU31" s="30"/>
      <c r="BV31" s="30"/>
      <c r="BW31" s="30"/>
      <c r="BX31" s="30"/>
      <c r="BY31" s="30"/>
      <c r="BZ31" s="31"/>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30"/>
      <c r="BN32" s="30"/>
      <c r="BO32" s="30"/>
      <c r="BP32" s="30"/>
      <c r="BQ32" s="30"/>
      <c r="BR32" s="30"/>
      <c r="BS32" s="30"/>
      <c r="BT32" s="30"/>
      <c r="BU32" s="30"/>
      <c r="BV32" s="30"/>
      <c r="BW32" s="30"/>
      <c r="BX32" s="30"/>
      <c r="BY32" s="30"/>
      <c r="BZ32" s="31"/>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30"/>
      <c r="BN33" s="30"/>
      <c r="BO33" s="30"/>
      <c r="BP33" s="30"/>
      <c r="BQ33" s="30"/>
      <c r="BR33" s="30"/>
      <c r="BS33" s="30"/>
      <c r="BT33" s="30"/>
      <c r="BU33" s="30"/>
      <c r="BV33" s="30"/>
      <c r="BW33" s="30"/>
      <c r="BX33" s="30"/>
      <c r="BY33" s="30"/>
      <c r="BZ33" s="31"/>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30"/>
      <c r="BN34" s="30"/>
      <c r="BO34" s="30"/>
      <c r="BP34" s="30"/>
      <c r="BQ34" s="30"/>
      <c r="BR34" s="30"/>
      <c r="BS34" s="30"/>
      <c r="BT34" s="30"/>
      <c r="BU34" s="30"/>
      <c r="BV34" s="30"/>
      <c r="BW34" s="30"/>
      <c r="BX34" s="30"/>
      <c r="BY34" s="30"/>
      <c r="BZ34" s="31"/>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30"/>
      <c r="BN35" s="30"/>
      <c r="BO35" s="30"/>
      <c r="BP35" s="30"/>
      <c r="BQ35" s="30"/>
      <c r="BR35" s="30"/>
      <c r="BS35" s="30"/>
      <c r="BT35" s="30"/>
      <c r="BU35" s="30"/>
      <c r="BV35" s="30"/>
      <c r="BW35" s="30"/>
      <c r="BX35" s="30"/>
      <c r="BY35" s="30"/>
      <c r="BZ35" s="31"/>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30"/>
      <c r="BN36" s="30"/>
      <c r="BO36" s="30"/>
      <c r="BP36" s="30"/>
      <c r="BQ36" s="30"/>
      <c r="BR36" s="30"/>
      <c r="BS36" s="30"/>
      <c r="BT36" s="30"/>
      <c r="BU36" s="30"/>
      <c r="BV36" s="30"/>
      <c r="BW36" s="30"/>
      <c r="BX36" s="30"/>
      <c r="BY36" s="30"/>
      <c r="BZ36" s="31"/>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30"/>
      <c r="BN37" s="30"/>
      <c r="BO37" s="30"/>
      <c r="BP37" s="30"/>
      <c r="BQ37" s="30"/>
      <c r="BR37" s="30"/>
      <c r="BS37" s="30"/>
      <c r="BT37" s="30"/>
      <c r="BU37" s="30"/>
      <c r="BV37" s="30"/>
      <c r="BW37" s="30"/>
      <c r="BX37" s="30"/>
      <c r="BY37" s="30"/>
      <c r="BZ37" s="31"/>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30"/>
      <c r="BN38" s="30"/>
      <c r="BO38" s="30"/>
      <c r="BP38" s="30"/>
      <c r="BQ38" s="30"/>
      <c r="BR38" s="30"/>
      <c r="BS38" s="30"/>
      <c r="BT38" s="30"/>
      <c r="BU38" s="30"/>
      <c r="BV38" s="30"/>
      <c r="BW38" s="30"/>
      <c r="BX38" s="30"/>
      <c r="BY38" s="30"/>
      <c r="BZ38" s="31"/>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30"/>
      <c r="BN39" s="30"/>
      <c r="BO39" s="30"/>
      <c r="BP39" s="30"/>
      <c r="BQ39" s="30"/>
      <c r="BR39" s="30"/>
      <c r="BS39" s="30"/>
      <c r="BT39" s="30"/>
      <c r="BU39" s="30"/>
      <c r="BV39" s="30"/>
      <c r="BW39" s="30"/>
      <c r="BX39" s="30"/>
      <c r="BY39" s="30"/>
      <c r="BZ39" s="31"/>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30"/>
      <c r="BN40" s="30"/>
      <c r="BO40" s="30"/>
      <c r="BP40" s="30"/>
      <c r="BQ40" s="30"/>
      <c r="BR40" s="30"/>
      <c r="BS40" s="30"/>
      <c r="BT40" s="30"/>
      <c r="BU40" s="30"/>
      <c r="BV40" s="30"/>
      <c r="BW40" s="30"/>
      <c r="BX40" s="30"/>
      <c r="BY40" s="30"/>
      <c r="BZ40" s="31"/>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30"/>
      <c r="BN41" s="30"/>
      <c r="BO41" s="30"/>
      <c r="BP41" s="30"/>
      <c r="BQ41" s="30"/>
      <c r="BR41" s="30"/>
      <c r="BS41" s="30"/>
      <c r="BT41" s="30"/>
      <c r="BU41" s="30"/>
      <c r="BV41" s="30"/>
      <c r="BW41" s="30"/>
      <c r="BX41" s="30"/>
      <c r="BY41" s="30"/>
      <c r="BZ41" s="31"/>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30"/>
      <c r="BN42" s="30"/>
      <c r="BO42" s="30"/>
      <c r="BP42" s="30"/>
      <c r="BQ42" s="30"/>
      <c r="BR42" s="30"/>
      <c r="BS42" s="30"/>
      <c r="BT42" s="30"/>
      <c r="BU42" s="30"/>
      <c r="BV42" s="30"/>
      <c r="BW42" s="30"/>
      <c r="BX42" s="30"/>
      <c r="BY42" s="30"/>
      <c r="BZ42" s="31"/>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30"/>
      <c r="BN43" s="30"/>
      <c r="BO43" s="30"/>
      <c r="BP43" s="30"/>
      <c r="BQ43" s="30"/>
      <c r="BR43" s="30"/>
      <c r="BS43" s="30"/>
      <c r="BT43" s="30"/>
      <c r="BU43" s="30"/>
      <c r="BV43" s="30"/>
      <c r="BW43" s="30"/>
      <c r="BX43" s="30"/>
      <c r="BY43" s="30"/>
      <c r="BZ43" s="31"/>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5" t="s">
        <v>26</v>
      </c>
      <c r="BM45" s="36"/>
      <c r="BN45" s="36"/>
      <c r="BO45" s="36"/>
      <c r="BP45" s="36"/>
      <c r="BQ45" s="36"/>
      <c r="BR45" s="36"/>
      <c r="BS45" s="36"/>
      <c r="BT45" s="36"/>
      <c r="BU45" s="36"/>
      <c r="BV45" s="36"/>
      <c r="BW45" s="36"/>
      <c r="BX45" s="36"/>
      <c r="BY45" s="36"/>
      <c r="BZ45" s="37"/>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8"/>
      <c r="BM46" s="39"/>
      <c r="BN46" s="39"/>
      <c r="BO46" s="39"/>
      <c r="BP46" s="39"/>
      <c r="BQ46" s="39"/>
      <c r="BR46" s="39"/>
      <c r="BS46" s="39"/>
      <c r="BT46" s="39"/>
      <c r="BU46" s="39"/>
      <c r="BV46" s="39"/>
      <c r="BW46" s="39"/>
      <c r="BX46" s="39"/>
      <c r="BY46" s="39"/>
      <c r="BZ46" s="40"/>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116</v>
      </c>
      <c r="BM47" s="30"/>
      <c r="BN47" s="30"/>
      <c r="BO47" s="30"/>
      <c r="BP47" s="30"/>
      <c r="BQ47" s="30"/>
      <c r="BR47" s="30"/>
      <c r="BS47" s="30"/>
      <c r="BT47" s="30"/>
      <c r="BU47" s="30"/>
      <c r="BV47" s="30"/>
      <c r="BW47" s="30"/>
      <c r="BX47" s="30"/>
      <c r="BY47" s="30"/>
      <c r="BZ47" s="31"/>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2">
      <c r="A60" s="2"/>
      <c r="B60" s="41" t="s">
        <v>27</v>
      </c>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c r="BI60" s="42"/>
      <c r="BJ60" s="43"/>
      <c r="BK60" s="2"/>
      <c r="BL60" s="29"/>
      <c r="BM60" s="30"/>
      <c r="BN60" s="30"/>
      <c r="BO60" s="30"/>
      <c r="BP60" s="30"/>
      <c r="BQ60" s="30"/>
      <c r="BR60" s="30"/>
      <c r="BS60" s="30"/>
      <c r="BT60" s="30"/>
      <c r="BU60" s="30"/>
      <c r="BV60" s="30"/>
      <c r="BW60" s="30"/>
      <c r="BX60" s="30"/>
      <c r="BY60" s="30"/>
      <c r="BZ60" s="31"/>
    </row>
    <row r="61" spans="1:78" ht="13.5" customHeight="1" x14ac:dyDescent="0.2">
      <c r="A61" s="2"/>
      <c r="B61" s="41"/>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c r="BI61" s="42"/>
      <c r="BJ61" s="43"/>
      <c r="BK61" s="2"/>
      <c r="BL61" s="29"/>
      <c r="BM61" s="30"/>
      <c r="BN61" s="30"/>
      <c r="BO61" s="30"/>
      <c r="BP61" s="30"/>
      <c r="BQ61" s="30"/>
      <c r="BR61" s="30"/>
      <c r="BS61" s="30"/>
      <c r="BT61" s="30"/>
      <c r="BU61" s="30"/>
      <c r="BV61" s="30"/>
      <c r="BW61" s="30"/>
      <c r="BX61" s="30"/>
      <c r="BY61" s="30"/>
      <c r="BZ61" s="31"/>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5" t="s">
        <v>28</v>
      </c>
      <c r="BM64" s="36"/>
      <c r="BN64" s="36"/>
      <c r="BO64" s="36"/>
      <c r="BP64" s="36"/>
      <c r="BQ64" s="36"/>
      <c r="BR64" s="36"/>
      <c r="BS64" s="36"/>
      <c r="BT64" s="36"/>
      <c r="BU64" s="36"/>
      <c r="BV64" s="36"/>
      <c r="BW64" s="36"/>
      <c r="BX64" s="36"/>
      <c r="BY64" s="36"/>
      <c r="BZ64" s="37"/>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8"/>
      <c r="BM65" s="39"/>
      <c r="BN65" s="39"/>
      <c r="BO65" s="39"/>
      <c r="BP65" s="39"/>
      <c r="BQ65" s="39"/>
      <c r="BR65" s="39"/>
      <c r="BS65" s="39"/>
      <c r="BT65" s="39"/>
      <c r="BU65" s="39"/>
      <c r="BV65" s="39"/>
      <c r="BW65" s="39"/>
      <c r="BX65" s="39"/>
      <c r="BY65" s="39"/>
      <c r="BZ65" s="40"/>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117</v>
      </c>
      <c r="BM66" s="30"/>
      <c r="BN66" s="30"/>
      <c r="BO66" s="30"/>
      <c r="BP66" s="30"/>
      <c r="BQ66" s="30"/>
      <c r="BR66" s="30"/>
      <c r="BS66" s="30"/>
      <c r="BT66" s="30"/>
      <c r="BU66" s="30"/>
      <c r="BV66" s="30"/>
      <c r="BW66" s="30"/>
      <c r="BX66" s="30"/>
      <c r="BY66" s="30"/>
      <c r="BZ66" s="31"/>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【76.13】</v>
      </c>
      <c r="F85" s="13" t="s">
        <v>41</v>
      </c>
      <c r="G85" s="13" t="s">
        <v>41</v>
      </c>
      <c r="H85" s="13" t="str">
        <f>データ!BO6</f>
        <v>【1,045.20】</v>
      </c>
      <c r="I85" s="13" t="str">
        <f>データ!BZ6</f>
        <v>【49.51】</v>
      </c>
      <c r="J85" s="13" t="str">
        <f>データ!CK6</f>
        <v>【317.14】</v>
      </c>
      <c r="K85" s="13" t="str">
        <f>データ!CV6</f>
        <v>【55.00】</v>
      </c>
      <c r="L85" s="13" t="str">
        <f>データ!DG6</f>
        <v>【69.82】</v>
      </c>
      <c r="M85" s="13" t="s">
        <v>42</v>
      </c>
      <c r="N85" s="13" t="s">
        <v>42</v>
      </c>
      <c r="O85" s="13" t="str">
        <f>データ!EN6</f>
        <v>【0.40】</v>
      </c>
    </row>
  </sheetData>
  <sheetProtection algorithmName="SHA-512" hashValue="hjOpGYyZ4hKUTmNDYmN+b9S5nEPIfWj4RZc6TKSoyfSr41zTmU/mhtTeYFH23yCiglUjqoFmn7nf0B3ebtO6hw==" saltValue="m/wn3AEwlZ+Cq8w5wFOv3A=="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AT10:BA10"/>
    <mergeCell ref="BL16:BZ44"/>
    <mergeCell ref="BL45:BZ46"/>
    <mergeCell ref="BL47:BZ63"/>
    <mergeCell ref="B60:BJ61"/>
    <mergeCell ref="BL64:BZ65"/>
  </mergeCells>
  <phoneticPr fontId="4"/>
  <printOptions horizontalCentered="1" verticalCentered="1"/>
  <pageMargins left="0.19685039370078741" right="0.19685039370078741" top="0.19685039370078741" bottom="0.19685039370078741" header="0.19685039370078741" footer="0.19685039370078741"/>
  <pageSetup paperSize="9" scale="51"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 x14ac:dyDescent="0.2"/>
  <cols>
    <col min="2" max="144" width="11.90625" customWidth="1"/>
  </cols>
  <sheetData>
    <row r="1" spans="1:144" x14ac:dyDescent="0.2">
      <c r="A1" t="s">
        <v>43</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44</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45</v>
      </c>
      <c r="B3" s="16" t="s">
        <v>46</v>
      </c>
      <c r="C3" s="16" t="s">
        <v>47</v>
      </c>
      <c r="D3" s="16" t="s">
        <v>48</v>
      </c>
      <c r="E3" s="16" t="s">
        <v>49</v>
      </c>
      <c r="F3" s="16" t="s">
        <v>50</v>
      </c>
      <c r="G3" s="16" t="s">
        <v>51</v>
      </c>
      <c r="H3" s="71" t="s">
        <v>52</v>
      </c>
      <c r="I3" s="72"/>
      <c r="J3" s="72"/>
      <c r="K3" s="72"/>
      <c r="L3" s="72"/>
      <c r="M3" s="72"/>
      <c r="N3" s="72"/>
      <c r="O3" s="72"/>
      <c r="P3" s="72"/>
      <c r="Q3" s="72"/>
      <c r="R3" s="72"/>
      <c r="S3" s="72"/>
      <c r="T3" s="72"/>
      <c r="U3" s="72"/>
      <c r="V3" s="72"/>
      <c r="W3" s="73"/>
      <c r="X3" s="77" t="s">
        <v>53</v>
      </c>
      <c r="Y3" s="70"/>
      <c r="Z3" s="70"/>
      <c r="AA3" s="70"/>
      <c r="AB3" s="70"/>
      <c r="AC3" s="70"/>
      <c r="AD3" s="70"/>
      <c r="AE3" s="70"/>
      <c r="AF3" s="70"/>
      <c r="AG3" s="70"/>
      <c r="AH3" s="70"/>
      <c r="AI3" s="70"/>
      <c r="AJ3" s="70"/>
      <c r="AK3" s="70"/>
      <c r="AL3" s="70"/>
      <c r="AM3" s="70"/>
      <c r="AN3" s="70"/>
      <c r="AO3" s="70"/>
      <c r="AP3" s="70"/>
      <c r="AQ3" s="70"/>
      <c r="AR3" s="70"/>
      <c r="AS3" s="70"/>
      <c r="AT3" s="70"/>
      <c r="AU3" s="70"/>
      <c r="AV3" s="70"/>
      <c r="AW3" s="70"/>
      <c r="AX3" s="70"/>
      <c r="AY3" s="70"/>
      <c r="AZ3" s="70"/>
      <c r="BA3" s="70"/>
      <c r="BB3" s="70"/>
      <c r="BC3" s="70"/>
      <c r="BD3" s="70"/>
      <c r="BE3" s="70"/>
      <c r="BF3" s="70"/>
      <c r="BG3" s="70"/>
      <c r="BH3" s="70"/>
      <c r="BI3" s="70"/>
      <c r="BJ3" s="70"/>
      <c r="BK3" s="70"/>
      <c r="BL3" s="70"/>
      <c r="BM3" s="70"/>
      <c r="BN3" s="70"/>
      <c r="BO3" s="70"/>
      <c r="BP3" s="70"/>
      <c r="BQ3" s="70"/>
      <c r="BR3" s="70"/>
      <c r="BS3" s="70"/>
      <c r="BT3" s="70"/>
      <c r="BU3" s="70"/>
      <c r="BV3" s="70"/>
      <c r="BW3" s="70"/>
      <c r="BX3" s="70"/>
      <c r="BY3" s="70"/>
      <c r="BZ3" s="70"/>
      <c r="CA3" s="70"/>
      <c r="CB3" s="70"/>
      <c r="CC3" s="70"/>
      <c r="CD3" s="70"/>
      <c r="CE3" s="70"/>
      <c r="CF3" s="70"/>
      <c r="CG3" s="70"/>
      <c r="CH3" s="70"/>
      <c r="CI3" s="70"/>
      <c r="CJ3" s="70"/>
      <c r="CK3" s="70"/>
      <c r="CL3" s="70"/>
      <c r="CM3" s="70"/>
      <c r="CN3" s="70"/>
      <c r="CO3" s="70"/>
      <c r="CP3" s="70"/>
      <c r="CQ3" s="70"/>
      <c r="CR3" s="70"/>
      <c r="CS3" s="70"/>
      <c r="CT3" s="70"/>
      <c r="CU3" s="70"/>
      <c r="CV3" s="70"/>
      <c r="CW3" s="70"/>
      <c r="CX3" s="70"/>
      <c r="CY3" s="70"/>
      <c r="CZ3" s="70"/>
      <c r="DA3" s="70"/>
      <c r="DB3" s="70"/>
      <c r="DC3" s="70"/>
      <c r="DD3" s="70"/>
      <c r="DE3" s="70"/>
      <c r="DF3" s="70"/>
      <c r="DG3" s="70"/>
      <c r="DH3" s="70" t="s">
        <v>54</v>
      </c>
      <c r="DI3" s="70"/>
      <c r="DJ3" s="70"/>
      <c r="DK3" s="70"/>
      <c r="DL3" s="70"/>
      <c r="DM3" s="70"/>
      <c r="DN3" s="70"/>
      <c r="DO3" s="70"/>
      <c r="DP3" s="70"/>
      <c r="DQ3" s="70"/>
      <c r="DR3" s="70"/>
      <c r="DS3" s="70"/>
      <c r="DT3" s="70"/>
      <c r="DU3" s="70"/>
      <c r="DV3" s="70"/>
      <c r="DW3" s="70"/>
      <c r="DX3" s="70"/>
      <c r="DY3" s="70"/>
      <c r="DZ3" s="70"/>
      <c r="EA3" s="70"/>
      <c r="EB3" s="70"/>
      <c r="EC3" s="70"/>
      <c r="ED3" s="70"/>
      <c r="EE3" s="70"/>
      <c r="EF3" s="70"/>
      <c r="EG3" s="70"/>
      <c r="EH3" s="70"/>
      <c r="EI3" s="70"/>
      <c r="EJ3" s="70"/>
      <c r="EK3" s="70"/>
      <c r="EL3" s="70"/>
      <c r="EM3" s="70"/>
      <c r="EN3" s="70"/>
    </row>
    <row r="4" spans="1:144" x14ac:dyDescent="0.2">
      <c r="A4" s="15" t="s">
        <v>55</v>
      </c>
      <c r="B4" s="17"/>
      <c r="C4" s="17"/>
      <c r="D4" s="17"/>
      <c r="E4" s="17"/>
      <c r="F4" s="17"/>
      <c r="G4" s="17"/>
      <c r="H4" s="74"/>
      <c r="I4" s="75"/>
      <c r="J4" s="75"/>
      <c r="K4" s="75"/>
      <c r="L4" s="75"/>
      <c r="M4" s="75"/>
      <c r="N4" s="75"/>
      <c r="O4" s="75"/>
      <c r="P4" s="75"/>
      <c r="Q4" s="75"/>
      <c r="R4" s="75"/>
      <c r="S4" s="75"/>
      <c r="T4" s="75"/>
      <c r="U4" s="75"/>
      <c r="V4" s="75"/>
      <c r="W4" s="76"/>
      <c r="X4" s="70" t="s">
        <v>56</v>
      </c>
      <c r="Y4" s="70"/>
      <c r="Z4" s="70"/>
      <c r="AA4" s="70"/>
      <c r="AB4" s="70"/>
      <c r="AC4" s="70"/>
      <c r="AD4" s="70"/>
      <c r="AE4" s="70"/>
      <c r="AF4" s="70"/>
      <c r="AG4" s="70"/>
      <c r="AH4" s="70"/>
      <c r="AI4" s="70" t="s">
        <v>57</v>
      </c>
      <c r="AJ4" s="70"/>
      <c r="AK4" s="70"/>
      <c r="AL4" s="70"/>
      <c r="AM4" s="70"/>
      <c r="AN4" s="70"/>
      <c r="AO4" s="70"/>
      <c r="AP4" s="70"/>
      <c r="AQ4" s="70"/>
      <c r="AR4" s="70"/>
      <c r="AS4" s="70"/>
      <c r="AT4" s="70" t="s">
        <v>58</v>
      </c>
      <c r="AU4" s="70"/>
      <c r="AV4" s="70"/>
      <c r="AW4" s="70"/>
      <c r="AX4" s="70"/>
      <c r="AY4" s="70"/>
      <c r="AZ4" s="70"/>
      <c r="BA4" s="70"/>
      <c r="BB4" s="70"/>
      <c r="BC4" s="70"/>
      <c r="BD4" s="70"/>
      <c r="BE4" s="70" t="s">
        <v>59</v>
      </c>
      <c r="BF4" s="70"/>
      <c r="BG4" s="70"/>
      <c r="BH4" s="70"/>
      <c r="BI4" s="70"/>
      <c r="BJ4" s="70"/>
      <c r="BK4" s="70"/>
      <c r="BL4" s="70"/>
      <c r="BM4" s="70"/>
      <c r="BN4" s="70"/>
      <c r="BO4" s="70"/>
      <c r="BP4" s="70" t="s">
        <v>60</v>
      </c>
      <c r="BQ4" s="70"/>
      <c r="BR4" s="70"/>
      <c r="BS4" s="70"/>
      <c r="BT4" s="70"/>
      <c r="BU4" s="70"/>
      <c r="BV4" s="70"/>
      <c r="BW4" s="70"/>
      <c r="BX4" s="70"/>
      <c r="BY4" s="70"/>
      <c r="BZ4" s="70"/>
      <c r="CA4" s="70" t="s">
        <v>61</v>
      </c>
      <c r="CB4" s="70"/>
      <c r="CC4" s="70"/>
      <c r="CD4" s="70"/>
      <c r="CE4" s="70"/>
      <c r="CF4" s="70"/>
      <c r="CG4" s="70"/>
      <c r="CH4" s="70"/>
      <c r="CI4" s="70"/>
      <c r="CJ4" s="70"/>
      <c r="CK4" s="70"/>
      <c r="CL4" s="70" t="s">
        <v>62</v>
      </c>
      <c r="CM4" s="70"/>
      <c r="CN4" s="70"/>
      <c r="CO4" s="70"/>
      <c r="CP4" s="70"/>
      <c r="CQ4" s="70"/>
      <c r="CR4" s="70"/>
      <c r="CS4" s="70"/>
      <c r="CT4" s="70"/>
      <c r="CU4" s="70"/>
      <c r="CV4" s="70"/>
      <c r="CW4" s="70" t="s">
        <v>63</v>
      </c>
      <c r="CX4" s="70"/>
      <c r="CY4" s="70"/>
      <c r="CZ4" s="70"/>
      <c r="DA4" s="70"/>
      <c r="DB4" s="70"/>
      <c r="DC4" s="70"/>
      <c r="DD4" s="70"/>
      <c r="DE4" s="70"/>
      <c r="DF4" s="70"/>
      <c r="DG4" s="70"/>
      <c r="DH4" s="70" t="s">
        <v>64</v>
      </c>
      <c r="DI4" s="70"/>
      <c r="DJ4" s="70"/>
      <c r="DK4" s="70"/>
      <c r="DL4" s="70"/>
      <c r="DM4" s="70"/>
      <c r="DN4" s="70"/>
      <c r="DO4" s="70"/>
      <c r="DP4" s="70"/>
      <c r="DQ4" s="70"/>
      <c r="DR4" s="70"/>
      <c r="DS4" s="70" t="s">
        <v>65</v>
      </c>
      <c r="DT4" s="70"/>
      <c r="DU4" s="70"/>
      <c r="DV4" s="70"/>
      <c r="DW4" s="70"/>
      <c r="DX4" s="70"/>
      <c r="DY4" s="70"/>
      <c r="DZ4" s="70"/>
      <c r="EA4" s="70"/>
      <c r="EB4" s="70"/>
      <c r="EC4" s="70"/>
      <c r="ED4" s="70" t="s">
        <v>66</v>
      </c>
      <c r="EE4" s="70"/>
      <c r="EF4" s="70"/>
      <c r="EG4" s="70"/>
      <c r="EH4" s="70"/>
      <c r="EI4" s="70"/>
      <c r="EJ4" s="70"/>
      <c r="EK4" s="70"/>
      <c r="EL4" s="70"/>
      <c r="EM4" s="70"/>
      <c r="EN4" s="70"/>
    </row>
    <row r="5" spans="1:144" x14ac:dyDescent="0.2">
      <c r="A5" s="15" t="s">
        <v>67</v>
      </c>
      <c r="B5" s="18"/>
      <c r="C5" s="18"/>
      <c r="D5" s="18"/>
      <c r="E5" s="18"/>
      <c r="F5" s="18"/>
      <c r="G5" s="18"/>
      <c r="H5" s="19" t="s">
        <v>68</v>
      </c>
      <c r="I5" s="19" t="s">
        <v>69</v>
      </c>
      <c r="J5" s="19" t="s">
        <v>70</v>
      </c>
      <c r="K5" s="19" t="s">
        <v>71</v>
      </c>
      <c r="L5" s="19" t="s">
        <v>72</v>
      </c>
      <c r="M5" s="19" t="s">
        <v>73</v>
      </c>
      <c r="N5" s="19" t="s">
        <v>74</v>
      </c>
      <c r="O5" s="19" t="s">
        <v>75</v>
      </c>
      <c r="P5" s="19" t="s">
        <v>76</v>
      </c>
      <c r="Q5" s="19" t="s">
        <v>77</v>
      </c>
      <c r="R5" s="19" t="s">
        <v>78</v>
      </c>
      <c r="S5" s="19" t="s">
        <v>79</v>
      </c>
      <c r="T5" s="19" t="s">
        <v>80</v>
      </c>
      <c r="U5" s="19" t="s">
        <v>81</v>
      </c>
      <c r="V5" s="19" t="s">
        <v>82</v>
      </c>
      <c r="W5" s="19" t="s">
        <v>83</v>
      </c>
      <c r="X5" s="19" t="s">
        <v>84</v>
      </c>
      <c r="Y5" s="19" t="s">
        <v>85</v>
      </c>
      <c r="Z5" s="19" t="s">
        <v>86</v>
      </c>
      <c r="AA5" s="19" t="s">
        <v>87</v>
      </c>
      <c r="AB5" s="19" t="s">
        <v>88</v>
      </c>
      <c r="AC5" s="19" t="s">
        <v>89</v>
      </c>
      <c r="AD5" s="19" t="s">
        <v>90</v>
      </c>
      <c r="AE5" s="19" t="s">
        <v>91</v>
      </c>
      <c r="AF5" s="19" t="s">
        <v>92</v>
      </c>
      <c r="AG5" s="19" t="s">
        <v>93</v>
      </c>
      <c r="AH5" s="19" t="s">
        <v>29</v>
      </c>
      <c r="AI5" s="19" t="s">
        <v>84</v>
      </c>
      <c r="AJ5" s="19" t="s">
        <v>85</v>
      </c>
      <c r="AK5" s="19" t="s">
        <v>86</v>
      </c>
      <c r="AL5" s="19" t="s">
        <v>87</v>
      </c>
      <c r="AM5" s="19" t="s">
        <v>88</v>
      </c>
      <c r="AN5" s="19" t="s">
        <v>89</v>
      </c>
      <c r="AO5" s="19" t="s">
        <v>90</v>
      </c>
      <c r="AP5" s="19" t="s">
        <v>91</v>
      </c>
      <c r="AQ5" s="19" t="s">
        <v>92</v>
      </c>
      <c r="AR5" s="19" t="s">
        <v>93</v>
      </c>
      <c r="AS5" s="19" t="s">
        <v>94</v>
      </c>
      <c r="AT5" s="19" t="s">
        <v>84</v>
      </c>
      <c r="AU5" s="19" t="s">
        <v>85</v>
      </c>
      <c r="AV5" s="19" t="s">
        <v>86</v>
      </c>
      <c r="AW5" s="19" t="s">
        <v>87</v>
      </c>
      <c r="AX5" s="19" t="s">
        <v>88</v>
      </c>
      <c r="AY5" s="19" t="s">
        <v>89</v>
      </c>
      <c r="AZ5" s="19" t="s">
        <v>90</v>
      </c>
      <c r="BA5" s="19" t="s">
        <v>91</v>
      </c>
      <c r="BB5" s="19" t="s">
        <v>92</v>
      </c>
      <c r="BC5" s="19" t="s">
        <v>93</v>
      </c>
      <c r="BD5" s="19" t="s">
        <v>94</v>
      </c>
      <c r="BE5" s="19" t="s">
        <v>84</v>
      </c>
      <c r="BF5" s="19" t="s">
        <v>85</v>
      </c>
      <c r="BG5" s="19" t="s">
        <v>86</v>
      </c>
      <c r="BH5" s="19" t="s">
        <v>87</v>
      </c>
      <c r="BI5" s="19" t="s">
        <v>88</v>
      </c>
      <c r="BJ5" s="19" t="s">
        <v>89</v>
      </c>
      <c r="BK5" s="19" t="s">
        <v>90</v>
      </c>
      <c r="BL5" s="19" t="s">
        <v>91</v>
      </c>
      <c r="BM5" s="19" t="s">
        <v>92</v>
      </c>
      <c r="BN5" s="19" t="s">
        <v>93</v>
      </c>
      <c r="BO5" s="19" t="s">
        <v>94</v>
      </c>
      <c r="BP5" s="19" t="s">
        <v>84</v>
      </c>
      <c r="BQ5" s="19" t="s">
        <v>85</v>
      </c>
      <c r="BR5" s="19" t="s">
        <v>86</v>
      </c>
      <c r="BS5" s="19" t="s">
        <v>87</v>
      </c>
      <c r="BT5" s="19" t="s">
        <v>88</v>
      </c>
      <c r="BU5" s="19" t="s">
        <v>89</v>
      </c>
      <c r="BV5" s="19" t="s">
        <v>90</v>
      </c>
      <c r="BW5" s="19" t="s">
        <v>91</v>
      </c>
      <c r="BX5" s="19" t="s">
        <v>92</v>
      </c>
      <c r="BY5" s="19" t="s">
        <v>93</v>
      </c>
      <c r="BZ5" s="19" t="s">
        <v>94</v>
      </c>
      <c r="CA5" s="19" t="s">
        <v>84</v>
      </c>
      <c r="CB5" s="19" t="s">
        <v>85</v>
      </c>
      <c r="CC5" s="19" t="s">
        <v>86</v>
      </c>
      <c r="CD5" s="19" t="s">
        <v>87</v>
      </c>
      <c r="CE5" s="19" t="s">
        <v>88</v>
      </c>
      <c r="CF5" s="19" t="s">
        <v>89</v>
      </c>
      <c r="CG5" s="19" t="s">
        <v>90</v>
      </c>
      <c r="CH5" s="19" t="s">
        <v>91</v>
      </c>
      <c r="CI5" s="19" t="s">
        <v>92</v>
      </c>
      <c r="CJ5" s="19" t="s">
        <v>93</v>
      </c>
      <c r="CK5" s="19" t="s">
        <v>94</v>
      </c>
      <c r="CL5" s="19" t="s">
        <v>84</v>
      </c>
      <c r="CM5" s="19" t="s">
        <v>85</v>
      </c>
      <c r="CN5" s="19" t="s">
        <v>86</v>
      </c>
      <c r="CO5" s="19" t="s">
        <v>87</v>
      </c>
      <c r="CP5" s="19" t="s">
        <v>88</v>
      </c>
      <c r="CQ5" s="19" t="s">
        <v>89</v>
      </c>
      <c r="CR5" s="19" t="s">
        <v>90</v>
      </c>
      <c r="CS5" s="19" t="s">
        <v>91</v>
      </c>
      <c r="CT5" s="19" t="s">
        <v>92</v>
      </c>
      <c r="CU5" s="19" t="s">
        <v>93</v>
      </c>
      <c r="CV5" s="19" t="s">
        <v>94</v>
      </c>
      <c r="CW5" s="19" t="s">
        <v>84</v>
      </c>
      <c r="CX5" s="19" t="s">
        <v>85</v>
      </c>
      <c r="CY5" s="19" t="s">
        <v>86</v>
      </c>
      <c r="CZ5" s="19" t="s">
        <v>87</v>
      </c>
      <c r="DA5" s="19" t="s">
        <v>88</v>
      </c>
      <c r="DB5" s="19" t="s">
        <v>89</v>
      </c>
      <c r="DC5" s="19" t="s">
        <v>90</v>
      </c>
      <c r="DD5" s="19" t="s">
        <v>91</v>
      </c>
      <c r="DE5" s="19" t="s">
        <v>92</v>
      </c>
      <c r="DF5" s="19" t="s">
        <v>93</v>
      </c>
      <c r="DG5" s="19" t="s">
        <v>94</v>
      </c>
      <c r="DH5" s="19" t="s">
        <v>84</v>
      </c>
      <c r="DI5" s="19" t="s">
        <v>85</v>
      </c>
      <c r="DJ5" s="19" t="s">
        <v>86</v>
      </c>
      <c r="DK5" s="19" t="s">
        <v>87</v>
      </c>
      <c r="DL5" s="19" t="s">
        <v>88</v>
      </c>
      <c r="DM5" s="19" t="s">
        <v>89</v>
      </c>
      <c r="DN5" s="19" t="s">
        <v>90</v>
      </c>
      <c r="DO5" s="19" t="s">
        <v>91</v>
      </c>
      <c r="DP5" s="19" t="s">
        <v>92</v>
      </c>
      <c r="DQ5" s="19" t="s">
        <v>93</v>
      </c>
      <c r="DR5" s="19" t="s">
        <v>94</v>
      </c>
      <c r="DS5" s="19" t="s">
        <v>84</v>
      </c>
      <c r="DT5" s="19" t="s">
        <v>85</v>
      </c>
      <c r="DU5" s="19" t="s">
        <v>86</v>
      </c>
      <c r="DV5" s="19" t="s">
        <v>87</v>
      </c>
      <c r="DW5" s="19" t="s">
        <v>88</v>
      </c>
      <c r="DX5" s="19" t="s">
        <v>89</v>
      </c>
      <c r="DY5" s="19" t="s">
        <v>90</v>
      </c>
      <c r="DZ5" s="19" t="s">
        <v>91</v>
      </c>
      <c r="EA5" s="19" t="s">
        <v>92</v>
      </c>
      <c r="EB5" s="19" t="s">
        <v>93</v>
      </c>
      <c r="EC5" s="19" t="s">
        <v>94</v>
      </c>
      <c r="ED5" s="19" t="s">
        <v>84</v>
      </c>
      <c r="EE5" s="19" t="s">
        <v>85</v>
      </c>
      <c r="EF5" s="19" t="s">
        <v>86</v>
      </c>
      <c r="EG5" s="19" t="s">
        <v>87</v>
      </c>
      <c r="EH5" s="19" t="s">
        <v>88</v>
      </c>
      <c r="EI5" s="19" t="s">
        <v>89</v>
      </c>
      <c r="EJ5" s="19" t="s">
        <v>90</v>
      </c>
      <c r="EK5" s="19" t="s">
        <v>91</v>
      </c>
      <c r="EL5" s="19" t="s">
        <v>92</v>
      </c>
      <c r="EM5" s="19" t="s">
        <v>93</v>
      </c>
      <c r="EN5" s="19" t="s">
        <v>94</v>
      </c>
    </row>
    <row r="6" spans="1:144" s="23" customFormat="1" x14ac:dyDescent="0.2">
      <c r="A6" s="15" t="s">
        <v>95</v>
      </c>
      <c r="B6" s="20">
        <f>B7</f>
        <v>2023</v>
      </c>
      <c r="C6" s="20">
        <f t="shared" ref="C6:W6" si="3">C7</f>
        <v>463043</v>
      </c>
      <c r="D6" s="20">
        <f t="shared" si="3"/>
        <v>47</v>
      </c>
      <c r="E6" s="20">
        <f t="shared" si="3"/>
        <v>1</v>
      </c>
      <c r="F6" s="20">
        <f t="shared" si="3"/>
        <v>0</v>
      </c>
      <c r="G6" s="20">
        <f t="shared" si="3"/>
        <v>0</v>
      </c>
      <c r="H6" s="20" t="str">
        <f t="shared" si="3"/>
        <v>鹿児島県　十島村</v>
      </c>
      <c r="I6" s="20" t="str">
        <f t="shared" si="3"/>
        <v>法非適用</v>
      </c>
      <c r="J6" s="20" t="str">
        <f t="shared" si="3"/>
        <v>水道事業</v>
      </c>
      <c r="K6" s="20" t="str">
        <f t="shared" si="3"/>
        <v>簡易水道事業</v>
      </c>
      <c r="L6" s="20" t="str">
        <f t="shared" si="3"/>
        <v>D4</v>
      </c>
      <c r="M6" s="20" t="str">
        <f t="shared" si="3"/>
        <v>非設置</v>
      </c>
      <c r="N6" s="21" t="str">
        <f t="shared" si="3"/>
        <v>-</v>
      </c>
      <c r="O6" s="21" t="str">
        <f t="shared" si="3"/>
        <v>該当数値なし</v>
      </c>
      <c r="P6" s="21">
        <f t="shared" si="3"/>
        <v>100</v>
      </c>
      <c r="Q6" s="21">
        <f t="shared" si="3"/>
        <v>2750</v>
      </c>
      <c r="R6" s="21">
        <f t="shared" si="3"/>
        <v>666</v>
      </c>
      <c r="S6" s="21">
        <f t="shared" si="3"/>
        <v>101.15</v>
      </c>
      <c r="T6" s="21">
        <f t="shared" si="3"/>
        <v>6.58</v>
      </c>
      <c r="U6" s="21">
        <f t="shared" si="3"/>
        <v>638</v>
      </c>
      <c r="V6" s="21">
        <f t="shared" si="3"/>
        <v>101.1</v>
      </c>
      <c r="W6" s="21">
        <f t="shared" si="3"/>
        <v>6.31</v>
      </c>
      <c r="X6" s="22">
        <f>IF(X7="",NA(),X7)</f>
        <v>73.89</v>
      </c>
      <c r="Y6" s="22">
        <f t="shared" ref="Y6:AG6" si="4">IF(Y7="",NA(),Y7)</f>
        <v>67.290000000000006</v>
      </c>
      <c r="Z6" s="22">
        <f t="shared" si="4"/>
        <v>67.180000000000007</v>
      </c>
      <c r="AA6" s="22">
        <f t="shared" si="4"/>
        <v>92.44</v>
      </c>
      <c r="AB6" s="22">
        <f t="shared" si="4"/>
        <v>61.43</v>
      </c>
      <c r="AC6" s="22">
        <f t="shared" si="4"/>
        <v>75.06</v>
      </c>
      <c r="AD6" s="22">
        <f t="shared" si="4"/>
        <v>73.22</v>
      </c>
      <c r="AE6" s="22">
        <f t="shared" si="4"/>
        <v>69.05</v>
      </c>
      <c r="AF6" s="22">
        <f t="shared" si="4"/>
        <v>67.02</v>
      </c>
      <c r="AG6" s="22">
        <f t="shared" si="4"/>
        <v>71.319999999999993</v>
      </c>
      <c r="AH6" s="21" t="str">
        <f>IF(AH7="","",IF(AH7="-","【-】","【"&amp;SUBSTITUTE(TEXT(AH7,"#,##0.00"),"-","△")&amp;"】"))</f>
        <v>【76.13】</v>
      </c>
      <c r="AI6" s="21" t="e">
        <f>IF(AI7="",NA(),AI7)</f>
        <v>#N/A</v>
      </c>
      <c r="AJ6" s="21" t="e">
        <f t="shared" ref="AJ6:AR6" si="5">IF(AJ7="",NA(),AJ7)</f>
        <v>#N/A</v>
      </c>
      <c r="AK6" s="21" t="e">
        <f t="shared" si="5"/>
        <v>#N/A</v>
      </c>
      <c r="AL6" s="21" t="e">
        <f t="shared" si="5"/>
        <v>#N/A</v>
      </c>
      <c r="AM6" s="21" t="e">
        <f t="shared" si="5"/>
        <v>#N/A</v>
      </c>
      <c r="AN6" s="21" t="e">
        <f t="shared" si="5"/>
        <v>#N/A</v>
      </c>
      <c r="AO6" s="21" t="e">
        <f t="shared" si="5"/>
        <v>#N/A</v>
      </c>
      <c r="AP6" s="21" t="e">
        <f t="shared" si="5"/>
        <v>#N/A</v>
      </c>
      <c r="AQ6" s="21" t="e">
        <f t="shared" si="5"/>
        <v>#N/A</v>
      </c>
      <c r="AR6" s="21" t="e">
        <f t="shared" si="5"/>
        <v>#N/A</v>
      </c>
      <c r="AS6" s="21" t="str">
        <f>IF(AS7="","",IF(AS7="-","【-】","【"&amp;SUBSTITUTE(TEXT(AS7,"#,##0.00"),"-","△")&amp;"】"))</f>
        <v/>
      </c>
      <c r="AT6" s="21" t="e">
        <f>IF(AT7="",NA(),AT7)</f>
        <v>#N/A</v>
      </c>
      <c r="AU6" s="21" t="e">
        <f t="shared" ref="AU6:BC6" si="6">IF(AU7="",NA(),AU7)</f>
        <v>#N/A</v>
      </c>
      <c r="AV6" s="21" t="e">
        <f t="shared" si="6"/>
        <v>#N/A</v>
      </c>
      <c r="AW6" s="21" t="e">
        <f t="shared" si="6"/>
        <v>#N/A</v>
      </c>
      <c r="AX6" s="21" t="e">
        <f t="shared" si="6"/>
        <v>#N/A</v>
      </c>
      <c r="AY6" s="21" t="e">
        <f t="shared" si="6"/>
        <v>#N/A</v>
      </c>
      <c r="AZ6" s="21" t="e">
        <f t="shared" si="6"/>
        <v>#N/A</v>
      </c>
      <c r="BA6" s="21" t="e">
        <f t="shared" si="6"/>
        <v>#N/A</v>
      </c>
      <c r="BB6" s="21" t="e">
        <f t="shared" si="6"/>
        <v>#N/A</v>
      </c>
      <c r="BC6" s="21" t="e">
        <f t="shared" si="6"/>
        <v>#N/A</v>
      </c>
      <c r="BD6" s="21" t="str">
        <f>IF(BD7="","",IF(BD7="-","【-】","【"&amp;SUBSTITUTE(TEXT(BD7,"#,##0.00"),"-","△")&amp;"】"))</f>
        <v/>
      </c>
      <c r="BE6" s="22">
        <f>IF(BE7="",NA(),BE7)</f>
        <v>1431.65</v>
      </c>
      <c r="BF6" s="22">
        <f t="shared" ref="BF6:BN6" si="7">IF(BF7="",NA(),BF7)</f>
        <v>1170.04</v>
      </c>
      <c r="BG6" s="22">
        <f t="shared" si="7"/>
        <v>2004.48</v>
      </c>
      <c r="BH6" s="22">
        <f t="shared" si="7"/>
        <v>2090.64</v>
      </c>
      <c r="BI6" s="22">
        <f t="shared" si="7"/>
        <v>2400.63</v>
      </c>
      <c r="BJ6" s="22">
        <f t="shared" si="7"/>
        <v>1183.92</v>
      </c>
      <c r="BK6" s="22">
        <f t="shared" si="7"/>
        <v>1128.72</v>
      </c>
      <c r="BL6" s="22">
        <f t="shared" si="7"/>
        <v>1125.25</v>
      </c>
      <c r="BM6" s="22">
        <f t="shared" si="7"/>
        <v>1157.05</v>
      </c>
      <c r="BN6" s="22">
        <f t="shared" si="7"/>
        <v>1228.8</v>
      </c>
      <c r="BO6" s="21" t="str">
        <f>IF(BO7="","",IF(BO7="-","【-】","【"&amp;SUBSTITUTE(TEXT(BO7,"#,##0.00"),"-","△")&amp;"】"))</f>
        <v>【1,045.20】</v>
      </c>
      <c r="BP6" s="22">
        <f>IF(BP7="",NA(),BP7)</f>
        <v>31.24</v>
      </c>
      <c r="BQ6" s="22">
        <f t="shared" ref="BQ6:BY6" si="8">IF(BQ7="",NA(),BQ7)</f>
        <v>43.17</v>
      </c>
      <c r="BR6" s="22">
        <f t="shared" si="8"/>
        <v>44.94</v>
      </c>
      <c r="BS6" s="22">
        <f t="shared" si="8"/>
        <v>32.89</v>
      </c>
      <c r="BT6" s="22">
        <f t="shared" si="8"/>
        <v>43.57</v>
      </c>
      <c r="BU6" s="22">
        <f t="shared" si="8"/>
        <v>42.5</v>
      </c>
      <c r="BV6" s="22">
        <f t="shared" si="8"/>
        <v>41.84</v>
      </c>
      <c r="BW6" s="22">
        <f t="shared" si="8"/>
        <v>41.44</v>
      </c>
      <c r="BX6" s="22">
        <f t="shared" si="8"/>
        <v>37.65</v>
      </c>
      <c r="BY6" s="22">
        <f t="shared" si="8"/>
        <v>37.31</v>
      </c>
      <c r="BZ6" s="21" t="str">
        <f>IF(BZ7="","",IF(BZ7="-","【-】","【"&amp;SUBSTITUTE(TEXT(BZ7,"#,##0.00"),"-","△")&amp;"】"))</f>
        <v>【49.51】</v>
      </c>
      <c r="CA6" s="22">
        <f>IF(CA7="",NA(),CA7)</f>
        <v>523.41</v>
      </c>
      <c r="CB6" s="22">
        <f t="shared" ref="CB6:CJ6" si="9">IF(CB7="",NA(),CB7)</f>
        <v>388.83</v>
      </c>
      <c r="CC6" s="22">
        <f t="shared" si="9"/>
        <v>373.75</v>
      </c>
      <c r="CD6" s="22">
        <f t="shared" si="9"/>
        <v>511.98</v>
      </c>
      <c r="CE6" s="22">
        <f t="shared" si="9"/>
        <v>376.24</v>
      </c>
      <c r="CF6" s="22">
        <f t="shared" si="9"/>
        <v>377.72</v>
      </c>
      <c r="CG6" s="22">
        <f t="shared" si="9"/>
        <v>390.47</v>
      </c>
      <c r="CH6" s="22">
        <f t="shared" si="9"/>
        <v>403.61</v>
      </c>
      <c r="CI6" s="22">
        <f t="shared" si="9"/>
        <v>442.82</v>
      </c>
      <c r="CJ6" s="22">
        <f t="shared" si="9"/>
        <v>425.76</v>
      </c>
      <c r="CK6" s="21" t="str">
        <f>IF(CK7="","",IF(CK7="-","【-】","【"&amp;SUBSTITUTE(TEXT(CK7,"#,##0.00"),"-","△")&amp;"】"))</f>
        <v>【317.14】</v>
      </c>
      <c r="CL6" s="22">
        <f>IF(CL7="",NA(),CL7)</f>
        <v>69.760000000000005</v>
      </c>
      <c r="CM6" s="22">
        <f t="shared" ref="CM6:CU6" si="10">IF(CM7="",NA(),CM7)</f>
        <v>63.81</v>
      </c>
      <c r="CN6" s="22">
        <f t="shared" si="10"/>
        <v>67.959999999999994</v>
      </c>
      <c r="CO6" s="22">
        <f t="shared" si="10"/>
        <v>65.22</v>
      </c>
      <c r="CP6" s="22">
        <f t="shared" si="10"/>
        <v>77.23</v>
      </c>
      <c r="CQ6" s="22">
        <f t="shared" si="10"/>
        <v>48.01</v>
      </c>
      <c r="CR6" s="22">
        <f t="shared" si="10"/>
        <v>49.08</v>
      </c>
      <c r="CS6" s="22">
        <f t="shared" si="10"/>
        <v>51.46</v>
      </c>
      <c r="CT6" s="22">
        <f t="shared" si="10"/>
        <v>51.84</v>
      </c>
      <c r="CU6" s="22">
        <f t="shared" si="10"/>
        <v>52.34</v>
      </c>
      <c r="CV6" s="21" t="str">
        <f>IF(CV7="","",IF(CV7="-","【-】","【"&amp;SUBSTITUTE(TEXT(CV7,"#,##0.00"),"-","△")&amp;"】"))</f>
        <v>【55.00】</v>
      </c>
      <c r="CW6" s="22">
        <f>IF(CW7="",NA(),CW7)</f>
        <v>78.430000000000007</v>
      </c>
      <c r="CX6" s="22">
        <f t="shared" ref="CX6:DF6" si="11">IF(CX7="",NA(),CX7)</f>
        <v>100</v>
      </c>
      <c r="CY6" s="22">
        <f t="shared" si="11"/>
        <v>100</v>
      </c>
      <c r="CZ6" s="22">
        <f t="shared" si="11"/>
        <v>100</v>
      </c>
      <c r="DA6" s="22">
        <f t="shared" si="11"/>
        <v>100</v>
      </c>
      <c r="DB6" s="22">
        <f t="shared" si="11"/>
        <v>72.75</v>
      </c>
      <c r="DC6" s="22">
        <f t="shared" si="11"/>
        <v>71.27</v>
      </c>
      <c r="DD6" s="22">
        <f t="shared" si="11"/>
        <v>68.58</v>
      </c>
      <c r="DE6" s="22">
        <f t="shared" si="11"/>
        <v>67.94</v>
      </c>
      <c r="DF6" s="22">
        <f t="shared" si="11"/>
        <v>66.900000000000006</v>
      </c>
      <c r="DG6" s="21" t="str">
        <f>IF(DG7="","",IF(DG7="-","【-】","【"&amp;SUBSTITUTE(TEXT(DG7,"#,##0.00"),"-","△")&amp;"】"))</f>
        <v>【69.82】</v>
      </c>
      <c r="DH6" s="21" t="e">
        <f>IF(DH7="",NA(),DH7)</f>
        <v>#N/A</v>
      </c>
      <c r="DI6" s="21" t="e">
        <f t="shared" ref="DI6:DQ6" si="12">IF(DI7="",NA(),DI7)</f>
        <v>#N/A</v>
      </c>
      <c r="DJ6" s="21" t="e">
        <f t="shared" si="12"/>
        <v>#N/A</v>
      </c>
      <c r="DK6" s="21" t="e">
        <f t="shared" si="12"/>
        <v>#N/A</v>
      </c>
      <c r="DL6" s="21" t="e">
        <f t="shared" si="12"/>
        <v>#N/A</v>
      </c>
      <c r="DM6" s="21" t="e">
        <f t="shared" si="12"/>
        <v>#N/A</v>
      </c>
      <c r="DN6" s="21" t="e">
        <f t="shared" si="12"/>
        <v>#N/A</v>
      </c>
      <c r="DO6" s="21" t="e">
        <f t="shared" si="12"/>
        <v>#N/A</v>
      </c>
      <c r="DP6" s="21" t="e">
        <f t="shared" si="12"/>
        <v>#N/A</v>
      </c>
      <c r="DQ6" s="21" t="e">
        <f t="shared" si="12"/>
        <v>#N/A</v>
      </c>
      <c r="DR6" s="21" t="str">
        <f>IF(DR7="","",IF(DR7="-","【-】","【"&amp;SUBSTITUTE(TEXT(DR7,"#,##0.00"),"-","△")&amp;"】"))</f>
        <v/>
      </c>
      <c r="DS6" s="21" t="e">
        <f>IF(DS7="",NA(),DS7)</f>
        <v>#N/A</v>
      </c>
      <c r="DT6" s="21" t="e">
        <f t="shared" ref="DT6:EB6" si="13">IF(DT7="",NA(),DT7)</f>
        <v>#N/A</v>
      </c>
      <c r="DU6" s="21" t="e">
        <f t="shared" si="13"/>
        <v>#N/A</v>
      </c>
      <c r="DV6" s="21" t="e">
        <f t="shared" si="13"/>
        <v>#N/A</v>
      </c>
      <c r="DW6" s="21" t="e">
        <f t="shared" si="13"/>
        <v>#N/A</v>
      </c>
      <c r="DX6" s="21" t="e">
        <f t="shared" si="13"/>
        <v>#N/A</v>
      </c>
      <c r="DY6" s="21" t="e">
        <f t="shared" si="13"/>
        <v>#N/A</v>
      </c>
      <c r="DZ6" s="21" t="e">
        <f t="shared" si="13"/>
        <v>#N/A</v>
      </c>
      <c r="EA6" s="21" t="e">
        <f t="shared" si="13"/>
        <v>#N/A</v>
      </c>
      <c r="EB6" s="21" t="e">
        <f t="shared" si="13"/>
        <v>#N/A</v>
      </c>
      <c r="EC6" s="21" t="str">
        <f>IF(EC7="","",IF(EC7="-","【-】","【"&amp;SUBSTITUTE(TEXT(EC7,"#,##0.00"),"-","△")&amp;"】"))</f>
        <v/>
      </c>
      <c r="ED6" s="22">
        <f>IF(ED7="",NA(),ED7)</f>
        <v>2.2200000000000002</v>
      </c>
      <c r="EE6" s="22">
        <f t="shared" ref="EE6:EM6" si="14">IF(EE7="",NA(),EE7)</f>
        <v>1</v>
      </c>
      <c r="EF6" s="21">
        <f t="shared" si="14"/>
        <v>0</v>
      </c>
      <c r="EG6" s="21">
        <f t="shared" si="14"/>
        <v>0</v>
      </c>
      <c r="EH6" s="22">
        <f t="shared" si="14"/>
        <v>0.32</v>
      </c>
      <c r="EI6" s="22">
        <f t="shared" si="14"/>
        <v>0.39</v>
      </c>
      <c r="EJ6" s="22">
        <f t="shared" si="14"/>
        <v>0.61</v>
      </c>
      <c r="EK6" s="22">
        <f t="shared" si="14"/>
        <v>0.4</v>
      </c>
      <c r="EL6" s="22">
        <f t="shared" si="14"/>
        <v>0.59</v>
      </c>
      <c r="EM6" s="22">
        <f t="shared" si="14"/>
        <v>0.5</v>
      </c>
      <c r="EN6" s="21" t="str">
        <f>IF(EN7="","",IF(EN7="-","【-】","【"&amp;SUBSTITUTE(TEXT(EN7,"#,##0.00"),"-","△")&amp;"】"))</f>
        <v>【0.40】</v>
      </c>
    </row>
    <row r="7" spans="1:144" s="23" customFormat="1" x14ac:dyDescent="0.2">
      <c r="A7" s="15"/>
      <c r="B7" s="24">
        <v>2023</v>
      </c>
      <c r="C7" s="24">
        <v>463043</v>
      </c>
      <c r="D7" s="24">
        <v>47</v>
      </c>
      <c r="E7" s="24">
        <v>1</v>
      </c>
      <c r="F7" s="24">
        <v>0</v>
      </c>
      <c r="G7" s="24">
        <v>0</v>
      </c>
      <c r="H7" s="24" t="s">
        <v>96</v>
      </c>
      <c r="I7" s="24" t="s">
        <v>97</v>
      </c>
      <c r="J7" s="24" t="s">
        <v>98</v>
      </c>
      <c r="K7" s="24" t="s">
        <v>99</v>
      </c>
      <c r="L7" s="24" t="s">
        <v>100</v>
      </c>
      <c r="M7" s="24" t="s">
        <v>101</v>
      </c>
      <c r="N7" s="25" t="s">
        <v>102</v>
      </c>
      <c r="O7" s="25" t="s">
        <v>103</v>
      </c>
      <c r="P7" s="25">
        <v>100</v>
      </c>
      <c r="Q7" s="25">
        <v>2750</v>
      </c>
      <c r="R7" s="25">
        <v>666</v>
      </c>
      <c r="S7" s="25">
        <v>101.15</v>
      </c>
      <c r="T7" s="25">
        <v>6.58</v>
      </c>
      <c r="U7" s="25">
        <v>638</v>
      </c>
      <c r="V7" s="25">
        <v>101.1</v>
      </c>
      <c r="W7" s="25">
        <v>6.31</v>
      </c>
      <c r="X7" s="25">
        <v>73.89</v>
      </c>
      <c r="Y7" s="25">
        <v>67.290000000000006</v>
      </c>
      <c r="Z7" s="25">
        <v>67.180000000000007</v>
      </c>
      <c r="AA7" s="25">
        <v>92.44</v>
      </c>
      <c r="AB7" s="25">
        <v>61.43</v>
      </c>
      <c r="AC7" s="25">
        <v>75.06</v>
      </c>
      <c r="AD7" s="25">
        <v>73.22</v>
      </c>
      <c r="AE7" s="25">
        <v>69.05</v>
      </c>
      <c r="AF7" s="25">
        <v>67.02</v>
      </c>
      <c r="AG7" s="25">
        <v>71.319999999999993</v>
      </c>
      <c r="AH7" s="25">
        <v>76.13</v>
      </c>
      <c r="AI7" s="25"/>
      <c r="AJ7" s="25"/>
      <c r="AK7" s="25"/>
      <c r="AL7" s="25"/>
      <c r="AM7" s="25"/>
      <c r="AN7" s="25"/>
      <c r="AO7" s="25"/>
      <c r="AP7" s="25"/>
      <c r="AQ7" s="25"/>
      <c r="AR7" s="25"/>
      <c r="AS7" s="25"/>
      <c r="AT7" s="25"/>
      <c r="AU7" s="25"/>
      <c r="AV7" s="25"/>
      <c r="AW7" s="25"/>
      <c r="AX7" s="25"/>
      <c r="AY7" s="25"/>
      <c r="AZ7" s="25"/>
      <c r="BA7" s="25"/>
      <c r="BB7" s="25"/>
      <c r="BC7" s="25"/>
      <c r="BD7" s="25"/>
      <c r="BE7" s="25">
        <v>1431.65</v>
      </c>
      <c r="BF7" s="25">
        <v>1170.04</v>
      </c>
      <c r="BG7" s="25">
        <v>2004.48</v>
      </c>
      <c r="BH7" s="25">
        <v>2090.64</v>
      </c>
      <c r="BI7" s="25">
        <v>2400.63</v>
      </c>
      <c r="BJ7" s="25">
        <v>1183.92</v>
      </c>
      <c r="BK7" s="25">
        <v>1128.72</v>
      </c>
      <c r="BL7" s="25">
        <v>1125.25</v>
      </c>
      <c r="BM7" s="25">
        <v>1157.05</v>
      </c>
      <c r="BN7" s="25">
        <v>1228.8</v>
      </c>
      <c r="BO7" s="25">
        <v>1045.2</v>
      </c>
      <c r="BP7" s="25">
        <v>31.24</v>
      </c>
      <c r="BQ7" s="25">
        <v>43.17</v>
      </c>
      <c r="BR7" s="25">
        <v>44.94</v>
      </c>
      <c r="BS7" s="25">
        <v>32.89</v>
      </c>
      <c r="BT7" s="25">
        <v>43.57</v>
      </c>
      <c r="BU7" s="25">
        <v>42.5</v>
      </c>
      <c r="BV7" s="25">
        <v>41.84</v>
      </c>
      <c r="BW7" s="25">
        <v>41.44</v>
      </c>
      <c r="BX7" s="25">
        <v>37.65</v>
      </c>
      <c r="BY7" s="25">
        <v>37.31</v>
      </c>
      <c r="BZ7" s="25">
        <v>49.51</v>
      </c>
      <c r="CA7" s="25">
        <v>523.41</v>
      </c>
      <c r="CB7" s="25">
        <v>388.83</v>
      </c>
      <c r="CC7" s="25">
        <v>373.75</v>
      </c>
      <c r="CD7" s="25">
        <v>511.98</v>
      </c>
      <c r="CE7" s="25">
        <v>376.24</v>
      </c>
      <c r="CF7" s="25">
        <v>377.72</v>
      </c>
      <c r="CG7" s="25">
        <v>390.47</v>
      </c>
      <c r="CH7" s="25">
        <v>403.61</v>
      </c>
      <c r="CI7" s="25">
        <v>442.82</v>
      </c>
      <c r="CJ7" s="25">
        <v>425.76</v>
      </c>
      <c r="CK7" s="25">
        <v>317.14</v>
      </c>
      <c r="CL7" s="25">
        <v>69.760000000000005</v>
      </c>
      <c r="CM7" s="25">
        <v>63.81</v>
      </c>
      <c r="CN7" s="25">
        <v>67.959999999999994</v>
      </c>
      <c r="CO7" s="25">
        <v>65.22</v>
      </c>
      <c r="CP7" s="25">
        <v>77.23</v>
      </c>
      <c r="CQ7" s="25">
        <v>48.01</v>
      </c>
      <c r="CR7" s="25">
        <v>49.08</v>
      </c>
      <c r="CS7" s="25">
        <v>51.46</v>
      </c>
      <c r="CT7" s="25">
        <v>51.84</v>
      </c>
      <c r="CU7" s="25">
        <v>52.34</v>
      </c>
      <c r="CV7" s="25">
        <v>55</v>
      </c>
      <c r="CW7" s="25">
        <v>78.430000000000007</v>
      </c>
      <c r="CX7" s="25">
        <v>100</v>
      </c>
      <c r="CY7" s="25">
        <v>100</v>
      </c>
      <c r="CZ7" s="25">
        <v>100</v>
      </c>
      <c r="DA7" s="25">
        <v>100</v>
      </c>
      <c r="DB7" s="25">
        <v>72.75</v>
      </c>
      <c r="DC7" s="25">
        <v>71.27</v>
      </c>
      <c r="DD7" s="25">
        <v>68.58</v>
      </c>
      <c r="DE7" s="25">
        <v>67.94</v>
      </c>
      <c r="DF7" s="25">
        <v>66.900000000000006</v>
      </c>
      <c r="DG7" s="25">
        <v>69.819999999999993</v>
      </c>
      <c r="DH7" s="25"/>
      <c r="DI7" s="25"/>
      <c r="DJ7" s="25"/>
      <c r="DK7" s="25"/>
      <c r="DL7" s="25"/>
      <c r="DM7" s="25"/>
      <c r="DN7" s="25"/>
      <c r="DO7" s="25"/>
      <c r="DP7" s="25"/>
      <c r="DQ7" s="25"/>
      <c r="DR7" s="25"/>
      <c r="DS7" s="25"/>
      <c r="DT7" s="25"/>
      <c r="DU7" s="25"/>
      <c r="DV7" s="25"/>
      <c r="DW7" s="25"/>
      <c r="DX7" s="25"/>
      <c r="DY7" s="25"/>
      <c r="DZ7" s="25"/>
      <c r="EA7" s="25"/>
      <c r="EB7" s="25"/>
      <c r="EC7" s="25"/>
      <c r="ED7" s="25">
        <v>2.2200000000000002</v>
      </c>
      <c r="EE7" s="25">
        <v>1</v>
      </c>
      <c r="EF7" s="25">
        <v>0</v>
      </c>
      <c r="EG7" s="25">
        <v>0</v>
      </c>
      <c r="EH7" s="25">
        <v>0.32</v>
      </c>
      <c r="EI7" s="25">
        <v>0.39</v>
      </c>
      <c r="EJ7" s="25">
        <v>0.61</v>
      </c>
      <c r="EK7" s="25">
        <v>0.4</v>
      </c>
      <c r="EL7" s="25">
        <v>0.59</v>
      </c>
      <c r="EM7" s="25">
        <v>0.5</v>
      </c>
      <c r="EN7" s="25">
        <v>0.4</v>
      </c>
    </row>
    <row r="8" spans="1:144" x14ac:dyDescent="0.2">
      <c r="X8" s="26"/>
      <c r="Y8" s="26"/>
      <c r="Z8" s="26"/>
      <c r="AA8" s="26"/>
      <c r="AB8" s="26"/>
      <c r="AC8" s="26"/>
      <c r="AD8" s="26"/>
      <c r="AE8" s="26"/>
      <c r="AF8" s="26"/>
      <c r="AG8" s="26"/>
      <c r="AH8" s="26"/>
      <c r="AI8" s="26"/>
      <c r="AJ8" s="26"/>
      <c r="AK8" s="26"/>
      <c r="AL8" s="26"/>
      <c r="AM8" s="26"/>
      <c r="AN8" s="26"/>
      <c r="AO8" s="26"/>
      <c r="AP8" s="26"/>
      <c r="AQ8" s="26"/>
      <c r="AR8" s="26"/>
      <c r="AS8" s="26"/>
      <c r="AT8" s="26"/>
      <c r="AU8" s="26"/>
      <c r="AV8" s="26"/>
      <c r="AW8" s="26"/>
      <c r="AX8" s="26"/>
      <c r="AY8" s="26"/>
      <c r="AZ8" s="26"/>
      <c r="BA8" s="26"/>
      <c r="BB8" s="26"/>
      <c r="BC8" s="26"/>
      <c r="BD8" s="26"/>
      <c r="BE8" s="26"/>
      <c r="BF8" s="26"/>
      <c r="BG8" s="26"/>
      <c r="BH8" s="26"/>
      <c r="BI8" s="26"/>
      <c r="BJ8" s="26"/>
      <c r="BK8" s="26"/>
      <c r="BL8" s="26"/>
      <c r="BM8" s="26"/>
      <c r="BN8" s="26"/>
      <c r="BO8" s="26"/>
      <c r="BP8" s="26"/>
      <c r="BQ8" s="26"/>
      <c r="BR8" s="26"/>
      <c r="BS8" s="26"/>
      <c r="BT8" s="26"/>
      <c r="BU8" s="26"/>
      <c r="BV8" s="26"/>
      <c r="BW8" s="26"/>
      <c r="BX8" s="26"/>
      <c r="BY8" s="26"/>
      <c r="BZ8" s="26"/>
      <c r="CA8" s="26"/>
      <c r="CB8" s="26"/>
      <c r="CC8" s="26"/>
      <c r="CD8" s="26"/>
      <c r="CE8" s="26"/>
      <c r="CF8" s="26"/>
      <c r="CG8" s="26"/>
      <c r="CH8" s="26"/>
      <c r="CI8" s="26"/>
      <c r="CJ8" s="26"/>
      <c r="CK8" s="26"/>
      <c r="CL8" s="26"/>
      <c r="CM8" s="26"/>
      <c r="CN8" s="26"/>
      <c r="CO8" s="26"/>
      <c r="CP8" s="26"/>
      <c r="CQ8" s="26"/>
      <c r="CR8" s="26"/>
      <c r="CS8" s="26"/>
      <c r="CT8" s="26"/>
      <c r="CU8" s="26"/>
      <c r="CV8" s="26"/>
      <c r="CW8" s="26"/>
      <c r="CX8" s="26"/>
      <c r="CY8" s="26"/>
      <c r="CZ8" s="26"/>
      <c r="DA8" s="26"/>
      <c r="DB8" s="26"/>
      <c r="DC8" s="26"/>
      <c r="DD8" s="26"/>
      <c r="DE8" s="26"/>
      <c r="DF8" s="26"/>
      <c r="DG8" s="26"/>
      <c r="DH8" s="26"/>
      <c r="DI8" s="26"/>
      <c r="DJ8" s="26"/>
      <c r="DK8" s="26"/>
      <c r="DL8" s="26"/>
      <c r="DM8" s="26"/>
      <c r="DN8" s="26"/>
      <c r="DO8" s="26"/>
      <c r="DP8" s="26"/>
      <c r="DQ8" s="26"/>
      <c r="DR8" s="26"/>
      <c r="DS8" s="26"/>
      <c r="DT8" s="26"/>
      <c r="DU8" s="26"/>
      <c r="DV8" s="26"/>
      <c r="DW8" s="26"/>
      <c r="DX8" s="26"/>
      <c r="DY8" s="26"/>
      <c r="DZ8" s="26"/>
      <c r="EA8" s="26"/>
      <c r="EB8" s="26"/>
      <c r="EC8" s="26"/>
      <c r="ED8" s="26"/>
      <c r="EE8" s="26"/>
      <c r="EF8" s="26"/>
      <c r="EG8" s="26"/>
      <c r="EH8" s="26"/>
      <c r="EI8" s="26"/>
      <c r="EJ8" s="26"/>
      <c r="EK8" s="26"/>
      <c r="EL8" s="26"/>
      <c r="EM8" s="26"/>
      <c r="EN8" s="26"/>
    </row>
    <row r="9" spans="1:144" x14ac:dyDescent="0.2">
      <c r="A9" s="27"/>
      <c r="B9" s="27" t="s">
        <v>104</v>
      </c>
      <c r="C9" s="27" t="s">
        <v>105</v>
      </c>
      <c r="D9" s="27" t="s">
        <v>106</v>
      </c>
      <c r="E9" s="27" t="s">
        <v>107</v>
      </c>
      <c r="F9" s="27" t="s">
        <v>108</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7" t="s">
        <v>46</v>
      </c>
      <c r="B10" s="28">
        <f>DATEVALUE($B7-B11&amp;"/1/"&amp;B12)</f>
        <v>36892</v>
      </c>
      <c r="C10" s="28">
        <f t="shared" ref="C10:F10" si="15">DATEVALUE($B7-C11&amp;"/1/"&amp;C12)</f>
        <v>37257</v>
      </c>
      <c r="D10" s="28">
        <f t="shared" si="15"/>
        <v>37622</v>
      </c>
      <c r="E10" s="28">
        <f t="shared" si="15"/>
        <v>37987</v>
      </c>
      <c r="F10" s="28">
        <f t="shared" si="15"/>
        <v>38353</v>
      </c>
    </row>
    <row r="11" spans="1:144" x14ac:dyDescent="0.2">
      <c r="B11">
        <v>22</v>
      </c>
      <c r="C11">
        <v>21</v>
      </c>
      <c r="D11">
        <v>20</v>
      </c>
      <c r="E11">
        <v>19</v>
      </c>
      <c r="F11">
        <v>18</v>
      </c>
      <c r="G11" t="s">
        <v>109</v>
      </c>
    </row>
    <row r="12" spans="1:144" x14ac:dyDescent="0.2">
      <c r="B12">
        <v>1</v>
      </c>
      <c r="C12">
        <v>1</v>
      </c>
      <c r="D12">
        <v>1</v>
      </c>
      <c r="E12">
        <v>1</v>
      </c>
      <c r="F12">
        <v>1</v>
      </c>
      <c r="G12" t="s">
        <v>110</v>
      </c>
    </row>
    <row r="13" spans="1:144" x14ac:dyDescent="0.2">
      <c r="B13" t="s">
        <v>111</v>
      </c>
      <c r="C13" t="s">
        <v>112</v>
      </c>
      <c r="D13" t="s">
        <v>112</v>
      </c>
      <c r="E13" t="s">
        <v>113</v>
      </c>
      <c r="F13" t="s">
        <v>111</v>
      </c>
      <c r="G13" t="s">
        <v>114</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2025-02-25T02:06:17Z</cp:lastPrinted>
  <dcterms:created xsi:type="dcterms:W3CDTF">2025-01-24T06:41:22Z</dcterms:created>
  <dcterms:modified xsi:type="dcterms:W3CDTF">2025-02-25T02:06:20Z</dcterms:modified>
  <cp:category/>
</cp:coreProperties>
</file>