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6 奄美市（済）○\"/>
    </mc:Choice>
  </mc:AlternateContent>
  <xr:revisionPtr revIDLastSave="0" documentId="13_ncr:1_{A24D6DC1-0953-4D34-B64A-F733EAEE485A}" xr6:coauthVersionLast="36" xr6:coauthVersionMax="36" xr10:uidLastSave="{00000000-0000-0000-0000-000000000000}"/>
  <workbookProtection workbookAlgorithmName="SHA-512" workbookHashValue="YD0G4VLBkNkGnWUoGqx4GbufFq9jgzMfwTqZCvIFw4/bXTxmP2sVbIj3ZbawZ2QRAsvnFt4LP9iOR1IUB696pA==" workbookSaltValue="pvkXTOC6K9h4MlWF8NjeG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 r="AL10" i="4"/>
  <c r="I10" i="4"/>
  <c r="AL8" i="4"/>
  <c r="P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<sst xmlns="http://schemas.openxmlformats.org/spreadsheetml/2006/main" count="253" uniqueCount="115">
  <si>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</si>
  <si>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</si>
  <si>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</si>
  <si>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</si>
  <si>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</si>
  <si>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</si>
  <si>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</si>
  <si>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</si>
  <si>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</si>
  <si>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</si>
  <si>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</si>
  <si>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</si>
  <si>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</si>
  <si>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</si>
  <si>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</si>
  <si>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</si>
  <si>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</si>
  <si>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</si>
  <si>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</si>
  <si>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</si>
  <si>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</si>
  <si>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</si>
  <si>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</si>
  <si>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</si>
  <si>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</si>
  <si>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</si>
  <si>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</si>
  <si>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</si>
  <si>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</si>
  <si>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</si>
  <si>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</si>
  <si>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</si>
  <si>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</si>
  <si>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</si>
  <si>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</si>
  <si>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</si>
  <si>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</si>
  <si>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</si>
  <si>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</si>
  <si>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</si>
  <si>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</si>
  <si>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</si>
  <si>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</si>
  <si>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</si>
  <si>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</si>
  <si>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</si>
  <si>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</si>
  <si>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</si>
  <si>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</si>
  <si>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</si>
  <si>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</si>
  <si>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</si>
  <si>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</si>
  <si>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</si>
  <si>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</si>
  <si>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</si>
  <si>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</si>
  <si>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</si>
  <si>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</si>
  <si>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</si>
  <si>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</si>
  <si>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</si>
  <si>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</si>
  <si>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</si>
  <si>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</si>
  <si>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</si>
  <si>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</si>
  <si>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</si>
  <si>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</si>
  <si>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</si>
  <si>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</si>
  <si>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</si>
  <si>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</si>
  <si>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</si>
  <si>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</si>
  <si>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</si>
  <si>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</si>
  <si>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</si>
  <si>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</si>
  <si>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</si>
  <si>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</si>
  <si>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</si>
  <si>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</si>
  <si>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</si>
  <si>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</si>
  <si>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</si>
  <si>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</si>
  <si>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</si>
  <si>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</si>
  <si>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</si>
  <si>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</si>
  <si>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</si>
  <si>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</si>
  <si>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</si>
  <si>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</si>
  <si>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</si>
  <si>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</si>
  <si>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</si>
  <si>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</si>
  <si>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</si>
  <si>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</si>
  <si>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</si>
  <si>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</si>
  <si>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</si>
  <si>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</si>
  <si>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</si>
  <si>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</si>
  <si>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</si>
  <si>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</si>
  <si>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</si>
  <si>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</si>
  <si>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</si>
  <si>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①有形固定資産減価償却率…前年度より4.07％高いが、類似団体平均値より低く、優位となっている。今後も償却状況を注視しながら、計画的な設備等更新を図る。</t>
    <rPh sb="13" eb="16">
      <t>ゼンネンド</t>
    </rPh>
    <rPh sb="23" eb="24">
      <t>タカ</t>
    </rPh>
    <phoneticPr fontId="4"/>
  </si>
  <si>
    <t>公営企業企業移行４年目であるＲ５年度は下水道料金を改定し、料金収入が増加したが、依然として収入不足分を一般会計からの繰入金に依存した厳しい経営状況となっている。今後も処理区域内人口の減少と施設の老朽化が予想されることから、経費回収率の増、汚水処理原価の減を目指し、経営の効率性の向上に努める。また、ストックマネジメント計画に基づく施設の更新、ダウンサイジング等を行うことにより、維持管理費の抑制を図る必要がある。
引き続き、持続可能な下水道事業経営の確立と経営健全化を目指す。</t>
    <rPh sb="16" eb="18">
      <t>ネンド</t>
    </rPh>
    <rPh sb="40" eb="42">
      <t>イゼン</t>
    </rPh>
    <rPh sb="128" eb="130">
      <t>メザ</t>
    </rPh>
    <rPh sb="135" eb="138">
      <t>コウリツセイ</t>
    </rPh>
    <rPh sb="139" eb="141">
      <t>コウジョウ</t>
    </rPh>
    <rPh sb="142" eb="143">
      <t>ツト</t>
    </rPh>
    <rPh sb="207" eb="208">
      <t>ヒ</t>
    </rPh>
    <rPh sb="209" eb="210">
      <t>ツヅ</t>
    </rPh>
    <rPh sb="234" eb="236">
      <t>メザ</t>
    </rPh>
    <phoneticPr fontId="4"/>
  </si>
  <si>
    <t>①経常収支比率…R5年度の下水道料金改定に伴う料金収入など経常収益の増加、人件費や施設の維持管理費（主に電気料金）など経常費用の減少により、比率が前年度より12.34％高く、類似団体平均値を上回った。維持管理費や修繕費等は増加傾向にあるため、今後とも経費の抑制に努める必要がある。
③流動比率…下水道料金改定により収入（流動資産）は増加したが、年度末が休日と重なったことに伴う未払金（企業債償還金）の増加などにより、比率が前年度より約1.6％低くなった。依然として類似団体平均値より低く、劣位となっている。今後は未払金（流動負債）の減により比率の改善を見込んでいる。
④企業債残高対事業規模比率…類似団体と比較し、優位にあるものの、依然として100％を上回る状況である。今後も計画的な施設の更新が見込まれていることから、施設規模の見直し等を検討し、比率の抑制に努める。
⑤経費回収率…前年度より25.4％改善し、100％を上回る状況となった。その要因はR5年度の下水道料金改定に伴う料金収入の増加である。今後も人口減少に伴う料金収入の減や維持管理経費の増などが予想されることから、経営計画の定期的な更新を実施し、健全な経営を図る。
⑥汚水処理原価…前年度より21.57円下がり、類似団体平均値を下回った。今後も適切な投資の効率化や維持管理費の抑制に努めるとともに、人口減少のほか節水機器の普及等により年間有収水量が減少しており、接続率向上による有収水量の増加を図る。
⑦施設利用率…前年度数値より悪化し、その要因は有収水量の減少が考えられる。今後も人口減少等による汚水処理量の減少が見込まれており、適切な施設規模への見直し等を検討する必要がある。
⑧水洗化率…類似団体平均値を上回っている。引き続き、未接続世帯の加入を促進し、水洗化率の向上に努める。</t>
    <rPh sb="10" eb="11">
      <t>ネン</t>
    </rPh>
    <rPh sb="11" eb="12">
      <t>ド</t>
    </rPh>
    <rPh sb="13" eb="16">
      <t>ゲスイドウ</t>
    </rPh>
    <rPh sb="21" eb="22">
      <t>トモナ</t>
    </rPh>
    <rPh sb="29" eb="33">
      <t>ケイジョウシュウエキ</t>
    </rPh>
    <rPh sb="34" eb="36">
      <t>ゾウカ</t>
    </rPh>
    <rPh sb="41" eb="43">
      <t>シセツ</t>
    </rPh>
    <rPh sb="44" eb="49">
      <t>イジカンリヒ</t>
    </rPh>
    <rPh sb="50" eb="51">
      <t>オモ</t>
    </rPh>
    <rPh sb="52" eb="56">
      <t>デンキリョウキン</t>
    </rPh>
    <rPh sb="64" eb="66">
      <t>ゲンショウ</t>
    </rPh>
    <rPh sb="70" eb="72">
      <t>ヒリツ</t>
    </rPh>
    <rPh sb="73" eb="76">
      <t>ゼンネンド</t>
    </rPh>
    <rPh sb="84" eb="85">
      <t>タカ</t>
    </rPh>
    <rPh sb="121" eb="123">
      <t>コンゴ</t>
    </rPh>
    <rPh sb="128" eb="130">
      <t>ヨクセイ</t>
    </rPh>
    <rPh sb="134" eb="136">
      <t>ヒツヨウ</t>
    </rPh>
    <rPh sb="166" eb="168">
      <t>ゾウカ</t>
    </rPh>
    <rPh sb="172" eb="174">
      <t>ネンド</t>
    </rPh>
    <rPh sb="174" eb="175">
      <t>マツ</t>
    </rPh>
    <rPh sb="186" eb="187">
      <t>トモナ</t>
    </rPh>
    <rPh sb="188" eb="191">
      <t>ミバライキン</t>
    </rPh>
    <rPh sb="200" eb="202">
      <t>ゾウカ</t>
    </rPh>
    <rPh sb="208" eb="210">
      <t>ヒリツ</t>
    </rPh>
    <rPh sb="211" eb="214">
      <t>ゼンネンド</t>
    </rPh>
    <rPh sb="216" eb="217">
      <t>ヤク</t>
    </rPh>
    <rPh sb="221" eb="222">
      <t>ヒク</t>
    </rPh>
    <rPh sb="256" eb="259">
      <t>ミバライキン</t>
    </rPh>
    <rPh sb="260" eb="264">
      <t>リュウドウフサイ</t>
    </rPh>
    <rPh sb="266" eb="267">
      <t>ゲン</t>
    </rPh>
    <rPh sb="270" eb="272">
      <t>ヒリツ</t>
    </rPh>
    <rPh sb="462" eb="464">
      <t>リョウキン</t>
    </rPh>
    <rPh sb="534" eb="535">
      <t>エン</t>
    </rPh>
    <rPh sb="535" eb="536">
      <t>サ</t>
    </rPh>
    <rPh sb="543" eb="546">
      <t>ヘイキンチ</t>
    </rPh>
    <rPh sb="547" eb="549">
      <t>シタマワ</t>
    </rPh>
    <rPh sb="571" eb="573">
      <t>ヨクセイ</t>
    </rPh>
    <rPh sb="574" eb="575">
      <t>ツト</t>
    </rPh>
    <rPh sb="738" eb="740">
      <t>ウワマワ</t>
    </rPh>
    <rPh sb="745" eb="746">
      <t>ヒ</t>
    </rPh>
    <rPh sb="747" eb="748">
      <t>ツヅ</t>
    </rPh>
    <rPh sb="771" eb="77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</si>
</sst>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02C-462D-84E7-3EE689A122C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0.08</c:v>
                </c:pt>
                <c:pt idx="2">
                  <c:v>0.24</c:v>
                </c:pt>
                <c:pt idx="3">
                  <c:v>0.14000000000000001</c:v>
                </c:pt>
                <c:pt idx="4">
                  <c:v>0.06</c:v>
                </c:pt>
              </c:numCache>
            </c:numRef>
          </c:val>
          <c:smooth val="0"/>
          <c:extLst>
            <c:ext xmlns:c16="http://schemas.microsoft.com/office/drawing/2014/chart" uri="{C3380CC4-5D6E-409C-BE32-E72D297353CC}">
              <c16:uniqueId val="{00000001-E02C-462D-84E7-3EE689A122C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58.14</c:v>
                </c:pt>
                <c:pt idx="2">
                  <c:v>55.21</c:v>
                </c:pt>
                <c:pt idx="3">
                  <c:v>53.39</c:v>
                </c:pt>
                <c:pt idx="4">
                  <c:v>53.38</c:v>
                </c:pt>
              </c:numCache>
            </c:numRef>
          </c:val>
          <c:extLst>
            <c:ext xmlns:c16="http://schemas.microsoft.com/office/drawing/2014/chart" uri="{C3380CC4-5D6E-409C-BE32-E72D297353CC}">
              <c16:uniqueId val="{00000000-B06B-4EC3-8367-176EE1559C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60.78</c:v>
                </c:pt>
                <c:pt idx="2">
                  <c:v>59.96</c:v>
                </c:pt>
                <c:pt idx="3">
                  <c:v>59.9</c:v>
                </c:pt>
                <c:pt idx="4">
                  <c:v>60.13</c:v>
                </c:pt>
              </c:numCache>
            </c:numRef>
          </c:val>
          <c:smooth val="0"/>
          <c:extLst>
            <c:ext xmlns:c16="http://schemas.microsoft.com/office/drawing/2014/chart" uri="{C3380CC4-5D6E-409C-BE32-E72D297353CC}">
              <c16:uniqueId val="{00000001-B06B-4EC3-8367-176EE1559C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94.23</c:v>
                </c:pt>
                <c:pt idx="2">
                  <c:v>95.9</c:v>
                </c:pt>
                <c:pt idx="3">
                  <c:v>96.02</c:v>
                </c:pt>
                <c:pt idx="4">
                  <c:v>96.41</c:v>
                </c:pt>
              </c:numCache>
            </c:numRef>
          </c:val>
          <c:extLst>
            <c:ext xmlns:c16="http://schemas.microsoft.com/office/drawing/2014/chart" uri="{C3380CC4-5D6E-409C-BE32-E72D297353CC}">
              <c16:uniqueId val="{00000000-4D18-41CC-8C4E-D11456B0C67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94.17</c:v>
                </c:pt>
                <c:pt idx="2">
                  <c:v>94.27</c:v>
                </c:pt>
                <c:pt idx="3">
                  <c:v>94.46</c:v>
                </c:pt>
                <c:pt idx="4">
                  <c:v>94.37</c:v>
                </c:pt>
              </c:numCache>
            </c:numRef>
          </c:val>
          <c:smooth val="0"/>
          <c:extLst>
            <c:ext xmlns:c16="http://schemas.microsoft.com/office/drawing/2014/chart" uri="{C3380CC4-5D6E-409C-BE32-E72D297353CC}">
              <c16:uniqueId val="{00000001-4D18-41CC-8C4E-D11456B0C67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119.06</c:v>
                </c:pt>
                <c:pt idx="2">
                  <c:v>107.5</c:v>
                </c:pt>
                <c:pt idx="3">
                  <c:v>112.86</c:v>
                </c:pt>
                <c:pt idx="4">
                  <c:v>125.2</c:v>
                </c:pt>
              </c:numCache>
            </c:numRef>
          </c:val>
          <c:extLst>
            <c:ext xmlns:c16="http://schemas.microsoft.com/office/drawing/2014/chart" uri="{C3380CC4-5D6E-409C-BE32-E72D297353CC}">
              <c16:uniqueId val="{00000000-291A-404E-A053-E2D4BF65E0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106.67</c:v>
                </c:pt>
                <c:pt idx="2">
                  <c:v>106.9</c:v>
                </c:pt>
                <c:pt idx="3">
                  <c:v>106.74</c:v>
                </c:pt>
                <c:pt idx="4">
                  <c:v>106.65</c:v>
                </c:pt>
              </c:numCache>
            </c:numRef>
          </c:val>
          <c:smooth val="0"/>
          <c:extLst>
            <c:ext xmlns:c16="http://schemas.microsoft.com/office/drawing/2014/chart" uri="{C3380CC4-5D6E-409C-BE32-E72D297353CC}">
              <c16:uniqueId val="{00000001-291A-404E-A053-E2D4BF65E0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5.14</c:v>
                </c:pt>
                <c:pt idx="2">
                  <c:v>10.3</c:v>
                </c:pt>
                <c:pt idx="3">
                  <c:v>14.31</c:v>
                </c:pt>
                <c:pt idx="4">
                  <c:v>18.38</c:v>
                </c:pt>
              </c:numCache>
            </c:numRef>
          </c:val>
          <c:extLst>
            <c:ext xmlns:c16="http://schemas.microsoft.com/office/drawing/2014/chart" uri="{C3380CC4-5D6E-409C-BE32-E72D297353CC}">
              <c16:uniqueId val="{00000000-E620-4CE1-A32D-6576D3B75B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23.25</c:v>
                </c:pt>
                <c:pt idx="2">
                  <c:v>25.2</c:v>
                </c:pt>
                <c:pt idx="3">
                  <c:v>27.42</c:v>
                </c:pt>
                <c:pt idx="4">
                  <c:v>30.01</c:v>
                </c:pt>
              </c:numCache>
            </c:numRef>
          </c:val>
          <c:smooth val="0"/>
          <c:extLst>
            <c:ext xmlns:c16="http://schemas.microsoft.com/office/drawing/2014/chart" uri="{C3380CC4-5D6E-409C-BE32-E72D297353CC}">
              <c16:uniqueId val="{00000001-E620-4CE1-A32D-6576D3B75B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4D2-4542-84C6-125147A58F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1.06</c:v>
                </c:pt>
                <c:pt idx="2">
                  <c:v>2.02</c:v>
                </c:pt>
                <c:pt idx="3">
                  <c:v>2.67</c:v>
                </c:pt>
                <c:pt idx="4">
                  <c:v>3.43</c:v>
                </c:pt>
              </c:numCache>
            </c:numRef>
          </c:val>
          <c:smooth val="0"/>
          <c:extLst>
            <c:ext xmlns:c16="http://schemas.microsoft.com/office/drawing/2014/chart" uri="{C3380CC4-5D6E-409C-BE32-E72D297353CC}">
              <c16:uniqueId val="{00000001-54D2-4542-84C6-125147A58F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FDB-45AF-ACD8-20D6C29B4EB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3.68</c:v>
                </c:pt>
                <c:pt idx="2">
                  <c:v>5.3</c:v>
                </c:pt>
                <c:pt idx="3">
                  <c:v>6.49</c:v>
                </c:pt>
                <c:pt idx="4">
                  <c:v>6.74</c:v>
                </c:pt>
              </c:numCache>
            </c:numRef>
          </c:val>
          <c:smooth val="0"/>
          <c:extLst>
            <c:ext xmlns:c16="http://schemas.microsoft.com/office/drawing/2014/chart" uri="{C3380CC4-5D6E-409C-BE32-E72D297353CC}">
              <c16:uniqueId val="{00000001-4FDB-45AF-ACD8-20D6C29B4EB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36.01</c:v>
                </c:pt>
                <c:pt idx="2">
                  <c:v>44.99</c:v>
                </c:pt>
                <c:pt idx="3">
                  <c:v>51.4</c:v>
                </c:pt>
                <c:pt idx="4">
                  <c:v>49.85</c:v>
                </c:pt>
              </c:numCache>
            </c:numRef>
          </c:val>
          <c:extLst>
            <c:ext xmlns:c16="http://schemas.microsoft.com/office/drawing/2014/chart" uri="{C3380CC4-5D6E-409C-BE32-E72D297353CC}">
              <c16:uniqueId val="{00000000-E095-4EA5-888B-28C1564E27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67.86</c:v>
                </c:pt>
                <c:pt idx="2">
                  <c:v>72.92</c:v>
                </c:pt>
                <c:pt idx="3">
                  <c:v>81.19</c:v>
                </c:pt>
                <c:pt idx="4">
                  <c:v>85.86</c:v>
                </c:pt>
              </c:numCache>
            </c:numRef>
          </c:val>
          <c:smooth val="0"/>
          <c:extLst>
            <c:ext xmlns:c16="http://schemas.microsoft.com/office/drawing/2014/chart" uri="{C3380CC4-5D6E-409C-BE32-E72D297353CC}">
              <c16:uniqueId val="{00000001-E095-4EA5-888B-28C1564E27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447.01</c:v>
                </c:pt>
                <c:pt idx="2">
                  <c:v>386.52</c:v>
                </c:pt>
                <c:pt idx="3">
                  <c:v>468.73</c:v>
                </c:pt>
                <c:pt idx="4">
                  <c:v>241.54</c:v>
                </c:pt>
              </c:numCache>
            </c:numRef>
          </c:val>
          <c:extLst>
            <c:ext xmlns:c16="http://schemas.microsoft.com/office/drawing/2014/chart" uri="{C3380CC4-5D6E-409C-BE32-E72D297353CC}">
              <c16:uniqueId val="{00000000-48F7-4B70-87F1-C23E34BCF8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709.4</c:v>
                </c:pt>
                <c:pt idx="2">
                  <c:v>734.47</c:v>
                </c:pt>
                <c:pt idx="3">
                  <c:v>720.89</c:v>
                </c:pt>
                <c:pt idx="4">
                  <c:v>676.93</c:v>
                </c:pt>
              </c:numCache>
            </c:numRef>
          </c:val>
          <c:smooth val="0"/>
          <c:extLst>
            <c:ext xmlns:c16="http://schemas.microsoft.com/office/drawing/2014/chart" uri="{C3380CC4-5D6E-409C-BE32-E72D297353CC}">
              <c16:uniqueId val="{00000001-48F7-4B70-87F1-C23E34BCF8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87.57</c:v>
                </c:pt>
                <c:pt idx="2">
                  <c:v>91.61</c:v>
                </c:pt>
                <c:pt idx="3">
                  <c:v>89.22</c:v>
                </c:pt>
                <c:pt idx="4">
                  <c:v>114.65</c:v>
                </c:pt>
              </c:numCache>
            </c:numRef>
          </c:val>
          <c:extLst>
            <c:ext xmlns:c16="http://schemas.microsoft.com/office/drawing/2014/chart" uri="{C3380CC4-5D6E-409C-BE32-E72D297353CC}">
              <c16:uniqueId val="{00000000-328E-43D5-9294-DC0A7770A7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91.14</c:v>
                </c:pt>
                <c:pt idx="2">
                  <c:v>90.69</c:v>
                </c:pt>
                <c:pt idx="3">
                  <c:v>90.5</c:v>
                </c:pt>
                <c:pt idx="4">
                  <c:v>92.66</c:v>
                </c:pt>
              </c:numCache>
            </c:numRef>
          </c:val>
          <c:smooth val="0"/>
          <c:extLst>
            <c:ext xmlns:c16="http://schemas.microsoft.com/office/drawing/2014/chart" uri="{C3380CC4-5D6E-409C-BE32-E72D297353CC}">
              <c16:uniqueId val="{00000001-328E-43D5-9294-DC0A7770A7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141.33000000000001</c:v>
                </c:pt>
                <c:pt idx="2">
                  <c:v>135.74</c:v>
                </c:pt>
                <c:pt idx="3">
                  <c:v>139.94</c:v>
                </c:pt>
                <c:pt idx="4">
                  <c:v>118.37</c:v>
                </c:pt>
              </c:numCache>
            </c:numRef>
          </c:val>
          <c:extLst>
            <c:ext xmlns:c16="http://schemas.microsoft.com/office/drawing/2014/chart" uri="{C3380CC4-5D6E-409C-BE32-E72D297353CC}">
              <c16:uniqueId val="{00000000-3A2A-4F9D-A117-1B63599AF1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136.86000000000001</c:v>
                </c:pt>
                <c:pt idx="2">
                  <c:v>138.52000000000001</c:v>
                </c:pt>
                <c:pt idx="3">
                  <c:v>138.66999999999999</c:v>
                </c:pt>
                <c:pt idx="4">
                  <c:v>139.12</c:v>
                </c:pt>
              </c:numCache>
            </c:numRef>
          </c:val>
          <c:smooth val="0"/>
          <c:extLst>
            <c:ext xmlns:c16="http://schemas.microsoft.com/office/drawing/2014/chart" uri="{C3380CC4-5D6E-409C-BE32-E72D297353CC}">
              <c16:uniqueId val="{00000001-3A2A-4F9D-A117-1B63599AF1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奄美市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Bc1</v>
      </c>
      <c r="X8" s="70"/>
      <c r="Y8" s="70"/>
      <c r="Z8" s="70"/>
      <c r="AA8" s="70"/>
      <c r="AB8" s="70"/>
      <c r="AC8" s="70"/>
      <c r="AD8" s="71" t="str">
        <f>データ!$M$6</f>
        <v>非設置</v>
      </c>
      <c r="AE8" s="71"/>
      <c r="AF8" s="71"/>
      <c r="AG8" s="71"/>
      <c r="AH8" s="71"/>
      <c r="AI8" s="71"/>
      <c r="AJ8" s="71"/>
      <c r="AK8" s="3"/>
      <c r="AL8" s="44">
        <f>データ!S6</f>
        <v>40965</v>
      </c>
      <c r="AM8" s="44"/>
      <c r="AN8" s="44"/>
      <c r="AO8" s="44"/>
      <c r="AP8" s="44"/>
      <c r="AQ8" s="44"/>
      <c r="AR8" s="44"/>
      <c r="AS8" s="44"/>
      <c r="AT8" s="45">
        <f>データ!T6</f>
        <v>308.33</v>
      </c>
      <c r="AU8" s="45"/>
      <c r="AV8" s="45"/>
      <c r="AW8" s="45"/>
      <c r="AX8" s="45"/>
      <c r="AY8" s="45"/>
      <c r="AZ8" s="45"/>
      <c r="BA8" s="45"/>
      <c r="BB8" s="45">
        <f>データ!U6</f>
        <v>132.86000000000001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61.08</v>
      </c>
      <c r="J10" s="45"/>
      <c r="K10" s="45"/>
      <c r="L10" s="45"/>
      <c r="M10" s="45"/>
      <c r="N10" s="45"/>
      <c r="O10" s="45"/>
      <c r="P10" s="45">
        <f>データ!P6</f>
        <v>77.650000000000006</v>
      </c>
      <c r="Q10" s="45"/>
      <c r="R10" s="45"/>
      <c r="S10" s="45"/>
      <c r="T10" s="45"/>
      <c r="U10" s="45"/>
      <c r="V10" s="45"/>
      <c r="W10" s="45">
        <f>データ!Q6</f>
        <v>92.19</v>
      </c>
      <c r="X10" s="45"/>
      <c r="Y10" s="45"/>
      <c r="Z10" s="45"/>
      <c r="AA10" s="45"/>
      <c r="AB10" s="45"/>
      <c r="AC10" s="45"/>
      <c r="AD10" s="44">
        <f>データ!R6</f>
        <v>3300</v>
      </c>
      <c r="AE10" s="44"/>
      <c r="AF10" s="44"/>
      <c r="AG10" s="44"/>
      <c r="AH10" s="44"/>
      <c r="AI10" s="44"/>
      <c r="AJ10" s="44"/>
      <c r="AK10" s="2"/>
      <c r="AL10" s="44">
        <f>データ!V6</f>
        <v>31260</v>
      </c>
      <c r="AM10" s="44"/>
      <c r="AN10" s="44"/>
      <c r="AO10" s="44"/>
      <c r="AP10" s="44"/>
      <c r="AQ10" s="44"/>
      <c r="AR10" s="44"/>
      <c r="AS10" s="44"/>
      <c r="AT10" s="45">
        <f>データ!W6</f>
        <v>5.26</v>
      </c>
      <c r="AU10" s="45"/>
      <c r="AV10" s="45"/>
      <c r="AW10" s="45"/>
      <c r="AX10" s="45"/>
      <c r="AY10" s="45"/>
      <c r="AZ10" s="45"/>
      <c r="BA10" s="45"/>
      <c r="BB10" s="45">
        <f>データ!X6</f>
        <v>5942.97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9jP7lYyy7ceeh+q7xmEIgzOr6IX6DbR+7uz/KV0xnv6kZlktIrnPZX8g9fB//MbaDr+hq3FrDurT2/VKyigDdA==" saltValue="HRgXIbuG5ytF+wFX6rAJ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462225</v>
      </c>
      <c r="D6" s="19">
        <f t="shared" si="3"/>
        <v>46</v>
      </c>
      <c r="E6" s="19">
        <f t="shared" si="3"/>
        <v>17</v>
      </c>
      <c r="F6" s="19">
        <f t="shared" si="3"/>
        <v>1</v>
      </c>
      <c r="G6" s="19">
        <f t="shared" si="3"/>
        <v>0</v>
      </c>
      <c r="H6" s="19" t="str">
        <f t="shared" si="3"/>
        <v>鹿児島県　奄美市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61.08</v>
      </c>
      <c r="P6" s="20">
        <f t="shared" si="3"/>
        <v>77.650000000000006</v>
      </c>
      <c r="Q6" s="20">
        <f t="shared" si="3"/>
        <v>92.19</v>
      </c>
      <c r="R6" s="20">
        <f t="shared" si="3"/>
        <v>3300</v>
      </c>
      <c r="S6" s="20">
        <f t="shared" si="3"/>
        <v>40965</v>
      </c>
      <c r="T6" s="20">
        <f t="shared" si="3"/>
        <v>308.33</v>
      </c>
      <c r="U6" s="20">
        <f t="shared" si="3"/>
        <v>132.86000000000001</v>
      </c>
      <c r="V6" s="20">
        <f t="shared" si="3"/>
        <v>31260</v>
      </c>
      <c r="W6" s="20">
        <f t="shared" si="3"/>
        <v>5.26</v>
      </c>
      <c r="X6" s="20">
        <f t="shared" si="3"/>
        <v>5942.97</v>
      </c>
      <c r="Y6" s="21" t="str">
        <f>IF(Y7="",NA(),Y7)</f>
        <v>-</v>
      </c>
      <c r="Z6" s="21">
        <f t="shared" ref="Z6:AH6" si="4">IF(Z7="",NA(),Z7)</f>
        <v>119.06</v>
      </c>
      <c r="AA6" s="21">
        <f t="shared" si="4"/>
        <v>107.5</v>
      </c>
      <c r="AB6" s="21">
        <f t="shared" si="4"/>
        <v>112.86</v>
      </c>
      <c r="AC6" s="21">
        <f t="shared" si="4"/>
        <v>125.2</v>
      </c>
      <c r="AD6" s="21" t="str">
        <f t="shared" si="4"/>
        <v>-</v>
      </c>
      <c r="AE6" s="21">
        <f t="shared" si="4"/>
        <v>106.67</v>
      </c>
      <c r="AF6" s="21">
        <f t="shared" si="4"/>
        <v>106.9</v>
      </c>
      <c r="AG6" s="21">
        <f t="shared" si="4"/>
        <v>106.74</v>
      </c>
      <c r="AH6" s="21">
        <f t="shared" si="4"/>
        <v>106.65</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3.68</v>
      </c>
      <c r="AQ6" s="21">
        <f t="shared" si="5"/>
        <v>5.3</v>
      </c>
      <c r="AR6" s="21">
        <f t="shared" si="5"/>
        <v>6.49</v>
      </c>
      <c r="AS6" s="21">
        <f t="shared" si="5"/>
        <v>6.74</v>
      </c>
      <c r="AT6" s="20" t="str">
        <f>IF(AT7="","",IF(AT7="-","【-】","【"&amp;SUBSTITUTE(TEXT(AT7,"#,##0.00"),"-","△")&amp;"】"))</f>
        <v>【3.03】</v>
      </c>
      <c r="AU6" s="21" t="str">
        <f>IF(AU7="",NA(),AU7)</f>
        <v>-</v>
      </c>
      <c r="AV6" s="21">
        <f t="shared" ref="AV6:BD6" si="6">IF(AV7="",NA(),AV7)</f>
        <v>36.01</v>
      </c>
      <c r="AW6" s="21">
        <f t="shared" si="6"/>
        <v>44.99</v>
      </c>
      <c r="AX6" s="21">
        <f t="shared" si="6"/>
        <v>51.4</v>
      </c>
      <c r="AY6" s="21">
        <f t="shared" si="6"/>
        <v>49.85</v>
      </c>
      <c r="AZ6" s="21" t="str">
        <f t="shared" si="6"/>
        <v>-</v>
      </c>
      <c r="BA6" s="21">
        <f t="shared" si="6"/>
        <v>67.86</v>
      </c>
      <c r="BB6" s="21">
        <f t="shared" si="6"/>
        <v>72.92</v>
      </c>
      <c r="BC6" s="21">
        <f t="shared" si="6"/>
        <v>81.19</v>
      </c>
      <c r="BD6" s="21">
        <f t="shared" si="6"/>
        <v>85.86</v>
      </c>
      <c r="BE6" s="20" t="str">
        <f>IF(BE7="","",IF(BE7="-","【-】","【"&amp;SUBSTITUTE(TEXT(BE7,"#,##0.00"),"-","△")&amp;"】"))</f>
        <v>【78.43】</v>
      </c>
      <c r="BF6" s="21" t="str">
        <f>IF(BF7="",NA(),BF7)</f>
        <v>-</v>
      </c>
      <c r="BG6" s="21">
        <f t="shared" ref="BG6:BO6" si="7">IF(BG7="",NA(),BG7)</f>
        <v>447.01</v>
      </c>
      <c r="BH6" s="21">
        <f t="shared" si="7"/>
        <v>386.52</v>
      </c>
      <c r="BI6" s="21">
        <f t="shared" si="7"/>
        <v>468.73</v>
      </c>
      <c r="BJ6" s="21">
        <f t="shared" si="7"/>
        <v>241.54</v>
      </c>
      <c r="BK6" s="21" t="str">
        <f t="shared" si="7"/>
        <v>-</v>
      </c>
      <c r="BL6" s="21">
        <f t="shared" si="7"/>
        <v>709.4</v>
      </c>
      <c r="BM6" s="21">
        <f t="shared" si="7"/>
        <v>734.47</v>
      </c>
      <c r="BN6" s="21">
        <f t="shared" si="7"/>
        <v>720.89</v>
      </c>
      <c r="BO6" s="21">
        <f t="shared" si="7"/>
        <v>676.93</v>
      </c>
      <c r="BP6" s="20" t="str">
        <f>IF(BP7="","",IF(BP7="-","【-】","【"&amp;SUBSTITUTE(TEXT(BP7,"#,##0.00"),"-","△")&amp;"】"))</f>
        <v>【630.82】</v>
      </c>
      <c r="BQ6" s="21" t="str">
        <f>IF(BQ7="",NA(),BQ7)</f>
        <v>-</v>
      </c>
      <c r="BR6" s="21">
        <f t="shared" ref="BR6:BZ6" si="8">IF(BR7="",NA(),BR7)</f>
        <v>87.57</v>
      </c>
      <c r="BS6" s="21">
        <f t="shared" si="8"/>
        <v>91.61</v>
      </c>
      <c r="BT6" s="21">
        <f t="shared" si="8"/>
        <v>89.22</v>
      </c>
      <c r="BU6" s="21">
        <f t="shared" si="8"/>
        <v>114.65</v>
      </c>
      <c r="BV6" s="21" t="str">
        <f t="shared" si="8"/>
        <v>-</v>
      </c>
      <c r="BW6" s="21">
        <f t="shared" si="8"/>
        <v>91.14</v>
      </c>
      <c r="BX6" s="21">
        <f t="shared" si="8"/>
        <v>90.69</v>
      </c>
      <c r="BY6" s="21">
        <f t="shared" si="8"/>
        <v>90.5</v>
      </c>
      <c r="BZ6" s="21">
        <f t="shared" si="8"/>
        <v>92.66</v>
      </c>
      <c r="CA6" s="20" t="str">
        <f>IF(CA7="","",IF(CA7="-","【-】","【"&amp;SUBSTITUTE(TEXT(CA7,"#,##0.00"),"-","△")&amp;"】"))</f>
        <v>【97.81】</v>
      </c>
      <c r="CB6" s="21" t="str">
        <f>IF(CB7="",NA(),CB7)</f>
        <v>-</v>
      </c>
      <c r="CC6" s="21">
        <f t="shared" ref="CC6:CK6" si="9">IF(CC7="",NA(),CC7)</f>
        <v>141.33000000000001</v>
      </c>
      <c r="CD6" s="21">
        <f t="shared" si="9"/>
        <v>135.74</v>
      </c>
      <c r="CE6" s="21">
        <f t="shared" si="9"/>
        <v>139.94</v>
      </c>
      <c r="CF6" s="21">
        <f t="shared" si="9"/>
        <v>118.37</v>
      </c>
      <c r="CG6" s="21" t="str">
        <f t="shared" si="9"/>
        <v>-</v>
      </c>
      <c r="CH6" s="21">
        <f t="shared" si="9"/>
        <v>136.86000000000001</v>
      </c>
      <c r="CI6" s="21">
        <f t="shared" si="9"/>
        <v>138.52000000000001</v>
      </c>
      <c r="CJ6" s="21">
        <f t="shared" si="9"/>
        <v>138.66999999999999</v>
      </c>
      <c r="CK6" s="21">
        <f t="shared" si="9"/>
        <v>139.12</v>
      </c>
      <c r="CL6" s="20" t="str">
        <f>IF(CL7="","",IF(CL7="-","【-】","【"&amp;SUBSTITUTE(TEXT(CL7,"#,##0.00"),"-","△")&amp;"】"))</f>
        <v>【138.75】</v>
      </c>
      <c r="CM6" s="21" t="str">
        <f>IF(CM7="",NA(),CM7)</f>
        <v>-</v>
      </c>
      <c r="CN6" s="21">
        <f t="shared" ref="CN6:CV6" si="10">IF(CN7="",NA(),CN7)</f>
        <v>58.14</v>
      </c>
      <c r="CO6" s="21">
        <f t="shared" si="10"/>
        <v>55.21</v>
      </c>
      <c r="CP6" s="21">
        <f t="shared" si="10"/>
        <v>53.39</v>
      </c>
      <c r="CQ6" s="21">
        <f t="shared" si="10"/>
        <v>53.38</v>
      </c>
      <c r="CR6" s="21" t="str">
        <f t="shared" si="10"/>
        <v>-</v>
      </c>
      <c r="CS6" s="21">
        <f t="shared" si="10"/>
        <v>60.78</v>
      </c>
      <c r="CT6" s="21">
        <f t="shared" si="10"/>
        <v>59.96</v>
      </c>
      <c r="CU6" s="21">
        <f t="shared" si="10"/>
        <v>59.9</v>
      </c>
      <c r="CV6" s="21">
        <f t="shared" si="10"/>
        <v>60.13</v>
      </c>
      <c r="CW6" s="20" t="str">
        <f>IF(CW7="","",IF(CW7="-","【-】","【"&amp;SUBSTITUTE(TEXT(CW7,"#,##0.00"),"-","△")&amp;"】"))</f>
        <v>【58.94】</v>
      </c>
      <c r="CX6" s="21" t="str">
        <f>IF(CX7="",NA(),CX7)</f>
        <v>-</v>
      </c>
      <c r="CY6" s="21">
        <f t="shared" ref="CY6:DG6" si="11">IF(CY7="",NA(),CY7)</f>
        <v>94.23</v>
      </c>
      <c r="CZ6" s="21">
        <f t="shared" si="11"/>
        <v>95.9</v>
      </c>
      <c r="DA6" s="21">
        <f t="shared" si="11"/>
        <v>96.02</v>
      </c>
      <c r="DB6" s="21">
        <f t="shared" si="11"/>
        <v>96.41</v>
      </c>
      <c r="DC6" s="21" t="str">
        <f t="shared" si="11"/>
        <v>-</v>
      </c>
      <c r="DD6" s="21">
        <f t="shared" si="11"/>
        <v>94.17</v>
      </c>
      <c r="DE6" s="21">
        <f t="shared" si="11"/>
        <v>94.27</v>
      </c>
      <c r="DF6" s="21">
        <f t="shared" si="11"/>
        <v>94.46</v>
      </c>
      <c r="DG6" s="21">
        <f t="shared" si="11"/>
        <v>94.37</v>
      </c>
      <c r="DH6" s="20" t="str">
        <f>IF(DH7="","",IF(DH7="-","【-】","【"&amp;SUBSTITUTE(TEXT(DH7,"#,##0.00"),"-","△")&amp;"】"))</f>
        <v>【95.91】</v>
      </c>
      <c r="DI6" s="21" t="str">
        <f>IF(DI7="",NA(),DI7)</f>
        <v>-</v>
      </c>
      <c r="DJ6" s="21">
        <f t="shared" ref="DJ6:DR6" si="12">IF(DJ7="",NA(),DJ7)</f>
        <v>5.14</v>
      </c>
      <c r="DK6" s="21">
        <f t="shared" si="12"/>
        <v>10.3</v>
      </c>
      <c r="DL6" s="21">
        <f t="shared" si="12"/>
        <v>14.31</v>
      </c>
      <c r="DM6" s="21">
        <f t="shared" si="12"/>
        <v>18.38</v>
      </c>
      <c r="DN6" s="21" t="str">
        <f t="shared" si="12"/>
        <v>-</v>
      </c>
      <c r="DO6" s="21">
        <f t="shared" si="12"/>
        <v>23.25</v>
      </c>
      <c r="DP6" s="21">
        <f t="shared" si="12"/>
        <v>25.2</v>
      </c>
      <c r="DQ6" s="21">
        <f t="shared" si="12"/>
        <v>27.42</v>
      </c>
      <c r="DR6" s="21">
        <f t="shared" si="12"/>
        <v>30.01</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1.06</v>
      </c>
      <c r="EA6" s="21">
        <f t="shared" si="13"/>
        <v>2.02</v>
      </c>
      <c r="EB6" s="21">
        <f t="shared" si="13"/>
        <v>2.67</v>
      </c>
      <c r="EC6" s="21">
        <f t="shared" si="13"/>
        <v>3.43</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0.08</v>
      </c>
      <c r="EL6" s="21">
        <f t="shared" si="14"/>
        <v>0.24</v>
      </c>
      <c r="EM6" s="21">
        <f t="shared" si="14"/>
        <v>0.14000000000000001</v>
      </c>
      <c r="EN6" s="21">
        <f t="shared" si="14"/>
        <v>0.06</v>
      </c>
      <c r="EO6" s="20" t="str">
        <f>IF(EO7="","",IF(EO7="-","【-】","【"&amp;SUBSTITUTE(TEXT(EO7,"#,##0.00"),"-","△")&amp;"】"))</f>
        <v>【0.22】</v>
      </c>
    </row>
    <row r="7" spans="1:148" s="22" customFormat="1" x14ac:dyDescent="0.2">
      <c r="A7" s="14"/>
      <c r="B7" s="23">
        <v>2023</v>
      </c>
      <c r="C7" s="23">
        <v>462225</v>
      </c>
      <c r="D7" s="23">
        <v>46</v>
      </c>
      <c r="E7" s="23">
        <v>17</v>
      </c>
      <c r="F7" s="23">
        <v>1</v>
      </c>
      <c r="G7" s="23">
        <v>0</v>
      </c>
      <c r="H7" s="23" t="s">
        <v>96</v>
      </c>
      <c r="I7" s="23" t="s">
        <v>97</v>
      </c>
      <c r="J7" s="23" t="s">
        <v>98</v>
      </c>
      <c r="K7" s="23" t="s">
        <v>99</v>
      </c>
      <c r="L7" s="23" t="s">
        <v>100</v>
      </c>
      <c r="M7" s="23" t="s">
        <v>101</v>
      </c>
      <c r="N7" s="24" t="s">
        <v>102</v>
      </c>
      <c r="O7" s="24">
        <v>61.08</v>
      </c>
      <c r="P7" s="24">
        <v>77.650000000000006</v>
      </c>
      <c r="Q7" s="24">
        <v>92.19</v>
      </c>
      <c r="R7" s="24">
        <v>3300</v>
      </c>
      <c r="S7" s="24">
        <v>40965</v>
      </c>
      <c r="T7" s="24">
        <v>308.33</v>
      </c>
      <c r="U7" s="24">
        <v>132.86000000000001</v>
      </c>
      <c r="V7" s="24">
        <v>31260</v>
      </c>
      <c r="W7" s="24">
        <v>5.26</v>
      </c>
      <c r="X7" s="24">
        <v>5942.97</v>
      </c>
      <c r="Y7" s="24" t="s">
        <v>102</v>
      </c>
      <c r="Z7" s="24">
        <v>119.06</v>
      </c>
      <c r="AA7" s="24">
        <v>107.5</v>
      </c>
      <c r="AB7" s="24">
        <v>112.86</v>
      </c>
      <c r="AC7" s="24">
        <v>125.2</v>
      </c>
      <c r="AD7" s="24" t="s">
        <v>102</v>
      </c>
      <c r="AE7" s="24">
        <v>106.67</v>
      </c>
      <c r="AF7" s="24">
        <v>106.9</v>
      </c>
      <c r="AG7" s="24">
        <v>106.74</v>
      </c>
      <c r="AH7" s="24">
        <v>106.65</v>
      </c>
      <c r="AI7" s="24">
        <v>105.91</v>
      </c>
      <c r="AJ7" s="24" t="s">
        <v>102</v>
      </c>
      <c r="AK7" s="24">
        <v>0</v>
      </c>
      <c r="AL7" s="24">
        <v>0</v>
      </c>
      <c r="AM7" s="24">
        <v>0</v>
      </c>
      <c r="AN7" s="24">
        <v>0</v>
      </c>
      <c r="AO7" s="24" t="s">
        <v>102</v>
      </c>
      <c r="AP7" s="24">
        <v>3.68</v>
      </c>
      <c r="AQ7" s="24">
        <v>5.3</v>
      </c>
      <c r="AR7" s="24">
        <v>6.49</v>
      </c>
      <c r="AS7" s="24">
        <v>6.74</v>
      </c>
      <c r="AT7" s="24">
        <v>3.03</v>
      </c>
      <c r="AU7" s="24" t="s">
        <v>102</v>
      </c>
      <c r="AV7" s="24">
        <v>36.01</v>
      </c>
      <c r="AW7" s="24">
        <v>44.99</v>
      </c>
      <c r="AX7" s="24">
        <v>51.4</v>
      </c>
      <c r="AY7" s="24">
        <v>49.85</v>
      </c>
      <c r="AZ7" s="24" t="s">
        <v>102</v>
      </c>
      <c r="BA7" s="24">
        <v>67.86</v>
      </c>
      <c r="BB7" s="24">
        <v>72.92</v>
      </c>
      <c r="BC7" s="24">
        <v>81.19</v>
      </c>
      <c r="BD7" s="24">
        <v>85.86</v>
      </c>
      <c r="BE7" s="24">
        <v>78.430000000000007</v>
      </c>
      <c r="BF7" s="24" t="s">
        <v>102</v>
      </c>
      <c r="BG7" s="24">
        <v>447.01</v>
      </c>
      <c r="BH7" s="24">
        <v>386.52</v>
      </c>
      <c r="BI7" s="24">
        <v>468.73</v>
      </c>
      <c r="BJ7" s="24">
        <v>241.54</v>
      </c>
      <c r="BK7" s="24" t="s">
        <v>102</v>
      </c>
      <c r="BL7" s="24">
        <v>709.4</v>
      </c>
      <c r="BM7" s="24">
        <v>734.47</v>
      </c>
      <c r="BN7" s="24">
        <v>720.89</v>
      </c>
      <c r="BO7" s="24">
        <v>676.93</v>
      </c>
      <c r="BP7" s="24">
        <v>630.82000000000005</v>
      </c>
      <c r="BQ7" s="24" t="s">
        <v>102</v>
      </c>
      <c r="BR7" s="24">
        <v>87.57</v>
      </c>
      <c r="BS7" s="24">
        <v>91.61</v>
      </c>
      <c r="BT7" s="24">
        <v>89.22</v>
      </c>
      <c r="BU7" s="24">
        <v>114.65</v>
      </c>
      <c r="BV7" s="24" t="s">
        <v>102</v>
      </c>
      <c r="BW7" s="24">
        <v>91.14</v>
      </c>
      <c r="BX7" s="24">
        <v>90.69</v>
      </c>
      <c r="BY7" s="24">
        <v>90.5</v>
      </c>
      <c r="BZ7" s="24">
        <v>92.66</v>
      </c>
      <c r="CA7" s="24">
        <v>97.81</v>
      </c>
      <c r="CB7" s="24" t="s">
        <v>102</v>
      </c>
      <c r="CC7" s="24">
        <v>141.33000000000001</v>
      </c>
      <c r="CD7" s="24">
        <v>135.74</v>
      </c>
      <c r="CE7" s="24">
        <v>139.94</v>
      </c>
      <c r="CF7" s="24">
        <v>118.37</v>
      </c>
      <c r="CG7" s="24" t="s">
        <v>102</v>
      </c>
      <c r="CH7" s="24">
        <v>136.86000000000001</v>
      </c>
      <c r="CI7" s="24">
        <v>138.52000000000001</v>
      </c>
      <c r="CJ7" s="24">
        <v>138.66999999999999</v>
      </c>
      <c r="CK7" s="24">
        <v>139.12</v>
      </c>
      <c r="CL7" s="24">
        <v>138.75</v>
      </c>
      <c r="CM7" s="24" t="s">
        <v>102</v>
      </c>
      <c r="CN7" s="24">
        <v>58.14</v>
      </c>
      <c r="CO7" s="24">
        <v>55.21</v>
      </c>
      <c r="CP7" s="24">
        <v>53.39</v>
      </c>
      <c r="CQ7" s="24">
        <v>53.38</v>
      </c>
      <c r="CR7" s="24" t="s">
        <v>102</v>
      </c>
      <c r="CS7" s="24">
        <v>60.78</v>
      </c>
      <c r="CT7" s="24">
        <v>59.96</v>
      </c>
      <c r="CU7" s="24">
        <v>59.9</v>
      </c>
      <c r="CV7" s="24">
        <v>60.13</v>
      </c>
      <c r="CW7" s="24">
        <v>58.94</v>
      </c>
      <c r="CX7" s="24" t="s">
        <v>102</v>
      </c>
      <c r="CY7" s="24">
        <v>94.23</v>
      </c>
      <c r="CZ7" s="24">
        <v>95.9</v>
      </c>
      <c r="DA7" s="24">
        <v>96.02</v>
      </c>
      <c r="DB7" s="24">
        <v>96.41</v>
      </c>
      <c r="DC7" s="24" t="s">
        <v>102</v>
      </c>
      <c r="DD7" s="24">
        <v>94.17</v>
      </c>
      <c r="DE7" s="24">
        <v>94.27</v>
      </c>
      <c r="DF7" s="24">
        <v>94.46</v>
      </c>
      <c r="DG7" s="24">
        <v>94.37</v>
      </c>
      <c r="DH7" s="24">
        <v>95.91</v>
      </c>
      <c r="DI7" s="24" t="s">
        <v>102</v>
      </c>
      <c r="DJ7" s="24">
        <v>5.14</v>
      </c>
      <c r="DK7" s="24">
        <v>10.3</v>
      </c>
      <c r="DL7" s="24">
        <v>14.31</v>
      </c>
      <c r="DM7" s="24">
        <v>18.38</v>
      </c>
      <c r="DN7" s="24" t="s">
        <v>102</v>
      </c>
      <c r="DO7" s="24">
        <v>23.25</v>
      </c>
      <c r="DP7" s="24">
        <v>25.2</v>
      </c>
      <c r="DQ7" s="24">
        <v>27.42</v>
      </c>
      <c r="DR7" s="24">
        <v>30.01</v>
      </c>
      <c r="DS7" s="24">
        <v>41.09</v>
      </c>
      <c r="DT7" s="24" t="s">
        <v>102</v>
      </c>
      <c r="DU7" s="24">
        <v>0</v>
      </c>
      <c r="DV7" s="24">
        <v>0</v>
      </c>
      <c r="DW7" s="24">
        <v>0</v>
      </c>
      <c r="DX7" s="24">
        <v>0</v>
      </c>
      <c r="DY7" s="24" t="s">
        <v>102</v>
      </c>
      <c r="DZ7" s="24">
        <v>1.06</v>
      </c>
      <c r="EA7" s="24">
        <v>2.02</v>
      </c>
      <c r="EB7" s="24">
        <v>2.67</v>
      </c>
      <c r="EC7" s="24">
        <v>3.43</v>
      </c>
      <c r="ED7" s="24">
        <v>8.68</v>
      </c>
      <c r="EE7" s="24" t="s">
        <v>102</v>
      </c>
      <c r="EF7" s="24">
        <v>0</v>
      </c>
      <c r="EG7" s="24">
        <v>0</v>
      </c>
      <c r="EH7" s="24">
        <v>0</v>
      </c>
      <c r="EI7" s="24">
        <v>0</v>
      </c>
      <c r="EJ7" s="24" t="s">
        <v>102</v>
      </c>
      <c r="EK7" s="24">
        <v>0.08</v>
      </c>
      <c r="EL7" s="24">
        <v>0.24</v>
      </c>
      <c r="EM7" s="24">
        <v>0.14000000000000001</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2025-02-18T23:54:10Z</cp:lastPrinted>
  <dcterms:created xsi:type="dcterms:W3CDTF">2025-01-24T07:07:46Z</dcterms:created>
  <dcterms:modified xsi:type="dcterms:W3CDTF">2025-02-27T05:26:01Z</dcterms:modified>
  <cp:category/>
</cp:coreProperties>
</file>