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1 公営企業決算統計\R06\03_決算統計関連調査\250120_公営企業に係る経営比較分析表（令和５年度決算）の分析等について（依頼）\★完成版\14 南さつま市（済）○\"/>
    </mc:Choice>
  </mc:AlternateContent>
  <xr:revisionPtr revIDLastSave="0" documentId="13_ncr:1_{2A77593E-0BA3-4B57-B46A-B54D109D3F34}" xr6:coauthVersionLast="36" xr6:coauthVersionMax="36" xr10:uidLastSave="{00000000-0000-0000-0000-000000000000}"/>
  <workbookProtection workbookAlgorithmName="SHA-512" workbookHashValue="QjO1GqD/Hzb0nE+vvUu8EjR2qBYYqqcv5USMrg3amVfnUnRDOAQU11YyTzDUnslehA7Vf/zibnhgXpjVkiilIw==" workbookSaltValue="oYYuxWyx1ofzH067QI5mig==" workbookSpinCount="100000" lockStructure="1"/>
  <bookViews>
    <workbookView xWindow="0" yWindow="0" windowWidth="19200" windowHeight="75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K85" i="4"/>
  <c r="I85" i="4"/>
  <c r="F85" i="4"/>
  <c r="AT10" i="4"/>
  <c r="AD10" i="4"/>
  <c r="I10" i="4"/>
  <c r="AL8" i="4"/>
  <c r="P8" i="4"/>
  <c r="I8" i="4"/>
</calcChain>
</file>

<file path=xl/sharedStrings.xml><?xml version="1.0" encoding="utf-8"?>
<sst xmlns="http://schemas.openxmlformats.org/spreadsheetml/2006/main" count="297" uniqueCount="117">
  <si>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</si>
  <si>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</si>
  <si>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</si>
  <si>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</si>
  <si>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</si>
  <si>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</si>
  <si>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</si>
  <si>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</si>
  <si>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</si>
  <si>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</si>
  <si>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</si>
  <si>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</si>
  <si>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</si>
  <si>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</si>
  <si>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</si>
  <si>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</si>
  <si>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</si>
  <si>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</si>
  <si>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</si>
  <si>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</si>
  <si>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</si>
  <si>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</si>
  <si>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</si>
  <si>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</si>
  <si>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</si>
  <si>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</si>
  <si>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</si>
  <si>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</si>
  <si>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</si>
  <si>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</si>
  <si>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</si>
  <si>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</si>
  <si>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</si>
  <si>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</si>
  <si>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</si>
  <si>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</si>
  <si>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</si>
  <si>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</si>
  <si>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</si>
  <si>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</si>
  <si>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</si>
  <si>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</si>
  <si>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</si>
  <si>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</si>
  <si>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</si>
  <si>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</si>
  <si>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</si>
  <si>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</si>
  <si>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</si>
  <si>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</si>
  <si>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</si>
  <si>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</si>
  <si>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</si>
  <si>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</si>
  <si>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</si>
  <si>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</si>
  <si>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</si>
  <si>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</si>
  <si>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</si>
  <si>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</si>
  <si>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</si>
  <si>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</si>
  <si>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</si>
  <si>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</si>
  <si>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</si>
  <si>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</si>
  <si>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</si>
  <si>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</si>
  <si>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</si>
  <si>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</si>
  <si>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</si>
  <si>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</si>
  <si>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</si>
  <si>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</si>
  <si>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</si>
  <si>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</si>
  <si>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</si>
  <si>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</si>
  <si>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</si>
  <si>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</si>
  <si>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</si>
  <si>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</si>
  <si>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</si>
  <si>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</si>
  <si>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</si>
  <si>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</si>
  <si>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</si>
  <si>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</si>
  <si>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</si>
  <si>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</si>
  <si>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</si>
  <si>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</si>
  <si>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</si>
  <si>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</si>
  <si>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</si>
  <si>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鹿児島県　南さつま市</t>
  </si>
  <si>
    <t>法適用</t>
  </si>
  <si>
    <t>下水道事業</t>
  </si>
  <si>
    <t>公共下水道</t>
  </si>
  <si>
    <t>Cd3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</si>
  <si>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</si>
  <si>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</si>
  <si>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</si>
  <si>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</si>
  <si>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</si>
  <si>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</si>
  <si>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</si>
  <si>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</si>
  <si>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</si>
  <si>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</si>
  <si>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</si>
  <si>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</si>
  <si>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</si>
  <si>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</si>
  <si>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r>
      <t xml:space="preserve">①経常収支比率②累積欠損金比率：経常収支比率は100％を超え累積欠損金の縮減はできたものの、依然として繰入金に依存している状況である。今後も処理区域面積は拡大の見込みであり、加入促進に注力する必要がある。
</t>
    </r>
    <r>
      <rPr>
        <sz val="11"/>
        <rFont val="ＭＳ ゴシック"/>
        <family val="3"/>
        <charset val="128"/>
      </rPr>
      <t>③流動比率：100％を超えている状況ではあるが、供用後間もなく一般会計からの借入で運用している状況である。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④企業債残高対事業規模比率：地方債残高を一般会計から負担することとしており、数値はゼロとなっている。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⑤経費回収率：使用料収入が増加したことから改善が見られた。物価上昇や流入量増による経費増加も見込まれることから、今後も接続促進に努める。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⑥汚水処理原価：接続増加に伴い大幅な改善がみられたが、類似団体比較では約1.8倍となっていることから、今後も接続促進に努める。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⑦施設利用率：処理区域拡大予定もあるため、今後も一定の上昇は見込めるものと考える。</t>
    </r>
    <r>
      <rPr>
        <sz val="11"/>
        <color rgb="FFFF0000"/>
        <rFont val="ＭＳ ゴシック"/>
        <family val="3"/>
        <charset val="128"/>
      </rPr>
      <t xml:space="preserve">
</t>
    </r>
    <r>
      <rPr>
        <sz val="11"/>
        <rFont val="ＭＳ ゴシック"/>
        <family val="3"/>
        <charset val="128"/>
      </rPr>
      <t>⑧水洗化率：浄化槽からの下水道切替接続が多く、水洗化率に影響がでていない。今後も加入促進等水洗化の取組を進めていく。</t>
    </r>
    <rPh sb="1" eb="3">
      <t>ケイジョウ</t>
    </rPh>
    <rPh sb="3" eb="5">
      <t>シュウシ</t>
    </rPh>
    <rPh sb="5" eb="7">
      <t>ヒリツ</t>
    </rPh>
    <rPh sb="8" eb="13">
      <t>ルイセキケッソンキン</t>
    </rPh>
    <rPh sb="13" eb="15">
      <t>ヒリツ</t>
    </rPh>
    <rPh sb="16" eb="18">
      <t>ケイジョウ</t>
    </rPh>
    <rPh sb="18" eb="20">
      <t>シュウシ</t>
    </rPh>
    <rPh sb="20" eb="22">
      <t>ヒリツ</t>
    </rPh>
    <rPh sb="28" eb="29">
      <t>コ</t>
    </rPh>
    <rPh sb="30" eb="35">
      <t>ルイセキケッソンキン</t>
    </rPh>
    <rPh sb="36" eb="38">
      <t>シュクゲン</t>
    </rPh>
    <rPh sb="46" eb="48">
      <t>イゼン</t>
    </rPh>
    <rPh sb="51" eb="54">
      <t>クリイレキン</t>
    </rPh>
    <rPh sb="55" eb="57">
      <t>イゾン</t>
    </rPh>
    <rPh sb="61" eb="63">
      <t>ジョウキョウ</t>
    </rPh>
    <rPh sb="67" eb="69">
      <t>コンゴ</t>
    </rPh>
    <rPh sb="70" eb="74">
      <t>ショリクイキ</t>
    </rPh>
    <rPh sb="74" eb="76">
      <t>メンセキ</t>
    </rPh>
    <rPh sb="77" eb="79">
      <t>カクダイ</t>
    </rPh>
    <rPh sb="80" eb="82">
      <t>ミコミ</t>
    </rPh>
    <rPh sb="87" eb="91">
      <t>カニュウソクシン</t>
    </rPh>
    <rPh sb="92" eb="94">
      <t>チュウリョク</t>
    </rPh>
    <rPh sb="96" eb="98">
      <t>ヒツヨウ</t>
    </rPh>
    <rPh sb="114" eb="115">
      <t>コ</t>
    </rPh>
    <rPh sb="119" eb="121">
      <t>ジョウキョウ</t>
    </rPh>
    <rPh sb="127" eb="129">
      <t>キョウヨウ</t>
    </rPh>
    <rPh sb="129" eb="130">
      <t>ゴ</t>
    </rPh>
    <rPh sb="130" eb="131">
      <t>マ</t>
    </rPh>
    <rPh sb="134" eb="138">
      <t>イッパンカイケイ</t>
    </rPh>
    <rPh sb="141" eb="143">
      <t>カリイレ</t>
    </rPh>
    <rPh sb="144" eb="146">
      <t>ウンヨウ</t>
    </rPh>
    <rPh sb="150" eb="152">
      <t>ジョウキョウ</t>
    </rPh>
    <rPh sb="218" eb="220">
      <t>シュウニュウ</t>
    </rPh>
    <rPh sb="221" eb="223">
      <t>ゾウカ</t>
    </rPh>
    <rPh sb="229" eb="231">
      <t>カイゼン</t>
    </rPh>
    <rPh sb="232" eb="233">
      <t>ミ</t>
    </rPh>
    <rPh sb="237" eb="239">
      <t>ブッカ</t>
    </rPh>
    <rPh sb="239" eb="241">
      <t>ジョウショウ</t>
    </rPh>
    <rPh sb="242" eb="244">
      <t>リュウニュウ</t>
    </rPh>
    <rPh sb="244" eb="245">
      <t>リョウ</t>
    </rPh>
    <rPh sb="245" eb="246">
      <t>ゾウ</t>
    </rPh>
    <rPh sb="249" eb="251">
      <t>ケイヒ</t>
    </rPh>
    <rPh sb="251" eb="253">
      <t>ゾウカ</t>
    </rPh>
    <rPh sb="254" eb="256">
      <t>ミコ</t>
    </rPh>
    <rPh sb="264" eb="266">
      <t>コンゴ</t>
    </rPh>
    <rPh sb="267" eb="269">
      <t>セツゾク</t>
    </rPh>
    <rPh sb="269" eb="271">
      <t>ソクシン</t>
    </rPh>
    <rPh sb="272" eb="273">
      <t>ツト</t>
    </rPh>
    <rPh sb="285" eb="287">
      <t>セツゾク</t>
    </rPh>
    <rPh sb="287" eb="289">
      <t>ゾウカ</t>
    </rPh>
    <rPh sb="290" eb="291">
      <t>トモナ</t>
    </rPh>
    <rPh sb="292" eb="294">
      <t>オオハバ</t>
    </rPh>
    <rPh sb="295" eb="297">
      <t>カイゼン</t>
    </rPh>
    <rPh sb="304" eb="308">
      <t>ルイジダンタイ</t>
    </rPh>
    <rPh sb="308" eb="310">
      <t>ヒカク</t>
    </rPh>
    <rPh sb="312" eb="313">
      <t>ヤク</t>
    </rPh>
    <rPh sb="316" eb="317">
      <t>バイ</t>
    </rPh>
    <rPh sb="328" eb="330">
      <t>コンゴ</t>
    </rPh>
    <rPh sb="331" eb="333">
      <t>セツゾク</t>
    </rPh>
    <rPh sb="333" eb="335">
      <t>ソクシン</t>
    </rPh>
    <rPh sb="336" eb="337">
      <t>ツト</t>
    </rPh>
    <rPh sb="348" eb="352">
      <t>ショリクイキ</t>
    </rPh>
    <rPh sb="352" eb="354">
      <t>カクダイ</t>
    </rPh>
    <rPh sb="354" eb="356">
      <t>ヨテイ</t>
    </rPh>
    <rPh sb="362" eb="364">
      <t>コンゴ</t>
    </rPh>
    <rPh sb="365" eb="367">
      <t>イッテイ</t>
    </rPh>
    <rPh sb="368" eb="370">
      <t>ジョウショウ</t>
    </rPh>
    <rPh sb="371" eb="373">
      <t>ミコ</t>
    </rPh>
    <rPh sb="378" eb="379">
      <t>カンガ</t>
    </rPh>
    <phoneticPr fontId="4"/>
  </si>
  <si>
    <t>①有形固定資産減価償却率：償却開始2年目であり、老朽化について現在問題はない。 
②管渠老朽化率：管渠整備中である。
③管渠改善率：管渠整備中である。
当市の公共下水道の供用開始は令和３年度からであり、また、現在管渠整備中であり老朽化には至っていない。</t>
    <rPh sb="13" eb="15">
      <t>ショウキャク</t>
    </rPh>
    <rPh sb="15" eb="17">
      <t>カイシ</t>
    </rPh>
    <rPh sb="18" eb="20">
      <t>ネンメ</t>
    </rPh>
    <rPh sb="24" eb="27">
      <t>ロウキュウカ</t>
    </rPh>
    <rPh sb="31" eb="33">
      <t>ゲンザイ</t>
    </rPh>
    <rPh sb="33" eb="35">
      <t>モンダイ</t>
    </rPh>
    <rPh sb="49" eb="51">
      <t>カンキョ</t>
    </rPh>
    <rPh sb="51" eb="54">
      <t>セイビチュウ</t>
    </rPh>
    <rPh sb="66" eb="71">
      <t>カンキョセイビチュウ</t>
    </rPh>
    <rPh sb="91" eb="93">
      <t>レイワ</t>
    </rPh>
    <rPh sb="105" eb="107">
      <t>ゲンザイ</t>
    </rPh>
    <rPh sb="107" eb="112">
      <t>カンキョセイビチュウ</t>
    </rPh>
    <phoneticPr fontId="4"/>
  </si>
  <si>
    <t>　一般住宅等への供用開始から２年となり、徐々に接続が進み、分析指標についても改善が見られる。今後は加入促進に努め、使用料収入の確保が急務である。
　また流入量増加に係る維持管理の経費の増、物価高騰による経費の増も考えられるため、収入、支出両面から、今後の経営について検討を要する。</t>
    <rPh sb="1" eb="3">
      <t>イッパン</t>
    </rPh>
    <rPh sb="3" eb="5">
      <t>ジュウタク</t>
    </rPh>
    <rPh sb="5" eb="6">
      <t>トウ</t>
    </rPh>
    <rPh sb="8" eb="10">
      <t>キョウヨウ</t>
    </rPh>
    <rPh sb="10" eb="12">
      <t>カイシ</t>
    </rPh>
    <rPh sb="15" eb="16">
      <t>ネン</t>
    </rPh>
    <rPh sb="20" eb="22">
      <t>ジョジョ</t>
    </rPh>
    <rPh sb="23" eb="25">
      <t>セツゾク</t>
    </rPh>
    <rPh sb="26" eb="27">
      <t>スス</t>
    </rPh>
    <rPh sb="29" eb="33">
      <t>ブンセキシヒョウ</t>
    </rPh>
    <rPh sb="38" eb="40">
      <t>カイゼン</t>
    </rPh>
    <rPh sb="41" eb="42">
      <t>ミ</t>
    </rPh>
    <rPh sb="46" eb="48">
      <t>コンゴ</t>
    </rPh>
    <rPh sb="49" eb="51">
      <t>カニュウ</t>
    </rPh>
    <rPh sb="51" eb="53">
      <t>ソクシン</t>
    </rPh>
    <rPh sb="54" eb="55">
      <t>ツト</t>
    </rPh>
    <rPh sb="57" eb="60">
      <t>シヨウリョウ</t>
    </rPh>
    <rPh sb="60" eb="62">
      <t>シュウニュウ</t>
    </rPh>
    <rPh sb="63" eb="65">
      <t>カクホ</t>
    </rPh>
    <rPh sb="66" eb="68">
      <t>キュウム</t>
    </rPh>
    <rPh sb="76" eb="79">
      <t>リュウニュウリョウ</t>
    </rPh>
    <rPh sb="79" eb="81">
      <t>ゾウカ</t>
    </rPh>
    <rPh sb="82" eb="83">
      <t>カカ</t>
    </rPh>
    <rPh sb="84" eb="88">
      <t>イジカンリ</t>
    </rPh>
    <rPh sb="89" eb="91">
      <t>ケイヒ</t>
    </rPh>
    <rPh sb="92" eb="93">
      <t>ゾウ</t>
    </rPh>
    <rPh sb="94" eb="96">
      <t>ブッカ</t>
    </rPh>
    <rPh sb="96" eb="98">
      <t>コウトウ</t>
    </rPh>
    <rPh sb="101" eb="103">
      <t>ケイヒ</t>
    </rPh>
    <rPh sb="104" eb="105">
      <t>ゾウ</t>
    </rPh>
    <rPh sb="106" eb="107">
      <t>カンガ</t>
    </rPh>
    <rPh sb="114" eb="116">
      <t>シュウニュウ</t>
    </rPh>
    <rPh sb="117" eb="119">
      <t>シシュツ</t>
    </rPh>
    <rPh sb="119" eb="121">
      <t>リョウメン</t>
    </rPh>
    <rPh sb="124" eb="126">
      <t>コンゴ</t>
    </rPh>
    <rPh sb="127" eb="129">
      <t>ケイエイ</t>
    </rPh>
    <rPh sb="133" eb="135">
      <t>ケントウ</t>
    </rPh>
    <rPh sb="136" eb="137">
      <t>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</si>
</sst>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7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28.08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D-419D-86CC-A8A52206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3.35</c:v>
                </c:pt>
                <c:pt idx="4">
                  <c:v>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9D-419D-86CC-A8A522067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0-4222-A139-B2CE681F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40.72</c:v>
                </c:pt>
                <c:pt idx="4">
                  <c:v>44.17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0-4222-A139-B2CE681F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E2-4B73-924A-0A5263618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67.569999999999993</c:v>
                </c:pt>
                <c:pt idx="4">
                  <c:v>68.58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2-4B73-924A-0A5263618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71.98</c:v>
                </c:pt>
                <c:pt idx="4">
                  <c:v>122.2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1-48B1-8A65-675C2280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108.08</c:v>
                </c:pt>
                <c:pt idx="4">
                  <c:v>110.77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1-48B1-8A65-675C2280A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99-474D-AFEC-2CF6DF53C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13.17</c:v>
                </c:pt>
                <c:pt idx="4">
                  <c:v>15.94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9-474D-AFEC-2CF6DF53C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8C-4E8C-A206-9E5801413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C-4E8C-A206-9E5801413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2000.38</c:v>
                </c:pt>
                <c:pt idx="4">
                  <c:v>26.51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3-4B6D-B3CF-B7C1577A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5.61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3-4B6D-B3CF-B7C1577AD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622.38</c:v>
                </c:pt>
                <c:pt idx="4">
                  <c:v>194.11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95-4AFC-A36B-3E3B55C82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224.97</c:v>
                </c:pt>
                <c:pt idx="4">
                  <c:v>189.51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5-4AFC-A36B-3E3B55C82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E3-49FD-8B68-BA77D39F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1332.23</c:v>
                </c:pt>
                <c:pt idx="4">
                  <c:v>1414.79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E3-49FD-8B68-BA77D39FC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2.58</c:v>
                </c:pt>
                <c:pt idx="4">
                  <c:v>11.31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4-4B60-A2E7-9D9B4403B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26.53</c:v>
                </c:pt>
                <c:pt idx="4">
                  <c:v>25.29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74-4B60-A2E7-9D9B4403B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4446.51</c:v>
                </c:pt>
                <c:pt idx="4">
                  <c:v>1094.57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5-413B-88E4-3CB45FD6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628.99</c:v>
                </c:pt>
                <c:pt idx="4">
                  <c:v>617.20000000000005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5-413B-88E4-3CB45FD68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【78.43】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【138.75】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52" zoomScaleNormal="52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2" t="s">
        <v>0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2"/>
      <c r="BX2" s="72"/>
      <c r="BY2" s="72"/>
      <c r="BZ2" s="72"/>
    </row>
    <row r="3" spans="1:78" ht="9.75" customHeight="1" x14ac:dyDescent="0.2">
      <c r="A3" s="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</row>
    <row r="4" spans="1:78" ht="9.75" customHeight="1" x14ac:dyDescent="0.2">
      <c r="A4" s="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3" t="str">
        <f>データ!H6</f>
        <v>鹿児島県　南さつま市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74" t="s">
        <v>9</v>
      </c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6"/>
    </row>
    <row r="8" spans="1:78" ht="18.75" customHeight="1" x14ac:dyDescent="0.2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公共下水道</v>
      </c>
      <c r="Q8" s="70"/>
      <c r="R8" s="70"/>
      <c r="S8" s="70"/>
      <c r="T8" s="70"/>
      <c r="U8" s="70"/>
      <c r="V8" s="70"/>
      <c r="W8" s="70" t="str">
        <f>データ!L6</f>
        <v>Cd3</v>
      </c>
      <c r="X8" s="70"/>
      <c r="Y8" s="70"/>
      <c r="Z8" s="70"/>
      <c r="AA8" s="70"/>
      <c r="AB8" s="70"/>
      <c r="AC8" s="70"/>
      <c r="AD8" s="71" t="str">
        <f>データ!$M$6</f>
        <v>非設置</v>
      </c>
      <c r="AE8" s="71"/>
      <c r="AF8" s="71"/>
      <c r="AG8" s="71"/>
      <c r="AH8" s="71"/>
      <c r="AI8" s="71"/>
      <c r="AJ8" s="71"/>
      <c r="AK8" s="3"/>
      <c r="AL8" s="44">
        <f>データ!S6</f>
        <v>31720</v>
      </c>
      <c r="AM8" s="44"/>
      <c r="AN8" s="44"/>
      <c r="AO8" s="44"/>
      <c r="AP8" s="44"/>
      <c r="AQ8" s="44"/>
      <c r="AR8" s="44"/>
      <c r="AS8" s="44"/>
      <c r="AT8" s="45">
        <f>データ!T6</f>
        <v>283.58999999999997</v>
      </c>
      <c r="AU8" s="45"/>
      <c r="AV8" s="45"/>
      <c r="AW8" s="45"/>
      <c r="AX8" s="45"/>
      <c r="AY8" s="45"/>
      <c r="AZ8" s="45"/>
      <c r="BA8" s="45"/>
      <c r="BB8" s="45">
        <f>データ!U6</f>
        <v>111.85</v>
      </c>
      <c r="BC8" s="45"/>
      <c r="BD8" s="45"/>
      <c r="BE8" s="45"/>
      <c r="BF8" s="45"/>
      <c r="BG8" s="45"/>
      <c r="BH8" s="45"/>
      <c r="BI8" s="45"/>
      <c r="BJ8" s="3"/>
      <c r="BK8" s="3"/>
      <c r="BL8" s="66" t="s">
        <v>10</v>
      </c>
      <c r="BM8" s="67"/>
      <c r="BN8" s="68" t="s">
        <v>11</v>
      </c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9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48.82</v>
      </c>
      <c r="J10" s="45"/>
      <c r="K10" s="45"/>
      <c r="L10" s="45"/>
      <c r="M10" s="45"/>
      <c r="N10" s="45"/>
      <c r="O10" s="45"/>
      <c r="P10" s="45">
        <f>データ!P6</f>
        <v>2.19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3300</v>
      </c>
      <c r="AE10" s="44"/>
      <c r="AF10" s="44"/>
      <c r="AG10" s="44"/>
      <c r="AH10" s="44"/>
      <c r="AI10" s="44"/>
      <c r="AJ10" s="44"/>
      <c r="AK10" s="2"/>
      <c r="AL10" s="44">
        <f>データ!V6</f>
        <v>684</v>
      </c>
      <c r="AM10" s="44"/>
      <c r="AN10" s="44"/>
      <c r="AO10" s="44"/>
      <c r="AP10" s="44"/>
      <c r="AQ10" s="44"/>
      <c r="AR10" s="44"/>
      <c r="AS10" s="44"/>
      <c r="AT10" s="45">
        <f>データ!W6</f>
        <v>0.54</v>
      </c>
      <c r="AU10" s="45"/>
      <c r="AV10" s="45"/>
      <c r="AW10" s="45"/>
      <c r="AX10" s="45"/>
      <c r="AY10" s="45"/>
      <c r="AZ10" s="45"/>
      <c r="BA10" s="45"/>
      <c r="BB10" s="45">
        <f>データ!X6</f>
        <v>1266.67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0" t="s">
        <v>114</v>
      </c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2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0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2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0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2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0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2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0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2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0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2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0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2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0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2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0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2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0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2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0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2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0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2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0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2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0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2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0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2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0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2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0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2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0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2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0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2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0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2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0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2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0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2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0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2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0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2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0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2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0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2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0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2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0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2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3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5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116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【105.91】</v>
      </c>
      <c r="F85" s="12" t="str">
        <f>データ!AT6</f>
        <v>【3.03】</v>
      </c>
      <c r="G85" s="12" t="str">
        <f>データ!BE6</f>
        <v>【78.43】</v>
      </c>
      <c r="H85" s="12" t="str">
        <f>データ!BP6</f>
        <v>【630.82】</v>
      </c>
      <c r="I85" s="12" t="str">
        <f>データ!CA6</f>
        <v>【97.81】</v>
      </c>
      <c r="J85" s="12" t="str">
        <f>データ!CL6</f>
        <v>【138.75】</v>
      </c>
      <c r="K85" s="12" t="str">
        <f>データ!CW6</f>
        <v>【58.94】</v>
      </c>
      <c r="L85" s="12" t="str">
        <f>データ!DH6</f>
        <v>【95.91】</v>
      </c>
      <c r="M85" s="12" t="str">
        <f>データ!DS6</f>
        <v>【41.09】</v>
      </c>
      <c r="N85" s="12" t="str">
        <f>データ!ED6</f>
        <v>【8.68】</v>
      </c>
      <c r="O85" s="12" t="str">
        <f>データ!EO6</f>
        <v>【0.22】</v>
      </c>
    </row>
  </sheetData>
  <sheetProtection algorithmName="SHA-512" hashValue="H9KWRcnFiHJsR1LE/DbQRVr3bZqXwIBII1966o8whBtqlEuPOJr50p2GEF8hyce0bkS6E5VEzrJHl8MMK66pnA==" saltValue="aIV7yAzk4obb4wFAGV42o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28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54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55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56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57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58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59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60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61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62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63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64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65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2">
      <c r="A6" s="14" t="s">
        <v>94</v>
      </c>
      <c r="B6" s="19">
        <f>B7</f>
        <v>2023</v>
      </c>
      <c r="C6" s="19">
        <f t="shared" ref="C6:X6" si="3">C7</f>
        <v>462209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鹿児島県　南さつま市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Cd3</v>
      </c>
      <c r="M6" s="19" t="str">
        <f t="shared" si="3"/>
        <v>非設置</v>
      </c>
      <c r="N6" s="20" t="str">
        <f t="shared" si="3"/>
        <v>-</v>
      </c>
      <c r="O6" s="20">
        <f t="shared" si="3"/>
        <v>48.82</v>
      </c>
      <c r="P6" s="20">
        <f t="shared" si="3"/>
        <v>2.19</v>
      </c>
      <c r="Q6" s="20">
        <f t="shared" si="3"/>
        <v>100</v>
      </c>
      <c r="R6" s="20">
        <f t="shared" si="3"/>
        <v>3300</v>
      </c>
      <c r="S6" s="20">
        <f t="shared" si="3"/>
        <v>31720</v>
      </c>
      <c r="T6" s="20">
        <f t="shared" si="3"/>
        <v>283.58999999999997</v>
      </c>
      <c r="U6" s="20">
        <f t="shared" si="3"/>
        <v>111.85</v>
      </c>
      <c r="V6" s="20">
        <f t="shared" si="3"/>
        <v>684</v>
      </c>
      <c r="W6" s="20">
        <f t="shared" si="3"/>
        <v>0.54</v>
      </c>
      <c r="X6" s="20">
        <f t="shared" si="3"/>
        <v>1266.67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71.98</v>
      </c>
      <c r="AC6" s="21">
        <f t="shared" si="4"/>
        <v>122.2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108.08</v>
      </c>
      <c r="AH6" s="21">
        <f t="shared" si="4"/>
        <v>110.77</v>
      </c>
      <c r="AI6" s="20" t="str">
        <f>IF(AI7="","",IF(AI7="-","【-】","【"&amp;SUBSTITUTE(TEXT(AI7,"#,##0.00"),"-","△")&amp;"】"))</f>
        <v>【105.91】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>
        <f t="shared" si="5"/>
        <v>2000.38</v>
      </c>
      <c r="AN6" s="21">
        <f t="shared" si="5"/>
        <v>26.51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15</v>
      </c>
      <c r="AS6" s="21">
        <f t="shared" si="5"/>
        <v>5.61</v>
      </c>
      <c r="AT6" s="20" t="str">
        <f>IF(AT7="","",IF(AT7="-","【-】","【"&amp;SUBSTITUTE(TEXT(AT7,"#,##0.00"),"-","△")&amp;"】"))</f>
        <v>【3.03】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622.38</v>
      </c>
      <c r="AY6" s="21">
        <f t="shared" si="6"/>
        <v>194.11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224.97</v>
      </c>
      <c r="BD6" s="21">
        <f t="shared" si="6"/>
        <v>189.51</v>
      </c>
      <c r="BE6" s="20" t="str">
        <f>IF(BE7="","",IF(BE7="-","【-】","【"&amp;SUBSTITUTE(TEXT(BE7,"#,##0.00"),"-","△")&amp;"】"))</f>
        <v>【78.43】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0">
        <f t="shared" si="7"/>
        <v>0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1332.23</v>
      </c>
      <c r="BO6" s="21">
        <f t="shared" si="7"/>
        <v>1414.79</v>
      </c>
      <c r="BP6" s="20" t="str">
        <f>IF(BP7="","",IF(BP7="-","【-】","【"&amp;SUBSTITUTE(TEXT(BP7,"#,##0.00"),"-","△")&amp;"】"))</f>
        <v>【630.82】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2.58</v>
      </c>
      <c r="BU6" s="21">
        <f t="shared" si="8"/>
        <v>11.31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26.53</v>
      </c>
      <c r="BZ6" s="21">
        <f t="shared" si="8"/>
        <v>25.29</v>
      </c>
      <c r="CA6" s="20" t="str">
        <f>IF(CA7="","",IF(CA7="-","【-】","【"&amp;SUBSTITUTE(TEXT(CA7,"#,##0.00"),"-","△")&amp;"】"))</f>
        <v>【97.81】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4446.51</v>
      </c>
      <c r="CF6" s="21">
        <f t="shared" si="9"/>
        <v>1094.57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628.99</v>
      </c>
      <c r="CK6" s="21">
        <f t="shared" si="9"/>
        <v>617.20000000000005</v>
      </c>
      <c r="CL6" s="20" t="str">
        <f>IF(CL7="","",IF(CL7="-","【-】","【"&amp;SUBSTITUTE(TEXT(CL7,"#,##0.00"),"-","△")&amp;"】"))</f>
        <v>【138.75】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3</v>
      </c>
      <c r="CQ6" s="21">
        <f t="shared" si="10"/>
        <v>61.64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40.72</v>
      </c>
      <c r="CV6" s="21">
        <f t="shared" si="10"/>
        <v>44.17</v>
      </c>
      <c r="CW6" s="20" t="str">
        <f>IF(CW7="","",IF(CW7="-","【-】","【"&amp;SUBSTITUTE(TEXT(CW7,"#,##0.00"),"-","△")&amp;"】"))</f>
        <v>【58.94】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0">
        <f t="shared" si="11"/>
        <v>0</v>
      </c>
      <c r="DB6" s="20">
        <f t="shared" si="11"/>
        <v>0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67.569999999999993</v>
      </c>
      <c r="DG6" s="21">
        <f t="shared" si="11"/>
        <v>68.58</v>
      </c>
      <c r="DH6" s="20" t="str">
        <f>IF(DH7="","",IF(DH7="-","【-】","【"&amp;SUBSTITUTE(TEXT(DH7,"#,##0.00"),"-","△")&amp;"】"))</f>
        <v>【95.91】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1.8</v>
      </c>
      <c r="DM6" s="21">
        <f t="shared" si="12"/>
        <v>4.22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13.17</v>
      </c>
      <c r="DR6" s="21">
        <f t="shared" si="12"/>
        <v>15.94</v>
      </c>
      <c r="DS6" s="20" t="str">
        <f>IF(DS7="","",IF(DS7="-","【-】","【"&amp;SUBSTITUTE(TEXT(DS7,"#,##0.00"),"-","△")&amp;"】"))</f>
        <v>【41.09】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【8.68】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>
        <f t="shared" si="14"/>
        <v>100</v>
      </c>
      <c r="EI6" s="21">
        <f t="shared" si="14"/>
        <v>28.08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3.35</v>
      </c>
      <c r="EN6" s="21">
        <f t="shared" si="14"/>
        <v>1.24</v>
      </c>
      <c r="EO6" s="20" t="str">
        <f>IF(EO7="","",IF(EO7="-","【-】","【"&amp;SUBSTITUTE(TEXT(EO7,"#,##0.00"),"-","△")&amp;"】"))</f>
        <v>【0.22】</v>
      </c>
    </row>
    <row r="7" spans="1:148" s="22" customFormat="1" x14ac:dyDescent="0.2">
      <c r="A7" s="14"/>
      <c r="B7" s="23">
        <v>2023</v>
      </c>
      <c r="C7" s="23">
        <v>462209</v>
      </c>
      <c r="D7" s="23">
        <v>46</v>
      </c>
      <c r="E7" s="23">
        <v>17</v>
      </c>
      <c r="F7" s="23">
        <v>1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48.82</v>
      </c>
      <c r="P7" s="24">
        <v>2.19</v>
      </c>
      <c r="Q7" s="24">
        <v>100</v>
      </c>
      <c r="R7" s="24">
        <v>3300</v>
      </c>
      <c r="S7" s="24">
        <v>31720</v>
      </c>
      <c r="T7" s="24">
        <v>283.58999999999997</v>
      </c>
      <c r="U7" s="24">
        <v>111.85</v>
      </c>
      <c r="V7" s="24">
        <v>684</v>
      </c>
      <c r="W7" s="24">
        <v>0.54</v>
      </c>
      <c r="X7" s="24">
        <v>1266.67</v>
      </c>
      <c r="Y7" s="24" t="s">
        <v>101</v>
      </c>
      <c r="Z7" s="24" t="s">
        <v>101</v>
      </c>
      <c r="AA7" s="24" t="s">
        <v>101</v>
      </c>
      <c r="AB7" s="24">
        <v>71.98</v>
      </c>
      <c r="AC7" s="24">
        <v>122.2</v>
      </c>
      <c r="AD7" s="24" t="s">
        <v>101</v>
      </c>
      <c r="AE7" s="24" t="s">
        <v>101</v>
      </c>
      <c r="AF7" s="24" t="s">
        <v>101</v>
      </c>
      <c r="AG7" s="24">
        <v>108.08</v>
      </c>
      <c r="AH7" s="24">
        <v>110.77</v>
      </c>
      <c r="AI7" s="24">
        <v>105.91</v>
      </c>
      <c r="AJ7" s="24" t="s">
        <v>101</v>
      </c>
      <c r="AK7" s="24" t="s">
        <v>101</v>
      </c>
      <c r="AL7" s="24" t="s">
        <v>101</v>
      </c>
      <c r="AM7" s="24">
        <v>2000.38</v>
      </c>
      <c r="AN7" s="24">
        <v>26.51</v>
      </c>
      <c r="AO7" s="24" t="s">
        <v>101</v>
      </c>
      <c r="AP7" s="24" t="s">
        <v>101</v>
      </c>
      <c r="AQ7" s="24" t="s">
        <v>101</v>
      </c>
      <c r="AR7" s="24">
        <v>15</v>
      </c>
      <c r="AS7" s="24">
        <v>5.61</v>
      </c>
      <c r="AT7" s="24">
        <v>3.03</v>
      </c>
      <c r="AU7" s="24" t="s">
        <v>101</v>
      </c>
      <c r="AV7" s="24" t="s">
        <v>101</v>
      </c>
      <c r="AW7" s="24" t="s">
        <v>101</v>
      </c>
      <c r="AX7" s="24">
        <v>622.38</v>
      </c>
      <c r="AY7" s="24">
        <v>194.11</v>
      </c>
      <c r="AZ7" s="24" t="s">
        <v>101</v>
      </c>
      <c r="BA7" s="24" t="s">
        <v>101</v>
      </c>
      <c r="BB7" s="24" t="s">
        <v>101</v>
      </c>
      <c r="BC7" s="24">
        <v>224.97</v>
      </c>
      <c r="BD7" s="24">
        <v>189.51</v>
      </c>
      <c r="BE7" s="24">
        <v>78.430000000000007</v>
      </c>
      <c r="BF7" s="24" t="s">
        <v>101</v>
      </c>
      <c r="BG7" s="24" t="s">
        <v>101</v>
      </c>
      <c r="BH7" s="24" t="s">
        <v>101</v>
      </c>
      <c r="BI7" s="24">
        <v>0</v>
      </c>
      <c r="BJ7" s="24">
        <v>0</v>
      </c>
      <c r="BK7" s="24" t="s">
        <v>101</v>
      </c>
      <c r="BL7" s="24" t="s">
        <v>101</v>
      </c>
      <c r="BM7" s="24" t="s">
        <v>101</v>
      </c>
      <c r="BN7" s="24">
        <v>1332.23</v>
      </c>
      <c r="BO7" s="24">
        <v>1414.79</v>
      </c>
      <c r="BP7" s="24">
        <v>630.82000000000005</v>
      </c>
      <c r="BQ7" s="24" t="s">
        <v>101</v>
      </c>
      <c r="BR7" s="24" t="s">
        <v>101</v>
      </c>
      <c r="BS7" s="24" t="s">
        <v>101</v>
      </c>
      <c r="BT7" s="24">
        <v>2.58</v>
      </c>
      <c r="BU7" s="24">
        <v>11.31</v>
      </c>
      <c r="BV7" s="24" t="s">
        <v>101</v>
      </c>
      <c r="BW7" s="24" t="s">
        <v>101</v>
      </c>
      <c r="BX7" s="24" t="s">
        <v>101</v>
      </c>
      <c r="BY7" s="24">
        <v>26.53</v>
      </c>
      <c r="BZ7" s="24">
        <v>25.29</v>
      </c>
      <c r="CA7" s="24">
        <v>97.81</v>
      </c>
      <c r="CB7" s="24" t="s">
        <v>101</v>
      </c>
      <c r="CC7" s="24" t="s">
        <v>101</v>
      </c>
      <c r="CD7" s="24" t="s">
        <v>101</v>
      </c>
      <c r="CE7" s="24">
        <v>4446.51</v>
      </c>
      <c r="CF7" s="24">
        <v>1094.57</v>
      </c>
      <c r="CG7" s="24" t="s">
        <v>101</v>
      </c>
      <c r="CH7" s="24" t="s">
        <v>101</v>
      </c>
      <c r="CI7" s="24" t="s">
        <v>101</v>
      </c>
      <c r="CJ7" s="24">
        <v>628.99</v>
      </c>
      <c r="CK7" s="24">
        <v>617.20000000000005</v>
      </c>
      <c r="CL7" s="24">
        <v>138.75</v>
      </c>
      <c r="CM7" s="24" t="s">
        <v>101</v>
      </c>
      <c r="CN7" s="24" t="s">
        <v>101</v>
      </c>
      <c r="CO7" s="24" t="s">
        <v>101</v>
      </c>
      <c r="CP7" s="24">
        <v>3</v>
      </c>
      <c r="CQ7" s="24">
        <v>61.64</v>
      </c>
      <c r="CR7" s="24" t="s">
        <v>101</v>
      </c>
      <c r="CS7" s="24" t="s">
        <v>101</v>
      </c>
      <c r="CT7" s="24" t="s">
        <v>101</v>
      </c>
      <c r="CU7" s="24">
        <v>40.72</v>
      </c>
      <c r="CV7" s="24">
        <v>44.17</v>
      </c>
      <c r="CW7" s="24">
        <v>58.94</v>
      </c>
      <c r="CX7" s="24" t="s">
        <v>101</v>
      </c>
      <c r="CY7" s="24" t="s">
        <v>101</v>
      </c>
      <c r="CZ7" s="24" t="s">
        <v>101</v>
      </c>
      <c r="DA7" s="24">
        <v>0</v>
      </c>
      <c r="DB7" s="24">
        <v>0</v>
      </c>
      <c r="DC7" s="24" t="s">
        <v>101</v>
      </c>
      <c r="DD7" s="24" t="s">
        <v>101</v>
      </c>
      <c r="DE7" s="24" t="s">
        <v>101</v>
      </c>
      <c r="DF7" s="24">
        <v>67.569999999999993</v>
      </c>
      <c r="DG7" s="24">
        <v>68.58</v>
      </c>
      <c r="DH7" s="24">
        <v>95.91</v>
      </c>
      <c r="DI7" s="24" t="s">
        <v>101</v>
      </c>
      <c r="DJ7" s="24" t="s">
        <v>101</v>
      </c>
      <c r="DK7" s="24" t="s">
        <v>101</v>
      </c>
      <c r="DL7" s="24">
        <v>1.8</v>
      </c>
      <c r="DM7" s="24">
        <v>4.22</v>
      </c>
      <c r="DN7" s="24" t="s">
        <v>101</v>
      </c>
      <c r="DO7" s="24" t="s">
        <v>101</v>
      </c>
      <c r="DP7" s="24" t="s">
        <v>101</v>
      </c>
      <c r="DQ7" s="24">
        <v>13.17</v>
      </c>
      <c r="DR7" s="24">
        <v>15.94</v>
      </c>
      <c r="DS7" s="24">
        <v>41.09</v>
      </c>
      <c r="DT7" s="24" t="s">
        <v>101</v>
      </c>
      <c r="DU7" s="24" t="s">
        <v>101</v>
      </c>
      <c r="DV7" s="24" t="s">
        <v>101</v>
      </c>
      <c r="DW7" s="24">
        <v>0</v>
      </c>
      <c r="DX7" s="24">
        <v>0</v>
      </c>
      <c r="DY7" s="24" t="s">
        <v>101</v>
      </c>
      <c r="DZ7" s="24" t="s">
        <v>101</v>
      </c>
      <c r="EA7" s="24" t="s">
        <v>101</v>
      </c>
      <c r="EB7" s="24">
        <v>0</v>
      </c>
      <c r="EC7" s="24">
        <v>0</v>
      </c>
      <c r="ED7" s="24">
        <v>8.68</v>
      </c>
      <c r="EE7" s="24" t="s">
        <v>101</v>
      </c>
      <c r="EF7" s="24" t="s">
        <v>101</v>
      </c>
      <c r="EG7" s="24" t="s">
        <v>101</v>
      </c>
      <c r="EH7" s="24">
        <v>100</v>
      </c>
      <c r="EI7" s="24">
        <v>28.08</v>
      </c>
      <c r="EJ7" s="24" t="s">
        <v>101</v>
      </c>
      <c r="EK7" s="24" t="s">
        <v>101</v>
      </c>
      <c r="EL7" s="24" t="s">
        <v>101</v>
      </c>
      <c r="EM7" s="24">
        <v>3.35</v>
      </c>
      <c r="EN7" s="24">
        <v>1.24</v>
      </c>
      <c r="EO7" s="24">
        <v>0.22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2">
      <c r="B13" t="s">
        <v>109</v>
      </c>
      <c r="C13" t="s">
        <v>110</v>
      </c>
      <c r="D13" t="s">
        <v>111</v>
      </c>
      <c r="E13" t="s">
        <v>112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2025-02-18T23:48:51Z</cp:lastPrinted>
  <dcterms:created xsi:type="dcterms:W3CDTF">2025-01-24T07:07:46Z</dcterms:created>
  <dcterms:modified xsi:type="dcterms:W3CDTF">2025-02-27T05:22:57Z</dcterms:modified>
  <cp:category/>
</cp:coreProperties>
</file>