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13 いちき串木野市（済）○\"/>
    </mc:Choice>
  </mc:AlternateContent>
  <xr:revisionPtr revIDLastSave="0" documentId="13_ncr:1_{57C374C0-DC3A-40EF-BBDF-7D961A892EB3}" xr6:coauthVersionLast="36" xr6:coauthVersionMax="36" xr10:uidLastSave="{00000000-0000-0000-0000-000000000000}"/>
  <workbookProtection workbookAlgorithmName="SHA-512" workbookHashValue="8un+jzg3fds9VXjjL8NV6m6M3J9gVNlHrD9ibdRg8qJbhEeVzQe2ZfXedVjt8OBdMiBTBooBLI3t8wmHcaQnpw==" workbookSaltValue="Sj4unhzNMpdwpb8lYxwfiw==" workbookSpinCount="100000" lockStructure="1"/>
  <bookViews>
    <workbookView xWindow="0" yWindow="0" windowWidth="19200" windowHeight="7500" xr2:uid="{00000000-000D-0000-FFFF-FFFF00000000}"/>
  </bookViews>
  <sheets>
    <sheet name="法適用_下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V6" i="5"/>
  <c r="U6" i="5"/>
  <c r="BB8" i="4" s="1"/>
  <c r="T6" i="5"/>
  <c r="S6" i="5"/>
  <c r="AL8" i="4" s="1"/>
  <c r="R6" i="5"/>
  <c r="Q6" i="5"/>
  <c r="W10" i="4" s="1"/>
  <c r="P6" i="5"/>
  <c r="O6" i="5"/>
  <c r="I10" i="4" s="1"/>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BB10" i="4"/>
  <c r="AT10" i="4"/>
  <c r="AL10" i="4"/>
  <c r="AD10" i="4"/>
  <c r="P10" i="4"/>
  <c r="B10" i="4"/>
  <c r="AT8" i="4"/>
  <c r="W8" i="4"/>
  <c r="P8" i="4"/>
  <c r="I8" i="4"/>
  <c r="B6" i="4"/>
</calcChain>
</file>

<file path=xl/sharedStrings.xml><?xml version="1.0" encoding="utf-8"?>
<sst xmlns="http://schemas.openxmlformats.org/spreadsheetml/2006/main" count="253" uniqueCount="117">
  <si>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</si>
  <si>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</si>
  <si>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</si>
  <si>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</si>
  <si>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</si>
  <si>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</si>
  <si>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</si>
  <si>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</si>
  <si>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</si>
  <si>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</si>
  <si>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</si>
  <si>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</si>
  <si>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</si>
  <si>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</si>
  <si>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</si>
  <si>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</si>
  <si>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</si>
  <si>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</si>
  <si>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</si>
  <si>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</si>
  <si>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</si>
  <si>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</si>
  <si>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</si>
  <si>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</si>
  <si>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</si>
  <si>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</si>
  <si>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</si>
  <si>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</si>
  <si>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</si>
  <si>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</si>
  <si>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</si>
  <si>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</si>
  <si>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</si>
  <si>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</si>
  <si>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</si>
  <si>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</si>
  <si>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</si>
  <si>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</si>
  <si>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</si>
  <si>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</si>
  <si>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</si>
  <si>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</si>
  <si>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</si>
  <si>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</si>
  <si>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</si>
  <si>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</si>
  <si>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</si>
  <si>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</si>
  <si>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</si>
  <si>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</si>
  <si>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</si>
  <si>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</si>
  <si>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</si>
  <si>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</si>
  <si>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</si>
  <si>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</si>
  <si>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</si>
  <si>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</si>
  <si>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</si>
  <si>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</si>
  <si>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</si>
  <si>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</si>
  <si>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</si>
  <si>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</si>
  <si>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</si>
  <si>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</si>
  <si>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</si>
  <si>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</si>
  <si>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</si>
  <si>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</si>
  <si>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</si>
  <si>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</si>
  <si>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</si>
  <si>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</si>
  <si>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</si>
  <si>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</si>
  <si>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</si>
  <si>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</si>
  <si>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</si>
  <si>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</si>
  <si>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</si>
  <si>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</si>
  <si>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</si>
  <si>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</si>
  <si>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</si>
  <si>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</si>
  <si>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</si>
  <si>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</si>
  <si>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</si>
  <si>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</si>
  <si>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</si>
  <si>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</si>
  <si>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</si>
  <si>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</si>
  <si>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</si>
  <si>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</si>
  <si>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いちき串木野市</t>
  </si>
  <si>
    <t>法適用</t>
  </si>
  <si>
    <t>下水道事業</t>
  </si>
  <si>
    <t>公共下水道</t>
  </si>
  <si>
    <t>Cc1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</si>
  <si>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</si>
  <si>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</si>
  <si>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</si>
  <si>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</si>
  <si>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</si>
  <si>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</si>
  <si>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</si>
  <si>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</si>
  <si>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</si>
  <si>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</si>
  <si>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</si>
  <si>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</si>
  <si>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</si>
  <si>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平成４年度に供用開始し、31年程経過しており、処理場施設については、ストックマネジメント事業により更新を行っている。
　今後は管渠、マンホール蓋を含む下水道施設全体の改築・更新を図るためストックマネジメント事業により実施する予定である。</t>
    <rPh sb="1" eb="3">
      <t>ヘイセイ</t>
    </rPh>
    <rPh sb="4" eb="6">
      <t>ネンド</t>
    </rPh>
    <rPh sb="7" eb="9">
      <t>キョウヨウ</t>
    </rPh>
    <rPh sb="9" eb="11">
      <t>カイシ</t>
    </rPh>
    <rPh sb="15" eb="16">
      <t>ネン</t>
    </rPh>
    <rPh sb="16" eb="17">
      <t>ホド</t>
    </rPh>
    <rPh sb="17" eb="19">
      <t>ケイカ</t>
    </rPh>
    <rPh sb="24" eb="26">
      <t>ショリ</t>
    </rPh>
    <rPh sb="26" eb="27">
      <t>ジョウ</t>
    </rPh>
    <rPh sb="27" eb="29">
      <t>シセツ</t>
    </rPh>
    <rPh sb="45" eb="47">
      <t>ジギョウ</t>
    </rPh>
    <rPh sb="50" eb="52">
      <t>コウシン</t>
    </rPh>
    <rPh sb="53" eb="54">
      <t>オコナ</t>
    </rPh>
    <rPh sb="61" eb="63">
      <t>コンゴ</t>
    </rPh>
    <rPh sb="64" eb="66">
      <t>カンキョ</t>
    </rPh>
    <rPh sb="72" eb="73">
      <t>フタ</t>
    </rPh>
    <rPh sb="74" eb="75">
      <t>フク</t>
    </rPh>
    <rPh sb="76" eb="79">
      <t>ゲスイドウ</t>
    </rPh>
    <rPh sb="79" eb="81">
      <t>シセツ</t>
    </rPh>
    <rPh sb="81" eb="83">
      <t>ゼンタイ</t>
    </rPh>
    <rPh sb="84" eb="86">
      <t>カイチク</t>
    </rPh>
    <rPh sb="87" eb="89">
      <t>コウシン</t>
    </rPh>
    <rPh sb="90" eb="91">
      <t>ハカ</t>
    </rPh>
    <rPh sb="104" eb="106">
      <t>ジギョウ</t>
    </rPh>
    <rPh sb="109" eb="111">
      <t>ジッシ</t>
    </rPh>
    <rPh sb="113" eb="115">
      <t>ヨテイ</t>
    </rPh>
    <phoneticPr fontId="4"/>
  </si>
  <si>
    <t>　大型工場移転により経費回収率等は改善したが、大型工場に頼った状態であるといえるため、使用料の見直しは必要である。
　今後も経費縮減などの合理化や財源の確保に努めながら計画的に処理場及び管渠等の下水道施設全体の改築・更新等により健全な運営に努めていく。</t>
    <rPh sb="1" eb="3">
      <t>オオガタ</t>
    </rPh>
    <rPh sb="3" eb="5">
      <t>コウジョウ</t>
    </rPh>
    <rPh sb="5" eb="7">
      <t>イテン</t>
    </rPh>
    <rPh sb="10" eb="12">
      <t>ケイヒ</t>
    </rPh>
    <rPh sb="12" eb="14">
      <t>カイシュウ</t>
    </rPh>
    <rPh sb="14" eb="15">
      <t>リツ</t>
    </rPh>
    <rPh sb="15" eb="16">
      <t>ナド</t>
    </rPh>
    <rPh sb="17" eb="19">
      <t>カイゼン</t>
    </rPh>
    <rPh sb="23" eb="25">
      <t>オオガタ</t>
    </rPh>
    <rPh sb="25" eb="27">
      <t>コウジョウ</t>
    </rPh>
    <rPh sb="28" eb="29">
      <t>タヨ</t>
    </rPh>
    <rPh sb="31" eb="33">
      <t>ジョウタイ</t>
    </rPh>
    <rPh sb="43" eb="46">
      <t>シヨウリョウ</t>
    </rPh>
    <rPh sb="47" eb="49">
      <t>ミナオ</t>
    </rPh>
    <rPh sb="51" eb="53">
      <t>ヒツヨウ</t>
    </rPh>
    <rPh sb="59" eb="61">
      <t>コンゴ</t>
    </rPh>
    <rPh sb="62" eb="64">
      <t>ケイヒ</t>
    </rPh>
    <rPh sb="64" eb="66">
      <t>シュクゲン</t>
    </rPh>
    <rPh sb="69" eb="72">
      <t>ゴウリカ</t>
    </rPh>
    <rPh sb="73" eb="75">
      <t>ザイゲン</t>
    </rPh>
    <rPh sb="76" eb="78">
      <t>カクホ</t>
    </rPh>
    <rPh sb="79" eb="80">
      <t>ツト</t>
    </rPh>
    <rPh sb="84" eb="87">
      <t>ケイカクテキ</t>
    </rPh>
    <rPh sb="88" eb="91">
      <t>ショリジョウ</t>
    </rPh>
    <rPh sb="91" eb="92">
      <t>オヨ</t>
    </rPh>
    <rPh sb="93" eb="95">
      <t>カンキョ</t>
    </rPh>
    <rPh sb="95" eb="96">
      <t>ナド</t>
    </rPh>
    <rPh sb="97" eb="99">
      <t>ゲスイ</t>
    </rPh>
    <rPh sb="99" eb="100">
      <t>ドウ</t>
    </rPh>
    <rPh sb="100" eb="102">
      <t>シセツ</t>
    </rPh>
    <rPh sb="102" eb="104">
      <t>ゼンタイ</t>
    </rPh>
    <rPh sb="105" eb="107">
      <t>カイチク</t>
    </rPh>
    <rPh sb="108" eb="110">
      <t>コウシン</t>
    </rPh>
    <rPh sb="110" eb="111">
      <t>ナド</t>
    </rPh>
    <rPh sb="114" eb="116">
      <t>ケンゼン</t>
    </rPh>
    <rPh sb="117" eb="119">
      <t>ウンエイ</t>
    </rPh>
    <rPh sb="120" eb="121">
      <t>ツト</t>
    </rPh>
    <phoneticPr fontId="4"/>
  </si>
  <si>
    <t xml:space="preserve">①経常収支比率は、下水道区域外からの大型工場の移転により、前年度から7.08ポイント増えたが、依然として一般会計からの繰入が大きいため、使用料の見直しを行い、経営改善の取組が必要である。
②累積欠損金比率は0％であり、欠損金は生じていない。
③流動比率は、100％を下回っているが資金繰りに懸念なく、運営上の支払能力はあると考えられる。
④企業債残高対事業規模比率は類似団体平均より低いが、これは毎年償還が終了するものが発生し、また借入見込額に対し償還額の方が多いため企業債残高が減少しているのが要因である。
⑤経費回収率は、大型工場移転に伴い、使用料収入が大幅に増加し100％を超えることとなった。
⑥汚水処理原価は、大型工場移転による有収水量の増加や人事異動による人件費の削減等により、前年度から66.99円減となったが、今後も維持管理費の削減に努めていく。
⑦施設利用率は、大型工場移転により一日平均処理水量が増え、前年度より9.56ポイント増となった。引き続き未接続世帯の解消も図っていく。
⑧水洗化率は年々増加しているが、今後も未接続者に対して、下水道接続の普及に努めていく。
</t>
    <rPh sb="1" eb="3">
      <t>ケイジョウ</t>
    </rPh>
    <rPh sb="3" eb="5">
      <t>シュウシ</t>
    </rPh>
    <rPh sb="5" eb="7">
      <t>ヒリツ</t>
    </rPh>
    <rPh sb="9" eb="12">
      <t>ゲスイドウ</t>
    </rPh>
    <rPh sb="12" eb="14">
      <t>クイキ</t>
    </rPh>
    <rPh sb="14" eb="15">
      <t>ガイ</t>
    </rPh>
    <rPh sb="18" eb="20">
      <t>オオガタ</t>
    </rPh>
    <rPh sb="20" eb="22">
      <t>コウジョウ</t>
    </rPh>
    <rPh sb="23" eb="25">
      <t>イテン</t>
    </rPh>
    <rPh sb="29" eb="32">
      <t>ゼンネンド</t>
    </rPh>
    <rPh sb="42" eb="43">
      <t>フ</t>
    </rPh>
    <rPh sb="47" eb="49">
      <t>イゼン</t>
    </rPh>
    <rPh sb="52" eb="54">
      <t>イッパン</t>
    </rPh>
    <rPh sb="54" eb="56">
      <t>カイケイ</t>
    </rPh>
    <rPh sb="59" eb="61">
      <t>クリイレ</t>
    </rPh>
    <rPh sb="62" eb="63">
      <t>オオ</t>
    </rPh>
    <rPh sb="68" eb="71">
      <t>シヨウリョウ</t>
    </rPh>
    <rPh sb="72" eb="74">
      <t>ミナオ</t>
    </rPh>
    <rPh sb="76" eb="77">
      <t>オコナ</t>
    </rPh>
    <rPh sb="79" eb="81">
      <t>ケイエイ</t>
    </rPh>
    <rPh sb="81" eb="83">
      <t>カイゼン</t>
    </rPh>
    <rPh sb="84" eb="86">
      <t>トリクミ</t>
    </rPh>
    <rPh sb="87" eb="89">
      <t>ヒツヨウ</t>
    </rPh>
    <rPh sb="95" eb="97">
      <t>ルイセキ</t>
    </rPh>
    <rPh sb="97" eb="99">
      <t>ケッソン</t>
    </rPh>
    <rPh sb="99" eb="100">
      <t>キン</t>
    </rPh>
    <rPh sb="100" eb="102">
      <t>ヒリツ</t>
    </rPh>
    <rPh sb="109" eb="111">
      <t>ケッソン</t>
    </rPh>
    <rPh sb="111" eb="112">
      <t>キン</t>
    </rPh>
    <rPh sb="113" eb="114">
      <t>ショウ</t>
    </rPh>
    <rPh sb="122" eb="124">
      <t>リュウドウ</t>
    </rPh>
    <rPh sb="124" eb="126">
      <t>ヒリツ</t>
    </rPh>
    <rPh sb="133" eb="135">
      <t>シタマワ</t>
    </rPh>
    <rPh sb="140" eb="142">
      <t>シキン</t>
    </rPh>
    <rPh sb="142" eb="143">
      <t>ク</t>
    </rPh>
    <rPh sb="145" eb="147">
      <t>ケネン</t>
    </rPh>
    <rPh sb="150" eb="152">
      <t>ウンエイ</t>
    </rPh>
    <rPh sb="152" eb="153">
      <t>ジョウ</t>
    </rPh>
    <rPh sb="154" eb="156">
      <t>シハライ</t>
    </rPh>
    <rPh sb="156" eb="158">
      <t>ノウリョク</t>
    </rPh>
    <rPh sb="162" eb="163">
      <t>カンガ</t>
    </rPh>
    <rPh sb="170" eb="172">
      <t>キギョウ</t>
    </rPh>
    <rPh sb="172" eb="173">
      <t>サイ</t>
    </rPh>
    <rPh sb="173" eb="175">
      <t>ザンダカ</t>
    </rPh>
    <rPh sb="176" eb="178">
      <t>ジギョウ</t>
    </rPh>
    <rPh sb="178" eb="180">
      <t>キボ</t>
    </rPh>
    <rPh sb="180" eb="182">
      <t>ヒリツ</t>
    </rPh>
    <rPh sb="183" eb="185">
      <t>ルイジ</t>
    </rPh>
    <rPh sb="185" eb="187">
      <t>ダンタイ</t>
    </rPh>
    <rPh sb="187" eb="189">
      <t>ヘイキン</t>
    </rPh>
    <rPh sb="191" eb="192">
      <t>ヒク</t>
    </rPh>
    <rPh sb="198" eb="200">
      <t>マイトシ</t>
    </rPh>
    <rPh sb="200" eb="202">
      <t>ショウカン</t>
    </rPh>
    <rPh sb="203" eb="205">
      <t>シュウリョウ</t>
    </rPh>
    <rPh sb="210" eb="212">
      <t>ハッセイ</t>
    </rPh>
    <rPh sb="216" eb="218">
      <t>カリイレ</t>
    </rPh>
    <rPh sb="218" eb="220">
      <t>ミコミ</t>
    </rPh>
    <rPh sb="220" eb="221">
      <t>ガク</t>
    </rPh>
    <rPh sb="224" eb="226">
      <t>ショウカン</t>
    </rPh>
    <rPh sb="226" eb="227">
      <t>ガク</t>
    </rPh>
    <rPh sb="228" eb="229">
      <t>ホウ</t>
    </rPh>
    <rPh sb="230" eb="231">
      <t>オオ</t>
    </rPh>
    <rPh sb="234" eb="236">
      <t>キギョウ</t>
    </rPh>
    <rPh sb="236" eb="237">
      <t>サイ</t>
    </rPh>
    <rPh sb="237" eb="239">
      <t>ザンダカ</t>
    </rPh>
    <rPh sb="240" eb="242">
      <t>ゲンショウ</t>
    </rPh>
    <rPh sb="248" eb="250">
      <t>ヨウイン</t>
    </rPh>
    <rPh sb="256" eb="258">
      <t>ケイヒ</t>
    </rPh>
    <rPh sb="258" eb="260">
      <t>カイシュウ</t>
    </rPh>
    <rPh sb="260" eb="261">
      <t>リツ</t>
    </rPh>
    <rPh sb="263" eb="265">
      <t>オオガタ</t>
    </rPh>
    <rPh sb="265" eb="267">
      <t>コウジョウ</t>
    </rPh>
    <rPh sb="267" eb="269">
      <t>イテン</t>
    </rPh>
    <rPh sb="270" eb="271">
      <t>トモナ</t>
    </rPh>
    <rPh sb="273" eb="276">
      <t>シヨウリョウ</t>
    </rPh>
    <rPh sb="276" eb="278">
      <t>シュウニュウ</t>
    </rPh>
    <rPh sb="279" eb="281">
      <t>オオハバ</t>
    </rPh>
    <rPh sb="282" eb="284">
      <t>ゾウカ</t>
    </rPh>
    <rPh sb="290" eb="291">
      <t>コ</t>
    </rPh>
    <rPh sb="302" eb="304">
      <t>オスイ</t>
    </rPh>
    <rPh sb="304" eb="306">
      <t>ショリ</t>
    </rPh>
    <rPh sb="306" eb="308">
      <t>ゲンカ</t>
    </rPh>
    <rPh sb="310" eb="312">
      <t>オオガタ</t>
    </rPh>
    <rPh sb="312" eb="314">
      <t>コウジョウ</t>
    </rPh>
    <rPh sb="314" eb="316">
      <t>イテン</t>
    </rPh>
    <rPh sb="319" eb="321">
      <t>ユウシュウ</t>
    </rPh>
    <rPh sb="321" eb="323">
      <t>スイリョウ</t>
    </rPh>
    <rPh sb="324" eb="326">
      <t>ゾウカ</t>
    </rPh>
    <rPh sb="327" eb="329">
      <t>ジンジ</t>
    </rPh>
    <rPh sb="329" eb="331">
      <t>イドウ</t>
    </rPh>
    <rPh sb="334" eb="337">
      <t>ジンケンヒ</t>
    </rPh>
    <rPh sb="338" eb="340">
      <t>サクゲン</t>
    </rPh>
    <rPh sb="340" eb="341">
      <t>ナド</t>
    </rPh>
    <rPh sb="345" eb="348">
      <t>ゼンネンド</t>
    </rPh>
    <rPh sb="355" eb="356">
      <t>エン</t>
    </rPh>
    <rPh sb="356" eb="357">
      <t>ゲン</t>
    </rPh>
    <rPh sb="363" eb="365">
      <t>コンゴ</t>
    </rPh>
    <rPh sb="366" eb="368">
      <t>イジ</t>
    </rPh>
    <rPh sb="368" eb="371">
      <t>カンリヒ</t>
    </rPh>
    <rPh sb="372" eb="374">
      <t>サクゲン</t>
    </rPh>
    <rPh sb="375" eb="376">
      <t>ツト</t>
    </rPh>
    <rPh sb="383" eb="385">
      <t>シセツ</t>
    </rPh>
    <rPh sb="385" eb="387">
      <t>リヨウ</t>
    </rPh>
    <rPh sb="387" eb="388">
      <t>リツ</t>
    </rPh>
    <rPh sb="390" eb="392">
      <t>オオガタ</t>
    </rPh>
    <rPh sb="392" eb="394">
      <t>コウジョウ</t>
    </rPh>
    <rPh sb="394" eb="396">
      <t>イテン</t>
    </rPh>
    <rPh sb="399" eb="401">
      <t>イチニチ</t>
    </rPh>
    <rPh sb="401" eb="403">
      <t>ヘイキン</t>
    </rPh>
    <rPh sb="403" eb="405">
      <t>ショリ</t>
    </rPh>
    <rPh sb="405" eb="406">
      <t>ミズ</t>
    </rPh>
    <rPh sb="406" eb="407">
      <t>リョウ</t>
    </rPh>
    <rPh sb="408" eb="409">
      <t>フ</t>
    </rPh>
    <rPh sb="411" eb="414">
      <t>ゼンネンド</t>
    </rPh>
    <rPh sb="424" eb="425">
      <t>フ</t>
    </rPh>
    <rPh sb="430" eb="431">
      <t>ヒ</t>
    </rPh>
    <rPh sb="432" eb="433">
      <t>ツヅ</t>
    </rPh>
    <rPh sb="434" eb="435">
      <t>ミ</t>
    </rPh>
    <rPh sb="435" eb="437">
      <t>セツゾク</t>
    </rPh>
    <rPh sb="437" eb="439">
      <t>セタイ</t>
    </rPh>
    <rPh sb="440" eb="442">
      <t>カイショウ</t>
    </rPh>
    <rPh sb="443" eb="444">
      <t>ハカ</t>
    </rPh>
    <rPh sb="451" eb="454">
      <t>スイセンカ</t>
    </rPh>
    <rPh sb="454" eb="455">
      <t>リツ</t>
    </rPh>
    <rPh sb="456" eb="458">
      <t>ネンネン</t>
    </rPh>
    <rPh sb="458" eb="460">
      <t>ゾウカ</t>
    </rPh>
    <rPh sb="466" eb="468">
      <t>コンゴ</t>
    </rPh>
    <rPh sb="469" eb="472">
      <t>ミセツゾク</t>
    </rPh>
    <rPh sb="472" eb="473">
      <t>シャ</t>
    </rPh>
    <rPh sb="474" eb="475">
      <t>タイ</t>
    </rPh>
    <rPh sb="478" eb="479">
      <t>ゲ</t>
    </rPh>
    <rPh sb="479" eb="481">
      <t>スイドウ</t>
    </rPh>
    <rPh sb="481" eb="483">
      <t>セツゾク</t>
    </rPh>
    <rPh sb="484" eb="486">
      <t>フキュウ</t>
    </rPh>
    <rPh sb="487" eb="488">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</si>
</sst>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5F1F-4D42-BB2D-17BB95E61F0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1.65</c:v>
                </c:pt>
                <c:pt idx="2">
                  <c:v>0.14000000000000001</c:v>
                </c:pt>
                <c:pt idx="3">
                  <c:v>0.12</c:v>
                </c:pt>
                <c:pt idx="4">
                  <c:v>0.09</c:v>
                </c:pt>
              </c:numCache>
            </c:numRef>
          </c:val>
          <c:smooth val="0"/>
          <c:extLst>
            <c:ext xmlns:c16="http://schemas.microsoft.com/office/drawing/2014/chart" uri="{C3380CC4-5D6E-409C-BE32-E72D297353CC}">
              <c16:uniqueId val="{00000001-5F1F-4D42-BB2D-17BB95E61F0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51.12</c:v>
                </c:pt>
                <c:pt idx="2">
                  <c:v>49.66</c:v>
                </c:pt>
                <c:pt idx="3">
                  <c:v>60.29</c:v>
                </c:pt>
                <c:pt idx="4">
                  <c:v>69.849999999999994</c:v>
                </c:pt>
              </c:numCache>
            </c:numRef>
          </c:val>
          <c:extLst>
            <c:ext xmlns:c16="http://schemas.microsoft.com/office/drawing/2014/chart" uri="{C3380CC4-5D6E-409C-BE32-E72D297353CC}">
              <c16:uniqueId val="{00000000-32BB-46F2-A765-58289A419FF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50.53</c:v>
                </c:pt>
                <c:pt idx="2">
                  <c:v>51.42</c:v>
                </c:pt>
                <c:pt idx="3">
                  <c:v>55.82</c:v>
                </c:pt>
                <c:pt idx="4">
                  <c:v>56.51</c:v>
                </c:pt>
              </c:numCache>
            </c:numRef>
          </c:val>
          <c:smooth val="0"/>
          <c:extLst>
            <c:ext xmlns:c16="http://schemas.microsoft.com/office/drawing/2014/chart" uri="{C3380CC4-5D6E-409C-BE32-E72D297353CC}">
              <c16:uniqueId val="{00000001-32BB-46F2-A765-58289A419FF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92.5</c:v>
                </c:pt>
                <c:pt idx="2">
                  <c:v>93</c:v>
                </c:pt>
                <c:pt idx="3">
                  <c:v>93.53</c:v>
                </c:pt>
                <c:pt idx="4">
                  <c:v>93.91</c:v>
                </c:pt>
              </c:numCache>
            </c:numRef>
          </c:val>
          <c:extLst>
            <c:ext xmlns:c16="http://schemas.microsoft.com/office/drawing/2014/chart" uri="{C3380CC4-5D6E-409C-BE32-E72D297353CC}">
              <c16:uniqueId val="{00000000-E374-4F3A-8BFD-4E6F7D6F725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82.08</c:v>
                </c:pt>
                <c:pt idx="2">
                  <c:v>81.34</c:v>
                </c:pt>
                <c:pt idx="3">
                  <c:v>90.67</c:v>
                </c:pt>
                <c:pt idx="4">
                  <c:v>90.62</c:v>
                </c:pt>
              </c:numCache>
            </c:numRef>
          </c:val>
          <c:smooth val="0"/>
          <c:extLst>
            <c:ext xmlns:c16="http://schemas.microsoft.com/office/drawing/2014/chart" uri="{C3380CC4-5D6E-409C-BE32-E72D297353CC}">
              <c16:uniqueId val="{00000001-E374-4F3A-8BFD-4E6F7D6F725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111.94</c:v>
                </c:pt>
                <c:pt idx="2">
                  <c:v>103.04</c:v>
                </c:pt>
                <c:pt idx="3">
                  <c:v>105.09</c:v>
                </c:pt>
                <c:pt idx="4">
                  <c:v>112.17</c:v>
                </c:pt>
              </c:numCache>
            </c:numRef>
          </c:val>
          <c:extLst>
            <c:ext xmlns:c16="http://schemas.microsoft.com/office/drawing/2014/chart" uri="{C3380CC4-5D6E-409C-BE32-E72D297353CC}">
              <c16:uniqueId val="{00000000-33F8-4C53-8D9D-F7B3AE7AAC4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107.21</c:v>
                </c:pt>
                <c:pt idx="2">
                  <c:v>107.08</c:v>
                </c:pt>
                <c:pt idx="3">
                  <c:v>107.01</c:v>
                </c:pt>
                <c:pt idx="4">
                  <c:v>106.53</c:v>
                </c:pt>
              </c:numCache>
            </c:numRef>
          </c:val>
          <c:smooth val="0"/>
          <c:extLst>
            <c:ext xmlns:c16="http://schemas.microsoft.com/office/drawing/2014/chart" uri="{C3380CC4-5D6E-409C-BE32-E72D297353CC}">
              <c16:uniqueId val="{00000001-33F8-4C53-8D9D-F7B3AE7AAC4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6.16</c:v>
                </c:pt>
                <c:pt idx="2">
                  <c:v>11.09</c:v>
                </c:pt>
                <c:pt idx="3">
                  <c:v>14.85</c:v>
                </c:pt>
                <c:pt idx="4">
                  <c:v>18.66</c:v>
                </c:pt>
              </c:numCache>
            </c:numRef>
          </c:val>
          <c:extLst>
            <c:ext xmlns:c16="http://schemas.microsoft.com/office/drawing/2014/chart" uri="{C3380CC4-5D6E-409C-BE32-E72D297353CC}">
              <c16:uniqueId val="{00000000-61F9-4532-B34F-8B65F521457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12.7</c:v>
                </c:pt>
                <c:pt idx="2">
                  <c:v>14.65</c:v>
                </c:pt>
                <c:pt idx="3">
                  <c:v>25.86</c:v>
                </c:pt>
                <c:pt idx="4">
                  <c:v>26.9</c:v>
                </c:pt>
              </c:numCache>
            </c:numRef>
          </c:val>
          <c:smooth val="0"/>
          <c:extLst>
            <c:ext xmlns:c16="http://schemas.microsoft.com/office/drawing/2014/chart" uri="{C3380CC4-5D6E-409C-BE32-E72D297353CC}">
              <c16:uniqueId val="{00000001-61F9-4532-B34F-8B65F521457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CB5-44D5-B6B2-329EECBAF05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formatCode="#,##0.00;&quot;△&quot;#,##0.00;&quot;-&quot;">
                  <c:v>0.1</c:v>
                </c:pt>
                <c:pt idx="3" formatCode="#,##0.00;&quot;△&quot;#,##0.00;&quot;-&quot;">
                  <c:v>1.4</c:v>
                </c:pt>
                <c:pt idx="4" formatCode="#,##0.00;&quot;△&quot;#,##0.00;&quot;-&quot;">
                  <c:v>2.08</c:v>
                </c:pt>
              </c:numCache>
            </c:numRef>
          </c:val>
          <c:smooth val="0"/>
          <c:extLst>
            <c:ext xmlns:c16="http://schemas.microsoft.com/office/drawing/2014/chart" uri="{C3380CC4-5D6E-409C-BE32-E72D297353CC}">
              <c16:uniqueId val="{00000001-CCB5-44D5-B6B2-329EECBAF05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93F-433D-A6D0-58C44C3993D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43.71</c:v>
                </c:pt>
                <c:pt idx="2">
                  <c:v>45.94</c:v>
                </c:pt>
                <c:pt idx="3">
                  <c:v>23.86</c:v>
                </c:pt>
                <c:pt idx="4">
                  <c:v>18.41</c:v>
                </c:pt>
              </c:numCache>
            </c:numRef>
          </c:val>
          <c:smooth val="0"/>
          <c:extLst>
            <c:ext xmlns:c16="http://schemas.microsoft.com/office/drawing/2014/chart" uri="{C3380CC4-5D6E-409C-BE32-E72D297353CC}">
              <c16:uniqueId val="{00000001-C93F-433D-A6D0-58C44C3993D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30.45</c:v>
                </c:pt>
                <c:pt idx="2">
                  <c:v>44.72</c:v>
                </c:pt>
                <c:pt idx="3">
                  <c:v>46.47</c:v>
                </c:pt>
                <c:pt idx="4">
                  <c:v>75.849999999999994</c:v>
                </c:pt>
              </c:numCache>
            </c:numRef>
          </c:val>
          <c:extLst>
            <c:ext xmlns:c16="http://schemas.microsoft.com/office/drawing/2014/chart" uri="{C3380CC4-5D6E-409C-BE32-E72D297353CC}">
              <c16:uniqueId val="{00000000-F28B-4F1B-9EFD-4DFDD0FDF23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40.67</c:v>
                </c:pt>
                <c:pt idx="2">
                  <c:v>47.7</c:v>
                </c:pt>
                <c:pt idx="3">
                  <c:v>68.27</c:v>
                </c:pt>
                <c:pt idx="4">
                  <c:v>74.790000000000006</c:v>
                </c:pt>
              </c:numCache>
            </c:numRef>
          </c:val>
          <c:smooth val="0"/>
          <c:extLst>
            <c:ext xmlns:c16="http://schemas.microsoft.com/office/drawing/2014/chart" uri="{C3380CC4-5D6E-409C-BE32-E72D297353CC}">
              <c16:uniqueId val="{00000001-F28B-4F1B-9EFD-4DFDD0FDF23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230.61</c:v>
                </c:pt>
                <c:pt idx="2">
                  <c:v>667.89</c:v>
                </c:pt>
                <c:pt idx="3">
                  <c:v>544.59</c:v>
                </c:pt>
                <c:pt idx="4">
                  <c:v>154.19999999999999</c:v>
                </c:pt>
              </c:numCache>
            </c:numRef>
          </c:val>
          <c:extLst>
            <c:ext xmlns:c16="http://schemas.microsoft.com/office/drawing/2014/chart" uri="{C3380CC4-5D6E-409C-BE32-E72D297353CC}">
              <c16:uniqueId val="{00000000-C57D-4495-A306-5809556623D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1050.51</c:v>
                </c:pt>
                <c:pt idx="2">
                  <c:v>1102.01</c:v>
                </c:pt>
                <c:pt idx="3">
                  <c:v>804.98</c:v>
                </c:pt>
                <c:pt idx="4">
                  <c:v>767.56</c:v>
                </c:pt>
              </c:numCache>
            </c:numRef>
          </c:val>
          <c:smooth val="0"/>
          <c:extLst>
            <c:ext xmlns:c16="http://schemas.microsoft.com/office/drawing/2014/chart" uri="{C3380CC4-5D6E-409C-BE32-E72D297353CC}">
              <c16:uniqueId val="{00000001-C57D-4495-A306-5809556623D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51.68</c:v>
                </c:pt>
                <c:pt idx="2">
                  <c:v>60.93</c:v>
                </c:pt>
                <c:pt idx="3">
                  <c:v>68.72</c:v>
                </c:pt>
                <c:pt idx="4">
                  <c:v>110.12</c:v>
                </c:pt>
              </c:numCache>
            </c:numRef>
          </c:val>
          <c:extLst>
            <c:ext xmlns:c16="http://schemas.microsoft.com/office/drawing/2014/chart" uri="{C3380CC4-5D6E-409C-BE32-E72D297353CC}">
              <c16:uniqueId val="{00000000-D608-46D3-A273-512ECFA28FE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82.65</c:v>
                </c:pt>
                <c:pt idx="2">
                  <c:v>82.55</c:v>
                </c:pt>
                <c:pt idx="3">
                  <c:v>88.71</c:v>
                </c:pt>
                <c:pt idx="4">
                  <c:v>90.23</c:v>
                </c:pt>
              </c:numCache>
            </c:numRef>
          </c:val>
          <c:smooth val="0"/>
          <c:extLst>
            <c:ext xmlns:c16="http://schemas.microsoft.com/office/drawing/2014/chart" uri="{C3380CC4-5D6E-409C-BE32-E72D297353CC}">
              <c16:uniqueId val="{00000001-D608-46D3-A273-512ECFA28FE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244.04</c:v>
                </c:pt>
                <c:pt idx="2">
                  <c:v>207.96</c:v>
                </c:pt>
                <c:pt idx="3">
                  <c:v>185.64</c:v>
                </c:pt>
                <c:pt idx="4">
                  <c:v>118.65</c:v>
                </c:pt>
              </c:numCache>
            </c:numRef>
          </c:val>
          <c:extLst>
            <c:ext xmlns:c16="http://schemas.microsoft.com/office/drawing/2014/chart" uri="{C3380CC4-5D6E-409C-BE32-E72D297353CC}">
              <c16:uniqueId val="{00000000-2F1C-499F-B109-D8458C2658F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186.3</c:v>
                </c:pt>
                <c:pt idx="2">
                  <c:v>188.38</c:v>
                </c:pt>
                <c:pt idx="3">
                  <c:v>174.8</c:v>
                </c:pt>
                <c:pt idx="4">
                  <c:v>170.2</c:v>
                </c:pt>
              </c:numCache>
            </c:numRef>
          </c:val>
          <c:smooth val="0"/>
          <c:extLst>
            <c:ext xmlns:c16="http://schemas.microsoft.com/office/drawing/2014/chart" uri="{C3380CC4-5D6E-409C-BE32-E72D297353CC}">
              <c16:uniqueId val="{00000001-2F1C-499F-B109-D8458C2658F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鹿児島県　いちき串木野市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自治体職員</v>
      </c>
      <c r="AE8" s="40"/>
      <c r="AF8" s="40"/>
      <c r="AG8" s="40"/>
      <c r="AH8" s="40"/>
      <c r="AI8" s="40"/>
      <c r="AJ8" s="40"/>
      <c r="AK8" s="3"/>
      <c r="AL8" s="41">
        <f>データ!S6</f>
        <v>26147</v>
      </c>
      <c r="AM8" s="41"/>
      <c r="AN8" s="41"/>
      <c r="AO8" s="41"/>
      <c r="AP8" s="41"/>
      <c r="AQ8" s="41"/>
      <c r="AR8" s="41"/>
      <c r="AS8" s="41"/>
      <c r="AT8" s="34">
        <f>データ!T6</f>
        <v>112.3</v>
      </c>
      <c r="AU8" s="34"/>
      <c r="AV8" s="34"/>
      <c r="AW8" s="34"/>
      <c r="AX8" s="34"/>
      <c r="AY8" s="34"/>
      <c r="AZ8" s="34"/>
      <c r="BA8" s="34"/>
      <c r="BB8" s="34">
        <f>データ!U6</f>
        <v>232.83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59.14</v>
      </c>
      <c r="J10" s="34"/>
      <c r="K10" s="34"/>
      <c r="L10" s="34"/>
      <c r="M10" s="34"/>
      <c r="N10" s="34"/>
      <c r="O10" s="34"/>
      <c r="P10" s="34">
        <f>データ!P6</f>
        <v>37.22</v>
      </c>
      <c r="Q10" s="34"/>
      <c r="R10" s="34"/>
      <c r="S10" s="34"/>
      <c r="T10" s="34"/>
      <c r="U10" s="34"/>
      <c r="V10" s="34"/>
      <c r="W10" s="34">
        <f>データ!Q6</f>
        <v>101.95</v>
      </c>
      <c r="X10" s="34"/>
      <c r="Y10" s="34"/>
      <c r="Z10" s="34"/>
      <c r="AA10" s="34"/>
      <c r="AB10" s="34"/>
      <c r="AC10" s="34"/>
      <c r="AD10" s="41">
        <f>データ!R6</f>
        <v>2289</v>
      </c>
      <c r="AE10" s="41"/>
      <c r="AF10" s="41"/>
      <c r="AG10" s="41"/>
      <c r="AH10" s="41"/>
      <c r="AI10" s="41"/>
      <c r="AJ10" s="41"/>
      <c r="AK10" s="2"/>
      <c r="AL10" s="41">
        <f>データ!V6</f>
        <v>9633</v>
      </c>
      <c r="AM10" s="41"/>
      <c r="AN10" s="41"/>
      <c r="AO10" s="41"/>
      <c r="AP10" s="41"/>
      <c r="AQ10" s="41"/>
      <c r="AR10" s="41"/>
      <c r="AS10" s="41"/>
      <c r="AT10" s="34">
        <f>データ!W6</f>
        <v>3.24</v>
      </c>
      <c r="AU10" s="34"/>
      <c r="AV10" s="34"/>
      <c r="AW10" s="34"/>
      <c r="AX10" s="34"/>
      <c r="AY10" s="34"/>
      <c r="AZ10" s="34"/>
      <c r="BA10" s="34"/>
      <c r="BB10" s="34">
        <f>データ!X6</f>
        <v>2973.15</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116</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VJo+nZJtKlJD1KFQVEBi/CjaEAA2j+EcsDdwRG2Zfg5nc1dne2BXVk9MLVBH2Pw3DlcMntF00W5BSPK75j3GxQ==" saltValue="67urfyQui2cbkyEJqhTgp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462195</v>
      </c>
      <c r="D6" s="19">
        <f t="shared" si="3"/>
        <v>46</v>
      </c>
      <c r="E6" s="19">
        <f t="shared" si="3"/>
        <v>17</v>
      </c>
      <c r="F6" s="19">
        <f t="shared" si="3"/>
        <v>1</v>
      </c>
      <c r="G6" s="19">
        <f t="shared" si="3"/>
        <v>0</v>
      </c>
      <c r="H6" s="19" t="str">
        <f t="shared" si="3"/>
        <v>鹿児島県　いちき串木野市</v>
      </c>
      <c r="I6" s="19" t="str">
        <f t="shared" si="3"/>
        <v>法適用</v>
      </c>
      <c r="J6" s="19" t="str">
        <f t="shared" si="3"/>
        <v>下水道事業</v>
      </c>
      <c r="K6" s="19" t="str">
        <f t="shared" si="3"/>
        <v>公共下水道</v>
      </c>
      <c r="L6" s="19" t="str">
        <f t="shared" si="3"/>
        <v>Cc1</v>
      </c>
      <c r="M6" s="19" t="str">
        <f t="shared" si="3"/>
        <v>自治体職員</v>
      </c>
      <c r="N6" s="20" t="str">
        <f t="shared" si="3"/>
        <v>-</v>
      </c>
      <c r="O6" s="20">
        <f t="shared" si="3"/>
        <v>59.14</v>
      </c>
      <c r="P6" s="20">
        <f t="shared" si="3"/>
        <v>37.22</v>
      </c>
      <c r="Q6" s="20">
        <f t="shared" si="3"/>
        <v>101.95</v>
      </c>
      <c r="R6" s="20">
        <f t="shared" si="3"/>
        <v>2289</v>
      </c>
      <c r="S6" s="20">
        <f t="shared" si="3"/>
        <v>26147</v>
      </c>
      <c r="T6" s="20">
        <f t="shared" si="3"/>
        <v>112.3</v>
      </c>
      <c r="U6" s="20">
        <f t="shared" si="3"/>
        <v>232.83</v>
      </c>
      <c r="V6" s="20">
        <f t="shared" si="3"/>
        <v>9633</v>
      </c>
      <c r="W6" s="20">
        <f t="shared" si="3"/>
        <v>3.24</v>
      </c>
      <c r="X6" s="20">
        <f t="shared" si="3"/>
        <v>2973.15</v>
      </c>
      <c r="Y6" s="21" t="str">
        <f>IF(Y7="",NA(),Y7)</f>
        <v>-</v>
      </c>
      <c r="Z6" s="21">
        <f t="shared" ref="Z6:AH6" si="4">IF(Z7="",NA(),Z7)</f>
        <v>111.94</v>
      </c>
      <c r="AA6" s="21">
        <f t="shared" si="4"/>
        <v>103.04</v>
      </c>
      <c r="AB6" s="21">
        <f t="shared" si="4"/>
        <v>105.09</v>
      </c>
      <c r="AC6" s="21">
        <f t="shared" si="4"/>
        <v>112.17</v>
      </c>
      <c r="AD6" s="21" t="str">
        <f t="shared" si="4"/>
        <v>-</v>
      </c>
      <c r="AE6" s="21">
        <f t="shared" si="4"/>
        <v>107.21</v>
      </c>
      <c r="AF6" s="21">
        <f t="shared" si="4"/>
        <v>107.08</v>
      </c>
      <c r="AG6" s="21">
        <f t="shared" si="4"/>
        <v>107.01</v>
      </c>
      <c r="AH6" s="21">
        <f t="shared" si="4"/>
        <v>106.53</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43.71</v>
      </c>
      <c r="AQ6" s="21">
        <f t="shared" si="5"/>
        <v>45.94</v>
      </c>
      <c r="AR6" s="21">
        <f t="shared" si="5"/>
        <v>23.86</v>
      </c>
      <c r="AS6" s="21">
        <f t="shared" si="5"/>
        <v>18.41</v>
      </c>
      <c r="AT6" s="20" t="str">
        <f>IF(AT7="","",IF(AT7="-","【-】","【"&amp;SUBSTITUTE(TEXT(AT7,"#,##0.00"),"-","△")&amp;"】"))</f>
        <v>【3.03】</v>
      </c>
      <c r="AU6" s="21" t="str">
        <f>IF(AU7="",NA(),AU7)</f>
        <v>-</v>
      </c>
      <c r="AV6" s="21">
        <f t="shared" ref="AV6:BD6" si="6">IF(AV7="",NA(),AV7)</f>
        <v>30.45</v>
      </c>
      <c r="AW6" s="21">
        <f t="shared" si="6"/>
        <v>44.72</v>
      </c>
      <c r="AX6" s="21">
        <f t="shared" si="6"/>
        <v>46.47</v>
      </c>
      <c r="AY6" s="21">
        <f t="shared" si="6"/>
        <v>75.849999999999994</v>
      </c>
      <c r="AZ6" s="21" t="str">
        <f t="shared" si="6"/>
        <v>-</v>
      </c>
      <c r="BA6" s="21">
        <f t="shared" si="6"/>
        <v>40.67</v>
      </c>
      <c r="BB6" s="21">
        <f t="shared" si="6"/>
        <v>47.7</v>
      </c>
      <c r="BC6" s="21">
        <f t="shared" si="6"/>
        <v>68.27</v>
      </c>
      <c r="BD6" s="21">
        <f t="shared" si="6"/>
        <v>74.790000000000006</v>
      </c>
      <c r="BE6" s="20" t="str">
        <f>IF(BE7="","",IF(BE7="-","【-】","【"&amp;SUBSTITUTE(TEXT(BE7,"#,##0.00"),"-","△")&amp;"】"))</f>
        <v>【78.43】</v>
      </c>
      <c r="BF6" s="21" t="str">
        <f>IF(BF7="",NA(),BF7)</f>
        <v>-</v>
      </c>
      <c r="BG6" s="21">
        <f t="shared" ref="BG6:BO6" si="7">IF(BG7="",NA(),BG7)</f>
        <v>230.61</v>
      </c>
      <c r="BH6" s="21">
        <f t="shared" si="7"/>
        <v>667.89</v>
      </c>
      <c r="BI6" s="21">
        <f t="shared" si="7"/>
        <v>544.59</v>
      </c>
      <c r="BJ6" s="21">
        <f t="shared" si="7"/>
        <v>154.19999999999999</v>
      </c>
      <c r="BK6" s="21" t="str">
        <f t="shared" si="7"/>
        <v>-</v>
      </c>
      <c r="BL6" s="21">
        <f t="shared" si="7"/>
        <v>1050.51</v>
      </c>
      <c r="BM6" s="21">
        <f t="shared" si="7"/>
        <v>1102.01</v>
      </c>
      <c r="BN6" s="21">
        <f t="shared" si="7"/>
        <v>804.98</v>
      </c>
      <c r="BO6" s="21">
        <f t="shared" si="7"/>
        <v>767.56</v>
      </c>
      <c r="BP6" s="20" t="str">
        <f>IF(BP7="","",IF(BP7="-","【-】","【"&amp;SUBSTITUTE(TEXT(BP7,"#,##0.00"),"-","△")&amp;"】"))</f>
        <v>【630.82】</v>
      </c>
      <c r="BQ6" s="21" t="str">
        <f>IF(BQ7="",NA(),BQ7)</f>
        <v>-</v>
      </c>
      <c r="BR6" s="21">
        <f t="shared" ref="BR6:BZ6" si="8">IF(BR7="",NA(),BR7)</f>
        <v>51.68</v>
      </c>
      <c r="BS6" s="21">
        <f t="shared" si="8"/>
        <v>60.93</v>
      </c>
      <c r="BT6" s="21">
        <f t="shared" si="8"/>
        <v>68.72</v>
      </c>
      <c r="BU6" s="21">
        <f t="shared" si="8"/>
        <v>110.12</v>
      </c>
      <c r="BV6" s="21" t="str">
        <f t="shared" si="8"/>
        <v>-</v>
      </c>
      <c r="BW6" s="21">
        <f t="shared" si="8"/>
        <v>82.65</v>
      </c>
      <c r="BX6" s="21">
        <f t="shared" si="8"/>
        <v>82.55</v>
      </c>
      <c r="BY6" s="21">
        <f t="shared" si="8"/>
        <v>88.71</v>
      </c>
      <c r="BZ6" s="21">
        <f t="shared" si="8"/>
        <v>90.23</v>
      </c>
      <c r="CA6" s="20" t="str">
        <f>IF(CA7="","",IF(CA7="-","【-】","【"&amp;SUBSTITUTE(TEXT(CA7,"#,##0.00"),"-","△")&amp;"】"))</f>
        <v>【97.81】</v>
      </c>
      <c r="CB6" s="21" t="str">
        <f>IF(CB7="",NA(),CB7)</f>
        <v>-</v>
      </c>
      <c r="CC6" s="21">
        <f t="shared" ref="CC6:CK6" si="9">IF(CC7="",NA(),CC7)</f>
        <v>244.04</v>
      </c>
      <c r="CD6" s="21">
        <f t="shared" si="9"/>
        <v>207.96</v>
      </c>
      <c r="CE6" s="21">
        <f t="shared" si="9"/>
        <v>185.64</v>
      </c>
      <c r="CF6" s="21">
        <f t="shared" si="9"/>
        <v>118.65</v>
      </c>
      <c r="CG6" s="21" t="str">
        <f t="shared" si="9"/>
        <v>-</v>
      </c>
      <c r="CH6" s="21">
        <f t="shared" si="9"/>
        <v>186.3</v>
      </c>
      <c r="CI6" s="21">
        <f t="shared" si="9"/>
        <v>188.38</v>
      </c>
      <c r="CJ6" s="21">
        <f t="shared" si="9"/>
        <v>174.8</v>
      </c>
      <c r="CK6" s="21">
        <f t="shared" si="9"/>
        <v>170.2</v>
      </c>
      <c r="CL6" s="20" t="str">
        <f>IF(CL7="","",IF(CL7="-","【-】","【"&amp;SUBSTITUTE(TEXT(CL7,"#,##0.00"),"-","△")&amp;"】"))</f>
        <v>【138.75】</v>
      </c>
      <c r="CM6" s="21" t="str">
        <f>IF(CM7="",NA(),CM7)</f>
        <v>-</v>
      </c>
      <c r="CN6" s="21">
        <f t="shared" ref="CN6:CV6" si="10">IF(CN7="",NA(),CN7)</f>
        <v>51.12</v>
      </c>
      <c r="CO6" s="21">
        <f t="shared" si="10"/>
        <v>49.66</v>
      </c>
      <c r="CP6" s="21">
        <f t="shared" si="10"/>
        <v>60.29</v>
      </c>
      <c r="CQ6" s="21">
        <f t="shared" si="10"/>
        <v>69.849999999999994</v>
      </c>
      <c r="CR6" s="21" t="str">
        <f t="shared" si="10"/>
        <v>-</v>
      </c>
      <c r="CS6" s="21">
        <f t="shared" si="10"/>
        <v>50.53</v>
      </c>
      <c r="CT6" s="21">
        <f t="shared" si="10"/>
        <v>51.42</v>
      </c>
      <c r="CU6" s="21">
        <f t="shared" si="10"/>
        <v>55.82</v>
      </c>
      <c r="CV6" s="21">
        <f t="shared" si="10"/>
        <v>56.51</v>
      </c>
      <c r="CW6" s="20" t="str">
        <f>IF(CW7="","",IF(CW7="-","【-】","【"&amp;SUBSTITUTE(TEXT(CW7,"#,##0.00"),"-","△")&amp;"】"))</f>
        <v>【58.94】</v>
      </c>
      <c r="CX6" s="21" t="str">
        <f>IF(CX7="",NA(),CX7)</f>
        <v>-</v>
      </c>
      <c r="CY6" s="21">
        <f t="shared" ref="CY6:DG6" si="11">IF(CY7="",NA(),CY7)</f>
        <v>92.5</v>
      </c>
      <c r="CZ6" s="21">
        <f t="shared" si="11"/>
        <v>93</v>
      </c>
      <c r="DA6" s="21">
        <f t="shared" si="11"/>
        <v>93.53</v>
      </c>
      <c r="DB6" s="21">
        <f t="shared" si="11"/>
        <v>93.91</v>
      </c>
      <c r="DC6" s="21" t="str">
        <f t="shared" si="11"/>
        <v>-</v>
      </c>
      <c r="DD6" s="21">
        <f t="shared" si="11"/>
        <v>82.08</v>
      </c>
      <c r="DE6" s="21">
        <f t="shared" si="11"/>
        <v>81.34</v>
      </c>
      <c r="DF6" s="21">
        <f t="shared" si="11"/>
        <v>90.67</v>
      </c>
      <c r="DG6" s="21">
        <f t="shared" si="11"/>
        <v>90.62</v>
      </c>
      <c r="DH6" s="20" t="str">
        <f>IF(DH7="","",IF(DH7="-","【-】","【"&amp;SUBSTITUTE(TEXT(DH7,"#,##0.00"),"-","△")&amp;"】"))</f>
        <v>【95.91】</v>
      </c>
      <c r="DI6" s="21" t="str">
        <f>IF(DI7="",NA(),DI7)</f>
        <v>-</v>
      </c>
      <c r="DJ6" s="21">
        <f t="shared" ref="DJ6:DR6" si="12">IF(DJ7="",NA(),DJ7)</f>
        <v>6.16</v>
      </c>
      <c r="DK6" s="21">
        <f t="shared" si="12"/>
        <v>11.09</v>
      </c>
      <c r="DL6" s="21">
        <f t="shared" si="12"/>
        <v>14.85</v>
      </c>
      <c r="DM6" s="21">
        <f t="shared" si="12"/>
        <v>18.66</v>
      </c>
      <c r="DN6" s="21" t="str">
        <f t="shared" si="12"/>
        <v>-</v>
      </c>
      <c r="DO6" s="21">
        <f t="shared" si="12"/>
        <v>12.7</v>
      </c>
      <c r="DP6" s="21">
        <f t="shared" si="12"/>
        <v>14.65</v>
      </c>
      <c r="DQ6" s="21">
        <f t="shared" si="12"/>
        <v>25.86</v>
      </c>
      <c r="DR6" s="21">
        <f t="shared" si="12"/>
        <v>26.9</v>
      </c>
      <c r="DS6" s="20" t="str">
        <f>IF(DS7="","",IF(DS7="-","【-】","【"&amp;SUBSTITUTE(TEXT(DS7,"#,##0.00"),"-","△")&amp;"】"))</f>
        <v>【41.09】</v>
      </c>
      <c r="DT6" s="21" t="str">
        <f>IF(DT7="",NA(),DT7)</f>
        <v>-</v>
      </c>
      <c r="DU6" s="20">
        <f t="shared" ref="DU6:EC6" si="13">IF(DU7="",NA(),DU7)</f>
        <v>0</v>
      </c>
      <c r="DV6" s="20">
        <f t="shared" si="13"/>
        <v>0</v>
      </c>
      <c r="DW6" s="20">
        <f t="shared" si="13"/>
        <v>0</v>
      </c>
      <c r="DX6" s="20">
        <f t="shared" si="13"/>
        <v>0</v>
      </c>
      <c r="DY6" s="21" t="str">
        <f t="shared" si="13"/>
        <v>-</v>
      </c>
      <c r="DZ6" s="20">
        <f t="shared" si="13"/>
        <v>0</v>
      </c>
      <c r="EA6" s="21">
        <f t="shared" si="13"/>
        <v>0.1</v>
      </c>
      <c r="EB6" s="21">
        <f t="shared" si="13"/>
        <v>1.4</v>
      </c>
      <c r="EC6" s="21">
        <f t="shared" si="13"/>
        <v>2.08</v>
      </c>
      <c r="ED6" s="20" t="str">
        <f>IF(ED7="","",IF(ED7="-","【-】","【"&amp;SUBSTITUTE(TEXT(ED7,"#,##0.00"),"-","△")&amp;"】"))</f>
        <v>【8.68】</v>
      </c>
      <c r="EE6" s="21" t="str">
        <f>IF(EE7="",NA(),EE7)</f>
        <v>-</v>
      </c>
      <c r="EF6" s="20">
        <f t="shared" ref="EF6:EN6" si="14">IF(EF7="",NA(),EF7)</f>
        <v>0</v>
      </c>
      <c r="EG6" s="20">
        <f t="shared" si="14"/>
        <v>0</v>
      </c>
      <c r="EH6" s="20">
        <f t="shared" si="14"/>
        <v>0</v>
      </c>
      <c r="EI6" s="20">
        <f t="shared" si="14"/>
        <v>0</v>
      </c>
      <c r="EJ6" s="21" t="str">
        <f t="shared" si="14"/>
        <v>-</v>
      </c>
      <c r="EK6" s="21">
        <f t="shared" si="14"/>
        <v>1.65</v>
      </c>
      <c r="EL6" s="21">
        <f t="shared" si="14"/>
        <v>0.14000000000000001</v>
      </c>
      <c r="EM6" s="21">
        <f t="shared" si="14"/>
        <v>0.12</v>
      </c>
      <c r="EN6" s="21">
        <f t="shared" si="14"/>
        <v>0.09</v>
      </c>
      <c r="EO6" s="20" t="str">
        <f>IF(EO7="","",IF(EO7="-","【-】","【"&amp;SUBSTITUTE(TEXT(EO7,"#,##0.00"),"-","△")&amp;"】"))</f>
        <v>【0.22】</v>
      </c>
    </row>
    <row r="7" spans="1:148" s="22" customFormat="1" x14ac:dyDescent="0.2">
      <c r="A7" s="14"/>
      <c r="B7" s="23">
        <v>2023</v>
      </c>
      <c r="C7" s="23">
        <v>462195</v>
      </c>
      <c r="D7" s="23">
        <v>46</v>
      </c>
      <c r="E7" s="23">
        <v>17</v>
      </c>
      <c r="F7" s="23">
        <v>1</v>
      </c>
      <c r="G7" s="23">
        <v>0</v>
      </c>
      <c r="H7" s="23" t="s">
        <v>96</v>
      </c>
      <c r="I7" s="23" t="s">
        <v>97</v>
      </c>
      <c r="J7" s="23" t="s">
        <v>98</v>
      </c>
      <c r="K7" s="23" t="s">
        <v>99</v>
      </c>
      <c r="L7" s="23" t="s">
        <v>100</v>
      </c>
      <c r="M7" s="23" t="s">
        <v>101</v>
      </c>
      <c r="N7" s="24" t="s">
        <v>102</v>
      </c>
      <c r="O7" s="24">
        <v>59.14</v>
      </c>
      <c r="P7" s="24">
        <v>37.22</v>
      </c>
      <c r="Q7" s="24">
        <v>101.95</v>
      </c>
      <c r="R7" s="24">
        <v>2289</v>
      </c>
      <c r="S7" s="24">
        <v>26147</v>
      </c>
      <c r="T7" s="24">
        <v>112.3</v>
      </c>
      <c r="U7" s="24">
        <v>232.83</v>
      </c>
      <c r="V7" s="24">
        <v>9633</v>
      </c>
      <c r="W7" s="24">
        <v>3.24</v>
      </c>
      <c r="X7" s="24">
        <v>2973.15</v>
      </c>
      <c r="Y7" s="24" t="s">
        <v>102</v>
      </c>
      <c r="Z7" s="24">
        <v>111.94</v>
      </c>
      <c r="AA7" s="24">
        <v>103.04</v>
      </c>
      <c r="AB7" s="24">
        <v>105.09</v>
      </c>
      <c r="AC7" s="24">
        <v>112.17</v>
      </c>
      <c r="AD7" s="24" t="s">
        <v>102</v>
      </c>
      <c r="AE7" s="24">
        <v>107.21</v>
      </c>
      <c r="AF7" s="24">
        <v>107.08</v>
      </c>
      <c r="AG7" s="24">
        <v>107.01</v>
      </c>
      <c r="AH7" s="24">
        <v>106.53</v>
      </c>
      <c r="AI7" s="24">
        <v>105.91</v>
      </c>
      <c r="AJ7" s="24" t="s">
        <v>102</v>
      </c>
      <c r="AK7" s="24">
        <v>0</v>
      </c>
      <c r="AL7" s="24">
        <v>0</v>
      </c>
      <c r="AM7" s="24">
        <v>0</v>
      </c>
      <c r="AN7" s="24">
        <v>0</v>
      </c>
      <c r="AO7" s="24" t="s">
        <v>102</v>
      </c>
      <c r="AP7" s="24">
        <v>43.71</v>
      </c>
      <c r="AQ7" s="24">
        <v>45.94</v>
      </c>
      <c r="AR7" s="24">
        <v>23.86</v>
      </c>
      <c r="AS7" s="24">
        <v>18.41</v>
      </c>
      <c r="AT7" s="24">
        <v>3.03</v>
      </c>
      <c r="AU7" s="24" t="s">
        <v>102</v>
      </c>
      <c r="AV7" s="24">
        <v>30.45</v>
      </c>
      <c r="AW7" s="24">
        <v>44.72</v>
      </c>
      <c r="AX7" s="24">
        <v>46.47</v>
      </c>
      <c r="AY7" s="24">
        <v>75.849999999999994</v>
      </c>
      <c r="AZ7" s="24" t="s">
        <v>102</v>
      </c>
      <c r="BA7" s="24">
        <v>40.67</v>
      </c>
      <c r="BB7" s="24">
        <v>47.7</v>
      </c>
      <c r="BC7" s="24">
        <v>68.27</v>
      </c>
      <c r="BD7" s="24">
        <v>74.790000000000006</v>
      </c>
      <c r="BE7" s="24">
        <v>78.430000000000007</v>
      </c>
      <c r="BF7" s="24" t="s">
        <v>102</v>
      </c>
      <c r="BG7" s="24">
        <v>230.61</v>
      </c>
      <c r="BH7" s="24">
        <v>667.89</v>
      </c>
      <c r="BI7" s="24">
        <v>544.59</v>
      </c>
      <c r="BJ7" s="24">
        <v>154.19999999999999</v>
      </c>
      <c r="BK7" s="24" t="s">
        <v>102</v>
      </c>
      <c r="BL7" s="24">
        <v>1050.51</v>
      </c>
      <c r="BM7" s="24">
        <v>1102.01</v>
      </c>
      <c r="BN7" s="24">
        <v>804.98</v>
      </c>
      <c r="BO7" s="24">
        <v>767.56</v>
      </c>
      <c r="BP7" s="24">
        <v>630.82000000000005</v>
      </c>
      <c r="BQ7" s="24" t="s">
        <v>102</v>
      </c>
      <c r="BR7" s="24">
        <v>51.68</v>
      </c>
      <c r="BS7" s="24">
        <v>60.93</v>
      </c>
      <c r="BT7" s="24">
        <v>68.72</v>
      </c>
      <c r="BU7" s="24">
        <v>110.12</v>
      </c>
      <c r="BV7" s="24" t="s">
        <v>102</v>
      </c>
      <c r="BW7" s="24">
        <v>82.65</v>
      </c>
      <c r="BX7" s="24">
        <v>82.55</v>
      </c>
      <c r="BY7" s="24">
        <v>88.71</v>
      </c>
      <c r="BZ7" s="24">
        <v>90.23</v>
      </c>
      <c r="CA7" s="24">
        <v>97.81</v>
      </c>
      <c r="CB7" s="24" t="s">
        <v>102</v>
      </c>
      <c r="CC7" s="24">
        <v>244.04</v>
      </c>
      <c r="CD7" s="24">
        <v>207.96</v>
      </c>
      <c r="CE7" s="24">
        <v>185.64</v>
      </c>
      <c r="CF7" s="24">
        <v>118.65</v>
      </c>
      <c r="CG7" s="24" t="s">
        <v>102</v>
      </c>
      <c r="CH7" s="24">
        <v>186.3</v>
      </c>
      <c r="CI7" s="24">
        <v>188.38</v>
      </c>
      <c r="CJ7" s="24">
        <v>174.8</v>
      </c>
      <c r="CK7" s="24">
        <v>170.2</v>
      </c>
      <c r="CL7" s="24">
        <v>138.75</v>
      </c>
      <c r="CM7" s="24" t="s">
        <v>102</v>
      </c>
      <c r="CN7" s="24">
        <v>51.12</v>
      </c>
      <c r="CO7" s="24">
        <v>49.66</v>
      </c>
      <c r="CP7" s="24">
        <v>60.29</v>
      </c>
      <c r="CQ7" s="24">
        <v>69.849999999999994</v>
      </c>
      <c r="CR7" s="24" t="s">
        <v>102</v>
      </c>
      <c r="CS7" s="24">
        <v>50.53</v>
      </c>
      <c r="CT7" s="24">
        <v>51.42</v>
      </c>
      <c r="CU7" s="24">
        <v>55.82</v>
      </c>
      <c r="CV7" s="24">
        <v>56.51</v>
      </c>
      <c r="CW7" s="24">
        <v>58.94</v>
      </c>
      <c r="CX7" s="24" t="s">
        <v>102</v>
      </c>
      <c r="CY7" s="24">
        <v>92.5</v>
      </c>
      <c r="CZ7" s="24">
        <v>93</v>
      </c>
      <c r="DA7" s="24">
        <v>93.53</v>
      </c>
      <c r="DB7" s="24">
        <v>93.91</v>
      </c>
      <c r="DC7" s="24" t="s">
        <v>102</v>
      </c>
      <c r="DD7" s="24">
        <v>82.08</v>
      </c>
      <c r="DE7" s="24">
        <v>81.34</v>
      </c>
      <c r="DF7" s="24">
        <v>90.67</v>
      </c>
      <c r="DG7" s="24">
        <v>90.62</v>
      </c>
      <c r="DH7" s="24">
        <v>95.91</v>
      </c>
      <c r="DI7" s="24" t="s">
        <v>102</v>
      </c>
      <c r="DJ7" s="24">
        <v>6.16</v>
      </c>
      <c r="DK7" s="24">
        <v>11.09</v>
      </c>
      <c r="DL7" s="24">
        <v>14.85</v>
      </c>
      <c r="DM7" s="24">
        <v>18.66</v>
      </c>
      <c r="DN7" s="24" t="s">
        <v>102</v>
      </c>
      <c r="DO7" s="24">
        <v>12.7</v>
      </c>
      <c r="DP7" s="24">
        <v>14.65</v>
      </c>
      <c r="DQ7" s="24">
        <v>25.86</v>
      </c>
      <c r="DR7" s="24">
        <v>26.9</v>
      </c>
      <c r="DS7" s="24">
        <v>41.09</v>
      </c>
      <c r="DT7" s="24" t="s">
        <v>102</v>
      </c>
      <c r="DU7" s="24">
        <v>0</v>
      </c>
      <c r="DV7" s="24">
        <v>0</v>
      </c>
      <c r="DW7" s="24">
        <v>0</v>
      </c>
      <c r="DX7" s="24">
        <v>0</v>
      </c>
      <c r="DY7" s="24" t="s">
        <v>102</v>
      </c>
      <c r="DZ7" s="24">
        <v>0</v>
      </c>
      <c r="EA7" s="24">
        <v>0.1</v>
      </c>
      <c r="EB7" s="24">
        <v>1.4</v>
      </c>
      <c r="EC7" s="24">
        <v>2.08</v>
      </c>
      <c r="ED7" s="24">
        <v>8.68</v>
      </c>
      <c r="EE7" s="24" t="s">
        <v>102</v>
      </c>
      <c r="EF7" s="24">
        <v>0</v>
      </c>
      <c r="EG7" s="24">
        <v>0</v>
      </c>
      <c r="EH7" s="24">
        <v>0</v>
      </c>
      <c r="EI7" s="24">
        <v>0</v>
      </c>
      <c r="EJ7" s="24" t="s">
        <v>102</v>
      </c>
      <c r="EK7" s="24">
        <v>1.65</v>
      </c>
      <c r="EL7" s="24">
        <v>0.14000000000000001</v>
      </c>
      <c r="EM7" s="24">
        <v>0.12</v>
      </c>
      <c r="EN7" s="24">
        <v>0.09</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2025-02-18T23:46:38Z</cp:lastPrinted>
  <dcterms:created xsi:type="dcterms:W3CDTF">2025-01-24T07:07:45Z</dcterms:created>
  <dcterms:modified xsi:type="dcterms:W3CDTF">2025-02-27T05:21:54Z</dcterms:modified>
  <cp:category/>
</cp:coreProperties>
</file>