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0 日置市（済）○\"/>
    </mc:Choice>
  </mc:AlternateContent>
  <xr:revisionPtr revIDLastSave="0" documentId="13_ncr:1_{A0ABC753-DBF4-4338-9C54-B1CEF5591879}" xr6:coauthVersionLast="36" xr6:coauthVersionMax="47" xr10:uidLastSave="{00000000-0000-0000-0000-000000000000}"/>
  <workbookProtection workbookAlgorithmName="SHA-512" workbookHashValue="/IYODV8wcB06C0mszEeH7vZF9Kzs6ep6/Vf94LAGiotrbuMighjNcVwSi4mowYeUeQleMQLnMLY+CwRtTaOfrA==" workbookSaltValue="ZakZaq1QycJvq7avE0KG8Q=="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F85" i="4"/>
  <c r="AL10"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<sst xmlns="http://schemas.openxmlformats.org/spreadsheetml/2006/main" count="253" uniqueCount="116">
  <si>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</si>
  <si>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</si>
  <si>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</si>
  <si>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</si>
  <si>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</si>
  <si>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</si>
  <si>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</si>
  <si>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</si>
  <si>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</si>
  <si>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</si>
  <si>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</si>
  <si>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</si>
  <si>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</si>
  <si>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</si>
  <si>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</si>
  <si>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</si>
  <si>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</si>
  <si>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</si>
  <si>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</si>
  <si>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</si>
  <si>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</si>
  <si>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</si>
  <si>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</si>
  <si>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</si>
  <si>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</si>
  <si>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</si>
  <si>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</si>
  <si>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</si>
  <si>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</si>
  <si>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</si>
  <si>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</si>
  <si>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</si>
  <si>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</si>
  <si>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</si>
  <si>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</si>
  <si>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</si>
  <si>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</si>
  <si>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</si>
  <si>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</si>
  <si>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</si>
  <si>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</si>
  <si>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</si>
  <si>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</si>
  <si>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</si>
  <si>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</si>
  <si>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</si>
  <si>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</si>
  <si>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</si>
  <si>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</si>
  <si>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</si>
  <si>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</si>
  <si>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</si>
  <si>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</si>
  <si>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</si>
  <si>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</si>
  <si>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</si>
  <si>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</si>
  <si>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</si>
  <si>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</si>
  <si>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</si>
  <si>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</si>
  <si>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</si>
  <si>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</si>
  <si>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</si>
  <si>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</si>
  <si>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</si>
  <si>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</si>
  <si>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</si>
  <si>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</si>
  <si>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</si>
  <si>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</si>
  <si>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</si>
  <si>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</si>
  <si>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</si>
  <si>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</si>
  <si>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</si>
  <si>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</si>
  <si>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</si>
  <si>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</si>
  <si>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</si>
  <si>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</si>
  <si>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</si>
  <si>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</si>
  <si>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</si>
  <si>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</si>
  <si>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</si>
  <si>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</si>
  <si>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</si>
  <si>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</si>
  <si>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</si>
  <si>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</si>
  <si>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</si>
  <si>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</si>
  <si>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</si>
  <si>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</si>
  <si>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</si>
  <si>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日置市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</si>
  <si>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</si>
  <si>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</si>
  <si>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</si>
  <si>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</si>
  <si>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</si>
  <si>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</si>
  <si>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</si>
  <si>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</si>
  <si>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</si>
  <si>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</si>
  <si>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</si>
  <si>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</si>
  <si>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</si>
  <si>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</si>
  <si>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</si>
  <si>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</si>
  <si>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※令和２年度より地方公営企業法を適用したため、令和元年度の数値は計上していない。
①経営の健全性において、経常収支比率は146.42%と全国平均値(104.44%)や類似団体平均値(106.35%)を上回っており、収支の均衡は保たれているが、総収益に占める一般会計繰入金の割合は約64%であり、料金収入以外の収入に依存している状況であるため，改善を図る必要がある。
②累積欠損金は、発生していない。
③流動比率は、526.63%と全国平均(42.02%)や類似団体平均値(44.04%)を大きく上回っており、短期的な支払能力については問題ない。
⑤経費回収率は、56.62%で前年度43.38ポイントの減となった。施設等の修繕による費用の増加によるもので今後の人口減少や機器更新投資を見据え、経費削減に努める必要がある。
⑥汚水処理原価は費用の増加に伴い413.43円であり，全国平均(271.15円)や類似団体平均値(301.86円)を上回っている。今後は経費削減に取り組む必要がある。
⑦施設利用率は、41.67%と全国平均(49.87%)や類似団体平均値(46.25%)を下回っている。今後、有収水量が減少方向になることが予想され、現状を分析し適切な施設規模を検討する必要がある。</t>
    <rPh sb="173" eb="175">
      <t>カイゼン</t>
    </rPh>
    <rPh sb="290" eb="293">
      <t>ゼンネンド</t>
    </rPh>
    <rPh sb="303" eb="304">
      <t>ゲン</t>
    </rPh>
    <rPh sb="309" eb="311">
      <t>シセツ</t>
    </rPh>
    <rPh sb="311" eb="312">
      <t>トウ</t>
    </rPh>
    <rPh sb="318" eb="320">
      <t>ヒヨウ</t>
    </rPh>
    <rPh sb="321" eb="323">
      <t>ゾウカ</t>
    </rPh>
    <rPh sb="329" eb="331">
      <t>コンゴ</t>
    </rPh>
    <rPh sb="401" eb="402">
      <t>エン</t>
    </rPh>
    <rPh sb="418" eb="419">
      <t>エン</t>
    </rPh>
    <rPh sb="421" eb="423">
      <t>ウワマワ</t>
    </rPh>
    <phoneticPr fontId="4"/>
  </si>
  <si>
    <t>　日置市の農業集落排水事業は、平成12年７月の供用開始から約23年を経過しており、汚水処理施設についても老朽化が進んでいる。今後は、処理場施設の更新のタイミングと、有収水量に応じた施設維持に取り組む必要がある。
①有形固定資産減価償却率は、法適用後４年目の決算でもあり、全国平均や類似団体平均値を下回っている。</t>
    <phoneticPr fontId="4"/>
  </si>
  <si>
    <t>　人口減少に伴う使用料、有収水量の減少に伴い、一般会計からの繰入金に依存する割合が大きくなっている。施設の老朽化も進行しており、更新費用や維持管理費が増加することも見込まれており、適切な処理施設の規模と、維持管理に必要な使用料水準を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</si>
</sst>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027-48E6-88EF-51C6D5017D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B027-48E6-88EF-51C6D5017D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53.67</c:v>
                </c:pt>
                <c:pt idx="2">
                  <c:v>46</c:v>
                </c:pt>
                <c:pt idx="3">
                  <c:v>41.67</c:v>
                </c:pt>
                <c:pt idx="4">
                  <c:v>41.67</c:v>
                </c:pt>
              </c:numCache>
            </c:numRef>
          </c:val>
          <c:extLst>
            <c:ext xmlns:c16="http://schemas.microsoft.com/office/drawing/2014/chart" uri="{C3380CC4-5D6E-409C-BE32-E72D297353CC}">
              <c16:uniqueId val="{00000000-3961-46B1-BCA8-C802F65FE7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3961-46B1-BCA8-C802F65FE7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98.31</c:v>
                </c:pt>
                <c:pt idx="2">
                  <c:v>98.22</c:v>
                </c:pt>
                <c:pt idx="3">
                  <c:v>98.17</c:v>
                </c:pt>
                <c:pt idx="4">
                  <c:v>98.62</c:v>
                </c:pt>
              </c:numCache>
            </c:numRef>
          </c:val>
          <c:extLst>
            <c:ext xmlns:c16="http://schemas.microsoft.com/office/drawing/2014/chart" uri="{C3380CC4-5D6E-409C-BE32-E72D297353CC}">
              <c16:uniqueId val="{00000000-B4B5-4748-9EDA-A1C8B3F635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B4B5-4748-9EDA-A1C8B3F635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168.67</c:v>
                </c:pt>
                <c:pt idx="2">
                  <c:v>197.95</c:v>
                </c:pt>
                <c:pt idx="3">
                  <c:v>187.44</c:v>
                </c:pt>
                <c:pt idx="4">
                  <c:v>146.41999999999999</c:v>
                </c:pt>
              </c:numCache>
            </c:numRef>
          </c:val>
          <c:extLst>
            <c:ext xmlns:c16="http://schemas.microsoft.com/office/drawing/2014/chart" uri="{C3380CC4-5D6E-409C-BE32-E72D297353CC}">
              <c16:uniqueId val="{00000000-A177-4284-B6C5-5EDCAD7FD80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A177-4284-B6C5-5EDCAD7FD80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4.28</c:v>
                </c:pt>
                <c:pt idx="2">
                  <c:v>7.37</c:v>
                </c:pt>
                <c:pt idx="3">
                  <c:v>10.46</c:v>
                </c:pt>
                <c:pt idx="4">
                  <c:v>13.54</c:v>
                </c:pt>
              </c:numCache>
            </c:numRef>
          </c:val>
          <c:extLst>
            <c:ext xmlns:c16="http://schemas.microsoft.com/office/drawing/2014/chart" uri="{C3380CC4-5D6E-409C-BE32-E72D297353CC}">
              <c16:uniqueId val="{00000000-BAD2-4FFE-99E7-3733FA844A6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BAD2-4FFE-99E7-3733FA844A6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850-4DE4-BB47-86379139626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B850-4DE4-BB47-86379139626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95F-43A0-8EA4-44A2980D560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495F-43A0-8EA4-44A2980D560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407.43</c:v>
                </c:pt>
                <c:pt idx="2">
                  <c:v>469.26</c:v>
                </c:pt>
                <c:pt idx="3">
                  <c:v>524.6</c:v>
                </c:pt>
                <c:pt idx="4">
                  <c:v>526.63</c:v>
                </c:pt>
              </c:numCache>
            </c:numRef>
          </c:val>
          <c:extLst>
            <c:ext xmlns:c16="http://schemas.microsoft.com/office/drawing/2014/chart" uri="{C3380CC4-5D6E-409C-BE32-E72D297353CC}">
              <c16:uniqueId val="{00000000-ACA0-476D-99AB-81778B2117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ACA0-476D-99AB-81778B2117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347.04</c:v>
                </c:pt>
                <c:pt idx="2">
                  <c:v>257.61</c:v>
                </c:pt>
                <c:pt idx="3">
                  <c:v>101.13</c:v>
                </c:pt>
                <c:pt idx="4" formatCode="#,##0.00;&quot;△&quot;#,##0.00">
                  <c:v>0</c:v>
                </c:pt>
              </c:numCache>
            </c:numRef>
          </c:val>
          <c:extLst>
            <c:ext xmlns:c16="http://schemas.microsoft.com/office/drawing/2014/chart" uri="{C3380CC4-5D6E-409C-BE32-E72D297353CC}">
              <c16:uniqueId val="{00000000-5C0A-4D02-B087-826F0ECDE9A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5C0A-4D02-B087-826F0ECDE9A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100</c:v>
                </c:pt>
                <c:pt idx="2">
                  <c:v>100</c:v>
                </c:pt>
                <c:pt idx="3">
                  <c:v>100</c:v>
                </c:pt>
                <c:pt idx="4">
                  <c:v>56.62</c:v>
                </c:pt>
              </c:numCache>
            </c:numRef>
          </c:val>
          <c:extLst>
            <c:ext xmlns:c16="http://schemas.microsoft.com/office/drawing/2014/chart" uri="{C3380CC4-5D6E-409C-BE32-E72D297353CC}">
              <c16:uniqueId val="{00000000-E9A6-425B-B139-02304A2E0A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E9A6-425B-B139-02304A2E0A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215.16</c:v>
                </c:pt>
                <c:pt idx="2">
                  <c:v>220.81</c:v>
                </c:pt>
                <c:pt idx="3">
                  <c:v>230.47</c:v>
                </c:pt>
                <c:pt idx="4">
                  <c:v>413.43</c:v>
                </c:pt>
              </c:numCache>
            </c:numRef>
          </c:val>
          <c:extLst>
            <c:ext xmlns:c16="http://schemas.microsoft.com/office/drawing/2014/chart" uri="{C3380CC4-5D6E-409C-BE32-E72D297353CC}">
              <c16:uniqueId val="{00000000-0044-41FD-980C-4E2A67BC5BB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044-41FD-980C-4E2A67BC5BB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日置市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46642</v>
      </c>
      <c r="AM8" s="41"/>
      <c r="AN8" s="41"/>
      <c r="AO8" s="41"/>
      <c r="AP8" s="41"/>
      <c r="AQ8" s="41"/>
      <c r="AR8" s="41"/>
      <c r="AS8" s="41"/>
      <c r="AT8" s="34">
        <f>データ!T6</f>
        <v>253.01</v>
      </c>
      <c r="AU8" s="34"/>
      <c r="AV8" s="34"/>
      <c r="AW8" s="34"/>
      <c r="AX8" s="34"/>
      <c r="AY8" s="34"/>
      <c r="AZ8" s="34"/>
      <c r="BA8" s="34"/>
      <c r="BB8" s="34">
        <f>データ!U6</f>
        <v>184.35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84.39</v>
      </c>
      <c r="J10" s="34"/>
      <c r="K10" s="34"/>
      <c r="L10" s="34"/>
      <c r="M10" s="34"/>
      <c r="N10" s="34"/>
      <c r="O10" s="34"/>
      <c r="P10" s="34">
        <f>データ!P6</f>
        <v>0.94</v>
      </c>
      <c r="Q10" s="34"/>
      <c r="R10" s="34"/>
      <c r="S10" s="34"/>
      <c r="T10" s="34"/>
      <c r="U10" s="34"/>
      <c r="V10" s="34"/>
      <c r="W10" s="34">
        <f>データ!Q6</f>
        <v>100</v>
      </c>
      <c r="X10" s="34"/>
      <c r="Y10" s="34"/>
      <c r="Z10" s="34"/>
      <c r="AA10" s="34"/>
      <c r="AB10" s="34"/>
      <c r="AC10" s="34"/>
      <c r="AD10" s="41">
        <f>データ!R6</f>
        <v>3580</v>
      </c>
      <c r="AE10" s="41"/>
      <c r="AF10" s="41"/>
      <c r="AG10" s="41"/>
      <c r="AH10" s="41"/>
      <c r="AI10" s="41"/>
      <c r="AJ10" s="41"/>
      <c r="AK10" s="2"/>
      <c r="AL10" s="41">
        <f>データ!V6</f>
        <v>435</v>
      </c>
      <c r="AM10" s="41"/>
      <c r="AN10" s="41"/>
      <c r="AO10" s="41"/>
      <c r="AP10" s="41"/>
      <c r="AQ10" s="41"/>
      <c r="AR10" s="41"/>
      <c r="AS10" s="41"/>
      <c r="AT10" s="34">
        <f>データ!W6</f>
        <v>0.52</v>
      </c>
      <c r="AU10" s="34"/>
      <c r="AV10" s="34"/>
      <c r="AW10" s="34"/>
      <c r="AX10" s="34"/>
      <c r="AY10" s="34"/>
      <c r="AZ10" s="34"/>
      <c r="BA10" s="34"/>
      <c r="BB10" s="34">
        <f>データ!X6</f>
        <v>836.54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t9rmrercvBkU5ya0F9qdY4Ep7SALGCUGQCxySLyQWunvScfE5VBFn+vPLk0fz/Cw+TplH+MBKi4f75vkp99AA==" saltValue="2TbYKkyYUpH7xqS5mMX8A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462161</v>
      </c>
      <c r="D6" s="19">
        <f t="shared" si="3"/>
        <v>46</v>
      </c>
      <c r="E6" s="19">
        <f t="shared" si="3"/>
        <v>17</v>
      </c>
      <c r="F6" s="19">
        <f t="shared" si="3"/>
        <v>5</v>
      </c>
      <c r="G6" s="19">
        <f t="shared" si="3"/>
        <v>0</v>
      </c>
      <c r="H6" s="19" t="str">
        <f t="shared" si="3"/>
        <v>鹿児島県　日置市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84.39</v>
      </c>
      <c r="P6" s="20">
        <f t="shared" si="3"/>
        <v>0.94</v>
      </c>
      <c r="Q6" s="20">
        <f t="shared" si="3"/>
        <v>100</v>
      </c>
      <c r="R6" s="20">
        <f t="shared" si="3"/>
        <v>3580</v>
      </c>
      <c r="S6" s="20">
        <f t="shared" si="3"/>
        <v>46642</v>
      </c>
      <c r="T6" s="20">
        <f t="shared" si="3"/>
        <v>253.01</v>
      </c>
      <c r="U6" s="20">
        <f t="shared" si="3"/>
        <v>184.35</v>
      </c>
      <c r="V6" s="20">
        <f t="shared" si="3"/>
        <v>435</v>
      </c>
      <c r="W6" s="20">
        <f t="shared" si="3"/>
        <v>0.52</v>
      </c>
      <c r="X6" s="20">
        <f t="shared" si="3"/>
        <v>836.54</v>
      </c>
      <c r="Y6" s="21" t="str">
        <f>IF(Y7="",NA(),Y7)</f>
        <v>-</v>
      </c>
      <c r="Z6" s="21">
        <f t="shared" ref="Z6:AH6" si="4">IF(Z7="",NA(),Z7)</f>
        <v>168.67</v>
      </c>
      <c r="AA6" s="21">
        <f t="shared" si="4"/>
        <v>197.95</v>
      </c>
      <c r="AB6" s="21">
        <f t="shared" si="4"/>
        <v>187.44</v>
      </c>
      <c r="AC6" s="21">
        <f t="shared" si="4"/>
        <v>146.41999999999999</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407.43</v>
      </c>
      <c r="AW6" s="21">
        <f t="shared" si="6"/>
        <v>469.26</v>
      </c>
      <c r="AX6" s="21">
        <f t="shared" si="6"/>
        <v>524.6</v>
      </c>
      <c r="AY6" s="21">
        <f t="shared" si="6"/>
        <v>526.63</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347.04</v>
      </c>
      <c r="BH6" s="21">
        <f t="shared" si="7"/>
        <v>257.61</v>
      </c>
      <c r="BI6" s="21">
        <f t="shared" si="7"/>
        <v>101.13</v>
      </c>
      <c r="BJ6" s="20">
        <f t="shared" si="7"/>
        <v>0</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100</v>
      </c>
      <c r="BS6" s="21">
        <f t="shared" si="8"/>
        <v>100</v>
      </c>
      <c r="BT6" s="21">
        <f t="shared" si="8"/>
        <v>100</v>
      </c>
      <c r="BU6" s="21">
        <f t="shared" si="8"/>
        <v>56.62</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215.16</v>
      </c>
      <c r="CD6" s="21">
        <f t="shared" si="9"/>
        <v>220.81</v>
      </c>
      <c r="CE6" s="21">
        <f t="shared" si="9"/>
        <v>230.47</v>
      </c>
      <c r="CF6" s="21">
        <f t="shared" si="9"/>
        <v>413.43</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53.67</v>
      </c>
      <c r="CO6" s="21">
        <f t="shared" si="10"/>
        <v>46</v>
      </c>
      <c r="CP6" s="21">
        <f t="shared" si="10"/>
        <v>41.67</v>
      </c>
      <c r="CQ6" s="21">
        <f t="shared" si="10"/>
        <v>41.67</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98.31</v>
      </c>
      <c r="CZ6" s="21">
        <f t="shared" si="11"/>
        <v>98.22</v>
      </c>
      <c r="DA6" s="21">
        <f t="shared" si="11"/>
        <v>98.17</v>
      </c>
      <c r="DB6" s="21">
        <f t="shared" si="11"/>
        <v>98.62</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4.28</v>
      </c>
      <c r="DK6" s="21">
        <f t="shared" si="12"/>
        <v>7.37</v>
      </c>
      <c r="DL6" s="21">
        <f t="shared" si="12"/>
        <v>10.46</v>
      </c>
      <c r="DM6" s="21">
        <f t="shared" si="12"/>
        <v>13.54</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462161</v>
      </c>
      <c r="D7" s="23">
        <v>46</v>
      </c>
      <c r="E7" s="23">
        <v>17</v>
      </c>
      <c r="F7" s="23">
        <v>5</v>
      </c>
      <c r="G7" s="23">
        <v>0</v>
      </c>
      <c r="H7" s="23" t="s">
        <v>96</v>
      </c>
      <c r="I7" s="23" t="s">
        <v>97</v>
      </c>
      <c r="J7" s="23" t="s">
        <v>98</v>
      </c>
      <c r="K7" s="23" t="s">
        <v>99</v>
      </c>
      <c r="L7" s="23" t="s">
        <v>100</v>
      </c>
      <c r="M7" s="23" t="s">
        <v>101</v>
      </c>
      <c r="N7" s="24" t="s">
        <v>102</v>
      </c>
      <c r="O7" s="24">
        <v>84.39</v>
      </c>
      <c r="P7" s="24">
        <v>0.94</v>
      </c>
      <c r="Q7" s="24">
        <v>100</v>
      </c>
      <c r="R7" s="24">
        <v>3580</v>
      </c>
      <c r="S7" s="24">
        <v>46642</v>
      </c>
      <c r="T7" s="24">
        <v>253.01</v>
      </c>
      <c r="U7" s="24">
        <v>184.35</v>
      </c>
      <c r="V7" s="24">
        <v>435</v>
      </c>
      <c r="W7" s="24">
        <v>0.52</v>
      </c>
      <c r="X7" s="24">
        <v>836.54</v>
      </c>
      <c r="Y7" s="24" t="s">
        <v>102</v>
      </c>
      <c r="Z7" s="24">
        <v>168.67</v>
      </c>
      <c r="AA7" s="24">
        <v>197.95</v>
      </c>
      <c r="AB7" s="24">
        <v>187.44</v>
      </c>
      <c r="AC7" s="24">
        <v>146.41999999999999</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407.43</v>
      </c>
      <c r="AW7" s="24">
        <v>469.26</v>
      </c>
      <c r="AX7" s="24">
        <v>524.6</v>
      </c>
      <c r="AY7" s="24">
        <v>526.63</v>
      </c>
      <c r="AZ7" s="24" t="s">
        <v>102</v>
      </c>
      <c r="BA7" s="24">
        <v>29.13</v>
      </c>
      <c r="BB7" s="24">
        <v>35.69</v>
      </c>
      <c r="BC7" s="24">
        <v>38.4</v>
      </c>
      <c r="BD7" s="24">
        <v>44.04</v>
      </c>
      <c r="BE7" s="24">
        <v>42.02</v>
      </c>
      <c r="BF7" s="24" t="s">
        <v>102</v>
      </c>
      <c r="BG7" s="24">
        <v>347.04</v>
      </c>
      <c r="BH7" s="24">
        <v>257.61</v>
      </c>
      <c r="BI7" s="24">
        <v>101.13</v>
      </c>
      <c r="BJ7" s="24">
        <v>0</v>
      </c>
      <c r="BK7" s="24" t="s">
        <v>102</v>
      </c>
      <c r="BL7" s="24">
        <v>867.83</v>
      </c>
      <c r="BM7" s="24">
        <v>791.76</v>
      </c>
      <c r="BN7" s="24">
        <v>900.82</v>
      </c>
      <c r="BO7" s="24">
        <v>839.21</v>
      </c>
      <c r="BP7" s="24">
        <v>785.1</v>
      </c>
      <c r="BQ7" s="24" t="s">
        <v>102</v>
      </c>
      <c r="BR7" s="24">
        <v>100</v>
      </c>
      <c r="BS7" s="24">
        <v>100</v>
      </c>
      <c r="BT7" s="24">
        <v>100</v>
      </c>
      <c r="BU7" s="24">
        <v>56.62</v>
      </c>
      <c r="BV7" s="24" t="s">
        <v>102</v>
      </c>
      <c r="BW7" s="24">
        <v>57.08</v>
      </c>
      <c r="BX7" s="24">
        <v>56.26</v>
      </c>
      <c r="BY7" s="24">
        <v>52.94</v>
      </c>
      <c r="BZ7" s="24">
        <v>52.05</v>
      </c>
      <c r="CA7" s="24">
        <v>56.93</v>
      </c>
      <c r="CB7" s="24" t="s">
        <v>102</v>
      </c>
      <c r="CC7" s="24">
        <v>215.16</v>
      </c>
      <c r="CD7" s="24">
        <v>220.81</v>
      </c>
      <c r="CE7" s="24">
        <v>230.47</v>
      </c>
      <c r="CF7" s="24">
        <v>413.43</v>
      </c>
      <c r="CG7" s="24" t="s">
        <v>102</v>
      </c>
      <c r="CH7" s="24">
        <v>274.99</v>
      </c>
      <c r="CI7" s="24">
        <v>282.08999999999997</v>
      </c>
      <c r="CJ7" s="24">
        <v>303.27999999999997</v>
      </c>
      <c r="CK7" s="24">
        <v>301.86</v>
      </c>
      <c r="CL7" s="24">
        <v>271.14999999999998</v>
      </c>
      <c r="CM7" s="24" t="s">
        <v>102</v>
      </c>
      <c r="CN7" s="24">
        <v>53.67</v>
      </c>
      <c r="CO7" s="24">
        <v>46</v>
      </c>
      <c r="CP7" s="24">
        <v>41.67</v>
      </c>
      <c r="CQ7" s="24">
        <v>41.67</v>
      </c>
      <c r="CR7" s="24" t="s">
        <v>102</v>
      </c>
      <c r="CS7" s="24">
        <v>54.83</v>
      </c>
      <c r="CT7" s="24">
        <v>66.53</v>
      </c>
      <c r="CU7" s="24">
        <v>52.35</v>
      </c>
      <c r="CV7" s="24">
        <v>46.25</v>
      </c>
      <c r="CW7" s="24">
        <v>49.87</v>
      </c>
      <c r="CX7" s="24" t="s">
        <v>102</v>
      </c>
      <c r="CY7" s="24">
        <v>98.31</v>
      </c>
      <c r="CZ7" s="24">
        <v>98.22</v>
      </c>
      <c r="DA7" s="24">
        <v>98.17</v>
      </c>
      <c r="DB7" s="24">
        <v>98.62</v>
      </c>
      <c r="DC7" s="24" t="s">
        <v>102</v>
      </c>
      <c r="DD7" s="24">
        <v>84.7</v>
      </c>
      <c r="DE7" s="24">
        <v>84.67</v>
      </c>
      <c r="DF7" s="24">
        <v>84.39</v>
      </c>
      <c r="DG7" s="24">
        <v>83.96</v>
      </c>
      <c r="DH7" s="24">
        <v>87.54</v>
      </c>
      <c r="DI7" s="24" t="s">
        <v>102</v>
      </c>
      <c r="DJ7" s="24">
        <v>4.28</v>
      </c>
      <c r="DK7" s="24">
        <v>7.37</v>
      </c>
      <c r="DL7" s="24">
        <v>10.46</v>
      </c>
      <c r="DM7" s="24">
        <v>13.54</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2025-02-18T23:39:56Z</cp:lastPrinted>
  <dcterms:created xsi:type="dcterms:W3CDTF">2025-01-24T07:21:11Z</dcterms:created>
  <dcterms:modified xsi:type="dcterms:W3CDTF">2025-02-27T05:18:00Z</dcterms:modified>
  <cp:category/>
</cp:coreProperties>
</file>