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41_和泊町\"/>
    </mc:Choice>
  </mc:AlternateContent>
  <workbookProtection workbookAlgorithmName="SHA-512" workbookHashValue="1CoBTgvoNYyF1wual/4Jxqp/6UOh1XXNAVh3ehCeJQ362k/FsVBFP6VeOWxdLVrg+slKojmzF70xHCuldjXtqQ==" workbookSaltValue="HHRH1wpGyKlY7qNZQvSHuA==" workbookSpinCount="100000" lockStructure="1"/>
  <bookViews>
    <workbookView xWindow="0" yWindow="0" windowWidth="28800" windowHeight="1246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6" i="4"/>
  <c r="E86" i="4"/>
  <c r="AL10" i="4"/>
  <c r="AD10" i="4"/>
  <c r="B10" i="4"/>
  <c r="AL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<sst xmlns="http://schemas.openxmlformats.org/spreadsheetml/2006/main" count="236" uniqueCount="120">
  <si>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</si>
  <si>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</si>
  <si>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</si>
  <si>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</si>
  <si>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</si>
  <si>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</si>
  <si>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</si>
  <si>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</si>
  <si>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</si>
  <si>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</si>
  <si>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</si>
  <si>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</si>
  <si>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</si>
  <si>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</si>
  <si>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</si>
  <si>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</si>
  <si>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</si>
  <si>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</si>
  <si>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</si>
  <si>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</si>
  <si>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</si>
  <si>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</si>
  <si>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</si>
  <si>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</si>
  <si>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</si>
  <si>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</si>
  <si>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</si>
  <si>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</si>
  <si>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</si>
  <si>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</si>
  <si>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</si>
  <si>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</si>
  <si>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</si>
  <si>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</si>
  <si>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</si>
  <si>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</si>
  <si>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</si>
  <si>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</si>
  <si>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</si>
  <si>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</si>
  <si>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</si>
  <si>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</si>
  <si>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</si>
  <si>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</si>
  <si>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</si>
  <si>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</si>
  <si>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</si>
  <si>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</si>
  <si>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</si>
  <si>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</si>
  <si>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</si>
  <si>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</si>
  <si>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</si>
  <si>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</si>
  <si>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</si>
  <si>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</si>
  <si>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</si>
  <si>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</si>
  <si>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</si>
  <si>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</si>
  <si>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</si>
  <si>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</si>
  <si>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</si>
  <si>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</si>
  <si>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</si>
  <si>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</si>
  <si>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</si>
  <si>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</si>
  <si>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</si>
  <si>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</si>
  <si>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</si>
  <si>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</si>
  <si>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</si>
  <si>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</si>
  <si>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</si>
  <si>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</si>
  <si>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</si>
  <si>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</si>
  <si>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</si>
  <si>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</si>
  <si>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</si>
  <si>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</si>
  <si>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</si>
  <si>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</si>
  <si>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</si>
  <si>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</si>
  <si>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</si>
  <si>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</si>
  <si>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</si>
  <si>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</si>
  <si>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</si>
  <si>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</si>
  <si>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</si>
  <si>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</si>
  <si>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</si>
  <si>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</si>
  <si>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</si>
  <si>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</si>
  <si>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和泊町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</si>
  <si>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</si>
  <si>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</si>
  <si>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</si>
  <si>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</si>
  <si>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</si>
  <si>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</si>
  <si>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</si>
  <si>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</si>
  <si>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</si>
  <si>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</si>
  <si>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</si>
  <si>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</si>
  <si>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</si>
  <si>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</si>
  <si>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</si>
  <si>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</si>
  <si>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</si>
  <si>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</si>
  <si>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①【有形固定資産原価償却率】該当数値なし。
②【管渠老朽化率】該当数値なし。
③【管渠改善率】当該年度に更新した管渠延長の割合を表した指標で、管渠の更新ペースや状況を把握できる。平成11年3月30日供用開始から現在まで管渠の更新は実施していないが，敷設してから20年以上経過している管渠もあるため,将来,更新事業の導入による設備更新と併せて管路の更新も検討していく。</t>
    <rPh sb="152" eb="154">
      <t>コウシン</t>
    </rPh>
    <rPh sb="162" eb="164">
      <t>セツビ</t>
    </rPh>
    <rPh sb="167" eb="168">
      <t>アワ</t>
    </rPh>
    <rPh sb="170" eb="172">
      <t>カンロ</t>
    </rPh>
    <rPh sb="173" eb="175">
      <t>コウシン</t>
    </rPh>
    <phoneticPr fontId="4"/>
  </si>
  <si>
    <t xml:space="preserve">　企業債元利金償還額が増加し,施設老朽化に伴う修繕費も増加している。また,汚水処理原価が増加したため，今後も継続的に接続の推進を行う。依然として,一般会計繰入金が大きいため,接続推進や維持管理費の削減に努めていかなければならない。
　平成28年度に使用料金改定を実施し経費回収率は類似団体平均値を上回っており，全体的に類似団体平均値より高い数値で推移しているため,健全な財政運営を継続するとともに,さらなる収益的収支比率及び経費回収率の改善を行う。また，令和３年度より機械設備関係の更新事業を実施しており，将来に修繕費等の維持管理費の削減を図る。　　
　今後，適切な財源確保や維持管理費の削減に努める。 </t>
    <rPh sb="44" eb="46">
      <t>ゾウカ</t>
    </rPh>
    <rPh sb="51" eb="53">
      <t>コンゴ</t>
    </rPh>
    <rPh sb="54" eb="56">
      <t>ケイゾク</t>
    </rPh>
    <rPh sb="56" eb="57">
      <t>テキ</t>
    </rPh>
    <rPh sb="58" eb="60">
      <t>セツゾク</t>
    </rPh>
    <rPh sb="61" eb="63">
      <t>スイシン</t>
    </rPh>
    <rPh sb="64" eb="65">
      <t>オコナ</t>
    </rPh>
    <rPh sb="227" eb="229">
      <t>レイワ</t>
    </rPh>
    <rPh sb="230" eb="232">
      <t>ネンド</t>
    </rPh>
    <rPh sb="234" eb="236">
      <t>キカイ</t>
    </rPh>
    <rPh sb="236" eb="238">
      <t>セツビ</t>
    </rPh>
    <rPh sb="238" eb="240">
      <t>カンケイ</t>
    </rPh>
    <rPh sb="241" eb="243">
      <t>コウシン</t>
    </rPh>
    <rPh sb="243" eb="245">
      <t>ジギョウ</t>
    </rPh>
    <rPh sb="246" eb="248">
      <t>ジッシ</t>
    </rPh>
    <rPh sb="253" eb="255">
      <t>ショウライ</t>
    </rPh>
    <rPh sb="256" eb="258">
      <t>シュウゼン</t>
    </rPh>
    <rPh sb="258" eb="259">
      <t>ヒ</t>
    </rPh>
    <rPh sb="259" eb="260">
      <t>トウ</t>
    </rPh>
    <rPh sb="261" eb="263">
      <t>イジ</t>
    </rPh>
    <rPh sb="263" eb="266">
      <t>カンリヒ</t>
    </rPh>
    <rPh sb="267" eb="269">
      <t>サクゲン</t>
    </rPh>
    <rPh sb="270" eb="271">
      <t>ハカ</t>
    </rPh>
    <phoneticPr fontId="4"/>
  </si>
  <si>
    <t>①【収益的収支比率】
　料金収入や一般会計からの繰入金等の総収益で、総費用に企業債償還金を加えた費用をどの程度賄えているかを表す指標である。和泊町農業集落排水事業の経営状況は,平成28年度に使用料改定を実施しているが，施設維持管理費や施設建設時の地方債元利償還金等の支出額が下水道使用料を大きく上回っており,不足分を一般会計からの繰入で補っている。令和３年度から更新事業を実施しており,老朽設備の更新を行い維持管理費の削減を図る。今後も下水道使用料の徴収率の向上等適切な財源確保と費用の削減に努める。また，下水道使用料改定の検討が必要である。
②【累積欠損金比率】該当数値なし。
③【流動比率】該当数値なし。
④【企業債残高対事業規模比率】
　料金収入に対する企業債残高の割合であり、企業債残高の規模を表す指標である。下水道使用料に対して,企業債残高の規模が大きなものとなっており,一般会計からの繰入で補っているため，「０」となっている。
⑤【経費回収率】
　下水道使用料において,回収すべき経費をどの程度使用料で賄えているかを表した指標である。平成28年度に使用料改定を実施しており類似団体平均値を上回っているが,使用料で賄えない分を一般会計からの繰入で補っている状況であるため,適切な財源確保と費用の削減に努める。
⑥【汚水処理原価】
　有収水量１㎥あたりの汚水処理に要した費用であり、汚水資本費・汚水維持管理費の両方を含めた汚水処理に係るコストを表した指標である。汚水処理原価は類似団体平均値より低くなっているが,維持管理に伴う修繕費用が増加している。また，令和３年度から更新事業を実施しており,老朽設備等の更新を行うことで,将来的な修繕費用等の削減に努める。
⑦【施設利用率】
　施設・設備が一日に対応可能な処理能力に対する,晴天時一日平均処理量の割合を表した指標である。施設利用率は類似団体平均値を下回っているため,更なる下水道接続推進に努める。
⑧【水洗化率】
　現在処理区域内人口のうち、実際に水洗便所を設置して汚水処理している人口の割合を表した指標である。昨年度より増加しており,類似団体平均値を上回っている。今後も,水質保全及び健全経営のため,水洗化率向上に努める。</t>
    <rPh sb="174" eb="176">
      <t>レイワ</t>
    </rPh>
    <rPh sb="181" eb="183">
      <t>コウシン</t>
    </rPh>
    <rPh sb="186" eb="188">
      <t>ジッシ</t>
    </rPh>
    <rPh sb="201" eb="202">
      <t>オコナ</t>
    </rPh>
    <rPh sb="203" eb="205">
      <t>イジ</t>
    </rPh>
    <rPh sb="205" eb="208">
      <t>カンリヒ</t>
    </rPh>
    <rPh sb="209" eb="211">
      <t>サクゲン</t>
    </rPh>
    <rPh sb="212" eb="213">
      <t>ハカ</t>
    </rPh>
    <rPh sb="682" eb="684">
      <t>レイワ</t>
    </rPh>
    <rPh sb="689" eb="691">
      <t>コウシン</t>
    </rPh>
    <rPh sb="694" eb="696">
      <t>ジッシ</t>
    </rPh>
    <rPh sb="906" eb="908">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</si>
</sst>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3F-44F8-ACBF-DBF9402D1B0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B23F-44F8-ACBF-DBF9402D1B0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39.770000000000003</c:v>
                </c:pt>
                <c:pt idx="1">
                  <c:v>37.26</c:v>
                </c:pt>
                <c:pt idx="2">
                  <c:v>29.98</c:v>
                </c:pt>
                <c:pt idx="3">
                  <c:v>30.59</c:v>
                </c:pt>
                <c:pt idx="4">
                  <c:v>32.58</c:v>
                </c:pt>
              </c:numCache>
            </c:numRef>
          </c:val>
          <c:extLst>
            <c:ext xmlns:c16="http://schemas.microsoft.com/office/drawing/2014/chart" uri="{C3380CC4-5D6E-409C-BE32-E72D297353CC}">
              <c16:uniqueId val="{00000000-D9B4-43CB-A2A7-E58F6D1A627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D9B4-43CB-A2A7-E58F6D1A627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82.77</c:v>
                </c:pt>
                <c:pt idx="1">
                  <c:v>83.9</c:v>
                </c:pt>
                <c:pt idx="2">
                  <c:v>84.97</c:v>
                </c:pt>
                <c:pt idx="3">
                  <c:v>86.19</c:v>
                </c:pt>
                <c:pt idx="4">
                  <c:v>87.64</c:v>
                </c:pt>
              </c:numCache>
            </c:numRef>
          </c:val>
          <c:extLst>
            <c:ext xmlns:c16="http://schemas.microsoft.com/office/drawing/2014/chart" uri="{C3380CC4-5D6E-409C-BE32-E72D297353CC}">
              <c16:uniqueId val="{00000000-3401-4D6A-9B2D-D485B3EA9E6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3401-4D6A-9B2D-D485B3EA9E6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97.53</c:v>
                </c:pt>
                <c:pt idx="1">
                  <c:v>96.52</c:v>
                </c:pt>
                <c:pt idx="2">
                  <c:v>92.78</c:v>
                </c:pt>
                <c:pt idx="3">
                  <c:v>92.16</c:v>
                </c:pt>
                <c:pt idx="4">
                  <c:v>87.14</c:v>
                </c:pt>
              </c:numCache>
            </c:numRef>
          </c:val>
          <c:extLst>
            <c:ext xmlns:c16="http://schemas.microsoft.com/office/drawing/2014/chart" uri="{C3380CC4-5D6E-409C-BE32-E72D297353CC}">
              <c16:uniqueId val="{00000000-AD17-4958-B156-938D3C07900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17-4958-B156-938D3C07900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D9-423F-831B-7E0379A88A1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D9-423F-831B-7E0379A88A1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9F-41A5-8519-7A51E35E989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9F-41A5-8519-7A51E35E989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0A-426D-9E6D-CC001920CD0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0A-426D-9E6D-CC001920CD0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86-44A5-9FD7-8F78DCD15F0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86-44A5-9FD7-8F78DCD15F0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BD-4C7E-9867-570B483669A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E6BD-4C7E-9867-570B483669A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87.91</c:v>
                </c:pt>
                <c:pt idx="1">
                  <c:v>79.66</c:v>
                </c:pt>
                <c:pt idx="2">
                  <c:v>74.27</c:v>
                </c:pt>
                <c:pt idx="3">
                  <c:v>78.73</c:v>
                </c:pt>
                <c:pt idx="4">
                  <c:v>63.05</c:v>
                </c:pt>
              </c:numCache>
            </c:numRef>
          </c:val>
          <c:extLst>
            <c:ext xmlns:c16="http://schemas.microsoft.com/office/drawing/2014/chart" uri="{C3380CC4-5D6E-409C-BE32-E72D297353CC}">
              <c16:uniqueId val="{00000000-979E-483D-8C76-3810129AB67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979E-483D-8C76-3810129AB67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179.71</c:v>
                </c:pt>
                <c:pt idx="1">
                  <c:v>200.85</c:v>
                </c:pt>
                <c:pt idx="2">
                  <c:v>218.62</c:v>
                </c:pt>
                <c:pt idx="3">
                  <c:v>202.98</c:v>
                </c:pt>
                <c:pt idx="4">
                  <c:v>218.4</c:v>
                </c:pt>
              </c:numCache>
            </c:numRef>
          </c:val>
          <c:extLst>
            <c:ext xmlns:c16="http://schemas.microsoft.com/office/drawing/2014/chart" uri="{C3380CC4-5D6E-409C-BE32-E72D297353CC}">
              <c16:uniqueId val="{00000000-E149-4C4B-AE77-C4492274F85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E149-4C4B-AE77-C4492274F85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和泊町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6296</v>
      </c>
      <c r="AM8" s="45"/>
      <c r="AN8" s="45"/>
      <c r="AO8" s="45"/>
      <c r="AP8" s="45"/>
      <c r="AQ8" s="45"/>
      <c r="AR8" s="45"/>
      <c r="AS8" s="45"/>
      <c r="AT8" s="46">
        <f>データ!T6</f>
        <v>40.39</v>
      </c>
      <c r="AU8" s="46"/>
      <c r="AV8" s="46"/>
      <c r="AW8" s="46"/>
      <c r="AX8" s="46"/>
      <c r="AY8" s="46"/>
      <c r="AZ8" s="46"/>
      <c r="BA8" s="46"/>
      <c r="BB8" s="46">
        <f>データ!U6</f>
        <v>155.88</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40.39</v>
      </c>
      <c r="Q10" s="46"/>
      <c r="R10" s="46"/>
      <c r="S10" s="46"/>
      <c r="T10" s="46"/>
      <c r="U10" s="46"/>
      <c r="V10" s="46"/>
      <c r="W10" s="46">
        <f>データ!Q6</f>
        <v>100</v>
      </c>
      <c r="X10" s="46"/>
      <c r="Y10" s="46"/>
      <c r="Z10" s="46"/>
      <c r="AA10" s="46"/>
      <c r="AB10" s="46"/>
      <c r="AC10" s="46"/>
      <c r="AD10" s="45">
        <f>データ!R6</f>
        <v>2960</v>
      </c>
      <c r="AE10" s="45"/>
      <c r="AF10" s="45"/>
      <c r="AG10" s="45"/>
      <c r="AH10" s="45"/>
      <c r="AI10" s="45"/>
      <c r="AJ10" s="45"/>
      <c r="AK10" s="2"/>
      <c r="AL10" s="45">
        <f>データ!V6</f>
        <v>2483</v>
      </c>
      <c r="AM10" s="45"/>
      <c r="AN10" s="45"/>
      <c r="AO10" s="45"/>
      <c r="AP10" s="45"/>
      <c r="AQ10" s="45"/>
      <c r="AR10" s="45"/>
      <c r="AS10" s="45"/>
      <c r="AT10" s="46">
        <f>データ!W6</f>
        <v>1.88</v>
      </c>
      <c r="AU10" s="46"/>
      <c r="AV10" s="46"/>
      <c r="AW10" s="46"/>
      <c r="AX10" s="46"/>
      <c r="AY10" s="46"/>
      <c r="AZ10" s="46"/>
      <c r="BA10" s="46"/>
      <c r="BB10" s="46">
        <f>データ!X6</f>
        <v>1320.74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5NHs3IdwGxvpo4Ll3u4Ez2/wTqbmgWqnRscPU04R2R3TnFIqcbyrNVs3VGwvNwdOv/DVWwJGDRi5XHRA6uTYpQ==" saltValue="MYeXfE0NJGk/lPqdrgfH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465330</v>
      </c>
      <c r="D6" s="19">
        <f t="shared" si="3"/>
        <v>47</v>
      </c>
      <c r="E6" s="19">
        <f t="shared" si="3"/>
        <v>17</v>
      </c>
      <c r="F6" s="19">
        <f t="shared" si="3"/>
        <v>5</v>
      </c>
      <c r="G6" s="19">
        <f t="shared" si="3"/>
        <v>0</v>
      </c>
      <c r="H6" s="19" t="str">
        <f t="shared" si="3"/>
        <v>鹿児島県　和泊町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40.39</v>
      </c>
      <c r="Q6" s="20">
        <f t="shared" si="3"/>
        <v>100</v>
      </c>
      <c r="R6" s="20">
        <f t="shared" si="3"/>
        <v>2960</v>
      </c>
      <c r="S6" s="20">
        <f t="shared" si="3"/>
        <v>6296</v>
      </c>
      <c r="T6" s="20">
        <f t="shared" si="3"/>
        <v>40.39</v>
      </c>
      <c r="U6" s="20">
        <f t="shared" si="3"/>
        <v>155.88</v>
      </c>
      <c r="V6" s="20">
        <f t="shared" si="3"/>
        <v>2483</v>
      </c>
      <c r="W6" s="20">
        <f t="shared" si="3"/>
        <v>1.88</v>
      </c>
      <c r="X6" s="20">
        <f t="shared" si="3"/>
        <v>1320.74</v>
      </c>
      <c r="Y6" s="21">
        <f>IF(Y7="",NA(),Y7)</f>
        <v>97.53</v>
      </c>
      <c r="Z6" s="21">
        <f t="shared" ref="Z6:AH6" si="4">IF(Z7="",NA(),Z7)</f>
        <v>96.52</v>
      </c>
      <c r="AA6" s="21">
        <f t="shared" si="4"/>
        <v>92.78</v>
      </c>
      <c r="AB6" s="21">
        <f t="shared" si="4"/>
        <v>92.16</v>
      </c>
      <c r="AC6" s="21">
        <f t="shared" si="4"/>
        <v>87.14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87.91</v>
      </c>
      <c r="BR6" s="21">
        <f t="shared" ref="BR6:BZ6" si="8">IF(BR7="",NA(),BR7)</f>
        <v>79.66</v>
      </c>
      <c r="BS6" s="21">
        <f t="shared" si="8"/>
        <v>74.27</v>
      </c>
      <c r="BT6" s="21">
        <f t="shared" si="8"/>
        <v>78.73</v>
      </c>
      <c r="BU6" s="21">
        <f t="shared" si="8"/>
        <v>63.05</v>
      </c>
      <c r="BV6" s="21">
        <f t="shared" si="8"/>
        <v>57.77</v>
      </c>
      <c r="BW6" s="21">
        <f t="shared" si="8"/>
        <v>57.31</v>
      </c>
      <c r="BX6" s="21">
        <f t="shared" si="8"/>
        <v>57.08</v>
      </c>
      <c r="BY6" s="21">
        <f t="shared" si="8"/>
        <v>56.26</v>
      </c>
      <c r="BZ6" s="21">
        <f t="shared" si="8"/>
        <v>52.94</v>
      </c>
      <c r="CA6" s="20" t="str">
        <f>IF(CA7="","",IF(CA7="-","【-】","【"&amp;SUBSTITUTE(TEXT(CA7,"#,##0.00"),"-","△")&amp;"】"))</f>
        <v>【57.02】</v>
      </c>
      <c r="CB6" s="21">
        <f>IF(CB7="",NA(),CB7)</f>
        <v>179.71</v>
      </c>
      <c r="CC6" s="21">
        <f t="shared" ref="CC6:CK6" si="9">IF(CC7="",NA(),CC7)</f>
        <v>200.85</v>
      </c>
      <c r="CD6" s="21">
        <f t="shared" si="9"/>
        <v>218.62</v>
      </c>
      <c r="CE6" s="21">
        <f t="shared" si="9"/>
        <v>202.98</v>
      </c>
      <c r="CF6" s="21">
        <f t="shared" si="9"/>
        <v>218.4</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39.770000000000003</v>
      </c>
      <c r="CN6" s="21">
        <f t="shared" ref="CN6:CV6" si="10">IF(CN7="",NA(),CN7)</f>
        <v>37.26</v>
      </c>
      <c r="CO6" s="21">
        <f t="shared" si="10"/>
        <v>29.98</v>
      </c>
      <c r="CP6" s="21">
        <f t="shared" si="10"/>
        <v>30.59</v>
      </c>
      <c r="CQ6" s="21">
        <f t="shared" si="10"/>
        <v>32.58</v>
      </c>
      <c r="CR6" s="21">
        <f t="shared" si="10"/>
        <v>50.68</v>
      </c>
      <c r="CS6" s="21">
        <f t="shared" si="10"/>
        <v>50.14</v>
      </c>
      <c r="CT6" s="21">
        <f t="shared" si="10"/>
        <v>54.83</v>
      </c>
      <c r="CU6" s="21">
        <f t="shared" si="10"/>
        <v>66.53</v>
      </c>
      <c r="CV6" s="21">
        <f t="shared" si="10"/>
        <v>52.35</v>
      </c>
      <c r="CW6" s="20" t="str">
        <f>IF(CW7="","",IF(CW7="-","【-】","【"&amp;SUBSTITUTE(TEXT(CW7,"#,##0.00"),"-","△")&amp;"】"))</f>
        <v>【52.55】</v>
      </c>
      <c r="CX6" s="21">
        <f>IF(CX7="",NA(),CX7)</f>
        <v>82.77</v>
      </c>
      <c r="CY6" s="21">
        <f t="shared" ref="CY6:DG6" si="11">IF(CY7="",NA(),CY7)</f>
        <v>83.9</v>
      </c>
      <c r="CZ6" s="21">
        <f t="shared" si="11"/>
        <v>84.97</v>
      </c>
      <c r="DA6" s="21">
        <f t="shared" si="11"/>
        <v>86.19</v>
      </c>
      <c r="DB6" s="21">
        <f t="shared" si="11"/>
        <v>87.64</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465330</v>
      </c>
      <c r="D7" s="23">
        <v>47</v>
      </c>
      <c r="E7" s="23">
        <v>17</v>
      </c>
      <c r="F7" s="23">
        <v>5</v>
      </c>
      <c r="G7" s="23">
        <v>0</v>
      </c>
      <c r="H7" s="23" t="s">
        <v>98</v>
      </c>
      <c r="I7" s="23" t="s">
        <v>99</v>
      </c>
      <c r="J7" s="23" t="s">
        <v>100</v>
      </c>
      <c r="K7" s="23" t="s">
        <v>101</v>
      </c>
      <c r="L7" s="23" t="s">
        <v>102</v>
      </c>
      <c r="M7" s="23" t="s">
        <v>103</v>
      </c>
      <c r="N7" s="24" t="s">
        <v>104</v>
      </c>
      <c r="O7" s="24" t="s">
        <v>105</v>
      </c>
      <c r="P7" s="24">
        <v>40.39</v>
      </c>
      <c r="Q7" s="24">
        <v>100</v>
      </c>
      <c r="R7" s="24">
        <v>2960</v>
      </c>
      <c r="S7" s="24">
        <v>6296</v>
      </c>
      <c r="T7" s="24">
        <v>40.39</v>
      </c>
      <c r="U7" s="24">
        <v>155.88</v>
      </c>
      <c r="V7" s="24">
        <v>2483</v>
      </c>
      <c r="W7" s="24">
        <v>1.88</v>
      </c>
      <c r="X7" s="24">
        <v>1320.74</v>
      </c>
      <c r="Y7" s="24">
        <v>97.53</v>
      </c>
      <c r="Z7" s="24">
        <v>96.52</v>
      </c>
      <c r="AA7" s="24">
        <v>92.78</v>
      </c>
      <c r="AB7" s="24">
        <v>92.16</v>
      </c>
      <c r="AC7" s="24">
        <v>87.14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87.91</v>
      </c>
      <c r="BR7" s="24">
        <v>79.66</v>
      </c>
      <c r="BS7" s="24">
        <v>74.27</v>
      </c>
      <c r="BT7" s="24">
        <v>78.73</v>
      </c>
      <c r="BU7" s="24">
        <v>63.05</v>
      </c>
      <c r="BV7" s="24">
        <v>57.77</v>
      </c>
      <c r="BW7" s="24">
        <v>57.31</v>
      </c>
      <c r="BX7" s="24">
        <v>57.08</v>
      </c>
      <c r="BY7" s="24">
        <v>56.26</v>
      </c>
      <c r="BZ7" s="24">
        <v>52.94</v>
      </c>
      <c r="CA7" s="24">
        <v>57.02</v>
      </c>
      <c r="CB7" s="24">
        <v>179.71</v>
      </c>
      <c r="CC7" s="24">
        <v>200.85</v>
      </c>
      <c r="CD7" s="24">
        <v>218.62</v>
      </c>
      <c r="CE7" s="24">
        <v>202.98</v>
      </c>
      <c r="CF7" s="24">
        <v>218.4</v>
      </c>
      <c r="CG7" s="24">
        <v>274.35000000000002</v>
      </c>
      <c r="CH7" s="24">
        <v>273.52</v>
      </c>
      <c r="CI7" s="24">
        <v>274.99</v>
      </c>
      <c r="CJ7" s="24">
        <v>282.08999999999997</v>
      </c>
      <c r="CK7" s="24">
        <v>303.27999999999997</v>
      </c>
      <c r="CL7" s="24">
        <v>273.68</v>
      </c>
      <c r="CM7" s="24">
        <v>39.770000000000003</v>
      </c>
      <c r="CN7" s="24">
        <v>37.26</v>
      </c>
      <c r="CO7" s="24">
        <v>29.98</v>
      </c>
      <c r="CP7" s="24">
        <v>30.59</v>
      </c>
      <c r="CQ7" s="24">
        <v>32.58</v>
      </c>
      <c r="CR7" s="24">
        <v>50.68</v>
      </c>
      <c r="CS7" s="24">
        <v>50.14</v>
      </c>
      <c r="CT7" s="24">
        <v>54.83</v>
      </c>
      <c r="CU7" s="24">
        <v>66.53</v>
      </c>
      <c r="CV7" s="24">
        <v>52.35</v>
      </c>
      <c r="CW7" s="24">
        <v>52.55</v>
      </c>
      <c r="CX7" s="24">
        <v>82.77</v>
      </c>
      <c r="CY7" s="24">
        <v>83.9</v>
      </c>
      <c r="CZ7" s="24">
        <v>84.97</v>
      </c>
      <c r="DA7" s="24">
        <v>86.19</v>
      </c>
      <c r="DB7" s="24">
        <v>87.64</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2024-01-26T02:32:36Z</cp:lastPrinted>
  <dcterms:created xsi:type="dcterms:W3CDTF">2023-12-12T02:56:49Z</dcterms:created>
  <dcterms:modified xsi:type="dcterms:W3CDTF">2024-03-04T02:47:12Z</dcterms:modified>
  <cp:category/>
</cp:coreProperties>
</file>