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38　徳之島町◎（主幹確認事項照会中）\03_徳之島町から\"/>
    </mc:Choice>
  </mc:AlternateContent>
  <workbookProtection workbookAlgorithmName="SHA-512" workbookHashValue="QYDvhXi2Er9TdQYp/9zhnFs++DYVsfsxpWCfxFtZFE2XkJlWQvL/AUjovgCNKI40tznI+I3/FSKtL13Mzay+FQ==" workbookSaltValue="h66gcp4jtpHpoInIdVk+Zg==" workbookSpinCount="100000" lockStructure="1"/>
  <bookViews>
    <workbookView xWindow="0" yWindow="0" windowWidth="20490" windowHeight="778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AT8" i="4"/>
  <c r="AL8" i="4"/>
  <c r="P8" i="4"/>
  <c r="I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<sst xmlns="http://schemas.openxmlformats.org/spreadsheetml/2006/main" count="228" uniqueCount="113">
  <si>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</si>
  <si>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</si>
  <si>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</si>
  <si>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</si>
  <si>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</si>
  <si>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</si>
  <si>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</si>
  <si>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</si>
  <si>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</si>
  <si>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</si>
  <si>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</si>
  <si>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</si>
  <si>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</si>
  <si>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</si>
  <si>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</si>
  <si>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</si>
  <si>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</si>
  <si>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</si>
  <si>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</si>
  <si>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</si>
  <si>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</si>
  <si>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</si>
  <si>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</si>
  <si>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</si>
  <si>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</si>
  <si>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</si>
  <si>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</si>
  <si>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</si>
  <si>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</si>
  <si>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</si>
  <si>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</si>
  <si>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</si>
  <si>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</si>
  <si>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</si>
  <si>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</si>
  <si>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</si>
  <si>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</si>
  <si>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</si>
  <si>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</si>
  <si>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</si>
  <si>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</si>
  <si>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</si>
  <si>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</si>
  <si>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</si>
  <si>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</si>
  <si>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</si>
  <si>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</si>
  <si>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</si>
  <si>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</si>
  <si>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</si>
  <si>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</si>
  <si>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</si>
  <si>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</si>
  <si>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</si>
  <si>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</si>
  <si>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</si>
  <si>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</si>
  <si>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</si>
  <si>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</si>
  <si>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</si>
  <si>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</si>
  <si>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</si>
  <si>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</si>
  <si>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</si>
  <si>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</si>
  <si>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</si>
  <si>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</si>
  <si>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</si>
  <si>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</si>
  <si>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</si>
  <si>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</si>
  <si>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</si>
  <si>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</si>
  <si>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</si>
  <si>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</si>
  <si>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</si>
  <si>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</si>
  <si>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</si>
  <si>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</si>
  <si>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</si>
  <si>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</si>
  <si>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</si>
  <si>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</si>
  <si>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</si>
  <si>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</si>
  <si>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</si>
  <si>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</si>
  <si>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</si>
  <si>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</si>
  <si>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</si>
  <si>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</si>
  <si>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</si>
  <si>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</si>
  <si>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</si>
  <si>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</si>
  <si>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</si>
  <si>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</si>
  <si>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</si>
  <si>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</si>
  <si>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</si>
  <si>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</si>
  <si>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</si>
  <si>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</si>
  <si>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</si>
  <si>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</si>
  <si>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</si>
  <si>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</si>
  <si>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</si>
  <si>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</si>
  <si>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</si>
  <si>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①今現在、各浄水場の更新が進んでおり、有形固定資産減価償却率は43.50％となっている。令和5年度以降、管路の更新を行う予定。
②今後、法定耐用年数を超える管路が、多く出てくることが予測されるため令和5年度から管路の更新事業を実施している。
③今後、法定耐用年数を経過した管路が、多く出てくることが予測されるため令和5年度から管路の更新事業を実施している。</t>
    <rPh sb="1" eb="4">
      <t>イマゲンザイ</t>
    </rPh>
    <rPh sb="5" eb="6">
      <t>カク</t>
    </rPh>
    <rPh sb="6" eb="9">
      <t>ジョウスイジョウ</t>
    </rPh>
    <rPh sb="10" eb="12">
      <t>コウシン</t>
    </rPh>
    <rPh sb="13" eb="14">
      <t>スス</t>
    </rPh>
    <rPh sb="19" eb="21">
      <t>ユウケイ</t>
    </rPh>
    <rPh sb="21" eb="23">
      <t>コテイ</t>
    </rPh>
    <rPh sb="23" eb="25">
      <t>シサン</t>
    </rPh>
    <rPh sb="25" eb="27">
      <t>ゲンカ</t>
    </rPh>
    <rPh sb="27" eb="29">
      <t>ショウキャク</t>
    </rPh>
    <rPh sb="29" eb="30">
      <t>リツ</t>
    </rPh>
    <rPh sb="49" eb="51">
      <t>イコウ</t>
    </rPh>
    <rPh sb="60" eb="62">
      <t>ヨテイ</t>
    </rPh>
    <rPh sb="65" eb="67">
      <t>コンゴ</t>
    </rPh>
    <rPh sb="68" eb="70">
      <t>ホウテイ</t>
    </rPh>
    <rPh sb="70" eb="72">
      <t>タイヨウ</t>
    </rPh>
    <rPh sb="72" eb="74">
      <t>ネンスウ</t>
    </rPh>
    <rPh sb="75" eb="76">
      <t>コ</t>
    </rPh>
    <rPh sb="78" eb="80">
      <t>カンロ</t>
    </rPh>
    <rPh sb="82" eb="83">
      <t>オオ</t>
    </rPh>
    <rPh sb="84" eb="85">
      <t>デ</t>
    </rPh>
    <rPh sb="91" eb="93">
      <t>ヨソク</t>
    </rPh>
    <rPh sb="98" eb="99">
      <t>レイ</t>
    </rPh>
    <rPh sb="99" eb="100">
      <t>ワ</t>
    </rPh>
    <rPh sb="101" eb="102">
      <t>ネン</t>
    </rPh>
    <rPh sb="102" eb="103">
      <t>ド</t>
    </rPh>
    <rPh sb="105" eb="107">
      <t>カンロ</t>
    </rPh>
    <rPh sb="108" eb="110">
      <t>コウシン</t>
    </rPh>
    <rPh sb="110" eb="112">
      <t>ジギョウ</t>
    </rPh>
    <rPh sb="122" eb="124">
      <t>コンゴ</t>
    </rPh>
    <rPh sb="140" eb="141">
      <t>オオ</t>
    </rPh>
    <rPh sb="149" eb="151">
      <t>ヨソク</t>
    </rPh>
    <rPh sb="156" eb="157">
      <t>レイ</t>
    </rPh>
    <rPh sb="157" eb="158">
      <t>ワ</t>
    </rPh>
    <rPh sb="159" eb="160">
      <t>ネン</t>
    </rPh>
    <rPh sb="160" eb="161">
      <t>ド</t>
    </rPh>
    <rPh sb="163" eb="165">
      <t>カンロ</t>
    </rPh>
    <rPh sb="166" eb="168">
      <t>コウシン</t>
    </rPh>
    <rPh sb="168" eb="170">
      <t>ジギョウ</t>
    </rPh>
    <rPh sb="171" eb="173">
      <t>ジッシ</t>
    </rPh>
    <phoneticPr fontId="4"/>
  </si>
  <si>
    <t>徳之島町の水道事業は、財源を一般会計繰入に依存している状況なので、令和6年度10月より水道料金の改定を予定している。</t>
    <rPh sb="0" eb="4">
      <t>トクノシマチョウ</t>
    </rPh>
    <rPh sb="5" eb="7">
      <t>スイドウ</t>
    </rPh>
    <rPh sb="7" eb="9">
      <t>ジギョウ</t>
    </rPh>
    <rPh sb="11" eb="13">
      <t>ザイゲン</t>
    </rPh>
    <rPh sb="14" eb="16">
      <t>イッパン</t>
    </rPh>
    <rPh sb="16" eb="18">
      <t>カイケイ</t>
    </rPh>
    <rPh sb="18" eb="20">
      <t>クリイレ</t>
    </rPh>
    <rPh sb="21" eb="23">
      <t>イゾン</t>
    </rPh>
    <rPh sb="27" eb="29">
      <t>ジョウキョウ</t>
    </rPh>
    <rPh sb="33" eb="34">
      <t>レイ</t>
    </rPh>
    <rPh sb="34" eb="35">
      <t>ワ</t>
    </rPh>
    <rPh sb="36" eb="37">
      <t>ネン</t>
    </rPh>
    <rPh sb="37" eb="38">
      <t>ド</t>
    </rPh>
    <rPh sb="40" eb="41">
      <t>ガツ</t>
    </rPh>
    <rPh sb="43" eb="45">
      <t>スイドウ</t>
    </rPh>
    <rPh sb="45" eb="47">
      <t>リョウキン</t>
    </rPh>
    <rPh sb="48" eb="50">
      <t>カイテイ</t>
    </rPh>
    <rPh sb="51" eb="53">
      <t>ヨテイ</t>
    </rPh>
    <phoneticPr fontId="4"/>
  </si>
  <si>
    <t>①経常収支比率については、前年度比－5.03ポイントの95.22％となった。水道料金の見直し、費用削減等に努めていきたい。
②前年度と比べて＋1.43ポイントの1.43％となった。水道料金の見直し、費用削減等に努めて0％になるよう改善していきたい。
③流動比率については、前年度比＋21.02ポイントの228.02％となった。今後も100％を下回らない運営をしていきたい。
④前年度比＋126.86ポイントの1370.38％となり、全国平均を大きく上回っている状況である。令和3年度から令和5年度にかけて、浄水場の築造もあるため、さらに増加する予定である。水道料金の見直しを検討していきたい。
⑤前年度比－4.17ポイントの49.72％となった。一般会計繰入に頼っている部分が大きいので、水道料金の見直しを検討していきたい。
⑥給水原価については、前年度比＋27.26ポイントの322.75円となった。全国平均と比べても高い数値であるため、引き続き維持管理費の削減に努めていきたい。
⑦施設利用率については、前年度比－4.59ポイントの65.24％となった。今後も給水人口等の変化に注視し適切な施設規模の把握に努めたい。
⑧全国平均と比べるとまだまだ低い状況となっているため、漏水調査及び修繕や管路の更新等に努めたい。</t>
    <rPh sb="1" eb="3">
      <t>ケイジョウ</t>
    </rPh>
    <rPh sb="3" eb="5">
      <t>シュウシ</t>
    </rPh>
    <rPh sb="5" eb="7">
      <t>ヒリツ</t>
    </rPh>
    <rPh sb="13" eb="17">
      <t>ゼンネンドヒ</t>
    </rPh>
    <rPh sb="38" eb="40">
      <t>スイドウ</t>
    </rPh>
    <rPh sb="40" eb="42">
      <t>リョウキン</t>
    </rPh>
    <rPh sb="43" eb="45">
      <t>ミナオ</t>
    </rPh>
    <rPh sb="47" eb="49">
      <t>ヒヨウ</t>
    </rPh>
    <rPh sb="49" eb="51">
      <t>サクゲン</t>
    </rPh>
    <rPh sb="51" eb="52">
      <t>トウ</t>
    </rPh>
    <rPh sb="53" eb="54">
      <t>ツト</t>
    </rPh>
    <rPh sb="63" eb="66">
      <t>ゼンネンド</t>
    </rPh>
    <rPh sb="67" eb="68">
      <t>クラ</t>
    </rPh>
    <rPh sb="115" eb="117">
      <t>カイゼン</t>
    </rPh>
    <rPh sb="126" eb="128">
      <t>リュウドウ</t>
    </rPh>
    <rPh sb="128" eb="130">
      <t>ヒリツ</t>
    </rPh>
    <rPh sb="136" eb="139">
      <t>ゼンネンド</t>
    </rPh>
    <rPh sb="139" eb="140">
      <t>ヒ</t>
    </rPh>
    <rPh sb="163" eb="165">
      <t>コンゴ</t>
    </rPh>
    <rPh sb="171" eb="173">
      <t>シタマワ</t>
    </rPh>
    <rPh sb="176" eb="178">
      <t>ウンエイ</t>
    </rPh>
    <rPh sb="216" eb="218">
      <t>ゼンコク</t>
    </rPh>
    <rPh sb="218" eb="220">
      <t>ヘイキン</t>
    </rPh>
    <rPh sb="221" eb="222">
      <t>オオ</t>
    </rPh>
    <rPh sb="224" eb="226">
      <t>ウワマワ</t>
    </rPh>
    <rPh sb="230" eb="232">
      <t>ジョウキョウ</t>
    </rPh>
    <rPh sb="236" eb="237">
      <t>レイ</t>
    </rPh>
    <rPh sb="237" eb="238">
      <t>ワ</t>
    </rPh>
    <rPh sb="239" eb="240">
      <t>ネン</t>
    </rPh>
    <rPh sb="240" eb="241">
      <t>ド</t>
    </rPh>
    <rPh sb="243" eb="244">
      <t>レイ</t>
    </rPh>
    <rPh sb="244" eb="245">
      <t>ワ</t>
    </rPh>
    <rPh sb="246" eb="247">
      <t>ネン</t>
    </rPh>
    <rPh sb="247" eb="248">
      <t>ド</t>
    </rPh>
    <rPh sb="253" eb="256">
      <t>ジョウスイジョウ</t>
    </rPh>
    <rPh sb="257" eb="259">
      <t>チクゾウ</t>
    </rPh>
    <rPh sb="268" eb="270">
      <t>ゾウカ</t>
    </rPh>
    <rPh sb="272" eb="274">
      <t>ヨテイ</t>
    </rPh>
    <rPh sb="278" eb="280">
      <t>スイドウ</t>
    </rPh>
    <rPh sb="280" eb="281">
      <t>リョウ</t>
    </rPh>
    <rPh sb="281" eb="282">
      <t>キン</t>
    </rPh>
    <rPh sb="283" eb="285">
      <t>ミナオ</t>
    </rPh>
    <rPh sb="287" eb="289">
      <t>ケントウ</t>
    </rPh>
    <rPh sb="323" eb="325">
      <t>イッパン</t>
    </rPh>
    <rPh sb="325" eb="327">
      <t>カイケイ</t>
    </rPh>
    <rPh sb="327" eb="329">
      <t>クリイレ</t>
    </rPh>
    <rPh sb="330" eb="331">
      <t>タヨ</t>
    </rPh>
    <rPh sb="335" eb="337">
      <t>ブブン</t>
    </rPh>
    <rPh sb="338" eb="339">
      <t>オオ</t>
    </rPh>
    <rPh sb="344" eb="346">
      <t>スイドウ</t>
    </rPh>
    <rPh sb="346" eb="348">
      <t>リョウキン</t>
    </rPh>
    <rPh sb="349" eb="351">
      <t>ミナオ</t>
    </rPh>
    <rPh sb="353" eb="355">
      <t>ケントウ</t>
    </rPh>
    <rPh sb="374" eb="377">
      <t>ゼンネンド</t>
    </rPh>
    <rPh sb="377" eb="378">
      <t>ヒ</t>
    </rPh>
    <rPh sb="395" eb="396">
      <t>エン</t>
    </rPh>
    <rPh sb="401" eb="403">
      <t>ゼンコク</t>
    </rPh>
    <rPh sb="403" eb="405">
      <t>ヘイキン</t>
    </rPh>
    <rPh sb="406" eb="407">
      <t>クラ</t>
    </rPh>
    <rPh sb="410" eb="411">
      <t>タカ</t>
    </rPh>
    <rPh sb="412" eb="414">
      <t>スウチ</t>
    </rPh>
    <rPh sb="420" eb="421">
      <t>ヒ</t>
    </rPh>
    <rPh sb="422" eb="423">
      <t>ツヅ</t>
    </rPh>
    <rPh sb="424" eb="426">
      <t>イジ</t>
    </rPh>
    <rPh sb="426" eb="429">
      <t>カンリヒ</t>
    </rPh>
    <rPh sb="430" eb="432">
      <t>サクゲン</t>
    </rPh>
    <rPh sb="433" eb="434">
      <t>ツト</t>
    </rPh>
    <rPh sb="542" eb="543">
      <t>オヨ</t>
    </rPh>
    <rPh sb="544" eb="546">
      <t>シュウゼン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</si>
</sst>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quot;-&quot;">
                  <c:v>6.37</c:v>
                </c:pt>
                <c:pt idx="3">
                  <c:v>0</c:v>
                </c:pt>
                <c:pt idx="4" formatCode="#,##0.00;&quot;△&quot;#,##0.00;&quot;-&quot;">
                  <c:v>25.44</c:v>
                </c:pt>
              </c:numCache>
            </c:numRef>
          </c:val>
          <c:extLst>
            <c:ext xmlns:c16="http://schemas.microsoft.com/office/drawing/2014/chart" uri="{C3380CC4-5D6E-409C-BE32-E72D297353CC}">
              <c16:uniqueId val="{00000000-4146-4B29-AE45-729C472A00C8}"/>
            </c:ext>
          </c:extLst>
        </c:ser>
        <c:dLbls>
          <c:showLegendKey val="0"/>
          <c:showVal val="0"/>
          <c:showCatName val="0"/>
          <c:showSerName val="0"/>
          <c:showPercent val="0"/>
          <c:showBubbleSize val="0"/>
        </c:dLbls>
        <c:gapWidth val="150"/>
        <c:axId val="120757920"/>
        <c:axId val="12074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0.44</c:v>
                </c:pt>
                <c:pt idx="3">
                  <c:v>0.36</c:v>
                </c:pt>
                <c:pt idx="4">
                  <c:v>0.56999999999999995</c:v>
                </c:pt>
              </c:numCache>
            </c:numRef>
          </c:val>
          <c:smooth val="0"/>
          <c:extLst>
            <c:ext xmlns:c16="http://schemas.microsoft.com/office/drawing/2014/chart" uri="{C3380CC4-5D6E-409C-BE32-E72D297353CC}">
              <c16:uniqueId val="{00000001-4146-4B29-AE45-729C472A00C8}"/>
            </c:ext>
          </c:extLst>
        </c:ser>
        <c:dLbls>
          <c:showLegendKey val="0"/>
          <c:showVal val="0"/>
          <c:showCatName val="0"/>
          <c:showSerName val="0"/>
          <c:showPercent val="0"/>
          <c:showBubbleSize val="0"/>
        </c:dLbls>
        <c:marker val="1"/>
        <c:smooth val="0"/>
        <c:axId val="120757920"/>
        <c:axId val="120746416"/>
      </c:lineChart>
      <c:dateAx>
        <c:axId val="120757920"/>
        <c:scaling>
          <c:orientation val="minMax"/>
        </c:scaling>
        <c:delete val="1"/>
        <c:axPos val="b"/>
        <c:numFmt formatCode="&quot;H&quot;yy" sourceLinked="1"/>
        <c:majorTickMark val="none"/>
        <c:minorTickMark val="none"/>
        <c:tickLblPos val="none"/>
        <c:crossAx val="120746416"/>
        <c:crosses val="autoZero"/>
        <c:auto val="1"/>
        <c:lblOffset val="100"/>
        <c:baseTimeUnit val="years"/>
      </c:dateAx>
      <c:valAx>
        <c:axId val="12074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68.02</c:v>
                </c:pt>
                <c:pt idx="1">
                  <c:v>66.48</c:v>
                </c:pt>
                <c:pt idx="2">
                  <c:v>70.38</c:v>
                </c:pt>
                <c:pt idx="3">
                  <c:v>69.83</c:v>
                </c:pt>
                <c:pt idx="4">
                  <c:v>65.239999999999995</c:v>
                </c:pt>
              </c:numCache>
            </c:numRef>
          </c:val>
          <c:extLst>
            <c:ext xmlns:c16="http://schemas.microsoft.com/office/drawing/2014/chart" uri="{C3380CC4-5D6E-409C-BE32-E72D297353CC}">
              <c16:uniqueId val="{00000000-BF9E-493A-9875-9F3198B1C665}"/>
            </c:ext>
          </c:extLst>
        </c:ser>
        <c:dLbls>
          <c:showLegendKey val="0"/>
          <c:showVal val="0"/>
          <c:showCatName val="0"/>
          <c:showSerName val="0"/>
          <c:showPercent val="0"/>
          <c:showBubbleSize val="0"/>
        </c:dLbls>
        <c:gapWidth val="150"/>
        <c:axId val="164974632"/>
        <c:axId val="16497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54.43</c:v>
                </c:pt>
                <c:pt idx="3">
                  <c:v>50.09</c:v>
                </c:pt>
                <c:pt idx="4">
                  <c:v>50.1</c:v>
                </c:pt>
              </c:numCache>
            </c:numRef>
          </c:val>
          <c:smooth val="0"/>
          <c:extLst>
            <c:ext xmlns:c16="http://schemas.microsoft.com/office/drawing/2014/chart" uri="{C3380CC4-5D6E-409C-BE32-E72D297353CC}">
              <c16:uniqueId val="{00000001-BF9E-493A-9875-9F3198B1C665}"/>
            </c:ext>
          </c:extLst>
        </c:ser>
        <c:dLbls>
          <c:showLegendKey val="0"/>
          <c:showVal val="0"/>
          <c:showCatName val="0"/>
          <c:showSerName val="0"/>
          <c:showPercent val="0"/>
          <c:showBubbleSize val="0"/>
        </c:dLbls>
        <c:marker val="1"/>
        <c:smooth val="0"/>
        <c:axId val="164974632"/>
        <c:axId val="164975024"/>
      </c:lineChart>
      <c:dateAx>
        <c:axId val="164974632"/>
        <c:scaling>
          <c:orientation val="minMax"/>
        </c:scaling>
        <c:delete val="1"/>
        <c:axPos val="b"/>
        <c:numFmt formatCode="&quot;H&quot;yy" sourceLinked="1"/>
        <c:majorTickMark val="none"/>
        <c:minorTickMark val="none"/>
        <c:tickLblPos val="none"/>
        <c:crossAx val="164975024"/>
        <c:crosses val="autoZero"/>
        <c:auto val="1"/>
        <c:lblOffset val="100"/>
        <c:baseTimeUnit val="years"/>
      </c:dateAx>
      <c:valAx>
        <c:axId val="16497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7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68.44</c:v>
                </c:pt>
                <c:pt idx="1">
                  <c:v>68.69</c:v>
                </c:pt>
                <c:pt idx="2">
                  <c:v>69.900000000000006</c:v>
                </c:pt>
                <c:pt idx="3">
                  <c:v>70.2</c:v>
                </c:pt>
                <c:pt idx="4">
                  <c:v>71.099999999999994</c:v>
                </c:pt>
              </c:numCache>
            </c:numRef>
          </c:val>
          <c:extLst>
            <c:ext xmlns:c16="http://schemas.microsoft.com/office/drawing/2014/chart" uri="{C3380CC4-5D6E-409C-BE32-E72D297353CC}">
              <c16:uniqueId val="{00000000-082D-432F-A2CE-8A4995ADE377}"/>
            </c:ext>
          </c:extLst>
        </c:ser>
        <c:dLbls>
          <c:showLegendKey val="0"/>
          <c:showVal val="0"/>
          <c:showCatName val="0"/>
          <c:showSerName val="0"/>
          <c:showPercent val="0"/>
          <c:showBubbleSize val="0"/>
        </c:dLbls>
        <c:gapWidth val="150"/>
        <c:axId val="164976200"/>
        <c:axId val="16497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79.44</c:v>
                </c:pt>
                <c:pt idx="3">
                  <c:v>77.599999999999994</c:v>
                </c:pt>
                <c:pt idx="4">
                  <c:v>77.3</c:v>
                </c:pt>
              </c:numCache>
            </c:numRef>
          </c:val>
          <c:smooth val="0"/>
          <c:extLst>
            <c:ext xmlns:c16="http://schemas.microsoft.com/office/drawing/2014/chart" uri="{C3380CC4-5D6E-409C-BE32-E72D297353CC}">
              <c16:uniqueId val="{00000001-082D-432F-A2CE-8A4995ADE377}"/>
            </c:ext>
          </c:extLst>
        </c:ser>
        <c:dLbls>
          <c:showLegendKey val="0"/>
          <c:showVal val="0"/>
          <c:showCatName val="0"/>
          <c:showSerName val="0"/>
          <c:showPercent val="0"/>
          <c:showBubbleSize val="0"/>
        </c:dLbls>
        <c:marker val="1"/>
        <c:smooth val="0"/>
        <c:axId val="164976200"/>
        <c:axId val="164976592"/>
      </c:lineChart>
      <c:dateAx>
        <c:axId val="164976200"/>
        <c:scaling>
          <c:orientation val="minMax"/>
        </c:scaling>
        <c:delete val="1"/>
        <c:axPos val="b"/>
        <c:numFmt formatCode="&quot;H&quot;yy" sourceLinked="1"/>
        <c:majorTickMark val="none"/>
        <c:minorTickMark val="none"/>
        <c:tickLblPos val="none"/>
        <c:crossAx val="164976592"/>
        <c:crosses val="autoZero"/>
        <c:auto val="1"/>
        <c:lblOffset val="100"/>
        <c:baseTimeUnit val="years"/>
      </c:dateAx>
      <c:valAx>
        <c:axId val="16497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7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103.49</c:v>
                </c:pt>
                <c:pt idx="1">
                  <c:v>77.63</c:v>
                </c:pt>
                <c:pt idx="2">
                  <c:v>98.3</c:v>
                </c:pt>
                <c:pt idx="3">
                  <c:v>100.25</c:v>
                </c:pt>
                <c:pt idx="4">
                  <c:v>95.22</c:v>
                </c:pt>
              </c:numCache>
            </c:numRef>
          </c:val>
          <c:extLst>
            <c:ext xmlns:c16="http://schemas.microsoft.com/office/drawing/2014/chart" uri="{C3380CC4-5D6E-409C-BE32-E72D297353CC}">
              <c16:uniqueId val="{00000000-2780-49AF-9D79-1C0D3234B7E8}"/>
            </c:ext>
          </c:extLst>
        </c:ser>
        <c:dLbls>
          <c:showLegendKey val="0"/>
          <c:showVal val="0"/>
          <c:showCatName val="0"/>
          <c:showSerName val="0"/>
          <c:showPercent val="0"/>
          <c:showBubbleSize val="0"/>
        </c:dLbls>
        <c:gapWidth val="150"/>
        <c:axId val="164653944"/>
        <c:axId val="164654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109.02</c:v>
                </c:pt>
                <c:pt idx="3">
                  <c:v>105.77</c:v>
                </c:pt>
                <c:pt idx="4">
                  <c:v>104.82</c:v>
                </c:pt>
              </c:numCache>
            </c:numRef>
          </c:val>
          <c:smooth val="0"/>
          <c:extLst>
            <c:ext xmlns:c16="http://schemas.microsoft.com/office/drawing/2014/chart" uri="{C3380CC4-5D6E-409C-BE32-E72D297353CC}">
              <c16:uniqueId val="{00000001-2780-49AF-9D79-1C0D3234B7E8}"/>
            </c:ext>
          </c:extLst>
        </c:ser>
        <c:dLbls>
          <c:showLegendKey val="0"/>
          <c:showVal val="0"/>
          <c:showCatName val="0"/>
          <c:showSerName val="0"/>
          <c:showPercent val="0"/>
          <c:showBubbleSize val="0"/>
        </c:dLbls>
        <c:marker val="1"/>
        <c:smooth val="0"/>
        <c:axId val="164653944"/>
        <c:axId val="164654328"/>
      </c:lineChart>
      <c:dateAx>
        <c:axId val="164653944"/>
        <c:scaling>
          <c:orientation val="minMax"/>
        </c:scaling>
        <c:delete val="1"/>
        <c:axPos val="b"/>
        <c:numFmt formatCode="&quot;H&quot;yy" sourceLinked="1"/>
        <c:majorTickMark val="none"/>
        <c:minorTickMark val="none"/>
        <c:tickLblPos val="none"/>
        <c:crossAx val="164654328"/>
        <c:crosses val="autoZero"/>
        <c:auto val="1"/>
        <c:lblOffset val="100"/>
        <c:baseTimeUnit val="years"/>
      </c:dateAx>
      <c:valAx>
        <c:axId val="164654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65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50.62</c:v>
                </c:pt>
                <c:pt idx="1">
                  <c:v>52.61</c:v>
                </c:pt>
                <c:pt idx="2">
                  <c:v>35.97</c:v>
                </c:pt>
                <c:pt idx="3">
                  <c:v>38.72</c:v>
                </c:pt>
                <c:pt idx="4">
                  <c:v>43.5</c:v>
                </c:pt>
              </c:numCache>
            </c:numRef>
          </c:val>
          <c:extLst>
            <c:ext xmlns:c16="http://schemas.microsoft.com/office/drawing/2014/chart" uri="{C3380CC4-5D6E-409C-BE32-E72D297353CC}">
              <c16:uniqueId val="{00000000-4B32-45F3-9825-AC18095B67BC}"/>
            </c:ext>
          </c:extLst>
        </c:ser>
        <c:dLbls>
          <c:showLegendKey val="0"/>
          <c:showVal val="0"/>
          <c:showCatName val="0"/>
          <c:showSerName val="0"/>
          <c:showPercent val="0"/>
          <c:showBubbleSize val="0"/>
        </c:dLbls>
        <c:gapWidth val="150"/>
        <c:axId val="164695000"/>
        <c:axId val="16469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49.39</c:v>
                </c:pt>
                <c:pt idx="3">
                  <c:v>48.41</c:v>
                </c:pt>
                <c:pt idx="4">
                  <c:v>50.02</c:v>
                </c:pt>
              </c:numCache>
            </c:numRef>
          </c:val>
          <c:smooth val="0"/>
          <c:extLst>
            <c:ext xmlns:c16="http://schemas.microsoft.com/office/drawing/2014/chart" uri="{C3380CC4-5D6E-409C-BE32-E72D297353CC}">
              <c16:uniqueId val="{00000001-4B32-45F3-9825-AC18095B67BC}"/>
            </c:ext>
          </c:extLst>
        </c:ser>
        <c:dLbls>
          <c:showLegendKey val="0"/>
          <c:showVal val="0"/>
          <c:showCatName val="0"/>
          <c:showSerName val="0"/>
          <c:showPercent val="0"/>
          <c:showBubbleSize val="0"/>
        </c:dLbls>
        <c:marker val="1"/>
        <c:smooth val="0"/>
        <c:axId val="164695000"/>
        <c:axId val="164695384"/>
      </c:lineChart>
      <c:dateAx>
        <c:axId val="164695000"/>
        <c:scaling>
          <c:orientation val="minMax"/>
        </c:scaling>
        <c:delete val="1"/>
        <c:axPos val="b"/>
        <c:numFmt formatCode="&quot;H&quot;yy" sourceLinked="1"/>
        <c:majorTickMark val="none"/>
        <c:minorTickMark val="none"/>
        <c:tickLblPos val="none"/>
        <c:crossAx val="164695384"/>
        <c:crosses val="autoZero"/>
        <c:auto val="1"/>
        <c:lblOffset val="100"/>
        <c:baseTimeUnit val="years"/>
      </c:dateAx>
      <c:valAx>
        <c:axId val="16469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69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formatCode="#,##0.00;&quot;△&quot;#,##0.00;&quot;-&quot;">
                  <c:v>3.37</c:v>
                </c:pt>
                <c:pt idx="3">
                  <c:v>0</c:v>
                </c:pt>
                <c:pt idx="4">
                  <c:v>0</c:v>
                </c:pt>
              </c:numCache>
            </c:numRef>
          </c:val>
          <c:extLst>
            <c:ext xmlns:c16="http://schemas.microsoft.com/office/drawing/2014/chart" uri="{C3380CC4-5D6E-409C-BE32-E72D297353CC}">
              <c16:uniqueId val="{00000000-C1CB-4E08-99FA-C04AF15E853C}"/>
            </c:ext>
          </c:extLst>
        </c:ser>
        <c:dLbls>
          <c:showLegendKey val="0"/>
          <c:showVal val="0"/>
          <c:showCatName val="0"/>
          <c:showSerName val="0"/>
          <c:showPercent val="0"/>
          <c:showBubbleSize val="0"/>
        </c:dLbls>
        <c:gapWidth val="150"/>
        <c:axId val="162939560"/>
        <c:axId val="16293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18.57</c:v>
                </c:pt>
                <c:pt idx="3">
                  <c:v>18.64</c:v>
                </c:pt>
                <c:pt idx="4">
                  <c:v>19.510000000000002</c:v>
                </c:pt>
              </c:numCache>
            </c:numRef>
          </c:val>
          <c:smooth val="0"/>
          <c:extLst>
            <c:ext xmlns:c16="http://schemas.microsoft.com/office/drawing/2014/chart" uri="{C3380CC4-5D6E-409C-BE32-E72D297353CC}">
              <c16:uniqueId val="{00000001-C1CB-4E08-99FA-C04AF15E853C}"/>
            </c:ext>
          </c:extLst>
        </c:ser>
        <c:dLbls>
          <c:showLegendKey val="0"/>
          <c:showVal val="0"/>
          <c:showCatName val="0"/>
          <c:showSerName val="0"/>
          <c:showPercent val="0"/>
          <c:showBubbleSize val="0"/>
        </c:dLbls>
        <c:marker val="1"/>
        <c:smooth val="0"/>
        <c:axId val="162939560"/>
        <c:axId val="162939952"/>
      </c:lineChart>
      <c:dateAx>
        <c:axId val="162939560"/>
        <c:scaling>
          <c:orientation val="minMax"/>
        </c:scaling>
        <c:delete val="1"/>
        <c:axPos val="b"/>
        <c:numFmt formatCode="&quot;H&quot;yy" sourceLinked="1"/>
        <c:majorTickMark val="none"/>
        <c:minorTickMark val="none"/>
        <c:tickLblPos val="none"/>
        <c:crossAx val="162939952"/>
        <c:crosses val="autoZero"/>
        <c:auto val="1"/>
        <c:lblOffset val="100"/>
        <c:baseTimeUnit val="years"/>
      </c:dateAx>
      <c:valAx>
        <c:axId val="16293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3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formatCode="#,##0.00;&quot;△&quot;#,##0.00;&quot;-&quot;">
                  <c:v>1.43</c:v>
                </c:pt>
              </c:numCache>
            </c:numRef>
          </c:val>
          <c:extLst>
            <c:ext xmlns:c16="http://schemas.microsoft.com/office/drawing/2014/chart" uri="{C3380CC4-5D6E-409C-BE32-E72D297353CC}">
              <c16:uniqueId val="{00000000-51B5-437E-8028-32CCB2389D39}"/>
            </c:ext>
          </c:extLst>
        </c:ser>
        <c:dLbls>
          <c:showLegendKey val="0"/>
          <c:showVal val="0"/>
          <c:showCatName val="0"/>
          <c:showSerName val="0"/>
          <c:showPercent val="0"/>
          <c:showBubbleSize val="0"/>
        </c:dLbls>
        <c:gapWidth val="150"/>
        <c:axId val="162941128"/>
        <c:axId val="16294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11</c:v>
                </c:pt>
                <c:pt idx="3">
                  <c:v>28.03</c:v>
                </c:pt>
                <c:pt idx="4">
                  <c:v>26.73</c:v>
                </c:pt>
              </c:numCache>
            </c:numRef>
          </c:val>
          <c:smooth val="0"/>
          <c:extLst>
            <c:ext xmlns:c16="http://schemas.microsoft.com/office/drawing/2014/chart" uri="{C3380CC4-5D6E-409C-BE32-E72D297353CC}">
              <c16:uniqueId val="{00000001-51B5-437E-8028-32CCB2389D39}"/>
            </c:ext>
          </c:extLst>
        </c:ser>
        <c:dLbls>
          <c:showLegendKey val="0"/>
          <c:showVal val="0"/>
          <c:showCatName val="0"/>
          <c:showSerName val="0"/>
          <c:showPercent val="0"/>
          <c:showBubbleSize val="0"/>
        </c:dLbls>
        <c:marker val="1"/>
        <c:smooth val="0"/>
        <c:axId val="162941128"/>
        <c:axId val="162941520"/>
      </c:lineChart>
      <c:dateAx>
        <c:axId val="162941128"/>
        <c:scaling>
          <c:orientation val="minMax"/>
        </c:scaling>
        <c:delete val="1"/>
        <c:axPos val="b"/>
        <c:numFmt formatCode="&quot;H&quot;yy" sourceLinked="1"/>
        <c:majorTickMark val="none"/>
        <c:minorTickMark val="none"/>
        <c:tickLblPos val="none"/>
        <c:crossAx val="162941520"/>
        <c:crosses val="autoZero"/>
        <c:auto val="1"/>
        <c:lblOffset val="100"/>
        <c:baseTimeUnit val="years"/>
      </c:dateAx>
      <c:valAx>
        <c:axId val="162941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94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146.74</c:v>
                </c:pt>
                <c:pt idx="1">
                  <c:v>322.64999999999998</c:v>
                </c:pt>
                <c:pt idx="2">
                  <c:v>179.91</c:v>
                </c:pt>
                <c:pt idx="3">
                  <c:v>207</c:v>
                </c:pt>
                <c:pt idx="4">
                  <c:v>228.02</c:v>
                </c:pt>
              </c:numCache>
            </c:numRef>
          </c:val>
          <c:extLst>
            <c:ext xmlns:c16="http://schemas.microsoft.com/office/drawing/2014/chart" uri="{C3380CC4-5D6E-409C-BE32-E72D297353CC}">
              <c16:uniqueId val="{00000000-081E-44BA-A305-D8AE248530A3}"/>
            </c:ext>
          </c:extLst>
        </c:ser>
        <c:dLbls>
          <c:showLegendKey val="0"/>
          <c:showVal val="0"/>
          <c:showCatName val="0"/>
          <c:showSerName val="0"/>
          <c:showPercent val="0"/>
          <c:showBubbleSize val="0"/>
        </c:dLbls>
        <c:gapWidth val="150"/>
        <c:axId val="165122264"/>
        <c:axId val="16512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371.81</c:v>
                </c:pt>
                <c:pt idx="3">
                  <c:v>305.33999999999997</c:v>
                </c:pt>
                <c:pt idx="4">
                  <c:v>310.01</c:v>
                </c:pt>
              </c:numCache>
            </c:numRef>
          </c:val>
          <c:smooth val="0"/>
          <c:extLst>
            <c:ext xmlns:c16="http://schemas.microsoft.com/office/drawing/2014/chart" uri="{C3380CC4-5D6E-409C-BE32-E72D297353CC}">
              <c16:uniqueId val="{00000001-081E-44BA-A305-D8AE248530A3}"/>
            </c:ext>
          </c:extLst>
        </c:ser>
        <c:dLbls>
          <c:showLegendKey val="0"/>
          <c:showVal val="0"/>
          <c:showCatName val="0"/>
          <c:showSerName val="0"/>
          <c:showPercent val="0"/>
          <c:showBubbleSize val="0"/>
        </c:dLbls>
        <c:marker val="1"/>
        <c:smooth val="0"/>
        <c:axId val="165122264"/>
        <c:axId val="165122656"/>
      </c:lineChart>
      <c:dateAx>
        <c:axId val="165122264"/>
        <c:scaling>
          <c:orientation val="minMax"/>
        </c:scaling>
        <c:delete val="1"/>
        <c:axPos val="b"/>
        <c:numFmt formatCode="&quot;H&quot;yy" sourceLinked="1"/>
        <c:majorTickMark val="none"/>
        <c:minorTickMark val="none"/>
        <c:tickLblPos val="none"/>
        <c:crossAx val="165122656"/>
        <c:crosses val="autoZero"/>
        <c:auto val="1"/>
        <c:lblOffset val="100"/>
        <c:baseTimeUnit val="years"/>
      </c:dateAx>
      <c:valAx>
        <c:axId val="165122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12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752.81</c:v>
                </c:pt>
                <c:pt idx="1">
                  <c:v>762.44</c:v>
                </c:pt>
                <c:pt idx="2">
                  <c:v>1243.5999999999999</c:v>
                </c:pt>
                <c:pt idx="3">
                  <c:v>1243.52</c:v>
                </c:pt>
                <c:pt idx="4">
                  <c:v>1370.38</c:v>
                </c:pt>
              </c:numCache>
            </c:numRef>
          </c:val>
          <c:extLst>
            <c:ext xmlns:c16="http://schemas.microsoft.com/office/drawing/2014/chart" uri="{C3380CC4-5D6E-409C-BE32-E72D297353CC}">
              <c16:uniqueId val="{00000000-ADAD-4399-9508-1B030381E60D}"/>
            </c:ext>
          </c:extLst>
        </c:ser>
        <c:dLbls>
          <c:showLegendKey val="0"/>
          <c:showVal val="0"/>
          <c:showCatName val="0"/>
          <c:showSerName val="0"/>
          <c:showPercent val="0"/>
          <c:showBubbleSize val="0"/>
        </c:dLbls>
        <c:gapWidth val="150"/>
        <c:axId val="165123832"/>
        <c:axId val="16512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465.85</c:v>
                </c:pt>
                <c:pt idx="3">
                  <c:v>561.34</c:v>
                </c:pt>
                <c:pt idx="4">
                  <c:v>538.33000000000004</c:v>
                </c:pt>
              </c:numCache>
            </c:numRef>
          </c:val>
          <c:smooth val="0"/>
          <c:extLst>
            <c:ext xmlns:c16="http://schemas.microsoft.com/office/drawing/2014/chart" uri="{C3380CC4-5D6E-409C-BE32-E72D297353CC}">
              <c16:uniqueId val="{00000001-ADAD-4399-9508-1B030381E60D}"/>
            </c:ext>
          </c:extLst>
        </c:ser>
        <c:dLbls>
          <c:showLegendKey val="0"/>
          <c:showVal val="0"/>
          <c:showCatName val="0"/>
          <c:showSerName val="0"/>
          <c:showPercent val="0"/>
          <c:showBubbleSize val="0"/>
        </c:dLbls>
        <c:marker val="1"/>
        <c:smooth val="0"/>
        <c:axId val="165123832"/>
        <c:axId val="165124224"/>
      </c:lineChart>
      <c:dateAx>
        <c:axId val="165123832"/>
        <c:scaling>
          <c:orientation val="minMax"/>
        </c:scaling>
        <c:delete val="1"/>
        <c:axPos val="b"/>
        <c:numFmt formatCode="&quot;H&quot;yy" sourceLinked="1"/>
        <c:majorTickMark val="none"/>
        <c:minorTickMark val="none"/>
        <c:tickLblPos val="none"/>
        <c:crossAx val="165124224"/>
        <c:crosses val="autoZero"/>
        <c:auto val="1"/>
        <c:lblOffset val="100"/>
        <c:baseTimeUnit val="years"/>
      </c:dateAx>
      <c:valAx>
        <c:axId val="165124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12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103.46</c:v>
                </c:pt>
                <c:pt idx="1">
                  <c:v>76.27</c:v>
                </c:pt>
                <c:pt idx="2">
                  <c:v>56.58</c:v>
                </c:pt>
                <c:pt idx="3">
                  <c:v>53.89</c:v>
                </c:pt>
                <c:pt idx="4">
                  <c:v>49.72</c:v>
                </c:pt>
              </c:numCache>
            </c:numRef>
          </c:val>
          <c:extLst>
            <c:ext xmlns:c16="http://schemas.microsoft.com/office/drawing/2014/chart" uri="{C3380CC4-5D6E-409C-BE32-E72D297353CC}">
              <c16:uniqueId val="{00000000-0078-47EB-9F67-1776C9337C5C}"/>
            </c:ext>
          </c:extLst>
        </c:ser>
        <c:dLbls>
          <c:showLegendKey val="0"/>
          <c:showVal val="0"/>
          <c:showCatName val="0"/>
          <c:showSerName val="0"/>
          <c:showPercent val="0"/>
          <c:showBubbleSize val="0"/>
        </c:dLbls>
        <c:gapWidth val="150"/>
        <c:axId val="165125400"/>
        <c:axId val="16492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92.39</c:v>
                </c:pt>
                <c:pt idx="3">
                  <c:v>84.82</c:v>
                </c:pt>
                <c:pt idx="4">
                  <c:v>82.29</c:v>
                </c:pt>
              </c:numCache>
            </c:numRef>
          </c:val>
          <c:smooth val="0"/>
          <c:extLst>
            <c:ext xmlns:c16="http://schemas.microsoft.com/office/drawing/2014/chart" uri="{C3380CC4-5D6E-409C-BE32-E72D297353CC}">
              <c16:uniqueId val="{00000001-0078-47EB-9F67-1776C9337C5C}"/>
            </c:ext>
          </c:extLst>
        </c:ser>
        <c:dLbls>
          <c:showLegendKey val="0"/>
          <c:showVal val="0"/>
          <c:showCatName val="0"/>
          <c:showSerName val="0"/>
          <c:showPercent val="0"/>
          <c:showBubbleSize val="0"/>
        </c:dLbls>
        <c:marker val="1"/>
        <c:smooth val="0"/>
        <c:axId val="165125400"/>
        <c:axId val="164924112"/>
      </c:lineChart>
      <c:dateAx>
        <c:axId val="165125400"/>
        <c:scaling>
          <c:orientation val="minMax"/>
        </c:scaling>
        <c:delete val="1"/>
        <c:axPos val="b"/>
        <c:numFmt formatCode="&quot;H&quot;yy" sourceLinked="1"/>
        <c:majorTickMark val="none"/>
        <c:minorTickMark val="none"/>
        <c:tickLblPos val="none"/>
        <c:crossAx val="164924112"/>
        <c:crosses val="autoZero"/>
        <c:auto val="1"/>
        <c:lblOffset val="100"/>
        <c:baseTimeUnit val="years"/>
      </c:dateAx>
      <c:valAx>
        <c:axId val="16492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2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152.88</c:v>
                </c:pt>
                <c:pt idx="1">
                  <c:v>208.25</c:v>
                </c:pt>
                <c:pt idx="2">
                  <c:v>281.56</c:v>
                </c:pt>
                <c:pt idx="3">
                  <c:v>295.49</c:v>
                </c:pt>
                <c:pt idx="4">
                  <c:v>322.75</c:v>
                </c:pt>
              </c:numCache>
            </c:numRef>
          </c:val>
          <c:extLst>
            <c:ext xmlns:c16="http://schemas.microsoft.com/office/drawing/2014/chart" uri="{C3380CC4-5D6E-409C-BE32-E72D297353CC}">
              <c16:uniqueId val="{00000000-3868-44D4-8DD5-942F46B8BD51}"/>
            </c:ext>
          </c:extLst>
        </c:ser>
        <c:dLbls>
          <c:showLegendKey val="0"/>
          <c:showVal val="0"/>
          <c:showCatName val="0"/>
          <c:showSerName val="0"/>
          <c:showPercent val="0"/>
          <c:showBubbleSize val="0"/>
        </c:dLbls>
        <c:gapWidth val="150"/>
        <c:axId val="164925288"/>
        <c:axId val="16492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192.98</c:v>
                </c:pt>
                <c:pt idx="3">
                  <c:v>224.82</c:v>
                </c:pt>
                <c:pt idx="4">
                  <c:v>230.85</c:v>
                </c:pt>
              </c:numCache>
            </c:numRef>
          </c:val>
          <c:smooth val="0"/>
          <c:extLst>
            <c:ext xmlns:c16="http://schemas.microsoft.com/office/drawing/2014/chart" uri="{C3380CC4-5D6E-409C-BE32-E72D297353CC}">
              <c16:uniqueId val="{00000001-3868-44D4-8DD5-942F46B8BD51}"/>
            </c:ext>
          </c:extLst>
        </c:ser>
        <c:dLbls>
          <c:showLegendKey val="0"/>
          <c:showVal val="0"/>
          <c:showCatName val="0"/>
          <c:showSerName val="0"/>
          <c:showPercent val="0"/>
          <c:showBubbleSize val="0"/>
        </c:dLbls>
        <c:marker val="1"/>
        <c:smooth val="0"/>
        <c:axId val="164925288"/>
        <c:axId val="164925680"/>
      </c:lineChart>
      <c:dateAx>
        <c:axId val="164925288"/>
        <c:scaling>
          <c:orientation val="minMax"/>
        </c:scaling>
        <c:delete val="1"/>
        <c:axPos val="b"/>
        <c:numFmt formatCode="&quot;H&quot;yy" sourceLinked="1"/>
        <c:majorTickMark val="none"/>
        <c:minorTickMark val="none"/>
        <c:tickLblPos val="none"/>
        <c:crossAx val="164925680"/>
        <c:crosses val="autoZero"/>
        <c:auto val="1"/>
        <c:lblOffset val="100"/>
        <c:baseTimeUnit val="years"/>
      </c:dateAx>
      <c:valAx>
        <c:axId val="16492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2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鹿児島県　徳之島町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9" t="s">
        <v>1</v>
      </c>
      <c r="C7" s="50"/>
      <c r="D7" s="50"/>
      <c r="E7" s="50"/>
      <c r="F7" s="50"/>
      <c r="G7" s="50"/>
      <c r="H7" s="50"/>
      <c r="I7" s="49" t="s">
        <v>2</v>
      </c>
      <c r="J7" s="50"/>
      <c r="K7" s="50"/>
      <c r="L7" s="50"/>
      <c r="M7" s="50"/>
      <c r="N7" s="50"/>
      <c r="O7" s="68"/>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49" t="s">
        <v>7</v>
      </c>
      <c r="AU7" s="50"/>
      <c r="AV7" s="50"/>
      <c r="AW7" s="50"/>
      <c r="AX7" s="50"/>
      <c r="AY7" s="50"/>
      <c r="AZ7" s="50"/>
      <c r="BA7" s="50"/>
      <c r="BB7" s="51" t="s">
        <v>8</v>
      </c>
      <c r="BC7" s="51"/>
      <c r="BD7" s="51"/>
      <c r="BE7" s="51"/>
      <c r="BF7" s="51"/>
      <c r="BG7" s="51"/>
      <c r="BH7" s="51"/>
      <c r="BI7" s="51"/>
      <c r="BJ7" s="3"/>
      <c r="BK7" s="3"/>
      <c r="BL7" s="80" t="s">
        <v>9</v>
      </c>
      <c r="BM7" s="81"/>
      <c r="BN7" s="81"/>
      <c r="BO7" s="81"/>
      <c r="BP7" s="81"/>
      <c r="BQ7" s="81"/>
      <c r="BR7" s="81"/>
      <c r="BS7" s="81"/>
      <c r="BT7" s="81"/>
      <c r="BU7" s="81"/>
      <c r="BV7" s="81"/>
      <c r="BW7" s="81"/>
      <c r="BX7" s="81"/>
      <c r="BY7" s="82"/>
    </row>
    <row r="8" spans="1:78" ht="18.75" customHeight="1">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非設置</v>
      </c>
      <c r="AE8" s="76"/>
      <c r="AF8" s="76"/>
      <c r="AG8" s="76"/>
      <c r="AH8" s="76"/>
      <c r="AI8" s="76"/>
      <c r="AJ8" s="76"/>
      <c r="AK8" s="2"/>
      <c r="AL8" s="67">
        <f>データ!$R$6</f>
        <v>10290</v>
      </c>
      <c r="AM8" s="67"/>
      <c r="AN8" s="67"/>
      <c r="AO8" s="67"/>
      <c r="AP8" s="67"/>
      <c r="AQ8" s="67"/>
      <c r="AR8" s="67"/>
      <c r="AS8" s="67"/>
      <c r="AT8" s="37">
        <f>データ!$S$6</f>
        <v>104.92</v>
      </c>
      <c r="AU8" s="38"/>
      <c r="AV8" s="38"/>
      <c r="AW8" s="38"/>
      <c r="AX8" s="38"/>
      <c r="AY8" s="38"/>
      <c r="AZ8" s="38"/>
      <c r="BA8" s="38"/>
      <c r="BB8" s="56">
        <f>データ!$T$6</f>
        <v>98.07</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c r="A9" s="2"/>
      <c r="B9" s="49" t="s">
        <v>12</v>
      </c>
      <c r="C9" s="50"/>
      <c r="D9" s="50"/>
      <c r="E9" s="50"/>
      <c r="F9" s="50"/>
      <c r="G9" s="50"/>
      <c r="H9" s="50"/>
      <c r="I9" s="49" t="s">
        <v>13</v>
      </c>
      <c r="J9" s="50"/>
      <c r="K9" s="50"/>
      <c r="L9" s="50"/>
      <c r="M9" s="50"/>
      <c r="N9" s="50"/>
      <c r="O9" s="68"/>
      <c r="P9" s="51" t="s">
        <v>14</v>
      </c>
      <c r="Q9" s="51"/>
      <c r="R9" s="51"/>
      <c r="S9" s="51"/>
      <c r="T9" s="51"/>
      <c r="U9" s="51"/>
      <c r="V9" s="51"/>
      <c r="W9" s="51" t="s">
        <v>15</v>
      </c>
      <c r="X9" s="51"/>
      <c r="Y9" s="51"/>
      <c r="Z9" s="51"/>
      <c r="AA9" s="51"/>
      <c r="AB9" s="51"/>
      <c r="AC9" s="51"/>
      <c r="AD9" s="2"/>
      <c r="AE9" s="2"/>
      <c r="AF9" s="2"/>
      <c r="AG9" s="2"/>
      <c r="AH9" s="2"/>
      <c r="AI9" s="2"/>
      <c r="AJ9" s="2"/>
      <c r="AK9" s="2"/>
      <c r="AL9" s="51" t="s">
        <v>16</v>
      </c>
      <c r="AM9" s="51"/>
      <c r="AN9" s="51"/>
      <c r="AO9" s="51"/>
      <c r="AP9" s="51"/>
      <c r="AQ9" s="51"/>
      <c r="AR9" s="51"/>
      <c r="AS9" s="51"/>
      <c r="AT9" s="49" t="s">
        <v>17</v>
      </c>
      <c r="AU9" s="50"/>
      <c r="AV9" s="50"/>
      <c r="AW9" s="50"/>
      <c r="AX9" s="50"/>
      <c r="AY9" s="50"/>
      <c r="AZ9" s="50"/>
      <c r="BA9" s="50"/>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c r="A10" s="2"/>
      <c r="B10" s="37" t="str">
        <f>データ!$N$6</f>
        <v>-</v>
      </c>
      <c r="C10" s="38"/>
      <c r="D10" s="38"/>
      <c r="E10" s="38"/>
      <c r="F10" s="38"/>
      <c r="G10" s="38"/>
      <c r="H10" s="38"/>
      <c r="I10" s="37">
        <f>データ!$O$6</f>
        <v>41.74</v>
      </c>
      <c r="J10" s="38"/>
      <c r="K10" s="38"/>
      <c r="L10" s="38"/>
      <c r="M10" s="38"/>
      <c r="N10" s="38"/>
      <c r="O10" s="66"/>
      <c r="P10" s="56">
        <f>データ!$P$6</f>
        <v>97.16</v>
      </c>
      <c r="Q10" s="56"/>
      <c r="R10" s="56"/>
      <c r="S10" s="56"/>
      <c r="T10" s="56"/>
      <c r="U10" s="56"/>
      <c r="V10" s="56"/>
      <c r="W10" s="67">
        <f>データ!$Q$6</f>
        <v>2860</v>
      </c>
      <c r="X10" s="67"/>
      <c r="Y10" s="67"/>
      <c r="Z10" s="67"/>
      <c r="AA10" s="67"/>
      <c r="AB10" s="67"/>
      <c r="AC10" s="67"/>
      <c r="AD10" s="2"/>
      <c r="AE10" s="2"/>
      <c r="AF10" s="2"/>
      <c r="AG10" s="2"/>
      <c r="AH10" s="2"/>
      <c r="AI10" s="2"/>
      <c r="AJ10" s="2"/>
      <c r="AK10" s="2"/>
      <c r="AL10" s="67">
        <f>データ!$U$6</f>
        <v>9736</v>
      </c>
      <c r="AM10" s="67"/>
      <c r="AN10" s="67"/>
      <c r="AO10" s="67"/>
      <c r="AP10" s="67"/>
      <c r="AQ10" s="67"/>
      <c r="AR10" s="67"/>
      <c r="AS10" s="67"/>
      <c r="AT10" s="37">
        <f>データ!$V$6</f>
        <v>7.55</v>
      </c>
      <c r="AU10" s="38"/>
      <c r="AV10" s="38"/>
      <c r="AW10" s="38"/>
      <c r="AX10" s="38"/>
      <c r="AY10" s="38"/>
      <c r="AZ10" s="38"/>
      <c r="BA10" s="38"/>
      <c r="BB10" s="56">
        <f>データ!$W$6</f>
        <v>1289.54</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c r="A15" s="2"/>
      <c r="B15" s="46"/>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8"/>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5"/>
      <c r="BN47" s="45"/>
      <c r="BO47" s="45"/>
      <c r="BP47" s="45"/>
      <c r="BQ47" s="45"/>
      <c r="BR47" s="45"/>
      <c r="BS47" s="45"/>
      <c r="BT47" s="45"/>
      <c r="BU47" s="45"/>
      <c r="BV47" s="45"/>
      <c r="BW47" s="45"/>
      <c r="BX47" s="45"/>
      <c r="BY47" s="45"/>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5"/>
      <c r="BN48" s="45"/>
      <c r="BO48" s="45"/>
      <c r="BP48" s="45"/>
      <c r="BQ48" s="45"/>
      <c r="BR48" s="45"/>
      <c r="BS48" s="45"/>
      <c r="BT48" s="45"/>
      <c r="BU48" s="45"/>
      <c r="BV48" s="45"/>
      <c r="BW48" s="45"/>
      <c r="BX48" s="45"/>
      <c r="BY48" s="45"/>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5"/>
      <c r="BN49" s="45"/>
      <c r="BO49" s="45"/>
      <c r="BP49" s="45"/>
      <c r="BQ49" s="45"/>
      <c r="BR49" s="45"/>
      <c r="BS49" s="45"/>
      <c r="BT49" s="45"/>
      <c r="BU49" s="45"/>
      <c r="BV49" s="45"/>
      <c r="BW49" s="45"/>
      <c r="BX49" s="45"/>
      <c r="BY49" s="45"/>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5"/>
      <c r="BN50" s="45"/>
      <c r="BO50" s="45"/>
      <c r="BP50" s="45"/>
      <c r="BQ50" s="45"/>
      <c r="BR50" s="45"/>
      <c r="BS50" s="45"/>
      <c r="BT50" s="45"/>
      <c r="BU50" s="45"/>
      <c r="BV50" s="45"/>
      <c r="BW50" s="45"/>
      <c r="BX50" s="45"/>
      <c r="BY50" s="45"/>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5"/>
      <c r="BN51" s="45"/>
      <c r="BO51" s="45"/>
      <c r="BP51" s="45"/>
      <c r="BQ51" s="45"/>
      <c r="BR51" s="45"/>
      <c r="BS51" s="45"/>
      <c r="BT51" s="45"/>
      <c r="BU51" s="45"/>
      <c r="BV51" s="45"/>
      <c r="BW51" s="45"/>
      <c r="BX51" s="45"/>
      <c r="BY51" s="45"/>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5"/>
      <c r="BN52" s="45"/>
      <c r="BO52" s="45"/>
      <c r="BP52" s="45"/>
      <c r="BQ52" s="45"/>
      <c r="BR52" s="45"/>
      <c r="BS52" s="45"/>
      <c r="BT52" s="45"/>
      <c r="BU52" s="45"/>
      <c r="BV52" s="45"/>
      <c r="BW52" s="45"/>
      <c r="BX52" s="45"/>
      <c r="BY52" s="45"/>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5"/>
      <c r="BN53" s="45"/>
      <c r="BO53" s="45"/>
      <c r="BP53" s="45"/>
      <c r="BQ53" s="45"/>
      <c r="BR53" s="45"/>
      <c r="BS53" s="45"/>
      <c r="BT53" s="45"/>
      <c r="BU53" s="45"/>
      <c r="BV53" s="45"/>
      <c r="BW53" s="45"/>
      <c r="BX53" s="45"/>
      <c r="BY53" s="45"/>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5"/>
      <c r="BN54" s="45"/>
      <c r="BO54" s="45"/>
      <c r="BP54" s="45"/>
      <c r="BQ54" s="45"/>
      <c r="BR54" s="45"/>
      <c r="BS54" s="45"/>
      <c r="BT54" s="45"/>
      <c r="BU54" s="45"/>
      <c r="BV54" s="45"/>
      <c r="BW54" s="45"/>
      <c r="BX54" s="45"/>
      <c r="BY54" s="45"/>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5"/>
      <c r="BN55" s="45"/>
      <c r="BO55" s="45"/>
      <c r="BP55" s="45"/>
      <c r="BQ55" s="45"/>
      <c r="BR55" s="45"/>
      <c r="BS55" s="45"/>
      <c r="BT55" s="45"/>
      <c r="BU55" s="45"/>
      <c r="BV55" s="45"/>
      <c r="BW55" s="45"/>
      <c r="BX55" s="45"/>
      <c r="BY55" s="45"/>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5"/>
      <c r="BN56" s="45"/>
      <c r="BO56" s="45"/>
      <c r="BP56" s="45"/>
      <c r="BQ56" s="45"/>
      <c r="BR56" s="45"/>
      <c r="BS56" s="45"/>
      <c r="BT56" s="45"/>
      <c r="BU56" s="45"/>
      <c r="BV56" s="45"/>
      <c r="BW56" s="45"/>
      <c r="BX56" s="45"/>
      <c r="BY56" s="45"/>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5"/>
      <c r="BN57" s="45"/>
      <c r="BO57" s="45"/>
      <c r="BP57" s="45"/>
      <c r="BQ57" s="45"/>
      <c r="BR57" s="45"/>
      <c r="BS57" s="45"/>
      <c r="BT57" s="45"/>
      <c r="BU57" s="45"/>
      <c r="BV57" s="45"/>
      <c r="BW57" s="45"/>
      <c r="BX57" s="45"/>
      <c r="BY57" s="45"/>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5"/>
      <c r="BN58" s="45"/>
      <c r="BO58" s="45"/>
      <c r="BP58" s="45"/>
      <c r="BQ58" s="45"/>
      <c r="BR58" s="45"/>
      <c r="BS58" s="45"/>
      <c r="BT58" s="45"/>
      <c r="BU58" s="45"/>
      <c r="BV58" s="45"/>
      <c r="BW58" s="45"/>
      <c r="BX58" s="45"/>
      <c r="BY58" s="45"/>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5"/>
      <c r="BN59" s="45"/>
      <c r="BO59" s="45"/>
      <c r="BP59" s="45"/>
      <c r="BQ59" s="45"/>
      <c r="BR59" s="45"/>
      <c r="BS59" s="45"/>
      <c r="BT59" s="45"/>
      <c r="BU59" s="45"/>
      <c r="BV59" s="45"/>
      <c r="BW59" s="45"/>
      <c r="BX59" s="45"/>
      <c r="BY59" s="45"/>
      <c r="BZ59" s="41"/>
    </row>
    <row r="60" spans="1:78" ht="13.5" customHeight="1">
      <c r="A60" s="2"/>
      <c r="B60" s="46" t="s">
        <v>27</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8"/>
      <c r="BK60" s="2"/>
      <c r="BL60" s="39"/>
      <c r="BM60" s="45"/>
      <c r="BN60" s="45"/>
      <c r="BO60" s="45"/>
      <c r="BP60" s="45"/>
      <c r="BQ60" s="45"/>
      <c r="BR60" s="45"/>
      <c r="BS60" s="45"/>
      <c r="BT60" s="45"/>
      <c r="BU60" s="45"/>
      <c r="BV60" s="45"/>
      <c r="BW60" s="45"/>
      <c r="BX60" s="45"/>
      <c r="BY60" s="45"/>
      <c r="BZ60" s="41"/>
    </row>
    <row r="61" spans="1:78" ht="13.5" customHeight="1">
      <c r="A61" s="2"/>
      <c r="B61" s="46"/>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8"/>
      <c r="BK61" s="2"/>
      <c r="BL61" s="39"/>
      <c r="BM61" s="45"/>
      <c r="BN61" s="45"/>
      <c r="BO61" s="45"/>
      <c r="BP61" s="45"/>
      <c r="BQ61" s="45"/>
      <c r="BR61" s="45"/>
      <c r="BS61" s="45"/>
      <c r="BT61" s="45"/>
      <c r="BU61" s="45"/>
      <c r="BV61" s="45"/>
      <c r="BW61" s="45"/>
      <c r="BX61" s="45"/>
      <c r="BY61" s="45"/>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5"/>
      <c r="BN62" s="45"/>
      <c r="BO62" s="45"/>
      <c r="BP62" s="45"/>
      <c r="BQ62" s="45"/>
      <c r="BR62" s="45"/>
      <c r="BS62" s="45"/>
      <c r="BT62" s="45"/>
      <c r="BU62" s="45"/>
      <c r="BV62" s="45"/>
      <c r="BW62" s="45"/>
      <c r="BX62" s="45"/>
      <c r="BY62" s="45"/>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5"/>
      <c r="BN63" s="45"/>
      <c r="BO63" s="45"/>
      <c r="BP63" s="45"/>
      <c r="BQ63" s="45"/>
      <c r="BR63" s="45"/>
      <c r="BS63" s="45"/>
      <c r="BT63" s="45"/>
      <c r="BU63" s="45"/>
      <c r="BV63" s="45"/>
      <c r="BW63" s="45"/>
      <c r="BX63" s="45"/>
      <c r="BY63" s="45"/>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5"/>
      <c r="BN66" s="45"/>
      <c r="BO66" s="45"/>
      <c r="BP66" s="45"/>
      <c r="BQ66" s="45"/>
      <c r="BR66" s="45"/>
      <c r="BS66" s="45"/>
      <c r="BT66" s="45"/>
      <c r="BU66" s="45"/>
      <c r="BV66" s="45"/>
      <c r="BW66" s="45"/>
      <c r="BX66" s="45"/>
      <c r="BY66" s="45"/>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5"/>
      <c r="BN67" s="45"/>
      <c r="BO67" s="45"/>
      <c r="BP67" s="45"/>
      <c r="BQ67" s="45"/>
      <c r="BR67" s="45"/>
      <c r="BS67" s="45"/>
      <c r="BT67" s="45"/>
      <c r="BU67" s="45"/>
      <c r="BV67" s="45"/>
      <c r="BW67" s="45"/>
      <c r="BX67" s="45"/>
      <c r="BY67" s="45"/>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5"/>
      <c r="BN68" s="45"/>
      <c r="BO68" s="45"/>
      <c r="BP68" s="45"/>
      <c r="BQ68" s="45"/>
      <c r="BR68" s="45"/>
      <c r="BS68" s="45"/>
      <c r="BT68" s="45"/>
      <c r="BU68" s="45"/>
      <c r="BV68" s="45"/>
      <c r="BW68" s="45"/>
      <c r="BX68" s="45"/>
      <c r="BY68" s="45"/>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5"/>
      <c r="BN69" s="45"/>
      <c r="BO69" s="45"/>
      <c r="BP69" s="45"/>
      <c r="BQ69" s="45"/>
      <c r="BR69" s="45"/>
      <c r="BS69" s="45"/>
      <c r="BT69" s="45"/>
      <c r="BU69" s="45"/>
      <c r="BV69" s="45"/>
      <c r="BW69" s="45"/>
      <c r="BX69" s="45"/>
      <c r="BY69" s="45"/>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5"/>
      <c r="BN70" s="45"/>
      <c r="BO70" s="45"/>
      <c r="BP70" s="45"/>
      <c r="BQ70" s="45"/>
      <c r="BR70" s="45"/>
      <c r="BS70" s="45"/>
      <c r="BT70" s="45"/>
      <c r="BU70" s="45"/>
      <c r="BV70" s="45"/>
      <c r="BW70" s="45"/>
      <c r="BX70" s="45"/>
      <c r="BY70" s="45"/>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5"/>
      <c r="BN71" s="45"/>
      <c r="BO71" s="45"/>
      <c r="BP71" s="45"/>
      <c r="BQ71" s="45"/>
      <c r="BR71" s="45"/>
      <c r="BS71" s="45"/>
      <c r="BT71" s="45"/>
      <c r="BU71" s="45"/>
      <c r="BV71" s="45"/>
      <c r="BW71" s="45"/>
      <c r="BX71" s="45"/>
      <c r="BY71" s="45"/>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5"/>
      <c r="BN72" s="45"/>
      <c r="BO72" s="45"/>
      <c r="BP72" s="45"/>
      <c r="BQ72" s="45"/>
      <c r="BR72" s="45"/>
      <c r="BS72" s="45"/>
      <c r="BT72" s="45"/>
      <c r="BU72" s="45"/>
      <c r="BV72" s="45"/>
      <c r="BW72" s="45"/>
      <c r="BX72" s="45"/>
      <c r="BY72" s="45"/>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5"/>
      <c r="BN73" s="45"/>
      <c r="BO73" s="45"/>
      <c r="BP73" s="45"/>
      <c r="BQ73" s="45"/>
      <c r="BR73" s="45"/>
      <c r="BS73" s="45"/>
      <c r="BT73" s="45"/>
      <c r="BU73" s="45"/>
      <c r="BV73" s="45"/>
      <c r="BW73" s="45"/>
      <c r="BX73" s="45"/>
      <c r="BY73" s="45"/>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5"/>
      <c r="BN74" s="45"/>
      <c r="BO74" s="45"/>
      <c r="BP74" s="45"/>
      <c r="BQ74" s="45"/>
      <c r="BR74" s="45"/>
      <c r="BS74" s="45"/>
      <c r="BT74" s="45"/>
      <c r="BU74" s="45"/>
      <c r="BV74" s="45"/>
      <c r="BW74" s="45"/>
      <c r="BX74" s="45"/>
      <c r="BY74" s="45"/>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5"/>
      <c r="BN75" s="45"/>
      <c r="BO75" s="45"/>
      <c r="BP75" s="45"/>
      <c r="BQ75" s="45"/>
      <c r="BR75" s="45"/>
      <c r="BS75" s="45"/>
      <c r="BT75" s="45"/>
      <c r="BU75" s="45"/>
      <c r="BV75" s="45"/>
      <c r="BW75" s="45"/>
      <c r="BX75" s="45"/>
      <c r="BY75" s="45"/>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5"/>
      <c r="BN76" s="45"/>
      <c r="BO76" s="45"/>
      <c r="BP76" s="45"/>
      <c r="BQ76" s="45"/>
      <c r="BR76" s="45"/>
      <c r="BS76" s="45"/>
      <c r="BT76" s="45"/>
      <c r="BU76" s="45"/>
      <c r="BV76" s="45"/>
      <c r="BW76" s="45"/>
      <c r="BX76" s="45"/>
      <c r="BY76" s="45"/>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5"/>
      <c r="BN77" s="45"/>
      <c r="BO77" s="45"/>
      <c r="BP77" s="45"/>
      <c r="BQ77" s="45"/>
      <c r="BR77" s="45"/>
      <c r="BS77" s="45"/>
      <c r="BT77" s="45"/>
      <c r="BU77" s="45"/>
      <c r="BV77" s="45"/>
      <c r="BW77" s="45"/>
      <c r="BX77" s="45"/>
      <c r="BY77" s="45"/>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5"/>
      <c r="BN78" s="45"/>
      <c r="BO78" s="45"/>
      <c r="BP78" s="45"/>
      <c r="BQ78" s="45"/>
      <c r="BR78" s="45"/>
      <c r="BS78" s="45"/>
      <c r="BT78" s="45"/>
      <c r="BU78" s="45"/>
      <c r="BV78" s="45"/>
      <c r="BW78" s="45"/>
      <c r="BX78" s="45"/>
      <c r="BY78" s="45"/>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5"/>
      <c r="BN79" s="45"/>
      <c r="BO79" s="45"/>
      <c r="BP79" s="45"/>
      <c r="BQ79" s="45"/>
      <c r="BR79" s="45"/>
      <c r="BS79" s="45"/>
      <c r="BT79" s="45"/>
      <c r="BU79" s="45"/>
      <c r="BV79" s="45"/>
      <c r="BW79" s="45"/>
      <c r="BX79" s="45"/>
      <c r="BY79" s="45"/>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5"/>
      <c r="BN80" s="45"/>
      <c r="BO80" s="45"/>
      <c r="BP80" s="45"/>
      <c r="BQ80" s="45"/>
      <c r="BR80" s="45"/>
      <c r="BS80" s="45"/>
      <c r="BT80" s="45"/>
      <c r="BU80" s="45"/>
      <c r="BV80" s="45"/>
      <c r="BW80" s="45"/>
      <c r="BX80" s="45"/>
      <c r="BY80" s="45"/>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5"/>
      <c r="BN81" s="45"/>
      <c r="BO81" s="45"/>
      <c r="BP81" s="45"/>
      <c r="BQ81" s="45"/>
      <c r="BR81" s="45"/>
      <c r="BS81" s="45"/>
      <c r="BT81" s="45"/>
      <c r="BU81" s="45"/>
      <c r="BV81" s="45"/>
      <c r="BW81" s="45"/>
      <c r="BX81" s="45"/>
      <c r="BY81" s="45"/>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FAsIR+MUWotVAa483s8MRwa70Yh0ChpZ4FNrmPekNF9ZC7CN9EcliqgyQpojsfIqIXpcSkHwUnPL3xfn21Zn7g==" saltValue="UK7eErjTmksUHVjRj4w02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465305</v>
      </c>
      <c r="D6" s="20">
        <f t="shared" si="3"/>
        <v>46</v>
      </c>
      <c r="E6" s="20">
        <f t="shared" si="3"/>
        <v>1</v>
      </c>
      <c r="F6" s="20">
        <f t="shared" si="3"/>
        <v>0</v>
      </c>
      <c r="G6" s="20">
        <f t="shared" si="3"/>
        <v>1</v>
      </c>
      <c r="H6" s="20" t="str">
        <f t="shared" si="3"/>
        <v>鹿児島県　徳之島町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41.74</v>
      </c>
      <c r="P6" s="21">
        <f t="shared" si="3"/>
        <v>97.16</v>
      </c>
      <c r="Q6" s="21">
        <f t="shared" si="3"/>
        <v>2860</v>
      </c>
      <c r="R6" s="21">
        <f t="shared" si="3"/>
        <v>10290</v>
      </c>
      <c r="S6" s="21">
        <f t="shared" si="3"/>
        <v>104.92</v>
      </c>
      <c r="T6" s="21">
        <f t="shared" si="3"/>
        <v>98.07</v>
      </c>
      <c r="U6" s="21">
        <f t="shared" si="3"/>
        <v>9736</v>
      </c>
      <c r="V6" s="21">
        <f t="shared" si="3"/>
        <v>7.55</v>
      </c>
      <c r="W6" s="21">
        <f t="shared" si="3"/>
        <v>1289.54</v>
      </c>
      <c r="X6" s="22">
        <f>IF(X7="",NA(),X7)</f>
        <v>103.49</v>
      </c>
      <c r="Y6" s="22">
        <f t="shared" ref="Y6:AG6" si="4">IF(Y7="",NA(),Y7)</f>
        <v>77.63</v>
      </c>
      <c r="Z6" s="22">
        <f t="shared" si="4"/>
        <v>98.3</v>
      </c>
      <c r="AA6" s="22">
        <f t="shared" si="4"/>
        <v>100.25</v>
      </c>
      <c r="AB6" s="22">
        <f t="shared" si="4"/>
        <v>95.22</v>
      </c>
      <c r="AC6" s="22">
        <f t="shared" si="4"/>
        <v>103.81</v>
      </c>
      <c r="AD6" s="22">
        <f t="shared" si="4"/>
        <v>104.35</v>
      </c>
      <c r="AE6" s="22">
        <f t="shared" si="4"/>
        <v>109.02</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2">
        <f t="shared" si="5"/>
        <v>1.43</v>
      </c>
      <c r="AN6" s="22">
        <f t="shared" si="5"/>
        <v>25.66</v>
      </c>
      <c r="AO6" s="22">
        <f t="shared" si="5"/>
        <v>21.69</v>
      </c>
      <c r="AP6" s="22">
        <f t="shared" si="5"/>
        <v>11</v>
      </c>
      <c r="AQ6" s="22">
        <f t="shared" si="5"/>
        <v>28.03</v>
      </c>
      <c r="AR6" s="22">
        <f t="shared" si="5"/>
        <v>26.73</v>
      </c>
      <c r="AS6" s="21" t="str">
        <f>IF(AS7="","",IF(AS7="-","【-】","【"&amp;SUBSTITUTE(TEXT(AS7,"#,##0.00"),"-","△")&amp;"】"))</f>
        <v>【1.34】</v>
      </c>
      <c r="AT6" s="22">
        <f>IF(AT7="",NA(),AT7)</f>
        <v>146.74</v>
      </c>
      <c r="AU6" s="22">
        <f t="shared" ref="AU6:BC6" si="6">IF(AU7="",NA(),AU7)</f>
        <v>322.64999999999998</v>
      </c>
      <c r="AV6" s="22">
        <f t="shared" si="6"/>
        <v>179.91</v>
      </c>
      <c r="AW6" s="22">
        <f t="shared" si="6"/>
        <v>207</v>
      </c>
      <c r="AX6" s="22">
        <f t="shared" si="6"/>
        <v>228.02</v>
      </c>
      <c r="AY6" s="22">
        <f t="shared" si="6"/>
        <v>300.14</v>
      </c>
      <c r="AZ6" s="22">
        <f t="shared" si="6"/>
        <v>301.04000000000002</v>
      </c>
      <c r="BA6" s="22">
        <f t="shared" si="6"/>
        <v>371.81</v>
      </c>
      <c r="BB6" s="22">
        <f t="shared" si="6"/>
        <v>305.33999999999997</v>
      </c>
      <c r="BC6" s="22">
        <f t="shared" si="6"/>
        <v>310.01</v>
      </c>
      <c r="BD6" s="21" t="str">
        <f>IF(BD7="","",IF(BD7="-","【-】","【"&amp;SUBSTITUTE(TEXT(BD7,"#,##0.00"),"-","△")&amp;"】"))</f>
        <v>【252.29】</v>
      </c>
      <c r="BE6" s="22">
        <f>IF(BE7="",NA(),BE7)</f>
        <v>752.81</v>
      </c>
      <c r="BF6" s="22">
        <f t="shared" ref="BF6:BN6" si="7">IF(BF7="",NA(),BF7)</f>
        <v>762.44</v>
      </c>
      <c r="BG6" s="22">
        <f t="shared" si="7"/>
        <v>1243.5999999999999</v>
      </c>
      <c r="BH6" s="22">
        <f t="shared" si="7"/>
        <v>1243.52</v>
      </c>
      <c r="BI6" s="22">
        <f t="shared" si="7"/>
        <v>1370.38</v>
      </c>
      <c r="BJ6" s="22">
        <f t="shared" si="7"/>
        <v>566.65</v>
      </c>
      <c r="BK6" s="22">
        <f t="shared" si="7"/>
        <v>551.62</v>
      </c>
      <c r="BL6" s="22">
        <f t="shared" si="7"/>
        <v>465.85</v>
      </c>
      <c r="BM6" s="22">
        <f t="shared" si="7"/>
        <v>561.34</v>
      </c>
      <c r="BN6" s="22">
        <f t="shared" si="7"/>
        <v>538.33000000000004</v>
      </c>
      <c r="BO6" s="21" t="str">
        <f>IF(BO7="","",IF(BO7="-","【-】","【"&amp;SUBSTITUTE(TEXT(BO7,"#,##0.00"),"-","△")&amp;"】"))</f>
        <v>【268.07】</v>
      </c>
      <c r="BP6" s="22">
        <f>IF(BP7="",NA(),BP7)</f>
        <v>103.46</v>
      </c>
      <c r="BQ6" s="22">
        <f t="shared" ref="BQ6:BY6" si="8">IF(BQ7="",NA(),BQ7)</f>
        <v>76.27</v>
      </c>
      <c r="BR6" s="22">
        <f t="shared" si="8"/>
        <v>56.58</v>
      </c>
      <c r="BS6" s="22">
        <f t="shared" si="8"/>
        <v>53.89</v>
      </c>
      <c r="BT6" s="22">
        <f t="shared" si="8"/>
        <v>49.72</v>
      </c>
      <c r="BU6" s="22">
        <f t="shared" si="8"/>
        <v>84.77</v>
      </c>
      <c r="BV6" s="22">
        <f t="shared" si="8"/>
        <v>87.11</v>
      </c>
      <c r="BW6" s="22">
        <f t="shared" si="8"/>
        <v>92.39</v>
      </c>
      <c r="BX6" s="22">
        <f t="shared" si="8"/>
        <v>84.82</v>
      </c>
      <c r="BY6" s="22">
        <f t="shared" si="8"/>
        <v>82.29</v>
      </c>
      <c r="BZ6" s="21" t="str">
        <f>IF(BZ7="","",IF(BZ7="-","【-】","【"&amp;SUBSTITUTE(TEXT(BZ7,"#,##0.00"),"-","△")&amp;"】"))</f>
        <v>【97.47】</v>
      </c>
      <c r="CA6" s="22">
        <f>IF(CA7="",NA(),CA7)</f>
        <v>152.88</v>
      </c>
      <c r="CB6" s="22">
        <f t="shared" ref="CB6:CJ6" si="9">IF(CB7="",NA(),CB7)</f>
        <v>208.25</v>
      </c>
      <c r="CC6" s="22">
        <f t="shared" si="9"/>
        <v>281.56</v>
      </c>
      <c r="CD6" s="22">
        <f t="shared" si="9"/>
        <v>295.49</v>
      </c>
      <c r="CE6" s="22">
        <f t="shared" si="9"/>
        <v>322.75</v>
      </c>
      <c r="CF6" s="22">
        <f t="shared" si="9"/>
        <v>227.27</v>
      </c>
      <c r="CG6" s="22">
        <f t="shared" si="9"/>
        <v>223.98</v>
      </c>
      <c r="CH6" s="22">
        <f t="shared" si="9"/>
        <v>192.98</v>
      </c>
      <c r="CI6" s="22">
        <f t="shared" si="9"/>
        <v>224.82</v>
      </c>
      <c r="CJ6" s="22">
        <f t="shared" si="9"/>
        <v>230.85</v>
      </c>
      <c r="CK6" s="21" t="str">
        <f>IF(CK7="","",IF(CK7="-","【-】","【"&amp;SUBSTITUTE(TEXT(CK7,"#,##0.00"),"-","△")&amp;"】"))</f>
        <v>【174.75】</v>
      </c>
      <c r="CL6" s="22">
        <f>IF(CL7="",NA(),CL7)</f>
        <v>68.02</v>
      </c>
      <c r="CM6" s="22">
        <f t="shared" ref="CM6:CU6" si="10">IF(CM7="",NA(),CM7)</f>
        <v>66.48</v>
      </c>
      <c r="CN6" s="22">
        <f t="shared" si="10"/>
        <v>70.38</v>
      </c>
      <c r="CO6" s="22">
        <f t="shared" si="10"/>
        <v>69.83</v>
      </c>
      <c r="CP6" s="22">
        <f t="shared" si="10"/>
        <v>65.239999999999995</v>
      </c>
      <c r="CQ6" s="22">
        <f t="shared" si="10"/>
        <v>50.29</v>
      </c>
      <c r="CR6" s="22">
        <f t="shared" si="10"/>
        <v>49.64</v>
      </c>
      <c r="CS6" s="22">
        <f t="shared" si="10"/>
        <v>54.43</v>
      </c>
      <c r="CT6" s="22">
        <f t="shared" si="10"/>
        <v>50.09</v>
      </c>
      <c r="CU6" s="22">
        <f t="shared" si="10"/>
        <v>50.1</v>
      </c>
      <c r="CV6" s="21" t="str">
        <f>IF(CV7="","",IF(CV7="-","【-】","【"&amp;SUBSTITUTE(TEXT(CV7,"#,##0.00"),"-","△")&amp;"】"))</f>
        <v>【59.97】</v>
      </c>
      <c r="CW6" s="22">
        <f>IF(CW7="",NA(),CW7)</f>
        <v>68.44</v>
      </c>
      <c r="CX6" s="22">
        <f t="shared" ref="CX6:DF6" si="11">IF(CX7="",NA(),CX7)</f>
        <v>68.69</v>
      </c>
      <c r="CY6" s="22">
        <f t="shared" si="11"/>
        <v>69.900000000000006</v>
      </c>
      <c r="CZ6" s="22">
        <f t="shared" si="11"/>
        <v>70.2</v>
      </c>
      <c r="DA6" s="22">
        <f t="shared" si="11"/>
        <v>71.099999999999994</v>
      </c>
      <c r="DB6" s="22">
        <f t="shared" si="11"/>
        <v>77.73</v>
      </c>
      <c r="DC6" s="22">
        <f t="shared" si="11"/>
        <v>78.09</v>
      </c>
      <c r="DD6" s="22">
        <f t="shared" si="11"/>
        <v>79.44</v>
      </c>
      <c r="DE6" s="22">
        <f t="shared" si="11"/>
        <v>77.599999999999994</v>
      </c>
      <c r="DF6" s="22">
        <f t="shared" si="11"/>
        <v>77.3</v>
      </c>
      <c r="DG6" s="21" t="str">
        <f>IF(DG7="","",IF(DG7="-","【-】","【"&amp;SUBSTITUTE(TEXT(DG7,"#,##0.00"),"-","△")&amp;"】"))</f>
        <v>【89.76】</v>
      </c>
      <c r="DH6" s="22">
        <f>IF(DH7="",NA(),DH7)</f>
        <v>50.62</v>
      </c>
      <c r="DI6" s="22">
        <f t="shared" ref="DI6:DQ6" si="12">IF(DI7="",NA(),DI7)</f>
        <v>52.61</v>
      </c>
      <c r="DJ6" s="22">
        <f t="shared" si="12"/>
        <v>35.97</v>
      </c>
      <c r="DK6" s="22">
        <f t="shared" si="12"/>
        <v>38.72</v>
      </c>
      <c r="DL6" s="22">
        <f t="shared" si="12"/>
        <v>43.5</v>
      </c>
      <c r="DM6" s="22">
        <f t="shared" si="12"/>
        <v>45.85</v>
      </c>
      <c r="DN6" s="22">
        <f t="shared" si="12"/>
        <v>47.31</v>
      </c>
      <c r="DO6" s="22">
        <f t="shared" si="12"/>
        <v>49.39</v>
      </c>
      <c r="DP6" s="22">
        <f t="shared" si="12"/>
        <v>48.41</v>
      </c>
      <c r="DQ6" s="22">
        <f t="shared" si="12"/>
        <v>50.02</v>
      </c>
      <c r="DR6" s="21" t="str">
        <f>IF(DR7="","",IF(DR7="-","【-】","【"&amp;SUBSTITUTE(TEXT(DR7,"#,##0.00"),"-","△")&amp;"】"))</f>
        <v>【51.51】</v>
      </c>
      <c r="DS6" s="21">
        <f>IF(DS7="",NA(),DS7)</f>
        <v>0</v>
      </c>
      <c r="DT6" s="21">
        <f t="shared" ref="DT6:EB6" si="13">IF(DT7="",NA(),DT7)</f>
        <v>0</v>
      </c>
      <c r="DU6" s="22">
        <f t="shared" si="13"/>
        <v>3.37</v>
      </c>
      <c r="DV6" s="21">
        <f t="shared" si="13"/>
        <v>0</v>
      </c>
      <c r="DW6" s="21">
        <f t="shared" si="13"/>
        <v>0</v>
      </c>
      <c r="DX6" s="22">
        <f t="shared" si="13"/>
        <v>14.13</v>
      </c>
      <c r="DY6" s="22">
        <f t="shared" si="13"/>
        <v>16.77</v>
      </c>
      <c r="DZ6" s="22">
        <f t="shared" si="13"/>
        <v>18.57</v>
      </c>
      <c r="EA6" s="22">
        <f t="shared" si="13"/>
        <v>18.64</v>
      </c>
      <c r="EB6" s="22">
        <f t="shared" si="13"/>
        <v>19.510000000000002</v>
      </c>
      <c r="EC6" s="21" t="str">
        <f>IF(EC7="","",IF(EC7="-","【-】","【"&amp;SUBSTITUTE(TEXT(EC7,"#,##0.00"),"-","△")&amp;"】"))</f>
        <v>【23.75】</v>
      </c>
      <c r="ED6" s="21">
        <f>IF(ED7="",NA(),ED7)</f>
        <v>0</v>
      </c>
      <c r="EE6" s="21">
        <f t="shared" ref="EE6:EM6" si="14">IF(EE7="",NA(),EE7)</f>
        <v>0</v>
      </c>
      <c r="EF6" s="22">
        <f t="shared" si="14"/>
        <v>6.37</v>
      </c>
      <c r="EG6" s="21">
        <f t="shared" si="14"/>
        <v>0</v>
      </c>
      <c r="EH6" s="22">
        <f t="shared" si="14"/>
        <v>25.44</v>
      </c>
      <c r="EI6" s="22">
        <f t="shared" si="14"/>
        <v>0.52</v>
      </c>
      <c r="EJ6" s="22">
        <f t="shared" si="14"/>
        <v>0.47</v>
      </c>
      <c r="EK6" s="22">
        <f t="shared" si="14"/>
        <v>0.44</v>
      </c>
      <c r="EL6" s="22">
        <f t="shared" si="14"/>
        <v>0.36</v>
      </c>
      <c r="EM6" s="22">
        <f t="shared" si="14"/>
        <v>0.56999999999999995</v>
      </c>
      <c r="EN6" s="21" t="str">
        <f>IF(EN7="","",IF(EN7="-","【-】","【"&amp;SUBSTITUTE(TEXT(EN7,"#,##0.00"),"-","△")&amp;"】"))</f>
        <v>【0.67】</v>
      </c>
    </row>
    <row r="7" spans="1:144" s="23" customFormat="1">
      <c r="A7" s="15"/>
      <c r="B7" s="24">
        <v>2022</v>
      </c>
      <c r="C7" s="24">
        <v>465305</v>
      </c>
      <c r="D7" s="24">
        <v>46</v>
      </c>
      <c r="E7" s="24">
        <v>1</v>
      </c>
      <c r="F7" s="24">
        <v>0</v>
      </c>
      <c r="G7" s="24">
        <v>1</v>
      </c>
      <c r="H7" s="24" t="s">
        <v>93</v>
      </c>
      <c r="I7" s="24" t="s">
        <v>94</v>
      </c>
      <c r="J7" s="24" t="s">
        <v>95</v>
      </c>
      <c r="K7" s="24" t="s">
        <v>96</v>
      </c>
      <c r="L7" s="24" t="s">
        <v>97</v>
      </c>
      <c r="M7" s="24" t="s">
        <v>98</v>
      </c>
      <c r="N7" s="25" t="s">
        <v>99</v>
      </c>
      <c r="O7" s="25">
        <v>41.74</v>
      </c>
      <c r="P7" s="25">
        <v>97.16</v>
      </c>
      <c r="Q7" s="25">
        <v>2860</v>
      </c>
      <c r="R7" s="25">
        <v>10290</v>
      </c>
      <c r="S7" s="25">
        <v>104.92</v>
      </c>
      <c r="T7" s="25">
        <v>98.07</v>
      </c>
      <c r="U7" s="25">
        <v>9736</v>
      </c>
      <c r="V7" s="25">
        <v>7.55</v>
      </c>
      <c r="W7" s="25">
        <v>1289.54</v>
      </c>
      <c r="X7" s="25">
        <v>103.49</v>
      </c>
      <c r="Y7" s="25">
        <v>77.63</v>
      </c>
      <c r="Z7" s="25">
        <v>98.3</v>
      </c>
      <c r="AA7" s="25">
        <v>100.25</v>
      </c>
      <c r="AB7" s="25">
        <v>95.22</v>
      </c>
      <c r="AC7" s="25">
        <v>103.81</v>
      </c>
      <c r="AD7" s="25">
        <v>104.35</v>
      </c>
      <c r="AE7" s="25">
        <v>109.02</v>
      </c>
      <c r="AF7" s="25">
        <v>105.77</v>
      </c>
      <c r="AG7" s="25">
        <v>104.82</v>
      </c>
      <c r="AH7" s="25">
        <v>108.7</v>
      </c>
      <c r="AI7" s="25">
        <v>0</v>
      </c>
      <c r="AJ7" s="25">
        <v>0</v>
      </c>
      <c r="AK7" s="25">
        <v>0</v>
      </c>
      <c r="AL7" s="25">
        <v>0</v>
      </c>
      <c r="AM7" s="25">
        <v>1.43</v>
      </c>
      <c r="AN7" s="25">
        <v>25.66</v>
      </c>
      <c r="AO7" s="25">
        <v>21.69</v>
      </c>
      <c r="AP7" s="25">
        <v>11</v>
      </c>
      <c r="AQ7" s="25">
        <v>28.03</v>
      </c>
      <c r="AR7" s="25">
        <v>26.73</v>
      </c>
      <c r="AS7" s="25">
        <v>1.34</v>
      </c>
      <c r="AT7" s="25">
        <v>146.74</v>
      </c>
      <c r="AU7" s="25">
        <v>322.64999999999998</v>
      </c>
      <c r="AV7" s="25">
        <v>179.91</v>
      </c>
      <c r="AW7" s="25">
        <v>207</v>
      </c>
      <c r="AX7" s="25">
        <v>228.02</v>
      </c>
      <c r="AY7" s="25">
        <v>300.14</v>
      </c>
      <c r="AZ7" s="25">
        <v>301.04000000000002</v>
      </c>
      <c r="BA7" s="25">
        <v>371.81</v>
      </c>
      <c r="BB7" s="25">
        <v>305.33999999999997</v>
      </c>
      <c r="BC7" s="25">
        <v>310.01</v>
      </c>
      <c r="BD7" s="25">
        <v>252.29</v>
      </c>
      <c r="BE7" s="25">
        <v>752.81</v>
      </c>
      <c r="BF7" s="25">
        <v>762.44</v>
      </c>
      <c r="BG7" s="25">
        <v>1243.5999999999999</v>
      </c>
      <c r="BH7" s="25">
        <v>1243.52</v>
      </c>
      <c r="BI7" s="25">
        <v>1370.38</v>
      </c>
      <c r="BJ7" s="25">
        <v>566.65</v>
      </c>
      <c r="BK7" s="25">
        <v>551.62</v>
      </c>
      <c r="BL7" s="25">
        <v>465.85</v>
      </c>
      <c r="BM7" s="25">
        <v>561.34</v>
      </c>
      <c r="BN7" s="25">
        <v>538.33000000000004</v>
      </c>
      <c r="BO7" s="25">
        <v>268.07</v>
      </c>
      <c r="BP7" s="25">
        <v>103.46</v>
      </c>
      <c r="BQ7" s="25">
        <v>76.27</v>
      </c>
      <c r="BR7" s="25">
        <v>56.58</v>
      </c>
      <c r="BS7" s="25">
        <v>53.89</v>
      </c>
      <c r="BT7" s="25">
        <v>49.72</v>
      </c>
      <c r="BU7" s="25">
        <v>84.77</v>
      </c>
      <c r="BV7" s="25">
        <v>87.11</v>
      </c>
      <c r="BW7" s="25">
        <v>92.39</v>
      </c>
      <c r="BX7" s="25">
        <v>84.82</v>
      </c>
      <c r="BY7" s="25">
        <v>82.29</v>
      </c>
      <c r="BZ7" s="25">
        <v>97.47</v>
      </c>
      <c r="CA7" s="25">
        <v>152.88</v>
      </c>
      <c r="CB7" s="25">
        <v>208.25</v>
      </c>
      <c r="CC7" s="25">
        <v>281.56</v>
      </c>
      <c r="CD7" s="25">
        <v>295.49</v>
      </c>
      <c r="CE7" s="25">
        <v>322.75</v>
      </c>
      <c r="CF7" s="25">
        <v>227.27</v>
      </c>
      <c r="CG7" s="25">
        <v>223.98</v>
      </c>
      <c r="CH7" s="25">
        <v>192.98</v>
      </c>
      <c r="CI7" s="25">
        <v>224.82</v>
      </c>
      <c r="CJ7" s="25">
        <v>230.85</v>
      </c>
      <c r="CK7" s="25">
        <v>174.75</v>
      </c>
      <c r="CL7" s="25">
        <v>68.02</v>
      </c>
      <c r="CM7" s="25">
        <v>66.48</v>
      </c>
      <c r="CN7" s="25">
        <v>70.38</v>
      </c>
      <c r="CO7" s="25">
        <v>69.83</v>
      </c>
      <c r="CP7" s="25">
        <v>65.239999999999995</v>
      </c>
      <c r="CQ7" s="25">
        <v>50.29</v>
      </c>
      <c r="CR7" s="25">
        <v>49.64</v>
      </c>
      <c r="CS7" s="25">
        <v>54.43</v>
      </c>
      <c r="CT7" s="25">
        <v>50.09</v>
      </c>
      <c r="CU7" s="25">
        <v>50.1</v>
      </c>
      <c r="CV7" s="25">
        <v>59.97</v>
      </c>
      <c r="CW7" s="25">
        <v>68.44</v>
      </c>
      <c r="CX7" s="25">
        <v>68.69</v>
      </c>
      <c r="CY7" s="25">
        <v>69.900000000000006</v>
      </c>
      <c r="CZ7" s="25">
        <v>70.2</v>
      </c>
      <c r="DA7" s="25">
        <v>71.099999999999994</v>
      </c>
      <c r="DB7" s="25">
        <v>77.73</v>
      </c>
      <c r="DC7" s="25">
        <v>78.09</v>
      </c>
      <c r="DD7" s="25">
        <v>79.44</v>
      </c>
      <c r="DE7" s="25">
        <v>77.599999999999994</v>
      </c>
      <c r="DF7" s="25">
        <v>77.3</v>
      </c>
      <c r="DG7" s="25">
        <v>89.76</v>
      </c>
      <c r="DH7" s="25">
        <v>50.62</v>
      </c>
      <c r="DI7" s="25">
        <v>52.61</v>
      </c>
      <c r="DJ7" s="25">
        <v>35.97</v>
      </c>
      <c r="DK7" s="25">
        <v>38.72</v>
      </c>
      <c r="DL7" s="25">
        <v>43.5</v>
      </c>
      <c r="DM7" s="25">
        <v>45.85</v>
      </c>
      <c r="DN7" s="25">
        <v>47.31</v>
      </c>
      <c r="DO7" s="25">
        <v>49.39</v>
      </c>
      <c r="DP7" s="25">
        <v>48.41</v>
      </c>
      <c r="DQ7" s="25">
        <v>50.02</v>
      </c>
      <c r="DR7" s="25">
        <v>51.51</v>
      </c>
      <c r="DS7" s="25">
        <v>0</v>
      </c>
      <c r="DT7" s="25">
        <v>0</v>
      </c>
      <c r="DU7" s="25">
        <v>3.37</v>
      </c>
      <c r="DV7" s="25">
        <v>0</v>
      </c>
      <c r="DW7" s="25">
        <v>0</v>
      </c>
      <c r="DX7" s="25">
        <v>14.13</v>
      </c>
      <c r="DY7" s="25">
        <v>16.77</v>
      </c>
      <c r="DZ7" s="25">
        <v>18.57</v>
      </c>
      <c r="EA7" s="25">
        <v>18.64</v>
      </c>
      <c r="EB7" s="25">
        <v>19.510000000000002</v>
      </c>
      <c r="EC7" s="25">
        <v>23.75</v>
      </c>
      <c r="ED7" s="25">
        <v>0</v>
      </c>
      <c r="EE7" s="25">
        <v>0</v>
      </c>
      <c r="EF7" s="25">
        <v>6.37</v>
      </c>
      <c r="EG7" s="25">
        <v>0</v>
      </c>
      <c r="EH7" s="25">
        <v>25.44</v>
      </c>
      <c r="EI7" s="25">
        <v>0.52</v>
      </c>
      <c r="EJ7" s="25">
        <v>0.47</v>
      </c>
      <c r="EK7" s="25">
        <v>0.44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2024-01-29T06:53:23Z</cp:lastPrinted>
  <dcterms:created xsi:type="dcterms:W3CDTF">2023-12-05T01:03:04Z</dcterms:created>
  <dcterms:modified xsi:type="dcterms:W3CDTF">2024-02-20T00:06:23Z</dcterms:modified>
  <cp:category/>
</cp:coreProperties>
</file>