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32_屋久島町\"/>
    </mc:Choice>
  </mc:AlternateContent>
  <workbookProtection workbookAlgorithmName="SHA-512" workbookHashValue="yV5TD3sJ9llQ9Y/oSjtk+6EtK3GAG8AiHjhr/3qnmeOu7cVG2EA8Bpi6Ukm8+7K1pZNGm+V6oPSXiwilTiyzQw==" workbookSaltValue="3ov3kHh+yty1wy2nfNpetQ==" workbookSpinCount="100000" lockStructure="1"/>
  <bookViews>
    <workbookView xWindow="0" yWindow="0" windowWidth="28800" windowHeight="1246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BB10" i="4"/>
  <c r="AT10" i="4"/>
  <c r="AL10" i="4"/>
  <c r="B10" i="4"/>
  <c r="BB8" i="4"/>
  <c r="AT8" i="4"/>
  <c r="AL8" i="4"/>
  <c r="AD8" i="4"/>
  <c r="W8" i="4"/>
</calcChain>
</file>

<file path=xl/sharedStrings.xml><?xml version="1.0" encoding="utf-8"?>
<sst xmlns="http://schemas.openxmlformats.org/spreadsheetml/2006/main" count="272" uniqueCount="113">
  <si>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</si>
  <si>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</si>
  <si>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</si>
  <si>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</si>
  <si>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</si>
  <si>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</si>
  <si>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</si>
  <si>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</si>
  <si>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</si>
  <si>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</si>
  <si>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</si>
  <si>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</si>
  <si>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</si>
  <si>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</si>
  <si>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</si>
  <si>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</si>
  <si>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</si>
  <si>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</si>
  <si>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</si>
  <si>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</si>
  <si>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</si>
  <si>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</si>
  <si>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</si>
  <si>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</si>
  <si>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</si>
  <si>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</si>
  <si>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</si>
  <si>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</si>
  <si>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</si>
  <si>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</si>
  <si>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</si>
  <si>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</si>
  <si>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</si>
  <si>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</si>
  <si>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</si>
  <si>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</si>
  <si>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</si>
  <si>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</si>
  <si>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</si>
  <si>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</si>
  <si>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</si>
  <si>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</si>
  <si>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</si>
  <si>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</si>
  <si>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</si>
  <si>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</si>
  <si>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</si>
  <si>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</si>
  <si>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</si>
  <si>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</si>
  <si>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</si>
  <si>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</si>
  <si>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</si>
  <si>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</si>
  <si>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</si>
  <si>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</si>
  <si>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</si>
  <si>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</si>
  <si>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</si>
  <si>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</si>
  <si>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</si>
  <si>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</si>
  <si>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</si>
  <si>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</si>
  <si>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</si>
  <si>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</si>
  <si>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</si>
  <si>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</si>
  <si>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</si>
  <si>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</si>
  <si>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</si>
  <si>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</si>
  <si>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</si>
  <si>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</si>
  <si>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</si>
  <si>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</si>
  <si>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</si>
  <si>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</si>
  <si>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</si>
  <si>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</si>
  <si>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</si>
  <si>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</si>
  <si>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</si>
  <si>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</si>
  <si>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</si>
  <si>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</si>
  <si>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</si>
  <si>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</si>
  <si>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</si>
  <si>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</si>
  <si>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</si>
  <si>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</si>
  <si>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</si>
  <si>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屋久島町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</si>
  <si>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</si>
  <si>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</si>
  <si>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</si>
  <si>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</si>
  <si>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</si>
  <si>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</si>
  <si>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</si>
  <si>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</si>
  <si>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</si>
  <si>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</si>
  <si>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</si>
  <si>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</si>
  <si>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</si>
  <si>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</si>
  <si>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</si>
  <si>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</si>
  <si>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簡易水道統合による上水道事業として地方公営企業法の全部適用から３年目となり、屋久島町水道ビジョン及び経営戦略の基に老朽化した施設の更新、各浄水場における水質管理の徹底等、町民の皆様へ安心・安全な飲料用水を供給することはもとより、簡易水道事業と併せてこれまで以上に財政計画に着目し、料金収入の確保と経費縮減、企業債も含めて世代間負担の公平性に配慮しつつ、持続可能な経営視点をもった運営に努める。</t>
    <phoneticPr fontId="4"/>
  </si>
  <si>
    <t>　①経常収支比率は、コロナ緩和によって有収水量が増加（回復）したことから給水収益も増加したものの、経常収益では長期前受金戻入額の減、経常費用では職員の増配に伴う人件費の増や検針機器整備費等の増により、前年度比5.02ポイント減となった。健全経営の水準とされる100％は上回っている。
　②累積欠損金は発生していない。
　③流動比率については、前年度から22.98ポイント低下したが、これは前年度において多額であった一時借入金の減少のほか、流動資産における貯蔵品の増、流動負債における引当金の増によるもの。また、現金等の流動資産に対して１年以内の企業債償還が多額であることから100％を大幅に下回っている。企業債償還財源に対する一般会計補助金への依存度が高いため、料金改定による給水収益の確保等、経営改善の必要がある。
　④企業債残高対給水収益比率は、企業債残高の減少によって前年度から78.51ポイント改善したものの、類似団体平均値と比較しても非常に高い水準であり、給水収益の少なさが表れている。料金改定による給水収益の確保が必要な状況である。
　⑤料金水準の妥当性を示す料金回収率は、前年度から14.91ポイント減となったものの100％を超えており、事業に必要な費用を給水収益で賄えている状況ではある。しかしながら、企業債元金償還や建設改良費といった資本的支出の補てん財源を考慮すると、一般会計補助金に対する依存度が高い状況にある。
　⑥職員の増配や検針機器整備費等の増により経常費用が増加したことに加え、長期前受金戻入額が減少したことにより、前年度比15.15ポイント高い水準となった。
　⑦施設利用率は、前年度から1.8ポイント改善しており、類似団体平均や全国平均と比較しても高い水準にあることから、施設規模は概ね適切と言える。ただし、将来の給水人口減少を見据えた施設のダウンサイジング等を検討しなければならないところであるものの、特殊な山岳島である本町は、その地理的要因から施設の統廃合が難しく、今後の施設利用率の低下が懸念される。
　⑧有収率は、類似団体平均と比べると低く、給配水管の老朽化で施設の利用が収益に結びつかない現状であるため、管の更新を計画的に実施する必要がある。</t>
    <rPh sb="13" eb="15">
      <t>カンワ</t>
    </rPh>
    <rPh sb="24" eb="26">
      <t>ゾウカ</t>
    </rPh>
    <rPh sb="27" eb="29">
      <t>カイフク</t>
    </rPh>
    <rPh sb="41" eb="43">
      <t>ゾウカ</t>
    </rPh>
    <rPh sb="49" eb="53">
      <t>ケイジョウシュウエキ</t>
    </rPh>
    <rPh sb="55" eb="57">
      <t>チョウキ</t>
    </rPh>
    <rPh sb="57" eb="60">
      <t>マエウケキン</t>
    </rPh>
    <rPh sb="60" eb="63">
      <t>モドシイレガク</t>
    </rPh>
    <rPh sb="64" eb="65">
      <t>ゲン</t>
    </rPh>
    <rPh sb="66" eb="70">
      <t>ケイジョウヒヨウ</t>
    </rPh>
    <rPh sb="72" eb="74">
      <t>ショクイン</t>
    </rPh>
    <rPh sb="75" eb="77">
      <t>ゾウハイ</t>
    </rPh>
    <rPh sb="78" eb="79">
      <t>トモナ</t>
    </rPh>
    <rPh sb="80" eb="83">
      <t>ジンケンヒ</t>
    </rPh>
    <rPh sb="84" eb="85">
      <t>ゾウ</t>
    </rPh>
    <rPh sb="86" eb="90">
      <t>ケンシンキキ</t>
    </rPh>
    <rPh sb="90" eb="92">
      <t>セイビ</t>
    </rPh>
    <rPh sb="92" eb="93">
      <t>ヒ</t>
    </rPh>
    <rPh sb="93" eb="94">
      <t>トウ</t>
    </rPh>
    <rPh sb="95" eb="96">
      <t>ゾウ</t>
    </rPh>
    <rPh sb="112" eb="113">
      <t>ゲン</t>
    </rPh>
    <rPh sb="185" eb="187">
      <t>テイカ</t>
    </rPh>
    <rPh sb="194" eb="197">
      <t>ゼンネンド</t>
    </rPh>
    <rPh sb="201" eb="203">
      <t>タガク</t>
    </rPh>
    <rPh sb="207" eb="212">
      <t>イチジカリイレキン</t>
    </rPh>
    <rPh sb="213" eb="215">
      <t>ゲンショウ</t>
    </rPh>
    <rPh sb="219" eb="221">
      <t>リュウドウ</t>
    </rPh>
    <rPh sb="221" eb="223">
      <t>シサン</t>
    </rPh>
    <rPh sb="227" eb="230">
      <t>チョゾウヒン</t>
    </rPh>
    <rPh sb="231" eb="232">
      <t>ゾウ</t>
    </rPh>
    <rPh sb="233" eb="237">
      <t>リュウドウフサイ</t>
    </rPh>
    <rPh sb="241" eb="244">
      <t>ヒキアテキン</t>
    </rPh>
    <rPh sb="245" eb="246">
      <t>ゾウ</t>
    </rPh>
    <rPh sb="375" eb="380">
      <t>キギョウサイザンダカ</t>
    </rPh>
    <rPh sb="381" eb="383">
      <t>ゲンショウ</t>
    </rPh>
    <rPh sb="387" eb="390">
      <t>ゼンネンド</t>
    </rPh>
    <rPh sb="401" eb="403">
      <t>カイゼン</t>
    </rPh>
    <rPh sb="427" eb="429">
      <t>スイジュン</t>
    </rPh>
    <rPh sb="438" eb="439">
      <t>スク</t>
    </rPh>
    <rPh sb="442" eb="443">
      <t>アラワ</t>
    </rPh>
    <rPh sb="493" eb="496">
      <t>ゼンネンド</t>
    </rPh>
    <rPh sb="507" eb="508">
      <t>ゲン</t>
    </rPh>
    <rPh sb="520" eb="521">
      <t>コ</t>
    </rPh>
    <rPh sb="623" eb="625">
      <t>ゾウハイ</t>
    </rPh>
    <rPh sb="626" eb="630">
      <t>ケンシンキキ</t>
    </rPh>
    <rPh sb="630" eb="632">
      <t>セイビ</t>
    </rPh>
    <rPh sb="632" eb="633">
      <t>ヒ</t>
    </rPh>
    <rPh sb="633" eb="634">
      <t>トウ</t>
    </rPh>
    <rPh sb="635" eb="636">
      <t>ゾウ</t>
    </rPh>
    <rPh sb="644" eb="646">
      <t>ゾウカ</t>
    </rPh>
    <rPh sb="651" eb="652">
      <t>クワ</t>
    </rPh>
    <rPh sb="654" eb="656">
      <t>チョウキ</t>
    </rPh>
    <rPh sb="656" eb="657">
      <t>マエ</t>
    </rPh>
    <rPh sb="657" eb="659">
      <t>ウケキン</t>
    </rPh>
    <rPh sb="659" eb="661">
      <t>レイニュウ</t>
    </rPh>
    <rPh sb="661" eb="662">
      <t>ガク</t>
    </rPh>
    <rPh sb="663" eb="665">
      <t>ゲンショウ</t>
    </rPh>
    <rPh sb="676" eb="677">
      <t>ヒ</t>
    </rPh>
    <rPh sb="686" eb="687">
      <t>タカ</t>
    </rPh>
    <rPh sb="717" eb="719">
      <t>カイゼン</t>
    </rPh>
    <rPh sb="796" eb="797">
      <t>トウ</t>
    </rPh>
    <phoneticPr fontId="4"/>
  </si>
  <si>
    <t>　①有形固定資産減価償却率は、令和２年度からの法適用に際し、それ以前の減価償却累計額を差し引いた帳簿価額をもってスタートしているため、相当に低い比率となっているが、現実には法定耐用年数を過ぎた施設、あるいは近い将来に法定耐用年数を迎える施設が多い状況である。（令和４年度は地方公営企業決算状況調査への数値計上漏れのため0%。実際は17.04%）
　②管路経年劣化率は類似団体平均値とほぼ同水準であるものの、管路の５分の１が法定耐用年数を経過しており、法定耐用年数に達していない管路についても近い将来に法定耐用年数を迎えるものが多い状況である。
　③令和４年度は、長峰地区において導水管（501.5m）を更新（耐震化）した。今後も施設の耐震整備と合わせて、老朽化の状況を踏まえ、優先順位に配慮して計画的に更新整備していく。</t>
    <rPh sb="130" eb="132">
      <t>レイワ</t>
    </rPh>
    <rPh sb="133" eb="135">
      <t>ネンド</t>
    </rPh>
    <rPh sb="136" eb="138">
      <t>チホウ</t>
    </rPh>
    <rPh sb="138" eb="142">
      <t>コウエイキギョウ</t>
    </rPh>
    <rPh sb="142" eb="148">
      <t>ケッサンジョウキョウチョウサ</t>
    </rPh>
    <rPh sb="150" eb="152">
      <t>スウチ</t>
    </rPh>
    <rPh sb="152" eb="154">
      <t>ケイジョウ</t>
    </rPh>
    <rPh sb="154" eb="155">
      <t>モ</t>
    </rPh>
    <rPh sb="162" eb="164">
      <t>ジッサイ</t>
    </rPh>
    <rPh sb="276" eb="278">
      <t>レイワ</t>
    </rPh>
    <rPh sb="279" eb="281">
      <t>ネンド</t>
    </rPh>
    <rPh sb="283" eb="285">
      <t>ナガミネ</t>
    </rPh>
    <rPh sb="285" eb="287">
      <t>チク</t>
    </rPh>
    <rPh sb="291" eb="294">
      <t>ドウスイカン</t>
    </rPh>
    <rPh sb="303" eb="305">
      <t>コウシン</t>
    </rPh>
    <rPh sb="306" eb="309">
      <t>タイシンカ</t>
    </rPh>
    <rPh sb="313" eb="315">
      <t>コンゴ</t>
    </rPh>
    <rPh sb="321" eb="323">
      <t>セイビ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</si>
</sst>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formatCode="#,##0.00;&quot;△&quot;#,##0.00">
                  <c:v>0</c:v>
                </c:pt>
                <c:pt idx="3" formatCode="#,##0.00;&quot;△&quot;#,##0.00">
                  <c:v>0</c:v>
                </c:pt>
                <c:pt idx="4">
                  <c:v>0.16</c:v>
                </c:pt>
              </c:numCache>
            </c:numRef>
          </c:val>
          <c:extLst>
            <c:ext xmlns:c16="http://schemas.microsoft.com/office/drawing/2014/chart" uri="{C3380CC4-5D6E-409C-BE32-E72D297353CC}">
              <c16:uniqueId val="{00000000-115D-42A1-9D7A-07D192867E3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0.44</c:v>
                </c:pt>
                <c:pt idx="3">
                  <c:v>0.5</c:v>
                </c:pt>
                <c:pt idx="4">
                  <c:v>0.4</c:v>
                </c:pt>
              </c:numCache>
            </c:numRef>
          </c:val>
          <c:smooth val="0"/>
          <c:extLst>
            <c:ext xmlns:c16="http://schemas.microsoft.com/office/drawing/2014/chart" uri="{C3380CC4-5D6E-409C-BE32-E72D297353CC}">
              <c16:uniqueId val="{00000001-115D-42A1-9D7A-07D192867E3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0</c:v>
                </c:pt>
                <c:pt idx="2">
                  <c:v>84.47</c:v>
                </c:pt>
                <c:pt idx="3">
                  <c:v>82.86</c:v>
                </c:pt>
                <c:pt idx="4">
                  <c:v>84.66</c:v>
                </c:pt>
              </c:numCache>
            </c:numRef>
          </c:val>
          <c:extLst>
            <c:ext xmlns:c16="http://schemas.microsoft.com/office/drawing/2014/chart" uri="{C3380CC4-5D6E-409C-BE32-E72D297353CC}">
              <c16:uniqueId val="{00000000-3438-465B-B9A1-933D27E151D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54.43</c:v>
                </c:pt>
                <c:pt idx="3">
                  <c:v>53.87</c:v>
                </c:pt>
                <c:pt idx="4">
                  <c:v>54.49</c:v>
                </c:pt>
              </c:numCache>
            </c:numRef>
          </c:val>
          <c:smooth val="0"/>
          <c:extLst>
            <c:ext xmlns:c16="http://schemas.microsoft.com/office/drawing/2014/chart" uri="{C3380CC4-5D6E-409C-BE32-E72D297353CC}">
              <c16:uniqueId val="{00000001-3438-465B-B9A1-933D27E151D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0</c:v>
                </c:pt>
                <c:pt idx="2">
                  <c:v>62.27</c:v>
                </c:pt>
                <c:pt idx="3">
                  <c:v>62.28</c:v>
                </c:pt>
                <c:pt idx="4">
                  <c:v>62.27</c:v>
                </c:pt>
              </c:numCache>
            </c:numRef>
          </c:val>
          <c:extLst>
            <c:ext xmlns:c16="http://schemas.microsoft.com/office/drawing/2014/chart" uri="{C3380CC4-5D6E-409C-BE32-E72D297353CC}">
              <c16:uniqueId val="{00000000-B144-42A5-A774-740D7D7D14D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79.44</c:v>
                </c:pt>
                <c:pt idx="3">
                  <c:v>79.489999999999995</c:v>
                </c:pt>
                <c:pt idx="4">
                  <c:v>78.8</c:v>
                </c:pt>
              </c:numCache>
            </c:numRef>
          </c:val>
          <c:smooth val="0"/>
          <c:extLst>
            <c:ext xmlns:c16="http://schemas.microsoft.com/office/drawing/2014/chart" uri="{C3380CC4-5D6E-409C-BE32-E72D297353CC}">
              <c16:uniqueId val="{00000001-B144-42A5-A774-740D7D7D14D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0</c:v>
                </c:pt>
                <c:pt idx="2">
                  <c:v>109.79</c:v>
                </c:pt>
                <c:pt idx="3">
                  <c:v>117.44</c:v>
                </c:pt>
                <c:pt idx="4">
                  <c:v>112.42</c:v>
                </c:pt>
              </c:numCache>
            </c:numRef>
          </c:val>
          <c:extLst>
            <c:ext xmlns:c16="http://schemas.microsoft.com/office/drawing/2014/chart" uri="{C3380CC4-5D6E-409C-BE32-E72D297353CC}">
              <c16:uniqueId val="{00000000-0F88-4819-9524-3F347BA87D7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109.02</c:v>
                </c:pt>
                <c:pt idx="3">
                  <c:v>107.81</c:v>
                </c:pt>
                <c:pt idx="4">
                  <c:v>107.21</c:v>
                </c:pt>
              </c:numCache>
            </c:numRef>
          </c:val>
          <c:smooth val="0"/>
          <c:extLst>
            <c:ext xmlns:c16="http://schemas.microsoft.com/office/drawing/2014/chart" uri="{C3380CC4-5D6E-409C-BE32-E72D297353CC}">
              <c16:uniqueId val="{00000001-0F88-4819-9524-3F347BA87D7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0</c:v>
                </c:pt>
                <c:pt idx="2">
                  <c:v>6.45</c:v>
                </c:pt>
                <c:pt idx="3">
                  <c:v>12.08</c:v>
                </c:pt>
                <c:pt idx="4" formatCode="#,##0.00;&quot;△&quot;#,##0.00">
                  <c:v>0</c:v>
                </c:pt>
              </c:numCache>
            </c:numRef>
          </c:val>
          <c:extLst>
            <c:ext xmlns:c16="http://schemas.microsoft.com/office/drawing/2014/chart" uri="{C3380CC4-5D6E-409C-BE32-E72D297353CC}">
              <c16:uniqueId val="{00000000-B12D-48D7-AD92-16A01DF4CDA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49.39</c:v>
                </c:pt>
                <c:pt idx="3">
                  <c:v>50.75</c:v>
                </c:pt>
                <c:pt idx="4">
                  <c:v>51.72</c:v>
                </c:pt>
              </c:numCache>
            </c:numRef>
          </c:val>
          <c:smooth val="0"/>
          <c:extLst>
            <c:ext xmlns:c16="http://schemas.microsoft.com/office/drawing/2014/chart" uri="{C3380CC4-5D6E-409C-BE32-E72D297353CC}">
              <c16:uniqueId val="{00000001-B12D-48D7-AD92-16A01DF4CDA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21.4</c:v>
                </c:pt>
                <c:pt idx="3">
                  <c:v>21.4</c:v>
                </c:pt>
                <c:pt idx="4">
                  <c:v>18.350000000000001</c:v>
                </c:pt>
              </c:numCache>
            </c:numRef>
          </c:val>
          <c:extLst>
            <c:ext xmlns:c16="http://schemas.microsoft.com/office/drawing/2014/chart" uri="{C3380CC4-5D6E-409C-BE32-E72D297353CC}">
              <c16:uniqueId val="{00000000-0664-4088-B0B9-FD6CC514817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18.57</c:v>
                </c:pt>
                <c:pt idx="3">
                  <c:v>21.14</c:v>
                </c:pt>
                <c:pt idx="4">
                  <c:v>22.12</c:v>
                </c:pt>
              </c:numCache>
            </c:numRef>
          </c:val>
          <c:smooth val="0"/>
          <c:extLst>
            <c:ext xmlns:c16="http://schemas.microsoft.com/office/drawing/2014/chart" uri="{C3380CC4-5D6E-409C-BE32-E72D297353CC}">
              <c16:uniqueId val="{00000001-0664-4088-B0B9-FD6CC514817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2BE-456F-A0C0-A8D43237E78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11</c:v>
                </c:pt>
                <c:pt idx="3">
                  <c:v>8.86</c:v>
                </c:pt>
                <c:pt idx="4">
                  <c:v>7.65</c:v>
                </c:pt>
              </c:numCache>
            </c:numRef>
          </c:val>
          <c:smooth val="0"/>
          <c:extLst>
            <c:ext xmlns:c16="http://schemas.microsoft.com/office/drawing/2014/chart" uri="{C3380CC4-5D6E-409C-BE32-E72D297353CC}">
              <c16:uniqueId val="{00000001-22BE-456F-A0C0-A8D43237E78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0</c:v>
                </c:pt>
                <c:pt idx="2">
                  <c:v>54.8</c:v>
                </c:pt>
                <c:pt idx="3">
                  <c:v>60.25</c:v>
                </c:pt>
                <c:pt idx="4">
                  <c:v>37.270000000000003</c:v>
                </c:pt>
              </c:numCache>
            </c:numRef>
          </c:val>
          <c:extLst>
            <c:ext xmlns:c16="http://schemas.microsoft.com/office/drawing/2014/chart" uri="{C3380CC4-5D6E-409C-BE32-E72D297353CC}">
              <c16:uniqueId val="{00000000-8486-444A-96E4-A1F0A44E768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371.81</c:v>
                </c:pt>
                <c:pt idx="3">
                  <c:v>384.23</c:v>
                </c:pt>
                <c:pt idx="4">
                  <c:v>364.3</c:v>
                </c:pt>
              </c:numCache>
            </c:numRef>
          </c:val>
          <c:smooth val="0"/>
          <c:extLst>
            <c:ext xmlns:c16="http://schemas.microsoft.com/office/drawing/2014/chart" uri="{C3380CC4-5D6E-409C-BE32-E72D297353CC}">
              <c16:uniqueId val="{00000001-8486-444A-96E4-A1F0A44E768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846.93</c:v>
                </c:pt>
                <c:pt idx="3">
                  <c:v>785.52</c:v>
                </c:pt>
                <c:pt idx="4">
                  <c:v>707.01</c:v>
                </c:pt>
              </c:numCache>
            </c:numRef>
          </c:val>
          <c:extLst>
            <c:ext xmlns:c16="http://schemas.microsoft.com/office/drawing/2014/chart" uri="{C3380CC4-5D6E-409C-BE32-E72D297353CC}">
              <c16:uniqueId val="{00000000-8C26-4473-926F-50B2EBBA3C0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465.85</c:v>
                </c:pt>
                <c:pt idx="3">
                  <c:v>439.43</c:v>
                </c:pt>
                <c:pt idx="4">
                  <c:v>438.41</c:v>
                </c:pt>
              </c:numCache>
            </c:numRef>
          </c:val>
          <c:smooth val="0"/>
          <c:extLst>
            <c:ext xmlns:c16="http://schemas.microsoft.com/office/drawing/2014/chart" uri="{C3380CC4-5D6E-409C-BE32-E72D297353CC}">
              <c16:uniqueId val="{00000001-8C26-4473-926F-50B2EBBA3C0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0</c:v>
                </c:pt>
                <c:pt idx="2">
                  <c:v>119.3</c:v>
                </c:pt>
                <c:pt idx="3">
                  <c:v>130.63</c:v>
                </c:pt>
                <c:pt idx="4">
                  <c:v>115.72</c:v>
                </c:pt>
              </c:numCache>
            </c:numRef>
          </c:val>
          <c:extLst>
            <c:ext xmlns:c16="http://schemas.microsoft.com/office/drawing/2014/chart" uri="{C3380CC4-5D6E-409C-BE32-E72D297353CC}">
              <c16:uniqueId val="{00000000-1D12-406C-B4B5-748DC5D44CB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92.39</c:v>
                </c:pt>
                <c:pt idx="3">
                  <c:v>94.41</c:v>
                </c:pt>
                <c:pt idx="4">
                  <c:v>90.96</c:v>
                </c:pt>
              </c:numCache>
            </c:numRef>
          </c:val>
          <c:smooth val="0"/>
          <c:extLst>
            <c:ext xmlns:c16="http://schemas.microsoft.com/office/drawing/2014/chart" uri="{C3380CC4-5D6E-409C-BE32-E72D297353CC}">
              <c16:uniqueId val="{00000001-1D12-406C-B4B5-748DC5D44CB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0</c:v>
                </c:pt>
                <c:pt idx="2">
                  <c:v>133.13999999999999</c:v>
                </c:pt>
                <c:pt idx="3">
                  <c:v>122.54</c:v>
                </c:pt>
                <c:pt idx="4">
                  <c:v>137.69</c:v>
                </c:pt>
              </c:numCache>
            </c:numRef>
          </c:val>
          <c:extLst>
            <c:ext xmlns:c16="http://schemas.microsoft.com/office/drawing/2014/chart" uri="{C3380CC4-5D6E-409C-BE32-E72D297353CC}">
              <c16:uniqueId val="{00000000-9F1C-45A0-B4D0-266770EFED7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192.98</c:v>
                </c:pt>
                <c:pt idx="3">
                  <c:v>192.13</c:v>
                </c:pt>
                <c:pt idx="4">
                  <c:v>197.04</c:v>
                </c:pt>
              </c:numCache>
            </c:numRef>
          </c:val>
          <c:smooth val="0"/>
          <c:extLst>
            <c:ext xmlns:c16="http://schemas.microsoft.com/office/drawing/2014/chart" uri="{C3380CC4-5D6E-409C-BE32-E72D297353CC}">
              <c16:uniqueId val="{00000001-9F1C-45A0-B4D0-266770EFED7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row>
    <row r="3" spans="1:78" ht="9.75" customHeight="1">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row>
    <row r="4" spans="1:78" ht="9.75" customHeight="1">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3" t="str">
        <f>データ!H6</f>
        <v>鹿児島県　屋久島町</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4"/>
      <c r="AE6" s="84"/>
      <c r="AF6" s="84"/>
      <c r="AG6" s="8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8" t="s">
        <v>1</v>
      </c>
      <c r="C7" s="49"/>
      <c r="D7" s="49"/>
      <c r="E7" s="49"/>
      <c r="F7" s="49"/>
      <c r="G7" s="49"/>
      <c r="H7" s="49"/>
      <c r="I7" s="48" t="s">
        <v>2</v>
      </c>
      <c r="J7" s="49"/>
      <c r="K7" s="49"/>
      <c r="L7" s="49"/>
      <c r="M7" s="49"/>
      <c r="N7" s="49"/>
      <c r="O7" s="73"/>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5" t="s">
        <v>9</v>
      </c>
      <c r="BM7" s="86"/>
      <c r="BN7" s="86"/>
      <c r="BO7" s="86"/>
      <c r="BP7" s="86"/>
      <c r="BQ7" s="86"/>
      <c r="BR7" s="86"/>
      <c r="BS7" s="86"/>
      <c r="BT7" s="86"/>
      <c r="BU7" s="86"/>
      <c r="BV7" s="86"/>
      <c r="BW7" s="86"/>
      <c r="BX7" s="86"/>
      <c r="BY7" s="87"/>
    </row>
    <row r="8" spans="1:78" ht="18.75" customHeight="1">
      <c r="A8" s="2"/>
      <c r="B8" s="78" t="str">
        <f>データ!$I$6</f>
        <v>法適用</v>
      </c>
      <c r="C8" s="79"/>
      <c r="D8" s="79"/>
      <c r="E8" s="79"/>
      <c r="F8" s="79"/>
      <c r="G8" s="79"/>
      <c r="H8" s="79"/>
      <c r="I8" s="78" t="str">
        <f>データ!$J$6</f>
        <v>水道事業</v>
      </c>
      <c r="J8" s="79"/>
      <c r="K8" s="79"/>
      <c r="L8" s="79"/>
      <c r="M8" s="79"/>
      <c r="N8" s="79"/>
      <c r="O8" s="80"/>
      <c r="P8" s="81" t="str">
        <f>データ!$K$6</f>
        <v>末端給水事業</v>
      </c>
      <c r="Q8" s="81"/>
      <c r="R8" s="81"/>
      <c r="S8" s="81"/>
      <c r="T8" s="81"/>
      <c r="U8" s="81"/>
      <c r="V8" s="81"/>
      <c r="W8" s="81" t="str">
        <f>データ!$L$6</f>
        <v>A7</v>
      </c>
      <c r="X8" s="81"/>
      <c r="Y8" s="81"/>
      <c r="Z8" s="81"/>
      <c r="AA8" s="81"/>
      <c r="AB8" s="81"/>
      <c r="AC8" s="81"/>
      <c r="AD8" s="81" t="str">
        <f>データ!$M$6</f>
        <v>非設置</v>
      </c>
      <c r="AE8" s="81"/>
      <c r="AF8" s="81"/>
      <c r="AG8" s="81"/>
      <c r="AH8" s="81"/>
      <c r="AI8" s="81"/>
      <c r="AJ8" s="81"/>
      <c r="AK8" s="2"/>
      <c r="AL8" s="72">
        <f>データ!$R$6</f>
        <v>11724</v>
      </c>
      <c r="AM8" s="72"/>
      <c r="AN8" s="72"/>
      <c r="AO8" s="72"/>
      <c r="AP8" s="72"/>
      <c r="AQ8" s="72"/>
      <c r="AR8" s="72"/>
      <c r="AS8" s="72"/>
      <c r="AT8" s="37">
        <f>データ!$S$6</f>
        <v>540.44000000000005</v>
      </c>
      <c r="AU8" s="38"/>
      <c r="AV8" s="38"/>
      <c r="AW8" s="38"/>
      <c r="AX8" s="38"/>
      <c r="AY8" s="38"/>
      <c r="AZ8" s="38"/>
      <c r="BA8" s="38"/>
      <c r="BB8" s="61">
        <f>データ!$T$6</f>
        <v>21.69</v>
      </c>
      <c r="BC8" s="61"/>
      <c r="BD8" s="61"/>
      <c r="BE8" s="61"/>
      <c r="BF8" s="61"/>
      <c r="BG8" s="61"/>
      <c r="BH8" s="61"/>
      <c r="BI8" s="61"/>
      <c r="BJ8" s="3"/>
      <c r="BK8" s="3"/>
      <c r="BL8" s="74" t="s">
        <v>10</v>
      </c>
      <c r="BM8" s="75"/>
      <c r="BN8" s="76" t="s">
        <v>11</v>
      </c>
      <c r="BO8" s="76"/>
      <c r="BP8" s="76"/>
      <c r="BQ8" s="76"/>
      <c r="BR8" s="76"/>
      <c r="BS8" s="76"/>
      <c r="BT8" s="76"/>
      <c r="BU8" s="76"/>
      <c r="BV8" s="76"/>
      <c r="BW8" s="76"/>
      <c r="BX8" s="76"/>
      <c r="BY8" s="77"/>
    </row>
    <row r="9" spans="1:78" ht="18.75" customHeight="1">
      <c r="A9" s="2"/>
      <c r="B9" s="48" t="s">
        <v>12</v>
      </c>
      <c r="C9" s="49"/>
      <c r="D9" s="49"/>
      <c r="E9" s="49"/>
      <c r="F9" s="49"/>
      <c r="G9" s="49"/>
      <c r="H9" s="49"/>
      <c r="I9" s="48" t="s">
        <v>13</v>
      </c>
      <c r="J9" s="49"/>
      <c r="K9" s="49"/>
      <c r="L9" s="49"/>
      <c r="M9" s="49"/>
      <c r="N9" s="49"/>
      <c r="O9" s="73"/>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c r="A10" s="2"/>
      <c r="B10" s="37" t="str">
        <f>データ!$N$6</f>
        <v>-</v>
      </c>
      <c r="C10" s="38"/>
      <c r="D10" s="38"/>
      <c r="E10" s="38"/>
      <c r="F10" s="38"/>
      <c r="G10" s="38"/>
      <c r="H10" s="38"/>
      <c r="I10" s="37">
        <f>データ!$O$6</f>
        <v>60.26</v>
      </c>
      <c r="J10" s="38"/>
      <c r="K10" s="38"/>
      <c r="L10" s="38"/>
      <c r="M10" s="38"/>
      <c r="N10" s="38"/>
      <c r="O10" s="71"/>
      <c r="P10" s="61">
        <f>データ!$P$6</f>
        <v>98.28</v>
      </c>
      <c r="Q10" s="61"/>
      <c r="R10" s="61"/>
      <c r="S10" s="61"/>
      <c r="T10" s="61"/>
      <c r="U10" s="61"/>
      <c r="V10" s="61"/>
      <c r="W10" s="72">
        <f>データ!$Q$6</f>
        <v>3025</v>
      </c>
      <c r="X10" s="72"/>
      <c r="Y10" s="72"/>
      <c r="Z10" s="72"/>
      <c r="AA10" s="72"/>
      <c r="AB10" s="72"/>
      <c r="AC10" s="72"/>
      <c r="AD10" s="2"/>
      <c r="AE10" s="2"/>
      <c r="AF10" s="2"/>
      <c r="AG10" s="2"/>
      <c r="AH10" s="2"/>
      <c r="AI10" s="2"/>
      <c r="AJ10" s="2"/>
      <c r="AK10" s="2"/>
      <c r="AL10" s="72">
        <f>データ!$U$6</f>
        <v>11339</v>
      </c>
      <c r="AM10" s="72"/>
      <c r="AN10" s="72"/>
      <c r="AO10" s="72"/>
      <c r="AP10" s="72"/>
      <c r="AQ10" s="72"/>
      <c r="AR10" s="72"/>
      <c r="AS10" s="72"/>
      <c r="AT10" s="37">
        <f>データ!$V$6</f>
        <v>44.05</v>
      </c>
      <c r="AU10" s="38"/>
      <c r="AV10" s="38"/>
      <c r="AW10" s="38"/>
      <c r="AX10" s="38"/>
      <c r="AY10" s="38"/>
      <c r="AZ10" s="38"/>
      <c r="BA10" s="38"/>
      <c r="BB10" s="61">
        <f>データ!$W$6</f>
        <v>257.41000000000003</v>
      </c>
      <c r="BC10" s="61"/>
      <c r="BD10" s="61"/>
      <c r="BE10" s="61"/>
      <c r="BF10" s="61"/>
      <c r="BG10" s="61"/>
      <c r="BH10" s="61"/>
      <c r="BI10" s="61"/>
      <c r="BJ10" s="2"/>
      <c r="BK10" s="2"/>
      <c r="BL10" s="62" t="s">
        <v>21</v>
      </c>
      <c r="BM10" s="63"/>
      <c r="BN10" s="64" t="s">
        <v>22</v>
      </c>
      <c r="BO10" s="64"/>
      <c r="BP10" s="64"/>
      <c r="BQ10" s="64"/>
      <c r="BR10" s="64"/>
      <c r="BS10" s="64"/>
      <c r="BT10" s="64"/>
      <c r="BU10" s="64"/>
      <c r="BV10" s="64"/>
      <c r="BW10" s="64"/>
      <c r="BX10" s="64"/>
      <c r="BY10" s="6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31" t="s">
        <v>25</v>
      </c>
      <c r="BM14" s="32"/>
      <c r="BN14" s="32"/>
      <c r="BO14" s="32"/>
      <c r="BP14" s="32"/>
      <c r="BQ14" s="32"/>
      <c r="BR14" s="32"/>
      <c r="BS14" s="32"/>
      <c r="BT14" s="32"/>
      <c r="BU14" s="32"/>
      <c r="BV14" s="32"/>
      <c r="BW14" s="32"/>
      <c r="BX14" s="32"/>
      <c r="BY14" s="32"/>
      <c r="BZ14" s="33"/>
    </row>
    <row r="15" spans="1:78" ht="13.5" customHeight="1">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112</v>
      </c>
      <c r="BM47" s="43"/>
      <c r="BN47" s="43"/>
      <c r="BO47" s="43"/>
      <c r="BP47" s="43"/>
      <c r="BQ47" s="43"/>
      <c r="BR47" s="43"/>
      <c r="BS47" s="43"/>
      <c r="BT47" s="43"/>
      <c r="BU47" s="43"/>
      <c r="BV47" s="43"/>
      <c r="BW47" s="43"/>
      <c r="BX47" s="43"/>
      <c r="BY47" s="43"/>
      <c r="BZ47" s="44"/>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5" t="s">
        <v>110</v>
      </c>
      <c r="BM66" s="56"/>
      <c r="BN66" s="56"/>
      <c r="BO66" s="56"/>
      <c r="BP66" s="56"/>
      <c r="BQ66" s="56"/>
      <c r="BR66" s="56"/>
      <c r="BS66" s="56"/>
      <c r="BT66" s="56"/>
      <c r="BU66" s="56"/>
      <c r="BV66" s="56"/>
      <c r="BW66" s="56"/>
      <c r="BX66" s="56"/>
      <c r="BY66" s="56"/>
      <c r="BZ66" s="57"/>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5"/>
      <c r="BM67" s="56"/>
      <c r="BN67" s="56"/>
      <c r="BO67" s="56"/>
      <c r="BP67" s="56"/>
      <c r="BQ67" s="56"/>
      <c r="BR67" s="56"/>
      <c r="BS67" s="56"/>
      <c r="BT67" s="56"/>
      <c r="BU67" s="56"/>
      <c r="BV67" s="56"/>
      <c r="BW67" s="56"/>
      <c r="BX67" s="56"/>
      <c r="BY67" s="56"/>
      <c r="BZ67" s="57"/>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5"/>
      <c r="BM68" s="56"/>
      <c r="BN68" s="56"/>
      <c r="BO68" s="56"/>
      <c r="BP68" s="56"/>
      <c r="BQ68" s="56"/>
      <c r="BR68" s="56"/>
      <c r="BS68" s="56"/>
      <c r="BT68" s="56"/>
      <c r="BU68" s="56"/>
      <c r="BV68" s="56"/>
      <c r="BW68" s="56"/>
      <c r="BX68" s="56"/>
      <c r="BY68" s="56"/>
      <c r="BZ68" s="57"/>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5"/>
      <c r="BM69" s="56"/>
      <c r="BN69" s="56"/>
      <c r="BO69" s="56"/>
      <c r="BP69" s="56"/>
      <c r="BQ69" s="56"/>
      <c r="BR69" s="56"/>
      <c r="BS69" s="56"/>
      <c r="BT69" s="56"/>
      <c r="BU69" s="56"/>
      <c r="BV69" s="56"/>
      <c r="BW69" s="56"/>
      <c r="BX69" s="56"/>
      <c r="BY69" s="56"/>
      <c r="BZ69" s="57"/>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5"/>
      <c r="BM70" s="56"/>
      <c r="BN70" s="56"/>
      <c r="BO70" s="56"/>
      <c r="BP70" s="56"/>
      <c r="BQ70" s="56"/>
      <c r="BR70" s="56"/>
      <c r="BS70" s="56"/>
      <c r="BT70" s="56"/>
      <c r="BU70" s="56"/>
      <c r="BV70" s="56"/>
      <c r="BW70" s="56"/>
      <c r="BX70" s="56"/>
      <c r="BY70" s="56"/>
      <c r="BZ70" s="57"/>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5"/>
      <c r="BM71" s="56"/>
      <c r="BN71" s="56"/>
      <c r="BO71" s="56"/>
      <c r="BP71" s="56"/>
      <c r="BQ71" s="56"/>
      <c r="BR71" s="56"/>
      <c r="BS71" s="56"/>
      <c r="BT71" s="56"/>
      <c r="BU71" s="56"/>
      <c r="BV71" s="56"/>
      <c r="BW71" s="56"/>
      <c r="BX71" s="56"/>
      <c r="BY71" s="56"/>
      <c r="BZ71" s="57"/>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5"/>
      <c r="BM72" s="56"/>
      <c r="BN72" s="56"/>
      <c r="BO72" s="56"/>
      <c r="BP72" s="56"/>
      <c r="BQ72" s="56"/>
      <c r="BR72" s="56"/>
      <c r="BS72" s="56"/>
      <c r="BT72" s="56"/>
      <c r="BU72" s="56"/>
      <c r="BV72" s="56"/>
      <c r="BW72" s="56"/>
      <c r="BX72" s="56"/>
      <c r="BY72" s="56"/>
      <c r="BZ72" s="57"/>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5"/>
      <c r="BM73" s="56"/>
      <c r="BN73" s="56"/>
      <c r="BO73" s="56"/>
      <c r="BP73" s="56"/>
      <c r="BQ73" s="56"/>
      <c r="BR73" s="56"/>
      <c r="BS73" s="56"/>
      <c r="BT73" s="56"/>
      <c r="BU73" s="56"/>
      <c r="BV73" s="56"/>
      <c r="BW73" s="56"/>
      <c r="BX73" s="56"/>
      <c r="BY73" s="56"/>
      <c r="BZ73" s="57"/>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5"/>
      <c r="BM74" s="56"/>
      <c r="BN74" s="56"/>
      <c r="BO74" s="56"/>
      <c r="BP74" s="56"/>
      <c r="BQ74" s="56"/>
      <c r="BR74" s="56"/>
      <c r="BS74" s="56"/>
      <c r="BT74" s="56"/>
      <c r="BU74" s="56"/>
      <c r="BV74" s="56"/>
      <c r="BW74" s="56"/>
      <c r="BX74" s="56"/>
      <c r="BY74" s="56"/>
      <c r="BZ74" s="57"/>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5"/>
      <c r="BM75" s="56"/>
      <c r="BN75" s="56"/>
      <c r="BO75" s="56"/>
      <c r="BP75" s="56"/>
      <c r="BQ75" s="56"/>
      <c r="BR75" s="56"/>
      <c r="BS75" s="56"/>
      <c r="BT75" s="56"/>
      <c r="BU75" s="56"/>
      <c r="BV75" s="56"/>
      <c r="BW75" s="56"/>
      <c r="BX75" s="56"/>
      <c r="BY75" s="56"/>
      <c r="BZ75" s="57"/>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5"/>
      <c r="BM76" s="56"/>
      <c r="BN76" s="56"/>
      <c r="BO76" s="56"/>
      <c r="BP76" s="56"/>
      <c r="BQ76" s="56"/>
      <c r="BR76" s="56"/>
      <c r="BS76" s="56"/>
      <c r="BT76" s="56"/>
      <c r="BU76" s="56"/>
      <c r="BV76" s="56"/>
      <c r="BW76" s="56"/>
      <c r="BX76" s="56"/>
      <c r="BY76" s="56"/>
      <c r="BZ76" s="57"/>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5"/>
      <c r="BM77" s="56"/>
      <c r="BN77" s="56"/>
      <c r="BO77" s="56"/>
      <c r="BP77" s="56"/>
      <c r="BQ77" s="56"/>
      <c r="BR77" s="56"/>
      <c r="BS77" s="56"/>
      <c r="BT77" s="56"/>
      <c r="BU77" s="56"/>
      <c r="BV77" s="56"/>
      <c r="BW77" s="56"/>
      <c r="BX77" s="56"/>
      <c r="BY77" s="56"/>
      <c r="BZ77" s="57"/>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5"/>
      <c r="BM78" s="56"/>
      <c r="BN78" s="56"/>
      <c r="BO78" s="56"/>
      <c r="BP78" s="56"/>
      <c r="BQ78" s="56"/>
      <c r="BR78" s="56"/>
      <c r="BS78" s="56"/>
      <c r="BT78" s="56"/>
      <c r="BU78" s="56"/>
      <c r="BV78" s="56"/>
      <c r="BW78" s="56"/>
      <c r="BX78" s="56"/>
      <c r="BY78" s="56"/>
      <c r="BZ78" s="57"/>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5"/>
      <c r="BM79" s="56"/>
      <c r="BN79" s="56"/>
      <c r="BO79" s="56"/>
      <c r="BP79" s="56"/>
      <c r="BQ79" s="56"/>
      <c r="BR79" s="56"/>
      <c r="BS79" s="56"/>
      <c r="BT79" s="56"/>
      <c r="BU79" s="56"/>
      <c r="BV79" s="56"/>
      <c r="BW79" s="56"/>
      <c r="BX79" s="56"/>
      <c r="BY79" s="56"/>
      <c r="BZ79" s="57"/>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5"/>
      <c r="BM80" s="56"/>
      <c r="BN80" s="56"/>
      <c r="BO80" s="56"/>
      <c r="BP80" s="56"/>
      <c r="BQ80" s="56"/>
      <c r="BR80" s="56"/>
      <c r="BS80" s="56"/>
      <c r="BT80" s="56"/>
      <c r="BU80" s="56"/>
      <c r="BV80" s="56"/>
      <c r="BW80" s="56"/>
      <c r="BX80" s="56"/>
      <c r="BY80" s="56"/>
      <c r="BZ80" s="57"/>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5"/>
      <c r="BM81" s="56"/>
      <c r="BN81" s="56"/>
      <c r="BO81" s="56"/>
      <c r="BP81" s="56"/>
      <c r="BQ81" s="56"/>
      <c r="BR81" s="56"/>
      <c r="BS81" s="56"/>
      <c r="BT81" s="56"/>
      <c r="BU81" s="56"/>
      <c r="BV81" s="56"/>
      <c r="BW81" s="56"/>
      <c r="BX81" s="56"/>
      <c r="BY81" s="56"/>
      <c r="BZ81" s="57"/>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8"/>
      <c r="BM82" s="59"/>
      <c r="BN82" s="59"/>
      <c r="BO82" s="59"/>
      <c r="BP82" s="59"/>
      <c r="BQ82" s="59"/>
      <c r="BR82" s="59"/>
      <c r="BS82" s="59"/>
      <c r="BT82" s="59"/>
      <c r="BU82" s="59"/>
      <c r="BV82" s="59"/>
      <c r="BW82" s="59"/>
      <c r="BX82" s="59"/>
      <c r="BY82" s="59"/>
      <c r="BZ82" s="60"/>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oY1pj1cOjswOostqBskcsCTXO7e45yl+s1DdD9ZwKs//tq6SFmlhB+LCHzbrMPR+y5DwK3msEr45DkNLym48pg==" saltValue="z9DNEco8+s8J2xxFAh/NH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52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15" t="s">
        <v>53</v>
      </c>
      <c r="B4" s="17"/>
      <c r="C4" s="17"/>
      <c r="D4" s="17"/>
      <c r="E4" s="17"/>
      <c r="F4" s="17"/>
      <c r="G4" s="17"/>
      <c r="H4" s="92"/>
      <c r="I4" s="93"/>
      <c r="J4" s="93"/>
      <c r="K4" s="93"/>
      <c r="L4" s="93"/>
      <c r="M4" s="93"/>
      <c r="N4" s="93"/>
      <c r="O4" s="93"/>
      <c r="P4" s="93"/>
      <c r="Q4" s="93"/>
      <c r="R4" s="93"/>
      <c r="S4" s="93"/>
      <c r="T4" s="93"/>
      <c r="U4" s="93"/>
      <c r="V4" s="93"/>
      <c r="W4" s="94"/>
      <c r="X4" s="88" t="s">
        <v>54</v>
      </c>
      <c r="Y4" s="88"/>
      <c r="Z4" s="88"/>
      <c r="AA4" s="88"/>
      <c r="AB4" s="88"/>
      <c r="AC4" s="88"/>
      <c r="AD4" s="88"/>
      <c r="AE4" s="88"/>
      <c r="AF4" s="88"/>
      <c r="AG4" s="88"/>
      <c r="AH4" s="88"/>
      <c r="AI4" s="88" t="s">
        <v>55</v>
      </c>
      <c r="AJ4" s="88"/>
      <c r="AK4" s="88"/>
      <c r="AL4" s="88"/>
      <c r="AM4" s="88"/>
      <c r="AN4" s="88"/>
      <c r="AO4" s="88"/>
      <c r="AP4" s="88"/>
      <c r="AQ4" s="88"/>
      <c r="AR4" s="88"/>
      <c r="AS4" s="88"/>
      <c r="AT4" s="88" t="s">
        <v>56</v>
      </c>
      <c r="AU4" s="88"/>
      <c r="AV4" s="88"/>
      <c r="AW4" s="88"/>
      <c r="AX4" s="88"/>
      <c r="AY4" s="88"/>
      <c r="AZ4" s="88"/>
      <c r="BA4" s="88"/>
      <c r="BB4" s="88"/>
      <c r="BC4" s="88"/>
      <c r="BD4" s="88"/>
      <c r="BE4" s="88" t="s">
        <v>57</v>
      </c>
      <c r="BF4" s="88"/>
      <c r="BG4" s="88"/>
      <c r="BH4" s="88"/>
      <c r="BI4" s="88"/>
      <c r="BJ4" s="88"/>
      <c r="BK4" s="88"/>
      <c r="BL4" s="88"/>
      <c r="BM4" s="88"/>
      <c r="BN4" s="88"/>
      <c r="BO4" s="88"/>
      <c r="BP4" s="88" t="s">
        <v>58</v>
      </c>
      <c r="BQ4" s="88"/>
      <c r="BR4" s="88"/>
      <c r="BS4" s="88"/>
      <c r="BT4" s="88"/>
      <c r="BU4" s="88"/>
      <c r="BV4" s="88"/>
      <c r="BW4" s="88"/>
      <c r="BX4" s="88"/>
      <c r="BY4" s="88"/>
      <c r="BZ4" s="88"/>
      <c r="CA4" s="88" t="s">
        <v>59</v>
      </c>
      <c r="CB4" s="88"/>
      <c r="CC4" s="88"/>
      <c r="CD4" s="88"/>
      <c r="CE4" s="88"/>
      <c r="CF4" s="88"/>
      <c r="CG4" s="88"/>
      <c r="CH4" s="88"/>
      <c r="CI4" s="88"/>
      <c r="CJ4" s="88"/>
      <c r="CK4" s="88"/>
      <c r="CL4" s="88" t="s">
        <v>60</v>
      </c>
      <c r="CM4" s="88"/>
      <c r="CN4" s="88"/>
      <c r="CO4" s="88"/>
      <c r="CP4" s="88"/>
      <c r="CQ4" s="88"/>
      <c r="CR4" s="88"/>
      <c r="CS4" s="88"/>
      <c r="CT4" s="88"/>
      <c r="CU4" s="88"/>
      <c r="CV4" s="88"/>
      <c r="CW4" s="88" t="s">
        <v>61</v>
      </c>
      <c r="CX4" s="88"/>
      <c r="CY4" s="88"/>
      <c r="CZ4" s="88"/>
      <c r="DA4" s="88"/>
      <c r="DB4" s="88"/>
      <c r="DC4" s="88"/>
      <c r="DD4" s="88"/>
      <c r="DE4" s="88"/>
      <c r="DF4" s="88"/>
      <c r="DG4" s="88"/>
      <c r="DH4" s="88" t="s">
        <v>62</v>
      </c>
      <c r="DI4" s="88"/>
      <c r="DJ4" s="88"/>
      <c r="DK4" s="88"/>
      <c r="DL4" s="88"/>
      <c r="DM4" s="88"/>
      <c r="DN4" s="88"/>
      <c r="DO4" s="88"/>
      <c r="DP4" s="88"/>
      <c r="DQ4" s="88"/>
      <c r="DR4" s="88"/>
      <c r="DS4" s="88" t="s">
        <v>63</v>
      </c>
      <c r="DT4" s="88"/>
      <c r="DU4" s="88"/>
      <c r="DV4" s="88"/>
      <c r="DW4" s="88"/>
      <c r="DX4" s="88"/>
      <c r="DY4" s="88"/>
      <c r="DZ4" s="88"/>
      <c r="EA4" s="88"/>
      <c r="EB4" s="88"/>
      <c r="EC4" s="88"/>
      <c r="ED4" s="88" t="s">
        <v>64</v>
      </c>
      <c r="EE4" s="88"/>
      <c r="EF4" s="88"/>
      <c r="EG4" s="88"/>
      <c r="EH4" s="88"/>
      <c r="EI4" s="88"/>
      <c r="EJ4" s="88"/>
      <c r="EK4" s="88"/>
      <c r="EL4" s="88"/>
      <c r="EM4" s="88"/>
      <c r="EN4" s="88"/>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465054</v>
      </c>
      <c r="D6" s="20">
        <f t="shared" si="3"/>
        <v>46</v>
      </c>
      <c r="E6" s="20">
        <f t="shared" si="3"/>
        <v>1</v>
      </c>
      <c r="F6" s="20">
        <f t="shared" si="3"/>
        <v>0</v>
      </c>
      <c r="G6" s="20">
        <f t="shared" si="3"/>
        <v>1</v>
      </c>
      <c r="H6" s="20" t="str">
        <f t="shared" si="3"/>
        <v>鹿児島県　屋久島町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60.26</v>
      </c>
      <c r="P6" s="21">
        <f t="shared" si="3"/>
        <v>98.28</v>
      </c>
      <c r="Q6" s="21">
        <f t="shared" si="3"/>
        <v>3025</v>
      </c>
      <c r="R6" s="21">
        <f t="shared" si="3"/>
        <v>11724</v>
      </c>
      <c r="S6" s="21">
        <f t="shared" si="3"/>
        <v>540.44000000000005</v>
      </c>
      <c r="T6" s="21">
        <f t="shared" si="3"/>
        <v>21.69</v>
      </c>
      <c r="U6" s="21">
        <f t="shared" si="3"/>
        <v>11339</v>
      </c>
      <c r="V6" s="21">
        <f t="shared" si="3"/>
        <v>44.05</v>
      </c>
      <c r="W6" s="21">
        <f t="shared" si="3"/>
        <v>257.41000000000003</v>
      </c>
      <c r="X6" s="22" t="str">
        <f>IF(X7="",NA(),X7)</f>
        <v>-</v>
      </c>
      <c r="Y6" s="22" t="str">
        <f t="shared" ref="Y6:AG6" si="4">IF(Y7="",NA(),Y7)</f>
        <v>-</v>
      </c>
      <c r="Z6" s="22">
        <f t="shared" si="4"/>
        <v>109.79</v>
      </c>
      <c r="AA6" s="22">
        <f t="shared" si="4"/>
        <v>117.44</v>
      </c>
      <c r="AB6" s="22">
        <f t="shared" si="4"/>
        <v>112.42</v>
      </c>
      <c r="AC6" s="22" t="str">
        <f t="shared" si="4"/>
        <v>-</v>
      </c>
      <c r="AD6" s="22" t="str">
        <f t="shared" si="4"/>
        <v>-</v>
      </c>
      <c r="AE6" s="22">
        <f t="shared" si="4"/>
        <v>109.02</v>
      </c>
      <c r="AF6" s="22">
        <f t="shared" si="4"/>
        <v>107.81</v>
      </c>
      <c r="AG6" s="22">
        <f t="shared" si="4"/>
        <v>107.21</v>
      </c>
      <c r="AH6" s="21" t="str">
        <f>IF(AH7="","",IF(AH7="-","【-】","【"&amp;SUBSTITUTE(TEXT(AH7,"#,##0.00"),"-","△")&amp;"】"))</f>
        <v>【108.70】</v>
      </c>
      <c r="AI6" s="22" t="str">
        <f>IF(AI7="",NA(),AI7)</f>
        <v>-</v>
      </c>
      <c r="AJ6" s="22" t="str">
        <f t="shared" ref="AJ6:AR6" si="5">IF(AJ7="",NA(),AJ7)</f>
        <v>-</v>
      </c>
      <c r="AK6" s="21">
        <f t="shared" si="5"/>
        <v>0</v>
      </c>
      <c r="AL6" s="21">
        <f t="shared" si="5"/>
        <v>0</v>
      </c>
      <c r="AM6" s="21">
        <f t="shared" si="5"/>
        <v>0</v>
      </c>
      <c r="AN6" s="22" t="str">
        <f t="shared" si="5"/>
        <v>-</v>
      </c>
      <c r="AO6" s="22" t="str">
        <f t="shared" si="5"/>
        <v>-</v>
      </c>
      <c r="AP6" s="22">
        <f t="shared" si="5"/>
        <v>11</v>
      </c>
      <c r="AQ6" s="22">
        <f t="shared" si="5"/>
        <v>8.86</v>
      </c>
      <c r="AR6" s="22">
        <f t="shared" si="5"/>
        <v>7.65</v>
      </c>
      <c r="AS6" s="21" t="str">
        <f>IF(AS7="","",IF(AS7="-","【-】","【"&amp;SUBSTITUTE(TEXT(AS7,"#,##0.00"),"-","△")&amp;"】"))</f>
        <v>【1.34】</v>
      </c>
      <c r="AT6" s="22" t="str">
        <f>IF(AT7="",NA(),AT7)</f>
        <v>-</v>
      </c>
      <c r="AU6" s="22" t="str">
        <f t="shared" ref="AU6:BC6" si="6">IF(AU7="",NA(),AU7)</f>
        <v>-</v>
      </c>
      <c r="AV6" s="22">
        <f t="shared" si="6"/>
        <v>54.8</v>
      </c>
      <c r="AW6" s="22">
        <f t="shared" si="6"/>
        <v>60.25</v>
      </c>
      <c r="AX6" s="22">
        <f t="shared" si="6"/>
        <v>37.270000000000003</v>
      </c>
      <c r="AY6" s="22" t="str">
        <f t="shared" si="6"/>
        <v>-</v>
      </c>
      <c r="AZ6" s="22" t="str">
        <f t="shared" si="6"/>
        <v>-</v>
      </c>
      <c r="BA6" s="22">
        <f t="shared" si="6"/>
        <v>371.81</v>
      </c>
      <c r="BB6" s="22">
        <f t="shared" si="6"/>
        <v>384.23</v>
      </c>
      <c r="BC6" s="22">
        <f t="shared" si="6"/>
        <v>364.3</v>
      </c>
      <c r="BD6" s="21" t="str">
        <f>IF(BD7="","",IF(BD7="-","【-】","【"&amp;SUBSTITUTE(TEXT(BD7,"#,##0.00"),"-","△")&amp;"】"))</f>
        <v>【252.29】</v>
      </c>
      <c r="BE6" s="22" t="str">
        <f>IF(BE7="",NA(),BE7)</f>
        <v>-</v>
      </c>
      <c r="BF6" s="22" t="str">
        <f t="shared" ref="BF6:BN6" si="7">IF(BF7="",NA(),BF7)</f>
        <v>-</v>
      </c>
      <c r="BG6" s="22">
        <f t="shared" si="7"/>
        <v>846.93</v>
      </c>
      <c r="BH6" s="22">
        <f t="shared" si="7"/>
        <v>785.52</v>
      </c>
      <c r="BI6" s="22">
        <f t="shared" si="7"/>
        <v>707.01</v>
      </c>
      <c r="BJ6" s="22" t="str">
        <f t="shared" si="7"/>
        <v>-</v>
      </c>
      <c r="BK6" s="22" t="str">
        <f t="shared" si="7"/>
        <v>-</v>
      </c>
      <c r="BL6" s="22">
        <f t="shared" si="7"/>
        <v>465.85</v>
      </c>
      <c r="BM6" s="22">
        <f t="shared" si="7"/>
        <v>439.43</v>
      </c>
      <c r="BN6" s="22">
        <f t="shared" si="7"/>
        <v>438.41</v>
      </c>
      <c r="BO6" s="21" t="str">
        <f>IF(BO7="","",IF(BO7="-","【-】","【"&amp;SUBSTITUTE(TEXT(BO7,"#,##0.00"),"-","△")&amp;"】"))</f>
        <v>【268.07】</v>
      </c>
      <c r="BP6" s="22" t="str">
        <f>IF(BP7="",NA(),BP7)</f>
        <v>-</v>
      </c>
      <c r="BQ6" s="22" t="str">
        <f t="shared" ref="BQ6:BY6" si="8">IF(BQ7="",NA(),BQ7)</f>
        <v>-</v>
      </c>
      <c r="BR6" s="22">
        <f t="shared" si="8"/>
        <v>119.3</v>
      </c>
      <c r="BS6" s="22">
        <f t="shared" si="8"/>
        <v>130.63</v>
      </c>
      <c r="BT6" s="22">
        <f t="shared" si="8"/>
        <v>115.72</v>
      </c>
      <c r="BU6" s="22" t="str">
        <f t="shared" si="8"/>
        <v>-</v>
      </c>
      <c r="BV6" s="22" t="str">
        <f t="shared" si="8"/>
        <v>-</v>
      </c>
      <c r="BW6" s="22">
        <f t="shared" si="8"/>
        <v>92.39</v>
      </c>
      <c r="BX6" s="22">
        <f t="shared" si="8"/>
        <v>94.41</v>
      </c>
      <c r="BY6" s="22">
        <f t="shared" si="8"/>
        <v>90.96</v>
      </c>
      <c r="BZ6" s="21" t="str">
        <f>IF(BZ7="","",IF(BZ7="-","【-】","【"&amp;SUBSTITUTE(TEXT(BZ7,"#,##0.00"),"-","△")&amp;"】"))</f>
        <v>【97.47】</v>
      </c>
      <c r="CA6" s="22" t="str">
        <f>IF(CA7="",NA(),CA7)</f>
        <v>-</v>
      </c>
      <c r="CB6" s="22" t="str">
        <f t="shared" ref="CB6:CJ6" si="9">IF(CB7="",NA(),CB7)</f>
        <v>-</v>
      </c>
      <c r="CC6" s="22">
        <f t="shared" si="9"/>
        <v>133.13999999999999</v>
      </c>
      <c r="CD6" s="22">
        <f t="shared" si="9"/>
        <v>122.54</v>
      </c>
      <c r="CE6" s="22">
        <f t="shared" si="9"/>
        <v>137.69</v>
      </c>
      <c r="CF6" s="22" t="str">
        <f t="shared" si="9"/>
        <v>-</v>
      </c>
      <c r="CG6" s="22" t="str">
        <f t="shared" si="9"/>
        <v>-</v>
      </c>
      <c r="CH6" s="22">
        <f t="shared" si="9"/>
        <v>192.98</v>
      </c>
      <c r="CI6" s="22">
        <f t="shared" si="9"/>
        <v>192.13</v>
      </c>
      <c r="CJ6" s="22">
        <f t="shared" si="9"/>
        <v>197.04</v>
      </c>
      <c r="CK6" s="21" t="str">
        <f>IF(CK7="","",IF(CK7="-","【-】","【"&amp;SUBSTITUTE(TEXT(CK7,"#,##0.00"),"-","△")&amp;"】"))</f>
        <v>【174.75】</v>
      </c>
      <c r="CL6" s="22" t="str">
        <f>IF(CL7="",NA(),CL7)</f>
        <v>-</v>
      </c>
      <c r="CM6" s="22" t="str">
        <f t="shared" ref="CM6:CU6" si="10">IF(CM7="",NA(),CM7)</f>
        <v>-</v>
      </c>
      <c r="CN6" s="22">
        <f t="shared" si="10"/>
        <v>84.47</v>
      </c>
      <c r="CO6" s="22">
        <f t="shared" si="10"/>
        <v>82.86</v>
      </c>
      <c r="CP6" s="22">
        <f t="shared" si="10"/>
        <v>84.66</v>
      </c>
      <c r="CQ6" s="22" t="str">
        <f t="shared" si="10"/>
        <v>-</v>
      </c>
      <c r="CR6" s="22" t="str">
        <f t="shared" si="10"/>
        <v>-</v>
      </c>
      <c r="CS6" s="22">
        <f t="shared" si="10"/>
        <v>54.43</v>
      </c>
      <c r="CT6" s="22">
        <f t="shared" si="10"/>
        <v>53.87</v>
      </c>
      <c r="CU6" s="22">
        <f t="shared" si="10"/>
        <v>54.49</v>
      </c>
      <c r="CV6" s="21" t="str">
        <f>IF(CV7="","",IF(CV7="-","【-】","【"&amp;SUBSTITUTE(TEXT(CV7,"#,##0.00"),"-","△")&amp;"】"))</f>
        <v>【59.97】</v>
      </c>
      <c r="CW6" s="22" t="str">
        <f>IF(CW7="",NA(),CW7)</f>
        <v>-</v>
      </c>
      <c r="CX6" s="22" t="str">
        <f t="shared" ref="CX6:DF6" si="11">IF(CX7="",NA(),CX7)</f>
        <v>-</v>
      </c>
      <c r="CY6" s="22">
        <f t="shared" si="11"/>
        <v>62.27</v>
      </c>
      <c r="CZ6" s="22">
        <f t="shared" si="11"/>
        <v>62.28</v>
      </c>
      <c r="DA6" s="22">
        <f t="shared" si="11"/>
        <v>62.27</v>
      </c>
      <c r="DB6" s="22" t="str">
        <f t="shared" si="11"/>
        <v>-</v>
      </c>
      <c r="DC6" s="22" t="str">
        <f t="shared" si="11"/>
        <v>-</v>
      </c>
      <c r="DD6" s="22">
        <f t="shared" si="11"/>
        <v>79.44</v>
      </c>
      <c r="DE6" s="22">
        <f t="shared" si="11"/>
        <v>79.489999999999995</v>
      </c>
      <c r="DF6" s="22">
        <f t="shared" si="11"/>
        <v>78.8</v>
      </c>
      <c r="DG6" s="21" t="str">
        <f>IF(DG7="","",IF(DG7="-","【-】","【"&amp;SUBSTITUTE(TEXT(DG7,"#,##0.00"),"-","△")&amp;"】"))</f>
        <v>【89.76】</v>
      </c>
      <c r="DH6" s="22" t="str">
        <f>IF(DH7="",NA(),DH7)</f>
        <v>-</v>
      </c>
      <c r="DI6" s="22" t="str">
        <f t="shared" ref="DI6:DQ6" si="12">IF(DI7="",NA(),DI7)</f>
        <v>-</v>
      </c>
      <c r="DJ6" s="22">
        <f t="shared" si="12"/>
        <v>6.45</v>
      </c>
      <c r="DK6" s="22">
        <f t="shared" si="12"/>
        <v>12.08</v>
      </c>
      <c r="DL6" s="21">
        <f t="shared" si="12"/>
        <v>0</v>
      </c>
      <c r="DM6" s="22" t="str">
        <f t="shared" si="12"/>
        <v>-</v>
      </c>
      <c r="DN6" s="22" t="str">
        <f t="shared" si="12"/>
        <v>-</v>
      </c>
      <c r="DO6" s="22">
        <f t="shared" si="12"/>
        <v>49.39</v>
      </c>
      <c r="DP6" s="22">
        <f t="shared" si="12"/>
        <v>50.75</v>
      </c>
      <c r="DQ6" s="22">
        <f t="shared" si="12"/>
        <v>51.72</v>
      </c>
      <c r="DR6" s="21" t="str">
        <f>IF(DR7="","",IF(DR7="-","【-】","【"&amp;SUBSTITUTE(TEXT(DR7,"#,##0.00"),"-","△")&amp;"】"))</f>
        <v>【51.51】</v>
      </c>
      <c r="DS6" s="22" t="str">
        <f>IF(DS7="",NA(),DS7)</f>
        <v>-</v>
      </c>
      <c r="DT6" s="22" t="str">
        <f t="shared" ref="DT6:EB6" si="13">IF(DT7="",NA(),DT7)</f>
        <v>-</v>
      </c>
      <c r="DU6" s="22">
        <f t="shared" si="13"/>
        <v>21.4</v>
      </c>
      <c r="DV6" s="22">
        <f t="shared" si="13"/>
        <v>21.4</v>
      </c>
      <c r="DW6" s="22">
        <f t="shared" si="13"/>
        <v>18.350000000000001</v>
      </c>
      <c r="DX6" s="22" t="str">
        <f t="shared" si="13"/>
        <v>-</v>
      </c>
      <c r="DY6" s="22" t="str">
        <f t="shared" si="13"/>
        <v>-</v>
      </c>
      <c r="DZ6" s="22">
        <f t="shared" si="13"/>
        <v>18.57</v>
      </c>
      <c r="EA6" s="22">
        <f t="shared" si="13"/>
        <v>21.14</v>
      </c>
      <c r="EB6" s="22">
        <f t="shared" si="13"/>
        <v>22.12</v>
      </c>
      <c r="EC6" s="21" t="str">
        <f>IF(EC7="","",IF(EC7="-","【-】","【"&amp;SUBSTITUTE(TEXT(EC7,"#,##0.00"),"-","△")&amp;"】"))</f>
        <v>【23.75】</v>
      </c>
      <c r="ED6" s="22" t="str">
        <f>IF(ED7="",NA(),ED7)</f>
        <v>-</v>
      </c>
      <c r="EE6" s="22" t="str">
        <f t="shared" ref="EE6:EM6" si="14">IF(EE7="",NA(),EE7)</f>
        <v>-</v>
      </c>
      <c r="EF6" s="21">
        <f t="shared" si="14"/>
        <v>0</v>
      </c>
      <c r="EG6" s="21">
        <f t="shared" si="14"/>
        <v>0</v>
      </c>
      <c r="EH6" s="22">
        <f t="shared" si="14"/>
        <v>0.16</v>
      </c>
      <c r="EI6" s="22" t="str">
        <f t="shared" si="14"/>
        <v>-</v>
      </c>
      <c r="EJ6" s="22" t="str">
        <f t="shared" si="14"/>
        <v>-</v>
      </c>
      <c r="EK6" s="22">
        <f t="shared" si="14"/>
        <v>0.44</v>
      </c>
      <c r="EL6" s="22">
        <f t="shared" si="14"/>
        <v>0.5</v>
      </c>
      <c r="EM6" s="22">
        <f t="shared" si="14"/>
        <v>0.4</v>
      </c>
      <c r="EN6" s="21" t="str">
        <f>IF(EN7="","",IF(EN7="-","【-】","【"&amp;SUBSTITUTE(TEXT(EN7,"#,##0.00"),"-","△")&amp;"】"))</f>
        <v>【0.67】</v>
      </c>
    </row>
    <row r="7" spans="1:144" s="23" customFormat="1">
      <c r="A7" s="15"/>
      <c r="B7" s="24">
        <v>2022</v>
      </c>
      <c r="C7" s="24">
        <v>465054</v>
      </c>
      <c r="D7" s="24">
        <v>46</v>
      </c>
      <c r="E7" s="24">
        <v>1</v>
      </c>
      <c r="F7" s="24">
        <v>0</v>
      </c>
      <c r="G7" s="24">
        <v>1</v>
      </c>
      <c r="H7" s="24" t="s">
        <v>93</v>
      </c>
      <c r="I7" s="24" t="s">
        <v>94</v>
      </c>
      <c r="J7" s="24" t="s">
        <v>95</v>
      </c>
      <c r="K7" s="24" t="s">
        <v>96</v>
      </c>
      <c r="L7" s="24" t="s">
        <v>97</v>
      </c>
      <c r="M7" s="24" t="s">
        <v>98</v>
      </c>
      <c r="N7" s="25" t="s">
        <v>99</v>
      </c>
      <c r="O7" s="25">
        <v>60.26</v>
      </c>
      <c r="P7" s="25">
        <v>98.28</v>
      </c>
      <c r="Q7" s="25">
        <v>3025</v>
      </c>
      <c r="R7" s="25">
        <v>11724</v>
      </c>
      <c r="S7" s="25">
        <v>540.44000000000005</v>
      </c>
      <c r="T7" s="25">
        <v>21.69</v>
      </c>
      <c r="U7" s="25">
        <v>11339</v>
      </c>
      <c r="V7" s="25">
        <v>44.05</v>
      </c>
      <c r="W7" s="25">
        <v>257.41000000000003</v>
      </c>
      <c r="X7" s="25" t="s">
        <v>99</v>
      </c>
      <c r="Y7" s="25" t="s">
        <v>99</v>
      </c>
      <c r="Z7" s="25">
        <v>109.79</v>
      </c>
      <c r="AA7" s="25">
        <v>117.44</v>
      </c>
      <c r="AB7" s="25">
        <v>112.42</v>
      </c>
      <c r="AC7" s="25" t="s">
        <v>99</v>
      </c>
      <c r="AD7" s="25" t="s">
        <v>99</v>
      </c>
      <c r="AE7" s="25">
        <v>109.02</v>
      </c>
      <c r="AF7" s="25">
        <v>107.81</v>
      </c>
      <c r="AG7" s="25">
        <v>107.21</v>
      </c>
      <c r="AH7" s="25">
        <v>108.7</v>
      </c>
      <c r="AI7" s="25" t="s">
        <v>99</v>
      </c>
      <c r="AJ7" s="25" t="s">
        <v>99</v>
      </c>
      <c r="AK7" s="25">
        <v>0</v>
      </c>
      <c r="AL7" s="25">
        <v>0</v>
      </c>
      <c r="AM7" s="25">
        <v>0</v>
      </c>
      <c r="AN7" s="25" t="s">
        <v>99</v>
      </c>
      <c r="AO7" s="25" t="s">
        <v>99</v>
      </c>
      <c r="AP7" s="25">
        <v>11</v>
      </c>
      <c r="AQ7" s="25">
        <v>8.86</v>
      </c>
      <c r="AR7" s="25">
        <v>7.65</v>
      </c>
      <c r="AS7" s="25">
        <v>1.34</v>
      </c>
      <c r="AT7" s="25" t="s">
        <v>99</v>
      </c>
      <c r="AU7" s="25" t="s">
        <v>99</v>
      </c>
      <c r="AV7" s="25">
        <v>54.8</v>
      </c>
      <c r="AW7" s="25">
        <v>60.25</v>
      </c>
      <c r="AX7" s="25">
        <v>37.270000000000003</v>
      </c>
      <c r="AY7" s="25" t="s">
        <v>99</v>
      </c>
      <c r="AZ7" s="25" t="s">
        <v>99</v>
      </c>
      <c r="BA7" s="25">
        <v>371.81</v>
      </c>
      <c r="BB7" s="25">
        <v>384.23</v>
      </c>
      <c r="BC7" s="25">
        <v>364.3</v>
      </c>
      <c r="BD7" s="25">
        <v>252.29</v>
      </c>
      <c r="BE7" s="25" t="s">
        <v>99</v>
      </c>
      <c r="BF7" s="25" t="s">
        <v>99</v>
      </c>
      <c r="BG7" s="25">
        <v>846.93</v>
      </c>
      <c r="BH7" s="25">
        <v>785.52</v>
      </c>
      <c r="BI7" s="25">
        <v>707.01</v>
      </c>
      <c r="BJ7" s="25" t="s">
        <v>99</v>
      </c>
      <c r="BK7" s="25" t="s">
        <v>99</v>
      </c>
      <c r="BL7" s="25">
        <v>465.85</v>
      </c>
      <c r="BM7" s="25">
        <v>439.43</v>
      </c>
      <c r="BN7" s="25">
        <v>438.41</v>
      </c>
      <c r="BO7" s="25">
        <v>268.07</v>
      </c>
      <c r="BP7" s="25" t="s">
        <v>99</v>
      </c>
      <c r="BQ7" s="25" t="s">
        <v>99</v>
      </c>
      <c r="BR7" s="25">
        <v>119.3</v>
      </c>
      <c r="BS7" s="25">
        <v>130.63</v>
      </c>
      <c r="BT7" s="25">
        <v>115.72</v>
      </c>
      <c r="BU7" s="25" t="s">
        <v>99</v>
      </c>
      <c r="BV7" s="25" t="s">
        <v>99</v>
      </c>
      <c r="BW7" s="25">
        <v>92.39</v>
      </c>
      <c r="BX7" s="25">
        <v>94.41</v>
      </c>
      <c r="BY7" s="25">
        <v>90.96</v>
      </c>
      <c r="BZ7" s="25">
        <v>97.47</v>
      </c>
      <c r="CA7" s="25" t="s">
        <v>99</v>
      </c>
      <c r="CB7" s="25" t="s">
        <v>99</v>
      </c>
      <c r="CC7" s="25">
        <v>133.13999999999999</v>
      </c>
      <c r="CD7" s="25">
        <v>122.54</v>
      </c>
      <c r="CE7" s="25">
        <v>137.69</v>
      </c>
      <c r="CF7" s="25" t="s">
        <v>99</v>
      </c>
      <c r="CG7" s="25" t="s">
        <v>99</v>
      </c>
      <c r="CH7" s="25">
        <v>192.98</v>
      </c>
      <c r="CI7" s="25">
        <v>192.13</v>
      </c>
      <c r="CJ7" s="25">
        <v>197.04</v>
      </c>
      <c r="CK7" s="25">
        <v>174.75</v>
      </c>
      <c r="CL7" s="25" t="s">
        <v>99</v>
      </c>
      <c r="CM7" s="25" t="s">
        <v>99</v>
      </c>
      <c r="CN7" s="25">
        <v>84.47</v>
      </c>
      <c r="CO7" s="25">
        <v>82.86</v>
      </c>
      <c r="CP7" s="25">
        <v>84.66</v>
      </c>
      <c r="CQ7" s="25" t="s">
        <v>99</v>
      </c>
      <c r="CR7" s="25" t="s">
        <v>99</v>
      </c>
      <c r="CS7" s="25">
        <v>54.43</v>
      </c>
      <c r="CT7" s="25">
        <v>53.87</v>
      </c>
      <c r="CU7" s="25">
        <v>54.49</v>
      </c>
      <c r="CV7" s="25">
        <v>59.97</v>
      </c>
      <c r="CW7" s="25" t="s">
        <v>99</v>
      </c>
      <c r="CX7" s="25" t="s">
        <v>99</v>
      </c>
      <c r="CY7" s="25">
        <v>62.27</v>
      </c>
      <c r="CZ7" s="25">
        <v>62.28</v>
      </c>
      <c r="DA7" s="25">
        <v>62.27</v>
      </c>
      <c r="DB7" s="25" t="s">
        <v>99</v>
      </c>
      <c r="DC7" s="25" t="s">
        <v>99</v>
      </c>
      <c r="DD7" s="25">
        <v>79.44</v>
      </c>
      <c r="DE7" s="25">
        <v>79.489999999999995</v>
      </c>
      <c r="DF7" s="25">
        <v>78.8</v>
      </c>
      <c r="DG7" s="25">
        <v>89.76</v>
      </c>
      <c r="DH7" s="25" t="s">
        <v>99</v>
      </c>
      <c r="DI7" s="25" t="s">
        <v>99</v>
      </c>
      <c r="DJ7" s="25">
        <v>6.45</v>
      </c>
      <c r="DK7" s="25">
        <v>12.08</v>
      </c>
      <c r="DL7" s="25">
        <v>0</v>
      </c>
      <c r="DM7" s="25" t="s">
        <v>99</v>
      </c>
      <c r="DN7" s="25" t="s">
        <v>99</v>
      </c>
      <c r="DO7" s="25">
        <v>49.39</v>
      </c>
      <c r="DP7" s="25">
        <v>50.75</v>
      </c>
      <c r="DQ7" s="25">
        <v>51.72</v>
      </c>
      <c r="DR7" s="25">
        <v>51.51</v>
      </c>
      <c r="DS7" s="25" t="s">
        <v>99</v>
      </c>
      <c r="DT7" s="25" t="s">
        <v>99</v>
      </c>
      <c r="DU7" s="25">
        <v>21.4</v>
      </c>
      <c r="DV7" s="25">
        <v>21.4</v>
      </c>
      <c r="DW7" s="25">
        <v>18.350000000000001</v>
      </c>
      <c r="DX7" s="25" t="s">
        <v>99</v>
      </c>
      <c r="DY7" s="25" t="s">
        <v>99</v>
      </c>
      <c r="DZ7" s="25">
        <v>18.57</v>
      </c>
      <c r="EA7" s="25">
        <v>21.14</v>
      </c>
      <c r="EB7" s="25">
        <v>22.12</v>
      </c>
      <c r="EC7" s="25">
        <v>23.75</v>
      </c>
      <c r="ED7" s="25" t="s">
        <v>99</v>
      </c>
      <c r="EE7" s="25" t="s">
        <v>99</v>
      </c>
      <c r="EF7" s="25">
        <v>0</v>
      </c>
      <c r="EG7" s="25">
        <v>0</v>
      </c>
      <c r="EH7" s="25">
        <v>0.16</v>
      </c>
      <c r="EI7" s="25" t="s">
        <v>99</v>
      </c>
      <c r="EJ7" s="25" t="s">
        <v>99</v>
      </c>
      <c r="EK7" s="25">
        <v>0.44</v>
      </c>
      <c r="EL7" s="25">
        <v>0.5</v>
      </c>
      <c r="EM7" s="25">
        <v>0.4</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2024-01-26T07:01:48Z</cp:lastPrinted>
  <dcterms:created xsi:type="dcterms:W3CDTF">2023-12-05T01:03:00Z</dcterms:created>
  <dcterms:modified xsi:type="dcterms:W3CDTF">2024-02-27T00:52:08Z</dcterms:modified>
  <cp:category/>
</cp:coreProperties>
</file>