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8_南大隅町\"/>
    </mc:Choice>
  </mc:AlternateContent>
  <workbookProtection workbookAlgorithmName="SHA-512" workbookHashValue="PIBmBwLktwW0ggqQ29Q0NYSm6Gf6Lc0eCARkWWIgPIQY3DdEZlPnBJhVdbMMo3qtlrYW4cifZM6tn2xXX6C+9w==" workbookSaltValue="ysrC13vnUse57fPRl/rm/A==" workbookSpinCount="100000" lockStructure="1"/>
  <bookViews>
    <workbookView xWindow="0" yWindow="0" windowWidth="28800" windowHeight="1246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AD10" i="4" s="1"/>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E86" i="4"/>
  <c r="AL10" i="4"/>
  <c r="P10" i="4"/>
  <c r="B10" i="4"/>
  <c r="BB8" i="4"/>
  <c r="AT8" i="4"/>
  <c r="AD8" i="4"/>
  <c r="I8" i="4"/>
  <c r="B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<sst xmlns="http://schemas.openxmlformats.org/spreadsheetml/2006/main" count="236" uniqueCount="121">
  <si>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</si>
  <si>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</si>
  <si>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</si>
  <si>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</si>
  <si>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</si>
  <si>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</si>
  <si>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</si>
  <si>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</si>
  <si>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</si>
  <si>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</si>
  <si>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</si>
  <si>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</si>
  <si>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</si>
  <si>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</si>
  <si>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</si>
  <si>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</si>
  <si>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</si>
  <si>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</si>
  <si>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</si>
  <si>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</si>
  <si>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</si>
  <si>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</si>
  <si>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</si>
  <si>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</si>
  <si>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</si>
  <si>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</si>
  <si>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</si>
  <si>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</si>
  <si>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</si>
  <si>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</si>
  <si>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</si>
  <si>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</si>
  <si>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</si>
  <si>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</si>
  <si>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</si>
  <si>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</si>
  <si>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</si>
  <si>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</si>
  <si>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</si>
  <si>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</si>
  <si>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</si>
  <si>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</si>
  <si>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</si>
  <si>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</si>
  <si>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</si>
  <si>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</si>
  <si>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</si>
  <si>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</si>
  <si>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</si>
  <si>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</si>
  <si>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</si>
  <si>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</si>
  <si>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</si>
  <si>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</si>
  <si>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</si>
  <si>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</si>
  <si>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</si>
  <si>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</si>
  <si>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</si>
  <si>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</si>
  <si>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</si>
  <si>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</si>
  <si>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</si>
  <si>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</si>
  <si>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</si>
  <si>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</si>
  <si>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</si>
  <si>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</si>
  <si>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</si>
  <si>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</si>
  <si>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</si>
  <si>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</si>
  <si>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</si>
  <si>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</si>
  <si>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</si>
  <si>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</si>
  <si>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</si>
  <si>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</si>
  <si>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</si>
  <si>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</si>
  <si>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</si>
  <si>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</si>
  <si>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</si>
  <si>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</si>
  <si>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</si>
  <si>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</si>
  <si>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</si>
  <si>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</si>
  <si>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</si>
  <si>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</si>
  <si>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</si>
  <si>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</si>
  <si>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</si>
  <si>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</si>
  <si>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</si>
  <si>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</si>
  <si>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</si>
  <si>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</si>
  <si>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</si>
  <si>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南大隅町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</si>
  <si>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</si>
  <si>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</si>
  <si>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</si>
  <si>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</si>
  <si>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</si>
  <si>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</si>
  <si>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</si>
  <si>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</si>
  <si>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</si>
  <si>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</si>
  <si>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</si>
  <si>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</si>
  <si>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</si>
  <si>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</si>
  <si>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</si>
  <si>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</si>
  <si>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</si>
  <si>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</si>
  <si>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人口減少に伴い、下水道使用料が減少して収益悪化してきており、適正で健全な事業経営に努めるが、毎年度多額の一般会計負担が生じていることから、持続可能な事業のあり方も検討していく。</t>
    <rPh sb="31" eb="33">
      <t>テキセイ</t>
    </rPh>
    <rPh sb="34" eb="36">
      <t>ケンゼン</t>
    </rPh>
    <rPh sb="37" eb="39">
      <t>ジギョウ</t>
    </rPh>
    <rPh sb="39" eb="41">
      <t>ケイエイ</t>
    </rPh>
    <rPh sb="42" eb="43">
      <t>ツト</t>
    </rPh>
    <rPh sb="47" eb="50">
      <t>マイネンド</t>
    </rPh>
    <rPh sb="50" eb="52">
      <t>タガク</t>
    </rPh>
    <rPh sb="53" eb="55">
      <t>イッパン</t>
    </rPh>
    <rPh sb="55" eb="57">
      <t>カイケイ</t>
    </rPh>
    <rPh sb="57" eb="59">
      <t>フタン</t>
    </rPh>
    <rPh sb="60" eb="61">
      <t>ショウ</t>
    </rPh>
    <rPh sb="70" eb="72">
      <t>ジゾク</t>
    </rPh>
    <rPh sb="72" eb="74">
      <t>カノウ</t>
    </rPh>
    <rPh sb="75" eb="77">
      <t>ジギョウ</t>
    </rPh>
    <rPh sb="80" eb="81">
      <t>カタ</t>
    </rPh>
    <rPh sb="82" eb="84">
      <t>ケントウ</t>
    </rPh>
    <phoneticPr fontId="4"/>
  </si>
  <si>
    <t>①収益的収支比率が100%未満であることから、一般会計からの繰入金に依存している状況である。
④企業債について、過去に行った大規模事業に対しての償還が少しずつ終了しているために残高対事業規模比率は年々減少傾向にある。今後も投資規模の見直し等を図り、事業を推進していく。
⑤経費回収率については、類似団体と比べると比較的使用料で補えているが、今後人口減少により料金改定や汚水処理費の削減に向けた検討していかなければならない。
⑥汚水処理原価については、類似団体と比較すると安価でありまたここ最近横這いの状況である。
⑦施設利用率については類似団体と比較すると低率であるが、佐多の一地区だけの農業集落排水施設であり、接続率は87％である。今後も、人口減少に伴う経営改善等を図っていく必要がある。
⑧水洗化率については、類似団体平均を上回る水準となっている。今後も水洗化に向けた啓発普及活動を推進していく。</t>
    <rPh sb="13" eb="15">
      <t>ミマン</t>
    </rPh>
    <rPh sb="23" eb="27">
      <t>イッパンカイケイ</t>
    </rPh>
    <rPh sb="40" eb="42">
      <t>ジョウキョウ</t>
    </rPh>
    <rPh sb="188" eb="189">
      <t>ヒ</t>
    </rPh>
    <rPh sb="361" eb="363">
      <t>ヘイキン</t>
    </rPh>
    <rPh sb="364" eb="366">
      <t>ウワマワ</t>
    </rPh>
    <rPh sb="367" eb="369">
      <t>スイジュン</t>
    </rPh>
    <rPh sb="386" eb="388">
      <t>ケイハツ</t>
    </rPh>
    <phoneticPr fontId="4"/>
  </si>
  <si>
    <t xml:space="preserve"> 現在の処理施設は供用開始し、すでに27年が経過している。国の補助事業を活用しH26から機能強化事業により施設の更新改良を実施し、電気・機械施設の老朽化が改善されている。③管渠改善率については、法定耐用年数を迎えた管渠がなく、改善が必要な管渠も現在のところはないため、比率は0%となっている。</t>
    <rPh sb="56" eb="58">
      <t>コウシン</t>
    </rPh>
    <rPh sb="58" eb="60">
      <t>カイリョウ</t>
    </rPh>
    <rPh sb="61" eb="63">
      <t>ジッシ</t>
    </rPh>
    <rPh sb="65" eb="67">
      <t>デンキ</t>
    </rPh>
    <rPh sb="68" eb="70">
      <t>キカイ</t>
    </rPh>
    <rPh sb="70" eb="72">
      <t>シセツ</t>
    </rPh>
    <rPh sb="73" eb="76">
      <t>ロウキュウカ</t>
    </rPh>
    <rPh sb="77" eb="79">
      <t>カイゼン</t>
    </rPh>
    <rPh sb="86" eb="88">
      <t>カンキョ</t>
    </rPh>
    <rPh sb="88" eb="91">
      <t>カイゼンリツ</t>
    </rPh>
    <rPh sb="97" eb="99">
      <t>ホウテイ</t>
    </rPh>
    <rPh sb="99" eb="103">
      <t>タイヨウネンスウ</t>
    </rPh>
    <rPh sb="104" eb="105">
      <t>ムカ</t>
    </rPh>
    <rPh sb="107" eb="109">
      <t>カンキョ</t>
    </rPh>
    <rPh sb="113" eb="115">
      <t>カイゼン</t>
    </rPh>
    <rPh sb="116" eb="118">
      <t>ヒツヨウ</t>
    </rPh>
    <rPh sb="119" eb="121">
      <t>カンキョ</t>
    </rPh>
    <rPh sb="122" eb="124">
      <t>ゲンザイ</t>
    </rPh>
    <rPh sb="134" eb="136">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</si>
</sst>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AE-465C-B00A-5BC41BCC88A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76AE-465C-B00A-5BC41BCC88A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28.18</c:v>
                </c:pt>
                <c:pt idx="1">
                  <c:v>27.33</c:v>
                </c:pt>
                <c:pt idx="2">
                  <c:v>31.75</c:v>
                </c:pt>
                <c:pt idx="3">
                  <c:v>30.22</c:v>
                </c:pt>
                <c:pt idx="4">
                  <c:v>31.58</c:v>
                </c:pt>
              </c:numCache>
            </c:numRef>
          </c:val>
          <c:extLst>
            <c:ext xmlns:c16="http://schemas.microsoft.com/office/drawing/2014/chart" uri="{C3380CC4-5D6E-409C-BE32-E72D297353CC}">
              <c16:uniqueId val="{00000000-4414-4946-8378-AB3BBA0D4CE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4414-4946-8378-AB3BBA0D4CE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72.900000000000006</c:v>
                </c:pt>
                <c:pt idx="1">
                  <c:v>81.69</c:v>
                </c:pt>
                <c:pt idx="2">
                  <c:v>83.43</c:v>
                </c:pt>
                <c:pt idx="3">
                  <c:v>83.74</c:v>
                </c:pt>
                <c:pt idx="4">
                  <c:v>85.77</c:v>
                </c:pt>
              </c:numCache>
            </c:numRef>
          </c:val>
          <c:extLst>
            <c:ext xmlns:c16="http://schemas.microsoft.com/office/drawing/2014/chart" uri="{C3380CC4-5D6E-409C-BE32-E72D297353CC}">
              <c16:uniqueId val="{00000000-03DE-4C68-BB9F-B351525F450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03DE-4C68-BB9F-B351525F450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98.52</c:v>
                </c:pt>
                <c:pt idx="1">
                  <c:v>98.71</c:v>
                </c:pt>
                <c:pt idx="2">
                  <c:v>97.63</c:v>
                </c:pt>
                <c:pt idx="3">
                  <c:v>98.9</c:v>
                </c:pt>
                <c:pt idx="4">
                  <c:v>97.83</c:v>
                </c:pt>
              </c:numCache>
            </c:numRef>
          </c:val>
          <c:extLst>
            <c:ext xmlns:c16="http://schemas.microsoft.com/office/drawing/2014/chart" uri="{C3380CC4-5D6E-409C-BE32-E72D297353CC}">
              <c16:uniqueId val="{00000000-AD04-4676-9886-B3F06AC737B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04-4676-9886-B3F06AC737B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03-4C88-9165-570F840E330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03-4C88-9165-570F840E330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96-4DA1-89C5-5502FA30E68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96-4DA1-89C5-5502FA30E68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E4-48AA-88D1-4435D9C6670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E4-48AA-88D1-4435D9C6670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5C-497C-BFFF-4237EB29EBB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5C-497C-BFFF-4237EB29EBB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1733.55</c:v>
                </c:pt>
                <c:pt idx="1">
                  <c:v>1472.82</c:v>
                </c:pt>
                <c:pt idx="2">
                  <c:v>1225.3900000000001</c:v>
                </c:pt>
                <c:pt idx="3">
                  <c:v>976.53</c:v>
                </c:pt>
                <c:pt idx="4">
                  <c:v>724.76</c:v>
                </c:pt>
              </c:numCache>
            </c:numRef>
          </c:val>
          <c:extLst>
            <c:ext xmlns:c16="http://schemas.microsoft.com/office/drawing/2014/chart" uri="{C3380CC4-5D6E-409C-BE32-E72D297353CC}">
              <c16:uniqueId val="{00000000-739B-40D4-A6FD-74F59604FC9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739B-40D4-A6FD-74F59604FC9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59.97</c:v>
                </c:pt>
                <c:pt idx="1">
                  <c:v>73.11</c:v>
                </c:pt>
                <c:pt idx="2">
                  <c:v>80.319999999999993</c:v>
                </c:pt>
                <c:pt idx="3">
                  <c:v>71.92</c:v>
                </c:pt>
                <c:pt idx="4">
                  <c:v>66.75</c:v>
                </c:pt>
              </c:numCache>
            </c:numRef>
          </c:val>
          <c:extLst>
            <c:ext xmlns:c16="http://schemas.microsoft.com/office/drawing/2014/chart" uri="{C3380CC4-5D6E-409C-BE32-E72D297353CC}">
              <c16:uniqueId val="{00000000-6E94-4F64-8E1E-B693EBE2237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6E94-4F64-8E1E-B693EBE2237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286.7</c:v>
                </c:pt>
                <c:pt idx="1">
                  <c:v>237</c:v>
                </c:pt>
                <c:pt idx="2">
                  <c:v>184.07</c:v>
                </c:pt>
                <c:pt idx="3">
                  <c:v>211.63</c:v>
                </c:pt>
                <c:pt idx="4">
                  <c:v>217.12</c:v>
                </c:pt>
              </c:numCache>
            </c:numRef>
          </c:val>
          <c:extLst>
            <c:ext xmlns:c16="http://schemas.microsoft.com/office/drawing/2014/chart" uri="{C3380CC4-5D6E-409C-BE32-E72D297353CC}">
              <c16:uniqueId val="{00000000-4EC7-4580-9D57-11BAFDC4317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EC7-4580-9D57-11BAFDC4317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南大隅町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6364</v>
      </c>
      <c r="AM8" s="42"/>
      <c r="AN8" s="42"/>
      <c r="AO8" s="42"/>
      <c r="AP8" s="42"/>
      <c r="AQ8" s="42"/>
      <c r="AR8" s="42"/>
      <c r="AS8" s="42"/>
      <c r="AT8" s="35">
        <f>データ!T6</f>
        <v>213.59</v>
      </c>
      <c r="AU8" s="35"/>
      <c r="AV8" s="35"/>
      <c r="AW8" s="35"/>
      <c r="AX8" s="35"/>
      <c r="AY8" s="35"/>
      <c r="AZ8" s="35"/>
      <c r="BA8" s="35"/>
      <c r="BB8" s="35">
        <f>データ!U6</f>
        <v>29.8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8.0500000000000007</v>
      </c>
      <c r="Q10" s="35"/>
      <c r="R10" s="35"/>
      <c r="S10" s="35"/>
      <c r="T10" s="35"/>
      <c r="U10" s="35"/>
      <c r="V10" s="35"/>
      <c r="W10" s="35">
        <f>データ!Q6</f>
        <v>100</v>
      </c>
      <c r="X10" s="35"/>
      <c r="Y10" s="35"/>
      <c r="Z10" s="35"/>
      <c r="AA10" s="35"/>
      <c r="AB10" s="35"/>
      <c r="AC10" s="35"/>
      <c r="AD10" s="42">
        <f>データ!R6</f>
        <v>3410</v>
      </c>
      <c r="AE10" s="42"/>
      <c r="AF10" s="42"/>
      <c r="AG10" s="42"/>
      <c r="AH10" s="42"/>
      <c r="AI10" s="42"/>
      <c r="AJ10" s="42"/>
      <c r="AK10" s="2"/>
      <c r="AL10" s="42">
        <f>データ!V6</f>
        <v>506</v>
      </c>
      <c r="AM10" s="42"/>
      <c r="AN10" s="42"/>
      <c r="AO10" s="42"/>
      <c r="AP10" s="42"/>
      <c r="AQ10" s="42"/>
      <c r="AR10" s="42"/>
      <c r="AS10" s="42"/>
      <c r="AT10" s="35">
        <f>データ!W6</f>
        <v>2.48</v>
      </c>
      <c r="AU10" s="35"/>
      <c r="AV10" s="35"/>
      <c r="AW10" s="35"/>
      <c r="AX10" s="35"/>
      <c r="AY10" s="35"/>
      <c r="AZ10" s="35"/>
      <c r="BA10" s="35"/>
      <c r="BB10" s="35">
        <f>データ!X6</f>
        <v>204.03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120</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GEEvBElkOV6QNdaVVNxTxG02DL9wVzmxUe8T3MoFZSp/cjE1urTE7Cw3d3zkGSI6C+jzHas8qLGKOGwxrlCu1w==" saltValue="sAJwon90pGp8wMPejsoUk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464911</v>
      </c>
      <c r="D6" s="19">
        <f t="shared" si="3"/>
        <v>47</v>
      </c>
      <c r="E6" s="19">
        <f t="shared" si="3"/>
        <v>17</v>
      </c>
      <c r="F6" s="19">
        <f t="shared" si="3"/>
        <v>5</v>
      </c>
      <c r="G6" s="19">
        <f t="shared" si="3"/>
        <v>0</v>
      </c>
      <c r="H6" s="19" t="str">
        <f t="shared" si="3"/>
        <v>鹿児島県　南大隅町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8.0500000000000007</v>
      </c>
      <c r="Q6" s="20">
        <f t="shared" si="3"/>
        <v>100</v>
      </c>
      <c r="R6" s="20">
        <f t="shared" si="3"/>
        <v>3410</v>
      </c>
      <c r="S6" s="20">
        <f t="shared" si="3"/>
        <v>6364</v>
      </c>
      <c r="T6" s="20">
        <f t="shared" si="3"/>
        <v>213.59</v>
      </c>
      <c r="U6" s="20">
        <f t="shared" si="3"/>
        <v>29.8</v>
      </c>
      <c r="V6" s="20">
        <f t="shared" si="3"/>
        <v>506</v>
      </c>
      <c r="W6" s="20">
        <f t="shared" si="3"/>
        <v>2.48</v>
      </c>
      <c r="X6" s="20">
        <f t="shared" si="3"/>
        <v>204.03</v>
      </c>
      <c r="Y6" s="21">
        <f>IF(Y7="",NA(),Y7)</f>
        <v>98.52</v>
      </c>
      <c r="Z6" s="21">
        <f t="shared" ref="Z6:AH6" si="4">IF(Z7="",NA(),Z7)</f>
        <v>98.71</v>
      </c>
      <c r="AA6" s="21">
        <f t="shared" si="4"/>
        <v>97.63</v>
      </c>
      <c r="AB6" s="21">
        <f t="shared" si="4"/>
        <v>98.9</v>
      </c>
      <c r="AC6" s="21">
        <f t="shared" si="4"/>
        <v>97.83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1733.55</v>
      </c>
      <c r="BG6" s="21">
        <f t="shared" ref="BG6:BO6" si="7">IF(BG7="",NA(),BG7)</f>
        <v>1472.82</v>
      </c>
      <c r="BH6" s="21">
        <f t="shared" si="7"/>
        <v>1225.3900000000001</v>
      </c>
      <c r="BI6" s="21">
        <f t="shared" si="7"/>
        <v>976.53</v>
      </c>
      <c r="BJ6" s="21">
        <f t="shared" si="7"/>
        <v>724.76</v>
      </c>
      <c r="BK6" s="21">
        <f t="shared" si="7"/>
        <v>789.46</v>
      </c>
      <c r="BL6" s="21">
        <f t="shared" si="7"/>
        <v>826.83</v>
      </c>
      <c r="BM6" s="21">
        <f t="shared" si="7"/>
        <v>867.83</v>
      </c>
      <c r="BN6" s="21">
        <f t="shared" si="7"/>
        <v>791.76</v>
      </c>
      <c r="BO6" s="21">
        <f t="shared" si="7"/>
        <v>900.82</v>
      </c>
      <c r="BP6" s="20" t="str">
        <f>IF(BP7="","",IF(BP7="-","【-】","【"&amp;SUBSTITUTE(TEXT(BP7,"#,##0.00"),"-","△")&amp;"】"))</f>
        <v>【809.19】</v>
      </c>
      <c r="BQ6" s="21">
        <f>IF(BQ7="",NA(),BQ7)</f>
        <v>59.97</v>
      </c>
      <c r="BR6" s="21">
        <f t="shared" ref="BR6:BZ6" si="8">IF(BR7="",NA(),BR7)</f>
        <v>73.11</v>
      </c>
      <c r="BS6" s="21">
        <f t="shared" si="8"/>
        <v>80.319999999999993</v>
      </c>
      <c r="BT6" s="21">
        <f t="shared" si="8"/>
        <v>71.92</v>
      </c>
      <c r="BU6" s="21">
        <f t="shared" si="8"/>
        <v>66.75</v>
      </c>
      <c r="BV6" s="21">
        <f t="shared" si="8"/>
        <v>57.77</v>
      </c>
      <c r="BW6" s="21">
        <f t="shared" si="8"/>
        <v>57.31</v>
      </c>
      <c r="BX6" s="21">
        <f t="shared" si="8"/>
        <v>57.08</v>
      </c>
      <c r="BY6" s="21">
        <f t="shared" si="8"/>
        <v>56.26</v>
      </c>
      <c r="BZ6" s="21">
        <f t="shared" si="8"/>
        <v>52.94</v>
      </c>
      <c r="CA6" s="20" t="str">
        <f>IF(CA7="","",IF(CA7="-","【-】","【"&amp;SUBSTITUTE(TEXT(CA7,"#,##0.00"),"-","△")&amp;"】"))</f>
        <v>【57.02】</v>
      </c>
      <c r="CB6" s="21">
        <f>IF(CB7="",NA(),CB7)</f>
        <v>286.7</v>
      </c>
      <c r="CC6" s="21">
        <f t="shared" ref="CC6:CK6" si="9">IF(CC7="",NA(),CC7)</f>
        <v>237</v>
      </c>
      <c r="CD6" s="21">
        <f t="shared" si="9"/>
        <v>184.07</v>
      </c>
      <c r="CE6" s="21">
        <f t="shared" si="9"/>
        <v>211.63</v>
      </c>
      <c r="CF6" s="21">
        <f t="shared" si="9"/>
        <v>217.12</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28.18</v>
      </c>
      <c r="CN6" s="21">
        <f t="shared" ref="CN6:CV6" si="10">IF(CN7="",NA(),CN7)</f>
        <v>27.33</v>
      </c>
      <c r="CO6" s="21">
        <f t="shared" si="10"/>
        <v>31.75</v>
      </c>
      <c r="CP6" s="21">
        <f t="shared" si="10"/>
        <v>30.22</v>
      </c>
      <c r="CQ6" s="21">
        <f t="shared" si="10"/>
        <v>31.58</v>
      </c>
      <c r="CR6" s="21">
        <f t="shared" si="10"/>
        <v>50.68</v>
      </c>
      <c r="CS6" s="21">
        <f t="shared" si="10"/>
        <v>50.14</v>
      </c>
      <c r="CT6" s="21">
        <f t="shared" si="10"/>
        <v>54.83</v>
      </c>
      <c r="CU6" s="21">
        <f t="shared" si="10"/>
        <v>66.53</v>
      </c>
      <c r="CV6" s="21">
        <f t="shared" si="10"/>
        <v>52.35</v>
      </c>
      <c r="CW6" s="20" t="str">
        <f>IF(CW7="","",IF(CW7="-","【-】","【"&amp;SUBSTITUTE(TEXT(CW7,"#,##0.00"),"-","△")&amp;"】"))</f>
        <v>【52.55】</v>
      </c>
      <c r="CX6" s="21">
        <f>IF(CX7="",NA(),CX7)</f>
        <v>72.900000000000006</v>
      </c>
      <c r="CY6" s="21">
        <f t="shared" ref="CY6:DG6" si="11">IF(CY7="",NA(),CY7)</f>
        <v>81.69</v>
      </c>
      <c r="CZ6" s="21">
        <f t="shared" si="11"/>
        <v>83.43</v>
      </c>
      <c r="DA6" s="21">
        <f t="shared" si="11"/>
        <v>83.74</v>
      </c>
      <c r="DB6" s="21">
        <f t="shared" si="11"/>
        <v>85.77</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464911</v>
      </c>
      <c r="D7" s="23">
        <v>47</v>
      </c>
      <c r="E7" s="23">
        <v>17</v>
      </c>
      <c r="F7" s="23">
        <v>5</v>
      </c>
      <c r="G7" s="23">
        <v>0</v>
      </c>
      <c r="H7" s="23" t="s">
        <v>99</v>
      </c>
      <c r="I7" s="23" t="s">
        <v>100</v>
      </c>
      <c r="J7" s="23" t="s">
        <v>101</v>
      </c>
      <c r="K7" s="23" t="s">
        <v>102</v>
      </c>
      <c r="L7" s="23" t="s">
        <v>103</v>
      </c>
      <c r="M7" s="23" t="s">
        <v>104</v>
      </c>
      <c r="N7" s="24" t="s">
        <v>105</v>
      </c>
      <c r="O7" s="24" t="s">
        <v>106</v>
      </c>
      <c r="P7" s="24">
        <v>8.0500000000000007</v>
      </c>
      <c r="Q7" s="24">
        <v>100</v>
      </c>
      <c r="R7" s="24">
        <v>3410</v>
      </c>
      <c r="S7" s="24">
        <v>6364</v>
      </c>
      <c r="T7" s="24">
        <v>213.59</v>
      </c>
      <c r="U7" s="24">
        <v>29.8</v>
      </c>
      <c r="V7" s="24">
        <v>506</v>
      </c>
      <c r="W7" s="24">
        <v>2.48</v>
      </c>
      <c r="X7" s="24">
        <v>204.03</v>
      </c>
      <c r="Y7" s="24">
        <v>98.52</v>
      </c>
      <c r="Z7" s="24">
        <v>98.71</v>
      </c>
      <c r="AA7" s="24">
        <v>97.63</v>
      </c>
      <c r="AB7" s="24">
        <v>98.9</v>
      </c>
      <c r="AC7" s="24">
        <v>97.83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1733.55</v>
      </c>
      <c r="BG7" s="24">
        <v>1472.82</v>
      </c>
      <c r="BH7" s="24">
        <v>1225.3900000000001</v>
      </c>
      <c r="BI7" s="24">
        <v>976.53</v>
      </c>
      <c r="BJ7" s="24">
        <v>724.76</v>
      </c>
      <c r="BK7" s="24">
        <v>789.46</v>
      </c>
      <c r="BL7" s="24">
        <v>826.83</v>
      </c>
      <c r="BM7" s="24">
        <v>867.83</v>
      </c>
      <c r="BN7" s="24">
        <v>791.76</v>
      </c>
      <c r="BO7" s="24">
        <v>900.82</v>
      </c>
      <c r="BP7" s="24">
        <v>809.19</v>
      </c>
      <c r="BQ7" s="24">
        <v>59.97</v>
      </c>
      <c r="BR7" s="24">
        <v>73.11</v>
      </c>
      <c r="BS7" s="24">
        <v>80.319999999999993</v>
      </c>
      <c r="BT7" s="24">
        <v>71.92</v>
      </c>
      <c r="BU7" s="24">
        <v>66.75</v>
      </c>
      <c r="BV7" s="24">
        <v>57.77</v>
      </c>
      <c r="BW7" s="24">
        <v>57.31</v>
      </c>
      <c r="BX7" s="24">
        <v>57.08</v>
      </c>
      <c r="BY7" s="24">
        <v>56.26</v>
      </c>
      <c r="BZ7" s="24">
        <v>52.94</v>
      </c>
      <c r="CA7" s="24">
        <v>57.02</v>
      </c>
      <c r="CB7" s="24">
        <v>286.7</v>
      </c>
      <c r="CC7" s="24">
        <v>237</v>
      </c>
      <c r="CD7" s="24">
        <v>184.07</v>
      </c>
      <c r="CE7" s="24">
        <v>211.63</v>
      </c>
      <c r="CF7" s="24">
        <v>217.12</v>
      </c>
      <c r="CG7" s="24">
        <v>274.35000000000002</v>
      </c>
      <c r="CH7" s="24">
        <v>273.52</v>
      </c>
      <c r="CI7" s="24">
        <v>274.99</v>
      </c>
      <c r="CJ7" s="24">
        <v>282.08999999999997</v>
      </c>
      <c r="CK7" s="24">
        <v>303.27999999999997</v>
      </c>
      <c r="CL7" s="24">
        <v>273.68</v>
      </c>
      <c r="CM7" s="24">
        <v>28.18</v>
      </c>
      <c r="CN7" s="24">
        <v>27.33</v>
      </c>
      <c r="CO7" s="24">
        <v>31.75</v>
      </c>
      <c r="CP7" s="24">
        <v>30.22</v>
      </c>
      <c r="CQ7" s="24">
        <v>31.58</v>
      </c>
      <c r="CR7" s="24">
        <v>50.68</v>
      </c>
      <c r="CS7" s="24">
        <v>50.14</v>
      </c>
      <c r="CT7" s="24">
        <v>54.83</v>
      </c>
      <c r="CU7" s="24">
        <v>66.53</v>
      </c>
      <c r="CV7" s="24">
        <v>52.35</v>
      </c>
      <c r="CW7" s="24">
        <v>52.55</v>
      </c>
      <c r="CX7" s="24">
        <v>72.900000000000006</v>
      </c>
      <c r="CY7" s="24">
        <v>81.69</v>
      </c>
      <c r="CZ7" s="24">
        <v>83.43</v>
      </c>
      <c r="DA7" s="24">
        <v>83.74</v>
      </c>
      <c r="DB7" s="24">
        <v>85.77</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115</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2023-12-12T02:56:45Z</dcterms:created>
  <dcterms:modified xsi:type="dcterms:W3CDTF">2024-02-26T08:16:17Z</dcterms:modified>
  <cp:category/>
</cp:coreProperties>
</file>