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27　錦江町◎（主幹確認事項照会中）\03_錦江町から\"/>
    </mc:Choice>
  </mc:AlternateContent>
  <workbookProtection workbookAlgorithmName="SHA-512" workbookHashValue="LZ0pvv9SL4s+QdhPpunsOdQ6U3oc05UruCQY2wRYp0yEX0So3oOYW6ncHzf0uEr5y1YUuyfG4sr7Nf2Js1IjkA==" workbookSaltValue="AC/O8oPM+ncb4o6g9l3HHQ==" workbookSpinCount="100000" lockStructure="1"/>
  <bookViews>
    <workbookView xWindow="0" yWindow="0" windowWidth="28800" windowHeight="1246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P10" i="4"/>
  <c r="B10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<sst xmlns="http://schemas.openxmlformats.org/spreadsheetml/2006/main" count="235" uniqueCount="117">
  <si>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</si>
  <si>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</si>
  <si>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</si>
  <si>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</si>
  <si>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</si>
  <si>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</si>
  <si>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</si>
  <si>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</si>
  <si>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</si>
  <si>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</si>
  <si>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</si>
  <si>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</si>
  <si>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</si>
  <si>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</si>
  <si>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</si>
  <si>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</si>
  <si>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</si>
  <si>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</si>
  <si>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</si>
  <si>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</si>
  <si>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</si>
  <si>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</si>
  <si>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</si>
  <si>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</si>
  <si>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</si>
  <si>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</si>
  <si>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</si>
  <si>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</si>
  <si>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</si>
  <si>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</si>
  <si>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</si>
  <si>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</si>
  <si>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</si>
  <si>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</si>
  <si>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</si>
  <si>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</si>
  <si>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</si>
  <si>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</si>
  <si>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</si>
  <si>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</si>
  <si>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</si>
  <si>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</si>
  <si>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</si>
  <si>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</si>
  <si>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</si>
  <si>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</si>
  <si>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</si>
  <si>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</si>
  <si>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</si>
  <si>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</si>
  <si>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</si>
  <si>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</si>
  <si>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</si>
  <si>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</si>
  <si>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</si>
  <si>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</si>
  <si>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</si>
  <si>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</si>
  <si>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</si>
  <si>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</si>
  <si>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</si>
  <si>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</si>
  <si>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</si>
  <si>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</si>
  <si>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</si>
  <si>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</si>
  <si>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</si>
  <si>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</si>
  <si>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</si>
  <si>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</si>
  <si>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</si>
  <si>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</si>
  <si>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</si>
  <si>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</si>
  <si>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</si>
  <si>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</si>
  <si>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</si>
  <si>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</si>
  <si>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</si>
  <si>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</si>
  <si>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</si>
  <si>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</si>
  <si>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</si>
  <si>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</si>
  <si>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</si>
  <si>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</si>
  <si>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</si>
  <si>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</si>
  <si>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</si>
  <si>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</si>
  <si>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</si>
  <si>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</si>
  <si>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</si>
  <si>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</si>
  <si>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</si>
  <si>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</si>
  <si>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</si>
  <si>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錦江町</t>
  </si>
  <si>
    <t>法非適用</t>
  </si>
  <si>
    <t>下水道事業</t>
  </si>
  <si>
    <t>農業集落排水</t>
  </si>
  <si>
    <t>F2</t>
  </si>
  <si>
    <t>非設置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</si>
  <si>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</si>
  <si>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</si>
  <si>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</si>
  <si>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</si>
  <si>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</si>
  <si>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</si>
  <si>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</si>
  <si>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</si>
  <si>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</si>
  <si>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</si>
  <si>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</si>
  <si>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平成13年4月から稼働しており、管渠の耐用年数に余裕があり、これまでに改善が発生していない。機械等については、修繕が増加しており平成29年度に農山漁村地域整備交付金で機能診断、平成30年度に最適整備構想、令和元年度に計画策定を実施し、令和3年度から機能強化事業、令和4年度には維持管理適正化計画によって、機械等の更新を実施している。</t>
    <rPh sb="131" eb="133">
      <t>レイワ</t>
    </rPh>
    <rPh sb="134" eb="136">
      <t>ネンド</t>
    </rPh>
    <rPh sb="138" eb="140">
      <t>イジ</t>
    </rPh>
    <rPh sb="140" eb="142">
      <t>カンリ</t>
    </rPh>
    <rPh sb="142" eb="145">
      <t>テキセイカ</t>
    </rPh>
    <rPh sb="145" eb="147">
      <t>ケイカク</t>
    </rPh>
    <rPh sb="156" eb="158">
      <t>コウシン</t>
    </rPh>
    <phoneticPr fontId="4"/>
  </si>
  <si>
    <t>当初計画のスペックが大きすぎたと考える。今後の人口減少を見込み、平成29年度からの機能診断等で最適な処理方法を検討したい。また、使用料収入の増加、または環境の面からも水洗化率の向上は必須であり、引き続き接続率向上を目指したい。</t>
    <phoneticPr fontId="4"/>
  </si>
  <si>
    <t>①令和4年度は、年度内完成が見込めず繰越事業となった機能強化工事において、補助金等受入額の誤認により予定していた地方債の借入を行わず、資金不足が生じ赤字決算となったことが主な要因である。平成27年度に料金改定を行ったが、施設の老朽化に伴い、維持管理に係る経費が増える予定である。また、令和2年度から12月徴収に戻ったが、人口減少により収入が減っている状況であるため、今後も料金改定の見直し等検討が必要になってくる。
④企業債（全て一般会計負担見込み）は令和22年度まで償還予定であるが、今後も施設の改修が計画されているので、経営戦略に基づいて借入を実施する予定である。
⑤類似団体と比較して、令和４年度は24.64ポイント下回っている。平成27年度に使用料改定したが、人口は減少傾向で推移している状況であることから、今後も利用負担額を検討していかなければならない。
⑥類似団体と比較して、急激な上昇の要因は事業導入による。経年比較では汚水処理費が年々増加しているため平成29年度に機能診断、平成30年度に最適整備構想、令和元年度に計画策定、令和3年度に機能強化事業、令和4年度からの維持管理適正化計画により、最適な処理方法を検討したい。
⑦類似団体と比較して、低い値で推移している。当初の計画戸数392戸の処理施設だが、現在250戸数程しか処理しておらず、機能診断・最適整備構想・計画策定により適切な施設の規模としたい。
⑧改善に向けて、利用者の増加を図ることであるが、未接続のほとんどは高齢者の世帯であるため、引き続き戸別訪問等で勧奨していく予定である。また、新たな管渠の整備等が考えられるが、整備に係る費用が大きな負担になることもあり、早急な整備は必要ではないと考えられる。</t>
    <rPh sb="1" eb="3">
      <t>レイワ</t>
    </rPh>
    <rPh sb="4" eb="6">
      <t>ネンド</t>
    </rPh>
    <rPh sb="8" eb="11">
      <t>ネンドナイ</t>
    </rPh>
    <rPh sb="11" eb="13">
      <t>カンセイ</t>
    </rPh>
    <rPh sb="14" eb="16">
      <t>ミコ</t>
    </rPh>
    <rPh sb="18" eb="20">
      <t>クリコシ</t>
    </rPh>
    <rPh sb="20" eb="22">
      <t>ジギョウ</t>
    </rPh>
    <rPh sb="26" eb="28">
      <t>キノウ</t>
    </rPh>
    <rPh sb="28" eb="30">
      <t>キョウカ</t>
    </rPh>
    <rPh sb="30" eb="32">
      <t>コウジ</t>
    </rPh>
    <rPh sb="37" eb="39">
      <t>ホジョ</t>
    </rPh>
    <rPh sb="39" eb="40">
      <t>キン</t>
    </rPh>
    <rPh sb="40" eb="41">
      <t>トウ</t>
    </rPh>
    <rPh sb="41" eb="43">
      <t>ウケイレ</t>
    </rPh>
    <rPh sb="43" eb="44">
      <t>ガク</t>
    </rPh>
    <rPh sb="45" eb="47">
      <t>ゴニン</t>
    </rPh>
    <rPh sb="69" eb="71">
      <t>フソク</t>
    </rPh>
    <rPh sb="72" eb="73">
      <t>ショウ</t>
    </rPh>
    <rPh sb="74" eb="78">
      <t>アカジケッサン</t>
    </rPh>
    <rPh sb="87" eb="89">
      <t>ヨウイン</t>
    </rPh>
    <rPh sb="142" eb="144">
      <t>レイワ</t>
    </rPh>
    <rPh sb="145" eb="147">
      <t>ネンド</t>
    </rPh>
    <rPh sb="151" eb="152">
      <t>ツキ</t>
    </rPh>
    <rPh sb="152" eb="154">
      <t>チョウシュウ</t>
    </rPh>
    <rPh sb="155" eb="156">
      <t>モド</t>
    </rPh>
    <rPh sb="252" eb="254">
      <t>ケイカク</t>
    </rPh>
    <rPh sb="296" eb="298">
      <t>レイワ</t>
    </rPh>
    <rPh sb="299" eb="301">
      <t>ネンド</t>
    </rPh>
    <rPh sb="311" eb="313">
      <t>シタマワ</t>
    </rPh>
    <rPh sb="318" eb="320">
      <t>ヘイセイ</t>
    </rPh>
    <rPh sb="322" eb="323">
      <t>ネン</t>
    </rPh>
    <rPh sb="323" eb="324">
      <t>ド</t>
    </rPh>
    <rPh sb="328" eb="330">
      <t>カイテイ</t>
    </rPh>
    <rPh sb="394" eb="396">
      <t>キュウゲキ</t>
    </rPh>
    <rPh sb="397" eb="399">
      <t>ジョウショウ</t>
    </rPh>
    <rPh sb="400" eb="402">
      <t>ヨウイン</t>
    </rPh>
    <rPh sb="405" eb="407">
      <t>ドウニュウ</t>
    </rPh>
    <rPh sb="433" eb="435">
      <t>ヘイセイ</t>
    </rPh>
    <rPh sb="483" eb="485">
      <t>レイワ</t>
    </rPh>
    <rPh sb="486" eb="488">
      <t>ネンド</t>
    </rPh>
    <rPh sb="491" eb="493">
      <t>イジ</t>
    </rPh>
    <rPh sb="493" eb="495">
      <t>カンリ</t>
    </rPh>
    <rPh sb="495" eb="498">
      <t>テキセイカ</t>
    </rPh>
    <rPh sb="498" eb="500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</si>
</sst>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 shrinkToFit="1"/>
      <protection locked="0"/>
    </xf>
    <xf numFmtId="0" fontId="15" fillId="0" borderId="0" xfId="0" applyFont="1" applyBorder="1" applyAlignment="1" applyProtection="1">
      <alignment horizontal="left" vertical="top" wrapText="1" shrinkToFit="1"/>
      <protection locked="0"/>
    </xf>
    <xf numFmtId="0" fontId="15" fillId="0" borderId="7" xfId="0" applyFont="1" applyBorder="1" applyAlignment="1" applyProtection="1">
      <alignment horizontal="left" vertical="top" wrapText="1" shrinkToFit="1"/>
      <protection locked="0"/>
    </xf>
    <xf numFmtId="0" fontId="15" fillId="0" borderId="8" xfId="0" applyFont="1" applyBorder="1" applyAlignment="1" applyProtection="1">
      <alignment horizontal="left" vertical="top" wrapText="1" shrinkToFit="1"/>
      <protection locked="0"/>
    </xf>
    <xf numFmtId="0" fontId="15" fillId="0" borderId="1" xfId="0" applyFont="1" applyBorder="1" applyAlignment="1" applyProtection="1">
      <alignment horizontal="left" vertical="top" wrapText="1" shrinkToFit="1"/>
      <protection locked="0"/>
    </xf>
    <xf numFmtId="0" fontId="15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DB6-8E09-99143ABE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5-4DB6-8E09-99143ABE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30.35</c:v>
                </c:pt>
                <c:pt idx="1">
                  <c:v>28.86</c:v>
                </c:pt>
                <c:pt idx="2">
                  <c:v>31.59</c:v>
                </c:pt>
                <c:pt idx="3">
                  <c:v>28.86</c:v>
                </c:pt>
                <c:pt idx="4">
                  <c:v>29.85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1-49D0-A80F-64F84CE1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1-49D0-A80F-64F84CE1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71.47</c:v>
                </c:pt>
                <c:pt idx="1">
                  <c:v>71.540000000000006</c:v>
                </c:pt>
                <c:pt idx="2">
                  <c:v>73.13</c:v>
                </c:pt>
                <c:pt idx="3">
                  <c:v>75.25</c:v>
                </c:pt>
                <c:pt idx="4">
                  <c:v>78.98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0-49C2-A082-643313CD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9C2-A082-643313CD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</c:v>
                </c:pt>
                <c:pt idx="1">
                  <c:v>99.91</c:v>
                </c:pt>
                <c:pt idx="2">
                  <c:v>100.11</c:v>
                </c:pt>
                <c:pt idx="3">
                  <c:v>183.59</c:v>
                </c:pt>
                <c:pt idx="4">
                  <c:v>105.27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5-4FD1-9786-F42ABE32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5-4FD1-9786-F42ABE32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4-4666-A8C1-752147E6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4-4666-A8C1-752147E6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A-4D01-8C6F-DDFEF3D3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D01-8C6F-DDFEF3D3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B-4777-8D4C-62DEC32B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B-4777-8D4C-62DEC32B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3-4E9B-BD41-73EDCD95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3-4E9B-BD41-73EDCD95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2-4805-A2E6-A5CFDF0A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2-4805-A2E6-A5CFDF0A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65.45</c:v>
                </c:pt>
                <c:pt idx="1">
                  <c:v>55.45</c:v>
                </c:pt>
                <c:pt idx="2">
                  <c:v>62.12</c:v>
                </c:pt>
                <c:pt idx="3">
                  <c:v>50.78</c:v>
                </c:pt>
                <c:pt idx="4">
                  <c:v>32.380000000000003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7FF-AB07-C5E161E9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7-47FF-AB07-C5E161E9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289.16000000000003</c:v>
                </c:pt>
                <c:pt idx="1">
                  <c:v>336.03</c:v>
                </c:pt>
                <c:pt idx="2">
                  <c:v>294.99</c:v>
                </c:pt>
                <c:pt idx="3">
                  <c:v>446.05</c:v>
                </c:pt>
                <c:pt idx="4">
                  <c:v>587.91999999999996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8-497D-A7C3-45F2152E5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8-497D-A7C3-45F2152E5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鹿児島県　錦江町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5">
        <f>データ!S6</f>
        <v>6640</v>
      </c>
      <c r="AM8" s="45"/>
      <c r="AN8" s="45"/>
      <c r="AO8" s="45"/>
      <c r="AP8" s="45"/>
      <c r="AQ8" s="45"/>
      <c r="AR8" s="45"/>
      <c r="AS8" s="45"/>
      <c r="AT8" s="46">
        <f>データ!T6</f>
        <v>163.19</v>
      </c>
      <c r="AU8" s="46"/>
      <c r="AV8" s="46"/>
      <c r="AW8" s="46"/>
      <c r="AX8" s="46"/>
      <c r="AY8" s="46"/>
      <c r="AZ8" s="46"/>
      <c r="BA8" s="46"/>
      <c r="BB8" s="46">
        <f>データ!U6</f>
        <v>40.69</v>
      </c>
      <c r="BC8" s="46"/>
      <c r="BD8" s="46"/>
      <c r="BE8" s="46"/>
      <c r="BF8" s="46"/>
      <c r="BG8" s="46"/>
      <c r="BH8" s="46"/>
      <c r="BI8" s="46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>
        <f>データ!N6</f>
        <v>45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8.66</v>
      </c>
      <c r="Q10" s="46"/>
      <c r="R10" s="46"/>
      <c r="S10" s="46"/>
      <c r="T10" s="46"/>
      <c r="U10" s="46"/>
      <c r="V10" s="46"/>
      <c r="W10" s="46">
        <f>データ!Q6</f>
        <v>96.79</v>
      </c>
      <c r="X10" s="46"/>
      <c r="Y10" s="46"/>
      <c r="Z10" s="46"/>
      <c r="AA10" s="46"/>
      <c r="AB10" s="46"/>
      <c r="AC10" s="46"/>
      <c r="AD10" s="45">
        <f>データ!R6</f>
        <v>3410</v>
      </c>
      <c r="AE10" s="45"/>
      <c r="AF10" s="45"/>
      <c r="AG10" s="45"/>
      <c r="AH10" s="45"/>
      <c r="AI10" s="45"/>
      <c r="AJ10" s="45"/>
      <c r="AK10" s="2"/>
      <c r="AL10" s="45">
        <f>データ!V6</f>
        <v>571</v>
      </c>
      <c r="AM10" s="45"/>
      <c r="AN10" s="45"/>
      <c r="AO10" s="45"/>
      <c r="AP10" s="45"/>
      <c r="AQ10" s="45"/>
      <c r="AR10" s="45"/>
      <c r="AS10" s="45"/>
      <c r="AT10" s="46">
        <f>データ!W6</f>
        <v>0.75</v>
      </c>
      <c r="AU10" s="46"/>
      <c r="AV10" s="46"/>
      <c r="AW10" s="46"/>
      <c r="AX10" s="46"/>
      <c r="AY10" s="46"/>
      <c r="AZ10" s="46"/>
      <c r="BA10" s="46"/>
      <c r="BB10" s="46">
        <f>データ!X6</f>
        <v>761.33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116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43</v>
      </c>
      <c r="N86" s="12" t="s">
        <v>44</v>
      </c>
      <c r="O86" s="12" t="str">
        <f>データ!EO6</f>
        <v>【0.02】</v>
      </c>
    </row>
  </sheetData>
  <sheetProtection algorithmName="SHA-512" hashValue="xDMXq1MRnQ8UXr99PE3IJE7k4n9DAEKFvQQewLzgJMf8gOtD5R19RDzw3oTDM68YPhf2OuQ/lwNciWy7BBS8BA==" saltValue="U+MULfCjJdu2y03ri/LBS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9" t="s">
        <v>54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55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28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57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58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59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60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61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62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63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64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65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66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67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464902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錦江町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>
        <f t="shared" si="3"/>
        <v>45</v>
      </c>
      <c r="O6" s="20" t="str">
        <f t="shared" si="3"/>
        <v>該当数値なし</v>
      </c>
      <c r="P6" s="20">
        <f t="shared" si="3"/>
        <v>8.66</v>
      </c>
      <c r="Q6" s="20">
        <f t="shared" si="3"/>
        <v>96.79</v>
      </c>
      <c r="R6" s="20">
        <f t="shared" si="3"/>
        <v>3410</v>
      </c>
      <c r="S6" s="20">
        <f t="shared" si="3"/>
        <v>6640</v>
      </c>
      <c r="T6" s="20">
        <f t="shared" si="3"/>
        <v>163.19</v>
      </c>
      <c r="U6" s="20">
        <f t="shared" si="3"/>
        <v>40.69</v>
      </c>
      <c r="V6" s="20">
        <f t="shared" si="3"/>
        <v>571</v>
      </c>
      <c r="W6" s="20">
        <f t="shared" si="3"/>
        <v>0.75</v>
      </c>
      <c r="X6" s="20">
        <f t="shared" si="3"/>
        <v>761.33</v>
      </c>
      <c r="Y6" s="21">
        <f>IF(Y7="",NA(),Y7)</f>
        <v>101.2</v>
      </c>
      <c r="Z6" s="21">
        <f t="shared" ref="Z6:AH6" si="4">IF(Z7="",NA(),Z7)</f>
        <v>99.91</v>
      </c>
      <c r="AA6" s="21">
        <f t="shared" si="4"/>
        <v>100.11</v>
      </c>
      <c r="AB6" s="21">
        <f t="shared" si="4"/>
        <v>183.59</v>
      </c>
      <c r="AC6" s="21">
        <f t="shared" si="4"/>
        <v>105.27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65.45</v>
      </c>
      <c r="BR6" s="21">
        <f t="shared" ref="BR6:BZ6" si="8">IF(BR7="",NA(),BR7)</f>
        <v>55.45</v>
      </c>
      <c r="BS6" s="21">
        <f t="shared" si="8"/>
        <v>62.12</v>
      </c>
      <c r="BT6" s="21">
        <f t="shared" si="8"/>
        <v>50.78</v>
      </c>
      <c r="BU6" s="21">
        <f t="shared" si="8"/>
        <v>32.380000000000003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289.16000000000003</v>
      </c>
      <c r="CC6" s="21">
        <f t="shared" ref="CC6:CK6" si="9">IF(CC7="",NA(),CC7)</f>
        <v>336.03</v>
      </c>
      <c r="CD6" s="21">
        <f t="shared" si="9"/>
        <v>294.99</v>
      </c>
      <c r="CE6" s="21">
        <f t="shared" si="9"/>
        <v>446.05</v>
      </c>
      <c r="CF6" s="21">
        <f t="shared" si="9"/>
        <v>587.91999999999996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30.35</v>
      </c>
      <c r="CN6" s="21">
        <f t="shared" ref="CN6:CV6" si="10">IF(CN7="",NA(),CN7)</f>
        <v>28.86</v>
      </c>
      <c r="CO6" s="21">
        <f t="shared" si="10"/>
        <v>31.59</v>
      </c>
      <c r="CP6" s="21">
        <f t="shared" si="10"/>
        <v>28.86</v>
      </c>
      <c r="CQ6" s="21">
        <f t="shared" si="10"/>
        <v>29.85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71.47</v>
      </c>
      <c r="CY6" s="21">
        <f t="shared" ref="CY6:DG6" si="11">IF(CY7="",NA(),CY7)</f>
        <v>71.540000000000006</v>
      </c>
      <c r="CZ6" s="21">
        <f t="shared" si="11"/>
        <v>73.13</v>
      </c>
      <c r="DA6" s="21">
        <f t="shared" si="11"/>
        <v>75.25</v>
      </c>
      <c r="DB6" s="21">
        <f t="shared" si="11"/>
        <v>78.98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464902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>
        <v>45</v>
      </c>
      <c r="O7" s="24" t="s">
        <v>103</v>
      </c>
      <c r="P7" s="24">
        <v>8.66</v>
      </c>
      <c r="Q7" s="24">
        <v>96.79</v>
      </c>
      <c r="R7" s="24">
        <v>3410</v>
      </c>
      <c r="S7" s="24">
        <v>6640</v>
      </c>
      <c r="T7" s="24">
        <v>163.19</v>
      </c>
      <c r="U7" s="24">
        <v>40.69</v>
      </c>
      <c r="V7" s="24">
        <v>571</v>
      </c>
      <c r="W7" s="24">
        <v>0.75</v>
      </c>
      <c r="X7" s="24">
        <v>761.33</v>
      </c>
      <c r="Y7" s="24">
        <v>101.2</v>
      </c>
      <c r="Z7" s="24">
        <v>99.91</v>
      </c>
      <c r="AA7" s="24">
        <v>100.11</v>
      </c>
      <c r="AB7" s="24">
        <v>183.59</v>
      </c>
      <c r="AC7" s="24">
        <v>105.27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65.45</v>
      </c>
      <c r="BR7" s="24">
        <v>55.45</v>
      </c>
      <c r="BS7" s="24">
        <v>62.12</v>
      </c>
      <c r="BT7" s="24">
        <v>50.78</v>
      </c>
      <c r="BU7" s="24">
        <v>32.380000000000003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289.16000000000003</v>
      </c>
      <c r="CC7" s="24">
        <v>336.03</v>
      </c>
      <c r="CD7" s="24">
        <v>294.99</v>
      </c>
      <c r="CE7" s="24">
        <v>446.05</v>
      </c>
      <c r="CF7" s="24">
        <v>587.91999999999996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30.35</v>
      </c>
      <c r="CN7" s="24">
        <v>28.86</v>
      </c>
      <c r="CO7" s="24">
        <v>31.59</v>
      </c>
      <c r="CP7" s="24">
        <v>28.86</v>
      </c>
      <c r="CQ7" s="24">
        <v>29.85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71.47</v>
      </c>
      <c r="CY7" s="24">
        <v>71.540000000000006</v>
      </c>
      <c r="CZ7" s="24">
        <v>73.13</v>
      </c>
      <c r="DA7" s="24">
        <v>75.25</v>
      </c>
      <c r="DB7" s="24">
        <v>78.98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104</v>
      </c>
      <c r="C9" s="26" t="s">
        <v>105</v>
      </c>
      <c r="D9" s="26" t="s">
        <v>106</v>
      </c>
      <c r="E9" s="26" t="s">
        <v>107</v>
      </c>
      <c r="F9" s="26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5" x14ac:dyDescent="0.15">
      <c r="B13" t="s">
        <v>111</v>
      </c>
      <c r="C13" t="s">
        <v>112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dcterms:created xsi:type="dcterms:W3CDTF">2023-12-12T02:56:44Z</dcterms:created>
  <dcterms:modified xsi:type="dcterms:W3CDTF">2024-02-18T23:48:55Z</dcterms:modified>
  <cp:category/>
</cp:coreProperties>
</file>