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23_長島町\"/>
    </mc:Choice>
  </mc:AlternateContent>
  <workbookProtection workbookAlgorithmName="SHA-512" workbookHashValue="oRJ1cX/4WkUZfwpscGJiijzp9fmhXZV1hB7aDb4G3TwyVLi0x5rSMBSWMfr2p/drkG4PRlH5dlMMr9VZ+VW2pw==" workbookSaltValue="PgzdUtgeqQ4zpHKbq85tQA==" workbookSpinCount="100000" lockStructure="1"/>
  <bookViews>
    <workbookView xWindow="28905" yWindow="285" windowWidth="28035" windowHeight="1488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H85" i="4"/>
  <c r="AL10" i="4"/>
  <c r="W10" i="4"/>
  <c r="I10" i="4"/>
  <c r="BB8" i="4"/>
  <c r="AL8"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<sst xmlns="http://schemas.openxmlformats.org/spreadsheetml/2006/main" count="233" uniqueCount="118">
  <si>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</si>
  <si>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</si>
  <si>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</si>
  <si>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</si>
  <si>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</si>
  <si>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</si>
  <si>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</si>
  <si>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</si>
  <si>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</si>
  <si>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</si>
  <si>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</si>
  <si>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</si>
  <si>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</si>
  <si>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</si>
  <si>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</si>
  <si>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</si>
  <si>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</si>
  <si>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</si>
  <si>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</si>
  <si>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</si>
  <si>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</si>
  <si>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</si>
  <si>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</si>
  <si>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</si>
  <si>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</si>
  <si>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</si>
  <si>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</si>
  <si>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</si>
  <si>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</si>
  <si>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</si>
  <si>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</si>
  <si>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</si>
  <si>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</si>
  <si>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</si>
  <si>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</si>
  <si>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</si>
  <si>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</si>
  <si>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</si>
  <si>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</si>
  <si>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</si>
  <si>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</si>
  <si>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</si>
  <si>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</si>
  <si>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</si>
  <si>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</si>
  <si>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</si>
  <si>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</si>
  <si>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</si>
  <si>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</si>
  <si>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</si>
  <si>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</si>
  <si>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</si>
  <si>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</si>
  <si>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</si>
  <si>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</si>
  <si>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</si>
  <si>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</si>
  <si>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</si>
  <si>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</si>
  <si>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</si>
  <si>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</si>
  <si>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</si>
  <si>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</si>
  <si>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</si>
  <si>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</si>
  <si>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</si>
  <si>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</si>
  <si>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</si>
  <si>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</si>
  <si>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</si>
  <si>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</si>
  <si>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</si>
  <si>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</si>
  <si>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</si>
  <si>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</si>
  <si>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</si>
  <si>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</si>
  <si>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</si>
  <si>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</si>
  <si>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</si>
  <si>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</si>
  <si>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</si>
  <si>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</si>
  <si>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</si>
  <si>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</si>
  <si>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</si>
  <si>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</si>
  <si>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</si>
  <si>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</si>
  <si>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</si>
  <si>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</si>
  <si>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</si>
  <si>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</si>
  <si>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</si>
  <si>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</si>
  <si>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</si>
  <si>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</si>
  <si>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</si>
  <si>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</si>
  <si>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</si>
  <si>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</si>
  <si>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</si>
  <si>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</si>
  <si>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</si>
  <si>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</si>
  <si>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</si>
  <si>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</si>
  <si>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</si>
  <si>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</si>
  <si>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</si>
  <si>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</si>
  <si>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</si>
  <si>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</si>
  <si>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</si>
  <si>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</si>
  <si>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収益的収支比率は概ね良好であり、累積欠損金もないことから、現状のところ経営の健全化は保たれていると考えられる。
　しかし、今後は収益において給水収益の伸び悩み、費用においては建設改良費の増大など様々な負の要因が考えられる。また、水道施設への更新投資を十分に行うことで、水道管路の健全性を確保できている一方で、多額の更新費用が発生することになる。
　よって、今後は中長期的視点に立った主要な施設の新設・更新計画を踏まえ、老朽化の状況に応じ、計画的に対応を進める必要がある。</t>
    <rPh sb="1" eb="4">
      <t>シュウエキテキ</t>
    </rPh>
    <rPh sb="4" eb="6">
      <t>シュウシ</t>
    </rPh>
    <rPh sb="6" eb="8">
      <t>ヒリツ</t>
    </rPh>
    <rPh sb="9" eb="10">
      <t>オオム</t>
    </rPh>
    <rPh sb="11" eb="13">
      <t>リョウコウ</t>
    </rPh>
    <rPh sb="17" eb="19">
      <t>ルイセキ</t>
    </rPh>
    <rPh sb="19" eb="21">
      <t>ケッソン</t>
    </rPh>
    <rPh sb="21" eb="22">
      <t>キン</t>
    </rPh>
    <rPh sb="30" eb="32">
      <t>ゲンジョウ</t>
    </rPh>
    <rPh sb="36" eb="38">
      <t>ケイエイ</t>
    </rPh>
    <rPh sb="39" eb="42">
      <t>ケンゼンカ</t>
    </rPh>
    <rPh sb="43" eb="44">
      <t>タモ</t>
    </rPh>
    <rPh sb="50" eb="51">
      <t>カンガ</t>
    </rPh>
    <rPh sb="62" eb="64">
      <t>コンゴ</t>
    </rPh>
    <rPh sb="65" eb="67">
      <t>シュウエキ</t>
    </rPh>
    <rPh sb="71" eb="75">
      <t>キュウスイシュウエキ</t>
    </rPh>
    <rPh sb="76" eb="77">
      <t>ノ</t>
    </rPh>
    <rPh sb="78" eb="79">
      <t>ナヤ</t>
    </rPh>
    <rPh sb="81" eb="83">
      <t>ヒヨウ</t>
    </rPh>
    <rPh sb="88" eb="90">
      <t>ケンセツ</t>
    </rPh>
    <rPh sb="90" eb="93">
      <t>カイリョウヒ</t>
    </rPh>
    <rPh sb="94" eb="96">
      <t>ゾウダイ</t>
    </rPh>
    <rPh sb="98" eb="100">
      <t>サマザマ</t>
    </rPh>
    <rPh sb="101" eb="102">
      <t>フ</t>
    </rPh>
    <rPh sb="103" eb="105">
      <t>ヨウイン</t>
    </rPh>
    <rPh sb="106" eb="107">
      <t>カンガ</t>
    </rPh>
    <rPh sb="115" eb="117">
      <t>スイドウ</t>
    </rPh>
    <rPh sb="117" eb="119">
      <t>シセツ</t>
    </rPh>
    <rPh sb="121" eb="123">
      <t>コウシン</t>
    </rPh>
    <rPh sb="123" eb="125">
      <t>トウシ</t>
    </rPh>
    <phoneticPr fontId="4"/>
  </si>
  <si>
    <t>①収益的収支比率
　令和２年度から水道事業会計移行に伴い、当該事業は獅子島地区のみとなった。前年度と比較すると約4.1ポイント増加し、類似団体と比較すると25.8ポイント上回った。今後は老朽化に伴う修繕費等の増加が見込まれることから、計画的な経営運営に努める必要がある。
④企業債残高対給水収益比率
　前年度と比較すると約50.7ポイント増加した。令和３年度に５箇年計画の大型事業が開始し、令和４年度は２年目を迎えた。今後は企業債の借入れの抑制を図りながら、引き続き計画的な経営運営に努める必要がある。　　　　　　　　　　　　　　　　　　　
⑤料金回収率
　前年度と比較すると3.5ポイント減少し、類似団体と比較すると約2.4ポイント下回った。今後は回収率を維持し、適正な料金収入を確保する必要がある。
⑥給水原価
　前年度と比較すると約106.3ポイント上昇し、類似団体と比較すると約55.5ポイント下回った。今後、老朽化に伴う修繕費等の増加や人口減少に伴う有収水量の減少等により、当該値が増加する可能性もある。そのため、さらに合理化に努める必要がある。
⑦施設利用率
　前年度と比較すると9.9ポイント減少し、類似団体と比較すると7.3ポイント下回った。人口減に伴い、施設への加入率低下が一因と考えられる。遊休状態を最小限にとどめ、一日配水量の増加が求められる。
⑧有収率
　前年度と同数値でほぼ約100％に近い数値を維持しており、類似団体と比較すると30ポイント以上上回っている。施設の稼動状況が収益に反映されていると言える。</t>
    <rPh sb="1" eb="3">
      <t>シュウエキ</t>
    </rPh>
    <rPh sb="3" eb="4">
      <t>テキ</t>
    </rPh>
    <rPh sb="4" eb="6">
      <t>シュウシ</t>
    </rPh>
    <rPh sb="6" eb="8">
      <t>ヒリツ</t>
    </rPh>
    <rPh sb="10" eb="12">
      <t>レイワ</t>
    </rPh>
    <rPh sb="13" eb="15">
      <t>ネンド</t>
    </rPh>
    <rPh sb="17" eb="21">
      <t>スイドウジギョウ</t>
    </rPh>
    <rPh sb="21" eb="23">
      <t>カイケイ</t>
    </rPh>
    <rPh sb="23" eb="25">
      <t>イコウ</t>
    </rPh>
    <rPh sb="26" eb="27">
      <t>トモナ</t>
    </rPh>
    <rPh sb="29" eb="31">
      <t>トウガイ</t>
    </rPh>
    <rPh sb="48" eb="49">
      <t>ド</t>
    </rPh>
    <rPh sb="50" eb="52">
      <t>ヒカク</t>
    </rPh>
    <rPh sb="55" eb="56">
      <t>ヤク</t>
    </rPh>
    <rPh sb="63" eb="65">
      <t>ゾウカ</t>
    </rPh>
    <rPh sb="67" eb="71">
      <t>ルイジダンタイ</t>
    </rPh>
    <rPh sb="72" eb="74">
      <t>ヒカク</t>
    </rPh>
    <rPh sb="85" eb="87">
      <t>ウワマワ</t>
    </rPh>
    <rPh sb="90" eb="92">
      <t>コンゴ</t>
    </rPh>
    <rPh sb="93" eb="96">
      <t>ロウキュウカ</t>
    </rPh>
    <rPh sb="97" eb="98">
      <t>トモナ</t>
    </rPh>
    <rPh sb="99" eb="101">
      <t>シュウゼン</t>
    </rPh>
    <rPh sb="101" eb="102">
      <t>ヒ</t>
    </rPh>
    <rPh sb="102" eb="103">
      <t>トウ</t>
    </rPh>
    <rPh sb="104" eb="106">
      <t>ゾウカ</t>
    </rPh>
    <rPh sb="107" eb="109">
      <t>ミコ</t>
    </rPh>
    <rPh sb="117" eb="120">
      <t>ケイカクテキ</t>
    </rPh>
    <rPh sb="121" eb="123">
      <t>ケイエイ</t>
    </rPh>
    <rPh sb="123" eb="125">
      <t>ウンエイ</t>
    </rPh>
    <rPh sb="126" eb="127">
      <t>ツト</t>
    </rPh>
    <rPh sb="129" eb="131">
      <t>ヒツヨウ</t>
    </rPh>
    <rPh sb="137" eb="139">
      <t>キギョウ</t>
    </rPh>
    <rPh sb="139" eb="140">
      <t>サイ</t>
    </rPh>
    <rPh sb="140" eb="142">
      <t>ザンダカ</t>
    </rPh>
    <rPh sb="142" eb="143">
      <t>タイ</t>
    </rPh>
    <rPh sb="143" eb="145">
      <t>キュウスイ</t>
    </rPh>
    <rPh sb="145" eb="147">
      <t>シュウエキ</t>
    </rPh>
    <rPh sb="147" eb="149">
      <t>ヒリツ</t>
    </rPh>
    <rPh sb="151" eb="154">
      <t>ゼンネンド</t>
    </rPh>
    <rPh sb="155" eb="157">
      <t>ヒカク</t>
    </rPh>
    <rPh sb="160" eb="161">
      <t>ヤク</t>
    </rPh>
    <rPh sb="169" eb="171">
      <t>ゾウカ</t>
    </rPh>
    <rPh sb="174" eb="176">
      <t>レイワ</t>
    </rPh>
    <rPh sb="177" eb="179">
      <t>ネンド</t>
    </rPh>
    <rPh sb="181" eb="183">
      <t>カネン</t>
    </rPh>
    <rPh sb="183" eb="185">
      <t>ケイカク</t>
    </rPh>
    <rPh sb="186" eb="188">
      <t>オオガタ</t>
    </rPh>
    <rPh sb="188" eb="190">
      <t>ジギョウ</t>
    </rPh>
    <rPh sb="191" eb="193">
      <t>カイシ</t>
    </rPh>
    <rPh sb="195" eb="197">
      <t>レイワ</t>
    </rPh>
    <rPh sb="198" eb="200">
      <t>ネンド</t>
    </rPh>
    <rPh sb="202" eb="204">
      <t>ネンメ</t>
    </rPh>
    <rPh sb="205" eb="206">
      <t>ムカ</t>
    </rPh>
    <rPh sb="209" eb="211">
      <t>コンゴ</t>
    </rPh>
    <rPh sb="268" eb="270">
      <t>リョウキン</t>
    </rPh>
    <rPh sb="270" eb="272">
      <t>カイシュウ</t>
    </rPh>
    <rPh sb="272" eb="273">
      <t>リツ</t>
    </rPh>
    <rPh sb="278" eb="279">
      <t>ヒ</t>
    </rPh>
    <rPh sb="281" eb="282">
      <t>ヤク</t>
    </rPh>
    <rPh sb="283" eb="285">
      <t>ヒカク</t>
    </rPh>
    <rPh sb="291" eb="292">
      <t>ゲン</t>
    </rPh>
    <rPh sb="293" eb="295">
      <t>ルイジ</t>
    </rPh>
    <rPh sb="295" eb="297">
      <t>ゲンショウ</t>
    </rPh>
    <rPh sb="300" eb="302">
      <t>ヒカク</t>
    </rPh>
    <rPh sb="305" eb="306">
      <t>スコ</t>
    </rPh>
    <rPh sb="307" eb="308">
      <t>ヒク</t>
    </rPh>
    <rPh sb="309" eb="310">
      <t>ヤク</t>
    </rPh>
    <rPh sb="321" eb="323">
      <t>カイシュウ</t>
    </rPh>
    <rPh sb="323" eb="324">
      <t>リツ</t>
    </rPh>
    <rPh sb="325" eb="327">
      <t>イジ</t>
    </rPh>
    <rPh sb="329" eb="331">
      <t>テキセイ</t>
    </rPh>
    <rPh sb="334" eb="336">
      <t>シュウニュウ</t>
    </rPh>
    <rPh sb="337" eb="339">
      <t>カクホ</t>
    </rPh>
    <rPh sb="341" eb="343">
      <t>ヒツヨウ</t>
    </rPh>
    <rPh sb="349" eb="351">
      <t>キュウスイ</t>
    </rPh>
    <rPh sb="351" eb="353">
      <t>ゲンカ</t>
    </rPh>
    <rPh sb="359" eb="362">
      <t>ゼンネンド</t>
    </rPh>
    <rPh sb="363" eb="365">
      <t>ヒカク</t>
    </rPh>
    <rPh sb="368" eb="369">
      <t>ヤク</t>
    </rPh>
    <rPh sb="378" eb="380">
      <t>ジョウショウ</t>
    </rPh>
    <rPh sb="382" eb="386">
      <t>ルイジダンタイ</t>
    </rPh>
    <rPh sb="387" eb="389">
      <t>ヒカク</t>
    </rPh>
    <rPh sb="392" eb="393">
      <t>ヤク</t>
    </rPh>
    <rPh sb="401" eb="403">
      <t>シタマワ</t>
    </rPh>
    <rPh sb="438" eb="440">
      <t>トウガイ</t>
    </rPh>
    <rPh sb="440" eb="441">
      <t>アタイ</t>
    </rPh>
    <rPh sb="476" eb="478">
      <t>シセツ</t>
    </rPh>
    <rPh sb="478" eb="481">
      <t>リヨウリツ</t>
    </rPh>
    <rPh sb="483" eb="485">
      <t>ルイジ</t>
    </rPh>
    <rPh sb="485" eb="487">
      <t>ダンタイ</t>
    </rPh>
    <rPh sb="487" eb="490">
      <t>ゼンネンド</t>
    </rPh>
    <rPh sb="491" eb="493">
      <t>ヒカク</t>
    </rPh>
    <rPh sb="503" eb="505">
      <t>ゲンショウ</t>
    </rPh>
    <rPh sb="507" eb="508">
      <t>オヨ</t>
    </rPh>
    <rPh sb="509" eb="511">
      <t>ゼンコク</t>
    </rPh>
    <rPh sb="524" eb="525">
      <t>シタ</t>
    </rPh>
    <rPh sb="531" eb="532">
      <t>トモナ</t>
    </rPh>
    <rPh sb="532" eb="534">
      <t>シセツ</t>
    </rPh>
    <rPh sb="536" eb="538">
      <t>カニュウ</t>
    </rPh>
    <rPh sb="538" eb="539">
      <t>リツ</t>
    </rPh>
    <rPh sb="540" eb="541">
      <t>ノ</t>
    </rPh>
    <rPh sb="542" eb="543">
      <t>ナヤ</t>
    </rPh>
    <rPh sb="543" eb="545">
      <t>テイカ</t>
    </rPh>
    <rPh sb="546" eb="548">
      <t>イチイン</t>
    </rPh>
    <rPh sb="549" eb="550">
      <t>カンガ</t>
    </rPh>
    <rPh sb="555" eb="557">
      <t>ユウキュウ</t>
    </rPh>
    <rPh sb="557" eb="559">
      <t>ジョウタイ</t>
    </rPh>
    <rPh sb="560" eb="563">
      <t>サイショウゲン</t>
    </rPh>
    <rPh sb="568" eb="570">
      <t>イチニチ</t>
    </rPh>
    <rPh sb="570" eb="573">
      <t>ハイスイリョウ</t>
    </rPh>
    <rPh sb="574" eb="576">
      <t>ゾウカ</t>
    </rPh>
    <rPh sb="577" eb="578">
      <t>モト</t>
    </rPh>
    <rPh sb="583" eb="584">
      <t>リツ</t>
    </rPh>
    <rPh sb="586" eb="589">
      <t>ゼンネンド</t>
    </rPh>
    <rPh sb="590" eb="591">
      <t>ドウ</t>
    </rPh>
    <rPh sb="591" eb="593">
      <t>スウチ</t>
    </rPh>
    <rPh sb="596" eb="597">
      <t>ヤク</t>
    </rPh>
    <rPh sb="602" eb="603">
      <t>チカ</t>
    </rPh>
    <rPh sb="604" eb="606">
      <t>スウチ</t>
    </rPh>
    <rPh sb="607" eb="609">
      <t>イジ</t>
    </rPh>
    <rPh sb="614" eb="616">
      <t>ルイジ</t>
    </rPh>
    <rPh sb="619" eb="621">
      <t>ヒカク</t>
    </rPh>
    <rPh sb="639" eb="641">
      <t>シセツ</t>
    </rPh>
    <rPh sb="642" eb="644">
      <t>カドウ</t>
    </rPh>
    <rPh sb="644" eb="646">
      <t>ジョウキョウ</t>
    </rPh>
    <rPh sb="647" eb="649">
      <t>シュウエキ</t>
    </rPh>
    <rPh sb="650" eb="652">
      <t>ハンエイ</t>
    </rPh>
    <rPh sb="658" eb="659">
      <t>イ</t>
    </rPh>
    <phoneticPr fontId="4"/>
  </si>
  <si>
    <r>
      <t>③管路更新率
　令和</t>
    </r>
    <r>
      <rPr>
        <sz val="11"/>
        <rFont val="ＭＳ ゴシック"/>
        <family val="3"/>
        <charset val="128"/>
      </rPr>
      <t>４年</t>
    </r>
    <r>
      <rPr>
        <sz val="11"/>
        <color theme="1"/>
        <rFont val="ＭＳ ゴシック"/>
        <family val="3"/>
        <charset val="128"/>
      </rPr>
      <t>度は５箇年計画の大型事業の２年目であり、管路更新を行った。
　計画的な水道施設の更新が図られており、水の安定供給のために今後も計画的に更新を進めていく。</t>
    </r>
    <rPh sb="1" eb="3">
      <t>カンロ</t>
    </rPh>
    <rPh sb="3" eb="5">
      <t>コウシン</t>
    </rPh>
    <rPh sb="5" eb="6">
      <t>リツ</t>
    </rPh>
    <rPh sb="8" eb="10">
      <t>レイワ</t>
    </rPh>
    <rPh sb="11" eb="13">
      <t>ネンド</t>
    </rPh>
    <rPh sb="15" eb="17">
      <t>カネン</t>
    </rPh>
    <rPh sb="17" eb="19">
      <t>ケイカク</t>
    </rPh>
    <rPh sb="20" eb="22">
      <t>オオガタ</t>
    </rPh>
    <rPh sb="22" eb="24">
      <t>ジギョウ</t>
    </rPh>
    <rPh sb="26" eb="28">
      <t>ネンメ</t>
    </rPh>
    <rPh sb="32" eb="34">
      <t>カンロ</t>
    </rPh>
    <rPh sb="34" eb="36">
      <t>コウシン</t>
    </rPh>
    <rPh sb="37" eb="38">
      <t>オコナ</t>
    </rPh>
    <rPh sb="62" eb="63">
      <t>ミズ</t>
    </rPh>
    <rPh sb="64" eb="68">
      <t>アンテイキョウキュウ</t>
    </rPh>
    <rPh sb="79" eb="81">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</si>
</sst>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1.45</c:v>
                </c:pt>
                <c:pt idx="1">
                  <c:v>2.72</c:v>
                </c:pt>
                <c:pt idx="2" formatCode="#,##0.00;&quot;△&quot;#,##0.00">
                  <c:v>0</c:v>
                </c:pt>
                <c:pt idx="3" formatCode="#,##0.00;&quot;△&quot;#,##0.00">
                  <c:v>0</c:v>
                </c:pt>
                <c:pt idx="4">
                  <c:v>6.97</c:v>
                </c:pt>
              </c:numCache>
            </c:numRef>
          </c:val>
          <c:extLst>
            <c:ext xmlns:c16="http://schemas.microsoft.com/office/drawing/2014/chart" uri="{C3380CC4-5D6E-409C-BE32-E72D297353CC}">
              <c16:uniqueId val="{00000000-C8C1-437B-869D-233A19250CB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0.31</c:v>
                </c:pt>
                <c:pt idx="1">
                  <c:v>0.42</c:v>
                </c:pt>
                <c:pt idx="2">
                  <c:v>0.61</c:v>
                </c:pt>
                <c:pt idx="3">
                  <c:v>0.4</c:v>
                </c:pt>
                <c:pt idx="4">
                  <c:v>0.59</c:v>
                </c:pt>
              </c:numCache>
            </c:numRef>
          </c:val>
          <c:smooth val="0"/>
          <c:extLst>
            <c:ext xmlns:c16="http://schemas.microsoft.com/office/drawing/2014/chart" uri="{C3380CC4-5D6E-409C-BE32-E72D297353CC}">
              <c16:uniqueId val="{00000001-C8C1-437B-869D-233A19250CB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58</c:v>
                </c:pt>
                <c:pt idx="1">
                  <c:v>58.64</c:v>
                </c:pt>
                <c:pt idx="2">
                  <c:v>52.03</c:v>
                </c:pt>
                <c:pt idx="3">
                  <c:v>54.44</c:v>
                </c:pt>
                <c:pt idx="4">
                  <c:v>44.54</c:v>
                </c:pt>
              </c:numCache>
            </c:numRef>
          </c:val>
          <c:extLst>
            <c:ext xmlns:c16="http://schemas.microsoft.com/office/drawing/2014/chart" uri="{C3380CC4-5D6E-409C-BE32-E72D297353CC}">
              <c16:uniqueId val="{00000000-DAC0-48A8-AB08-290D0E9E2061}"/>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59.59</c:v>
                </c:pt>
                <c:pt idx="1">
                  <c:v>58.56</c:v>
                </c:pt>
                <c:pt idx="2">
                  <c:v>49.08</c:v>
                </c:pt>
                <c:pt idx="3">
                  <c:v>51.46</c:v>
                </c:pt>
                <c:pt idx="4">
                  <c:v>51.84</c:v>
                </c:pt>
              </c:numCache>
            </c:numRef>
          </c:val>
          <c:smooth val="0"/>
          <c:extLst>
            <c:ext xmlns:c16="http://schemas.microsoft.com/office/drawing/2014/chart" uri="{C3380CC4-5D6E-409C-BE32-E72D297353CC}">
              <c16:uniqueId val="{00000001-DAC0-48A8-AB08-290D0E9E2061}"/>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99.52</c:v>
                </c:pt>
                <c:pt idx="1">
                  <c:v>99.53</c:v>
                </c:pt>
                <c:pt idx="2">
                  <c:v>99.53</c:v>
                </c:pt>
                <c:pt idx="3">
                  <c:v>99.59</c:v>
                </c:pt>
                <c:pt idx="4">
                  <c:v>99.5</c:v>
                </c:pt>
              </c:numCache>
            </c:numRef>
          </c:val>
          <c:extLst>
            <c:ext xmlns:c16="http://schemas.microsoft.com/office/drawing/2014/chart" uri="{C3380CC4-5D6E-409C-BE32-E72D297353CC}">
              <c16:uniqueId val="{00000000-5A22-4ACD-ABA3-3BE4D1D0FB9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74.19</c:v>
                </c:pt>
                <c:pt idx="1">
                  <c:v>73.680000000000007</c:v>
                </c:pt>
                <c:pt idx="2">
                  <c:v>71.27</c:v>
                </c:pt>
                <c:pt idx="3">
                  <c:v>68.58</c:v>
                </c:pt>
                <c:pt idx="4">
                  <c:v>67.94</c:v>
                </c:pt>
              </c:numCache>
            </c:numRef>
          </c:val>
          <c:smooth val="0"/>
          <c:extLst>
            <c:ext xmlns:c16="http://schemas.microsoft.com/office/drawing/2014/chart" uri="{C3380CC4-5D6E-409C-BE32-E72D297353CC}">
              <c16:uniqueId val="{00000001-5A22-4ACD-ABA3-3BE4D1D0FB9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86.92</c:v>
                </c:pt>
                <c:pt idx="1">
                  <c:v>114.72</c:v>
                </c:pt>
                <c:pt idx="2">
                  <c:v>97.65</c:v>
                </c:pt>
                <c:pt idx="3">
                  <c:v>88.64</c:v>
                </c:pt>
                <c:pt idx="4">
                  <c:v>92.82</c:v>
                </c:pt>
              </c:numCache>
            </c:numRef>
          </c:val>
          <c:extLst>
            <c:ext xmlns:c16="http://schemas.microsoft.com/office/drawing/2014/chart" uri="{C3380CC4-5D6E-409C-BE32-E72D297353CC}">
              <c16:uniqueId val="{00000000-1998-40C1-AE11-4812216DE91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c:v>
                </c:pt>
                <c:pt idx="1">
                  <c:v>73.42</c:v>
                </c:pt>
                <c:pt idx="2">
                  <c:v>73.22</c:v>
                </c:pt>
                <c:pt idx="3">
                  <c:v>69.05</c:v>
                </c:pt>
                <c:pt idx="4">
                  <c:v>67.02</c:v>
                </c:pt>
              </c:numCache>
            </c:numRef>
          </c:val>
          <c:smooth val="0"/>
          <c:extLst>
            <c:ext xmlns:c16="http://schemas.microsoft.com/office/drawing/2014/chart" uri="{C3380CC4-5D6E-409C-BE32-E72D297353CC}">
              <c16:uniqueId val="{00000001-1998-40C1-AE11-4812216DE91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59-46D6-9D77-D531F53BB1A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59-46D6-9D77-D531F53BB1A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60-4D24-8539-96D362F8197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60-4D24-8539-96D362F8197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9A-4DF0-82E4-4BCFE2822C1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9A-4DF0-82E4-4BCFE2822C1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D0-4C99-9917-446CBA31B8B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D0-4C99-9917-446CBA31B8B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770.94</c:v>
                </c:pt>
                <c:pt idx="1">
                  <c:v>838.07</c:v>
                </c:pt>
                <c:pt idx="2">
                  <c:v>236.79</c:v>
                </c:pt>
                <c:pt idx="3">
                  <c:v>591.87</c:v>
                </c:pt>
                <c:pt idx="4">
                  <c:v>642.58000000000004</c:v>
                </c:pt>
              </c:numCache>
            </c:numRef>
          </c:val>
          <c:extLst>
            <c:ext xmlns:c16="http://schemas.microsoft.com/office/drawing/2014/chart" uri="{C3380CC4-5D6E-409C-BE32-E72D297353CC}">
              <c16:uniqueId val="{00000000-C65D-40A5-A0FB-9A8617232F7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995.48</c:v>
                </c:pt>
                <c:pt idx="1">
                  <c:v>982.31</c:v>
                </c:pt>
                <c:pt idx="2">
                  <c:v>1128.72</c:v>
                </c:pt>
                <c:pt idx="3">
                  <c:v>1125.25</c:v>
                </c:pt>
                <c:pt idx="4">
                  <c:v>1157.05</c:v>
                </c:pt>
              </c:numCache>
            </c:numRef>
          </c:val>
          <c:smooth val="0"/>
          <c:extLst>
            <c:ext xmlns:c16="http://schemas.microsoft.com/office/drawing/2014/chart" uri="{C3380CC4-5D6E-409C-BE32-E72D297353CC}">
              <c16:uniqueId val="{00000001-C65D-40A5-A0FB-9A8617232F7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78.849999999999994</c:v>
                </c:pt>
                <c:pt idx="1">
                  <c:v>86.77</c:v>
                </c:pt>
                <c:pt idx="2">
                  <c:v>39.020000000000003</c:v>
                </c:pt>
                <c:pt idx="3">
                  <c:v>43.57</c:v>
                </c:pt>
                <c:pt idx="4">
                  <c:v>40.07</c:v>
                </c:pt>
              </c:numCache>
            </c:numRef>
          </c:val>
          <c:extLst>
            <c:ext xmlns:c16="http://schemas.microsoft.com/office/drawing/2014/chart" uri="{C3380CC4-5D6E-409C-BE32-E72D297353CC}">
              <c16:uniqueId val="{00000000-D3FF-4AAC-B319-3C13E0D1E14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55.46</c:v>
                </c:pt>
                <c:pt idx="1">
                  <c:v>53.77</c:v>
                </c:pt>
                <c:pt idx="2">
                  <c:v>41.84</c:v>
                </c:pt>
                <c:pt idx="3">
                  <c:v>41.44</c:v>
                </c:pt>
                <c:pt idx="4">
                  <c:v>37.65</c:v>
                </c:pt>
              </c:numCache>
            </c:numRef>
          </c:val>
          <c:smooth val="0"/>
          <c:extLst>
            <c:ext xmlns:c16="http://schemas.microsoft.com/office/drawing/2014/chart" uri="{C3380CC4-5D6E-409C-BE32-E72D297353CC}">
              <c16:uniqueId val="{00000001-D3FF-4AAC-B319-3C13E0D1E14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249.33</c:v>
                </c:pt>
                <c:pt idx="1">
                  <c:v>228.27</c:v>
                </c:pt>
                <c:pt idx="2">
                  <c:v>514.41</c:v>
                </c:pt>
                <c:pt idx="3">
                  <c:v>391.98</c:v>
                </c:pt>
                <c:pt idx="4">
                  <c:v>498.37</c:v>
                </c:pt>
              </c:numCache>
            </c:numRef>
          </c:val>
          <c:extLst>
            <c:ext xmlns:c16="http://schemas.microsoft.com/office/drawing/2014/chart" uri="{C3380CC4-5D6E-409C-BE32-E72D297353CC}">
              <c16:uniqueId val="{00000000-BD38-4D04-A0F1-7238A109DDF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299.77999999999997</c:v>
                </c:pt>
                <c:pt idx="1">
                  <c:v>305.38</c:v>
                </c:pt>
                <c:pt idx="2">
                  <c:v>390.47</c:v>
                </c:pt>
                <c:pt idx="3">
                  <c:v>403.61</c:v>
                </c:pt>
                <c:pt idx="4">
                  <c:v>442.82</c:v>
                </c:pt>
              </c:numCache>
            </c:numRef>
          </c:val>
          <c:smooth val="0"/>
          <c:extLst>
            <c:ext xmlns:c16="http://schemas.microsoft.com/office/drawing/2014/chart" uri="{C3380CC4-5D6E-409C-BE32-E72D297353CC}">
              <c16:uniqueId val="{00000001-BD38-4D04-A0F1-7238A109DDF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鹿児島県　長島町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9809</v>
      </c>
      <c r="AM8" s="37"/>
      <c r="AN8" s="37"/>
      <c r="AO8" s="37"/>
      <c r="AP8" s="37"/>
      <c r="AQ8" s="37"/>
      <c r="AR8" s="37"/>
      <c r="AS8" s="37"/>
      <c r="AT8" s="38">
        <f>データ!$S$6</f>
        <v>116.19</v>
      </c>
      <c r="AU8" s="38"/>
      <c r="AV8" s="38"/>
      <c r="AW8" s="38"/>
      <c r="AX8" s="38"/>
      <c r="AY8" s="38"/>
      <c r="AZ8" s="38"/>
      <c r="BA8" s="38"/>
      <c r="BB8" s="38">
        <f>データ!$T$6</f>
        <v>84.42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6.56</v>
      </c>
      <c r="Q10" s="38"/>
      <c r="R10" s="38"/>
      <c r="S10" s="38"/>
      <c r="T10" s="38"/>
      <c r="U10" s="38"/>
      <c r="V10" s="38"/>
      <c r="W10" s="37">
        <f>データ!$Q$6</f>
        <v>3670</v>
      </c>
      <c r="X10" s="37"/>
      <c r="Y10" s="37"/>
      <c r="Z10" s="37"/>
      <c r="AA10" s="37"/>
      <c r="AB10" s="37"/>
      <c r="AC10" s="37"/>
      <c r="AD10" s="2"/>
      <c r="AE10" s="2"/>
      <c r="AF10" s="2"/>
      <c r="AG10" s="2"/>
      <c r="AH10" s="2"/>
      <c r="AI10" s="2"/>
      <c r="AJ10" s="2"/>
      <c r="AK10" s="2"/>
      <c r="AL10" s="37">
        <f>データ!$U$6</f>
        <v>636</v>
      </c>
      <c r="AM10" s="37"/>
      <c r="AN10" s="37"/>
      <c r="AO10" s="37"/>
      <c r="AP10" s="37"/>
      <c r="AQ10" s="37"/>
      <c r="AR10" s="37"/>
      <c r="AS10" s="37"/>
      <c r="AT10" s="38">
        <f>データ!$V$6</f>
        <v>0.1</v>
      </c>
      <c r="AU10" s="38"/>
      <c r="AV10" s="38"/>
      <c r="AW10" s="38"/>
      <c r="AX10" s="38"/>
      <c r="AY10" s="38"/>
      <c r="AZ10" s="38"/>
      <c r="BA10" s="38"/>
      <c r="BB10" s="38">
        <f>データ!$W$6</f>
        <v>6360</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1" t="s">
        <v>116</v>
      </c>
      <c r="BM16" s="72"/>
      <c r="BN16" s="72"/>
      <c r="BO16" s="72"/>
      <c r="BP16" s="72"/>
      <c r="BQ16" s="72"/>
      <c r="BR16" s="72"/>
      <c r="BS16" s="72"/>
      <c r="BT16" s="72"/>
      <c r="BU16" s="72"/>
      <c r="BV16" s="72"/>
      <c r="BW16" s="72"/>
      <c r="BX16" s="72"/>
      <c r="BY16" s="72"/>
      <c r="BZ16" s="7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2"/>
      <c r="BN17" s="72"/>
      <c r="BO17" s="72"/>
      <c r="BP17" s="72"/>
      <c r="BQ17" s="72"/>
      <c r="BR17" s="72"/>
      <c r="BS17" s="72"/>
      <c r="BT17" s="72"/>
      <c r="BU17" s="72"/>
      <c r="BV17" s="72"/>
      <c r="BW17" s="72"/>
      <c r="BX17" s="72"/>
      <c r="BY17" s="72"/>
      <c r="BZ17" s="7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2"/>
      <c r="BN18" s="72"/>
      <c r="BO18" s="72"/>
      <c r="BP18" s="72"/>
      <c r="BQ18" s="72"/>
      <c r="BR18" s="72"/>
      <c r="BS18" s="72"/>
      <c r="BT18" s="72"/>
      <c r="BU18" s="72"/>
      <c r="BV18" s="72"/>
      <c r="BW18" s="72"/>
      <c r="BX18" s="72"/>
      <c r="BY18" s="72"/>
      <c r="BZ18" s="7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2"/>
      <c r="BN19" s="72"/>
      <c r="BO19" s="72"/>
      <c r="BP19" s="72"/>
      <c r="BQ19" s="72"/>
      <c r="BR19" s="72"/>
      <c r="BS19" s="72"/>
      <c r="BT19" s="72"/>
      <c r="BU19" s="72"/>
      <c r="BV19" s="72"/>
      <c r="BW19" s="72"/>
      <c r="BX19" s="72"/>
      <c r="BY19" s="72"/>
      <c r="BZ19" s="7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2"/>
      <c r="BN20" s="72"/>
      <c r="BO20" s="72"/>
      <c r="BP20" s="72"/>
      <c r="BQ20" s="72"/>
      <c r="BR20" s="72"/>
      <c r="BS20" s="72"/>
      <c r="BT20" s="72"/>
      <c r="BU20" s="72"/>
      <c r="BV20" s="72"/>
      <c r="BW20" s="72"/>
      <c r="BX20" s="72"/>
      <c r="BY20" s="72"/>
      <c r="BZ20" s="7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2"/>
      <c r="BN21" s="72"/>
      <c r="BO21" s="72"/>
      <c r="BP21" s="72"/>
      <c r="BQ21" s="72"/>
      <c r="BR21" s="72"/>
      <c r="BS21" s="72"/>
      <c r="BT21" s="72"/>
      <c r="BU21" s="72"/>
      <c r="BV21" s="72"/>
      <c r="BW21" s="72"/>
      <c r="BX21" s="72"/>
      <c r="BY21" s="72"/>
      <c r="BZ21" s="7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2"/>
      <c r="BN22" s="72"/>
      <c r="BO22" s="72"/>
      <c r="BP22" s="72"/>
      <c r="BQ22" s="72"/>
      <c r="BR22" s="72"/>
      <c r="BS22" s="72"/>
      <c r="BT22" s="72"/>
      <c r="BU22" s="72"/>
      <c r="BV22" s="72"/>
      <c r="BW22" s="72"/>
      <c r="BX22" s="72"/>
      <c r="BY22" s="72"/>
      <c r="BZ22" s="7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2"/>
      <c r="BN23" s="72"/>
      <c r="BO23" s="72"/>
      <c r="BP23" s="72"/>
      <c r="BQ23" s="72"/>
      <c r="BR23" s="72"/>
      <c r="BS23" s="72"/>
      <c r="BT23" s="72"/>
      <c r="BU23" s="72"/>
      <c r="BV23" s="72"/>
      <c r="BW23" s="72"/>
      <c r="BX23" s="72"/>
      <c r="BY23" s="72"/>
      <c r="BZ23" s="7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2"/>
      <c r="BN24" s="72"/>
      <c r="BO24" s="72"/>
      <c r="BP24" s="72"/>
      <c r="BQ24" s="72"/>
      <c r="BR24" s="72"/>
      <c r="BS24" s="72"/>
      <c r="BT24" s="72"/>
      <c r="BU24" s="72"/>
      <c r="BV24" s="72"/>
      <c r="BW24" s="72"/>
      <c r="BX24" s="72"/>
      <c r="BY24" s="72"/>
      <c r="BZ24" s="7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2"/>
      <c r="BN25" s="72"/>
      <c r="BO25" s="72"/>
      <c r="BP25" s="72"/>
      <c r="BQ25" s="72"/>
      <c r="BR25" s="72"/>
      <c r="BS25" s="72"/>
      <c r="BT25" s="72"/>
      <c r="BU25" s="72"/>
      <c r="BV25" s="72"/>
      <c r="BW25" s="72"/>
      <c r="BX25" s="72"/>
      <c r="BY25" s="72"/>
      <c r="BZ25" s="7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2"/>
      <c r="BN26" s="72"/>
      <c r="BO26" s="72"/>
      <c r="BP26" s="72"/>
      <c r="BQ26" s="72"/>
      <c r="BR26" s="72"/>
      <c r="BS26" s="72"/>
      <c r="BT26" s="72"/>
      <c r="BU26" s="72"/>
      <c r="BV26" s="72"/>
      <c r="BW26" s="72"/>
      <c r="BX26" s="72"/>
      <c r="BY26" s="72"/>
      <c r="BZ26" s="7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2"/>
      <c r="BN27" s="72"/>
      <c r="BO27" s="72"/>
      <c r="BP27" s="72"/>
      <c r="BQ27" s="72"/>
      <c r="BR27" s="72"/>
      <c r="BS27" s="72"/>
      <c r="BT27" s="72"/>
      <c r="BU27" s="72"/>
      <c r="BV27" s="72"/>
      <c r="BW27" s="72"/>
      <c r="BX27" s="72"/>
      <c r="BY27" s="72"/>
      <c r="BZ27" s="7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2"/>
      <c r="BN28" s="72"/>
      <c r="BO28" s="72"/>
      <c r="BP28" s="72"/>
      <c r="BQ28" s="72"/>
      <c r="BR28" s="72"/>
      <c r="BS28" s="72"/>
      <c r="BT28" s="72"/>
      <c r="BU28" s="72"/>
      <c r="BV28" s="72"/>
      <c r="BW28" s="72"/>
      <c r="BX28" s="72"/>
      <c r="BY28" s="72"/>
      <c r="BZ28" s="7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2"/>
      <c r="BN29" s="72"/>
      <c r="BO29" s="72"/>
      <c r="BP29" s="72"/>
      <c r="BQ29" s="72"/>
      <c r="BR29" s="72"/>
      <c r="BS29" s="72"/>
      <c r="BT29" s="72"/>
      <c r="BU29" s="72"/>
      <c r="BV29" s="72"/>
      <c r="BW29" s="72"/>
      <c r="BX29" s="72"/>
      <c r="BY29" s="72"/>
      <c r="BZ29" s="7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2"/>
      <c r="BN30" s="72"/>
      <c r="BO30" s="72"/>
      <c r="BP30" s="72"/>
      <c r="BQ30" s="72"/>
      <c r="BR30" s="72"/>
      <c r="BS30" s="72"/>
      <c r="BT30" s="72"/>
      <c r="BU30" s="72"/>
      <c r="BV30" s="72"/>
      <c r="BW30" s="72"/>
      <c r="BX30" s="72"/>
      <c r="BY30" s="72"/>
      <c r="BZ30" s="7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2"/>
      <c r="BN31" s="72"/>
      <c r="BO31" s="72"/>
      <c r="BP31" s="72"/>
      <c r="BQ31" s="72"/>
      <c r="BR31" s="72"/>
      <c r="BS31" s="72"/>
      <c r="BT31" s="72"/>
      <c r="BU31" s="72"/>
      <c r="BV31" s="72"/>
      <c r="BW31" s="72"/>
      <c r="BX31" s="72"/>
      <c r="BY31" s="72"/>
      <c r="BZ31" s="7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2"/>
      <c r="BN32" s="72"/>
      <c r="BO32" s="72"/>
      <c r="BP32" s="72"/>
      <c r="BQ32" s="72"/>
      <c r="BR32" s="72"/>
      <c r="BS32" s="72"/>
      <c r="BT32" s="72"/>
      <c r="BU32" s="72"/>
      <c r="BV32" s="72"/>
      <c r="BW32" s="72"/>
      <c r="BX32" s="72"/>
      <c r="BY32" s="72"/>
      <c r="BZ32" s="7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2"/>
      <c r="BN33" s="72"/>
      <c r="BO33" s="72"/>
      <c r="BP33" s="72"/>
      <c r="BQ33" s="72"/>
      <c r="BR33" s="72"/>
      <c r="BS33" s="72"/>
      <c r="BT33" s="72"/>
      <c r="BU33" s="72"/>
      <c r="BV33" s="72"/>
      <c r="BW33" s="72"/>
      <c r="BX33" s="72"/>
      <c r="BY33" s="72"/>
      <c r="BZ33" s="7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2"/>
      <c r="BN34" s="72"/>
      <c r="BO34" s="72"/>
      <c r="BP34" s="72"/>
      <c r="BQ34" s="72"/>
      <c r="BR34" s="72"/>
      <c r="BS34" s="72"/>
      <c r="BT34" s="72"/>
      <c r="BU34" s="72"/>
      <c r="BV34" s="72"/>
      <c r="BW34" s="72"/>
      <c r="BX34" s="72"/>
      <c r="BY34" s="72"/>
      <c r="BZ34" s="7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2"/>
      <c r="BN35" s="72"/>
      <c r="BO35" s="72"/>
      <c r="BP35" s="72"/>
      <c r="BQ35" s="72"/>
      <c r="BR35" s="72"/>
      <c r="BS35" s="72"/>
      <c r="BT35" s="72"/>
      <c r="BU35" s="72"/>
      <c r="BV35" s="72"/>
      <c r="BW35" s="72"/>
      <c r="BX35" s="72"/>
      <c r="BY35" s="72"/>
      <c r="BZ35" s="7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2"/>
      <c r="BN36" s="72"/>
      <c r="BO36" s="72"/>
      <c r="BP36" s="72"/>
      <c r="BQ36" s="72"/>
      <c r="BR36" s="72"/>
      <c r="BS36" s="72"/>
      <c r="BT36" s="72"/>
      <c r="BU36" s="72"/>
      <c r="BV36" s="72"/>
      <c r="BW36" s="72"/>
      <c r="BX36" s="72"/>
      <c r="BY36" s="72"/>
      <c r="BZ36" s="7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2"/>
      <c r="BN37" s="72"/>
      <c r="BO37" s="72"/>
      <c r="BP37" s="72"/>
      <c r="BQ37" s="72"/>
      <c r="BR37" s="72"/>
      <c r="BS37" s="72"/>
      <c r="BT37" s="72"/>
      <c r="BU37" s="72"/>
      <c r="BV37" s="72"/>
      <c r="BW37" s="72"/>
      <c r="BX37" s="72"/>
      <c r="BY37" s="72"/>
      <c r="BZ37" s="7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2"/>
      <c r="BN38" s="72"/>
      <c r="BO38" s="72"/>
      <c r="BP38" s="72"/>
      <c r="BQ38" s="72"/>
      <c r="BR38" s="72"/>
      <c r="BS38" s="72"/>
      <c r="BT38" s="72"/>
      <c r="BU38" s="72"/>
      <c r="BV38" s="72"/>
      <c r="BW38" s="72"/>
      <c r="BX38" s="72"/>
      <c r="BY38" s="72"/>
      <c r="BZ38" s="7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2"/>
      <c r="BN39" s="72"/>
      <c r="BO39" s="72"/>
      <c r="BP39" s="72"/>
      <c r="BQ39" s="72"/>
      <c r="BR39" s="72"/>
      <c r="BS39" s="72"/>
      <c r="BT39" s="72"/>
      <c r="BU39" s="72"/>
      <c r="BV39" s="72"/>
      <c r="BW39" s="72"/>
      <c r="BX39" s="72"/>
      <c r="BY39" s="72"/>
      <c r="BZ39" s="7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2"/>
      <c r="BN40" s="72"/>
      <c r="BO40" s="72"/>
      <c r="BP40" s="72"/>
      <c r="BQ40" s="72"/>
      <c r="BR40" s="72"/>
      <c r="BS40" s="72"/>
      <c r="BT40" s="72"/>
      <c r="BU40" s="72"/>
      <c r="BV40" s="72"/>
      <c r="BW40" s="72"/>
      <c r="BX40" s="72"/>
      <c r="BY40" s="72"/>
      <c r="BZ40" s="7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2"/>
      <c r="BN41" s="72"/>
      <c r="BO41" s="72"/>
      <c r="BP41" s="72"/>
      <c r="BQ41" s="72"/>
      <c r="BR41" s="72"/>
      <c r="BS41" s="72"/>
      <c r="BT41" s="72"/>
      <c r="BU41" s="72"/>
      <c r="BV41" s="72"/>
      <c r="BW41" s="72"/>
      <c r="BX41" s="72"/>
      <c r="BY41" s="72"/>
      <c r="BZ41" s="7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2"/>
      <c r="BN42" s="72"/>
      <c r="BO42" s="72"/>
      <c r="BP42" s="72"/>
      <c r="BQ42" s="72"/>
      <c r="BR42" s="72"/>
      <c r="BS42" s="72"/>
      <c r="BT42" s="72"/>
      <c r="BU42" s="72"/>
      <c r="BV42" s="72"/>
      <c r="BW42" s="72"/>
      <c r="BX42" s="72"/>
      <c r="BY42" s="72"/>
      <c r="BZ42" s="7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2"/>
      <c r="BN43" s="72"/>
      <c r="BO43" s="72"/>
      <c r="BP43" s="72"/>
      <c r="BQ43" s="72"/>
      <c r="BR43" s="72"/>
      <c r="BS43" s="72"/>
      <c r="BT43" s="72"/>
      <c r="BU43" s="72"/>
      <c r="BV43" s="72"/>
      <c r="BW43" s="72"/>
      <c r="BX43" s="72"/>
      <c r="BY43" s="72"/>
      <c r="BZ43" s="7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117</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115</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mmo/l9EXp+fdOBsZyT9Rm4B80SeFZV55/mZ1om/ukiNiBbOrEWN12I9AJ0fGQw1/PSQtkVOTqSQ7QKDz/rkPuA==" saltValue="gMyq8g7yt9vfQkW06jB6v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9" t="s">
        <v>52</v>
      </c>
      <c r="I3" s="80"/>
      <c r="J3" s="80"/>
      <c r="K3" s="80"/>
      <c r="L3" s="80"/>
      <c r="M3" s="80"/>
      <c r="N3" s="80"/>
      <c r="O3" s="80"/>
      <c r="P3" s="80"/>
      <c r="Q3" s="80"/>
      <c r="R3" s="80"/>
      <c r="S3" s="80"/>
      <c r="T3" s="80"/>
      <c r="U3" s="80"/>
      <c r="V3" s="80"/>
      <c r="W3" s="81"/>
      <c r="X3" s="85" t="s">
        <v>53</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54</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55</v>
      </c>
      <c r="B4" s="17"/>
      <c r="C4" s="17"/>
      <c r="D4" s="17"/>
      <c r="E4" s="17"/>
      <c r="F4" s="17"/>
      <c r="G4" s="17"/>
      <c r="H4" s="82"/>
      <c r="I4" s="83"/>
      <c r="J4" s="83"/>
      <c r="K4" s="83"/>
      <c r="L4" s="83"/>
      <c r="M4" s="83"/>
      <c r="N4" s="83"/>
      <c r="O4" s="83"/>
      <c r="P4" s="83"/>
      <c r="Q4" s="83"/>
      <c r="R4" s="83"/>
      <c r="S4" s="83"/>
      <c r="T4" s="83"/>
      <c r="U4" s="83"/>
      <c r="V4" s="83"/>
      <c r="W4" s="84"/>
      <c r="X4" s="78" t="s">
        <v>56</v>
      </c>
      <c r="Y4" s="78"/>
      <c r="Z4" s="78"/>
      <c r="AA4" s="78"/>
      <c r="AB4" s="78"/>
      <c r="AC4" s="78"/>
      <c r="AD4" s="78"/>
      <c r="AE4" s="78"/>
      <c r="AF4" s="78"/>
      <c r="AG4" s="78"/>
      <c r="AH4" s="78"/>
      <c r="AI4" s="78" t="s">
        <v>57</v>
      </c>
      <c r="AJ4" s="78"/>
      <c r="AK4" s="78"/>
      <c r="AL4" s="78"/>
      <c r="AM4" s="78"/>
      <c r="AN4" s="78"/>
      <c r="AO4" s="78"/>
      <c r="AP4" s="78"/>
      <c r="AQ4" s="78"/>
      <c r="AR4" s="78"/>
      <c r="AS4" s="78"/>
      <c r="AT4" s="78" t="s">
        <v>58</v>
      </c>
      <c r="AU4" s="78"/>
      <c r="AV4" s="78"/>
      <c r="AW4" s="78"/>
      <c r="AX4" s="78"/>
      <c r="AY4" s="78"/>
      <c r="AZ4" s="78"/>
      <c r="BA4" s="78"/>
      <c r="BB4" s="78"/>
      <c r="BC4" s="78"/>
      <c r="BD4" s="78"/>
      <c r="BE4" s="78" t="s">
        <v>59</v>
      </c>
      <c r="BF4" s="78"/>
      <c r="BG4" s="78"/>
      <c r="BH4" s="78"/>
      <c r="BI4" s="78"/>
      <c r="BJ4" s="78"/>
      <c r="BK4" s="78"/>
      <c r="BL4" s="78"/>
      <c r="BM4" s="78"/>
      <c r="BN4" s="78"/>
      <c r="BO4" s="78"/>
      <c r="BP4" s="78" t="s">
        <v>60</v>
      </c>
      <c r="BQ4" s="78"/>
      <c r="BR4" s="78"/>
      <c r="BS4" s="78"/>
      <c r="BT4" s="78"/>
      <c r="BU4" s="78"/>
      <c r="BV4" s="78"/>
      <c r="BW4" s="78"/>
      <c r="BX4" s="78"/>
      <c r="BY4" s="78"/>
      <c r="BZ4" s="78"/>
      <c r="CA4" s="78" t="s">
        <v>61</v>
      </c>
      <c r="CB4" s="78"/>
      <c r="CC4" s="78"/>
      <c r="CD4" s="78"/>
      <c r="CE4" s="78"/>
      <c r="CF4" s="78"/>
      <c r="CG4" s="78"/>
      <c r="CH4" s="78"/>
      <c r="CI4" s="78"/>
      <c r="CJ4" s="78"/>
      <c r="CK4" s="78"/>
      <c r="CL4" s="78" t="s">
        <v>62</v>
      </c>
      <c r="CM4" s="78"/>
      <c r="CN4" s="78"/>
      <c r="CO4" s="78"/>
      <c r="CP4" s="78"/>
      <c r="CQ4" s="78"/>
      <c r="CR4" s="78"/>
      <c r="CS4" s="78"/>
      <c r="CT4" s="78"/>
      <c r="CU4" s="78"/>
      <c r="CV4" s="78"/>
      <c r="CW4" s="78" t="s">
        <v>63</v>
      </c>
      <c r="CX4" s="78"/>
      <c r="CY4" s="78"/>
      <c r="CZ4" s="78"/>
      <c r="DA4" s="78"/>
      <c r="DB4" s="78"/>
      <c r="DC4" s="78"/>
      <c r="DD4" s="78"/>
      <c r="DE4" s="78"/>
      <c r="DF4" s="78"/>
      <c r="DG4" s="78"/>
      <c r="DH4" s="78" t="s">
        <v>64</v>
      </c>
      <c r="DI4" s="78"/>
      <c r="DJ4" s="78"/>
      <c r="DK4" s="78"/>
      <c r="DL4" s="78"/>
      <c r="DM4" s="78"/>
      <c r="DN4" s="78"/>
      <c r="DO4" s="78"/>
      <c r="DP4" s="78"/>
      <c r="DQ4" s="78"/>
      <c r="DR4" s="78"/>
      <c r="DS4" s="78" t="s">
        <v>65</v>
      </c>
      <c r="DT4" s="78"/>
      <c r="DU4" s="78"/>
      <c r="DV4" s="78"/>
      <c r="DW4" s="78"/>
      <c r="DX4" s="78"/>
      <c r="DY4" s="78"/>
      <c r="DZ4" s="78"/>
      <c r="EA4" s="78"/>
      <c r="EB4" s="78"/>
      <c r="EC4" s="78"/>
      <c r="ED4" s="78" t="s">
        <v>66</v>
      </c>
      <c r="EE4" s="78"/>
      <c r="EF4" s="78"/>
      <c r="EG4" s="78"/>
      <c r="EH4" s="78"/>
      <c r="EI4" s="78"/>
      <c r="EJ4" s="78"/>
      <c r="EK4" s="78"/>
      <c r="EL4" s="78"/>
      <c r="EM4" s="78"/>
      <c r="EN4" s="78"/>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464040</v>
      </c>
      <c r="D6" s="20">
        <f t="shared" si="3"/>
        <v>47</v>
      </c>
      <c r="E6" s="20">
        <f t="shared" si="3"/>
        <v>1</v>
      </c>
      <c r="F6" s="20">
        <f t="shared" si="3"/>
        <v>0</v>
      </c>
      <c r="G6" s="20">
        <f t="shared" si="3"/>
        <v>0</v>
      </c>
      <c r="H6" s="20" t="str">
        <f t="shared" si="3"/>
        <v>鹿児島県　長島町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6.56</v>
      </c>
      <c r="Q6" s="21">
        <f t="shared" si="3"/>
        <v>3670</v>
      </c>
      <c r="R6" s="21">
        <f t="shared" si="3"/>
        <v>9809</v>
      </c>
      <c r="S6" s="21">
        <f t="shared" si="3"/>
        <v>116.19</v>
      </c>
      <c r="T6" s="21">
        <f t="shared" si="3"/>
        <v>84.42</v>
      </c>
      <c r="U6" s="21">
        <f t="shared" si="3"/>
        <v>636</v>
      </c>
      <c r="V6" s="21">
        <f t="shared" si="3"/>
        <v>0.1</v>
      </c>
      <c r="W6" s="21">
        <f t="shared" si="3"/>
        <v>6360</v>
      </c>
      <c r="X6" s="22">
        <f>IF(X7="",NA(),X7)</f>
        <v>86.92</v>
      </c>
      <c r="Y6" s="22">
        <f t="shared" ref="Y6:AG6" si="4">IF(Y7="",NA(),Y7)</f>
        <v>114.72</v>
      </c>
      <c r="Z6" s="22">
        <f t="shared" si="4"/>
        <v>97.65</v>
      </c>
      <c r="AA6" s="22">
        <f t="shared" si="4"/>
        <v>88.64</v>
      </c>
      <c r="AB6" s="22">
        <f t="shared" si="4"/>
        <v>92.82</v>
      </c>
      <c r="AC6" s="22">
        <f t="shared" si="4"/>
        <v>73.2</v>
      </c>
      <c r="AD6" s="22">
        <f t="shared" si="4"/>
        <v>73.42</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770.94</v>
      </c>
      <c r="BF6" s="22">
        <f t="shared" ref="BF6:BN6" si="7">IF(BF7="",NA(),BF7)</f>
        <v>838.07</v>
      </c>
      <c r="BG6" s="22">
        <f t="shared" si="7"/>
        <v>236.79</v>
      </c>
      <c r="BH6" s="22">
        <f t="shared" si="7"/>
        <v>591.87</v>
      </c>
      <c r="BI6" s="22">
        <f t="shared" si="7"/>
        <v>642.58000000000004</v>
      </c>
      <c r="BJ6" s="22">
        <f t="shared" si="7"/>
        <v>995.48</v>
      </c>
      <c r="BK6" s="22">
        <f t="shared" si="7"/>
        <v>982.31</v>
      </c>
      <c r="BL6" s="22">
        <f t="shared" si="7"/>
        <v>1128.72</v>
      </c>
      <c r="BM6" s="22">
        <f t="shared" si="7"/>
        <v>1125.25</v>
      </c>
      <c r="BN6" s="22">
        <f t="shared" si="7"/>
        <v>1157.05</v>
      </c>
      <c r="BO6" s="21" t="str">
        <f>IF(BO7="","",IF(BO7="-","【-】","【"&amp;SUBSTITUTE(TEXT(BO7,"#,##0.00"),"-","△")&amp;"】"))</f>
        <v>【982.48】</v>
      </c>
      <c r="BP6" s="22">
        <f>IF(BP7="",NA(),BP7)</f>
        <v>78.849999999999994</v>
      </c>
      <c r="BQ6" s="22">
        <f t="shared" ref="BQ6:BY6" si="8">IF(BQ7="",NA(),BQ7)</f>
        <v>86.77</v>
      </c>
      <c r="BR6" s="22">
        <f t="shared" si="8"/>
        <v>39.020000000000003</v>
      </c>
      <c r="BS6" s="22">
        <f t="shared" si="8"/>
        <v>43.57</v>
      </c>
      <c r="BT6" s="22">
        <f t="shared" si="8"/>
        <v>40.07</v>
      </c>
      <c r="BU6" s="22">
        <f t="shared" si="8"/>
        <v>55.46</v>
      </c>
      <c r="BV6" s="22">
        <f t="shared" si="8"/>
        <v>53.77</v>
      </c>
      <c r="BW6" s="22">
        <f t="shared" si="8"/>
        <v>41.84</v>
      </c>
      <c r="BX6" s="22">
        <f t="shared" si="8"/>
        <v>41.44</v>
      </c>
      <c r="BY6" s="22">
        <f t="shared" si="8"/>
        <v>37.65</v>
      </c>
      <c r="BZ6" s="21" t="str">
        <f>IF(BZ7="","",IF(BZ7="-","【-】","【"&amp;SUBSTITUTE(TEXT(BZ7,"#,##0.00"),"-","△")&amp;"】"))</f>
        <v>【50.61】</v>
      </c>
      <c r="CA6" s="22">
        <f>IF(CA7="",NA(),CA7)</f>
        <v>249.33</v>
      </c>
      <c r="CB6" s="22">
        <f t="shared" ref="CB6:CJ6" si="9">IF(CB7="",NA(),CB7)</f>
        <v>228.27</v>
      </c>
      <c r="CC6" s="22">
        <f t="shared" si="9"/>
        <v>514.41</v>
      </c>
      <c r="CD6" s="22">
        <f t="shared" si="9"/>
        <v>391.98</v>
      </c>
      <c r="CE6" s="22">
        <f t="shared" si="9"/>
        <v>498.37</v>
      </c>
      <c r="CF6" s="22">
        <f t="shared" si="9"/>
        <v>299.77999999999997</v>
      </c>
      <c r="CG6" s="22">
        <f t="shared" si="9"/>
        <v>305.38</v>
      </c>
      <c r="CH6" s="22">
        <f t="shared" si="9"/>
        <v>390.47</v>
      </c>
      <c r="CI6" s="22">
        <f t="shared" si="9"/>
        <v>403.61</v>
      </c>
      <c r="CJ6" s="22">
        <f t="shared" si="9"/>
        <v>442.82</v>
      </c>
      <c r="CK6" s="21" t="str">
        <f>IF(CK7="","",IF(CK7="-","【-】","【"&amp;SUBSTITUTE(TEXT(CK7,"#,##0.00"),"-","△")&amp;"】"))</f>
        <v>【320.83】</v>
      </c>
      <c r="CL6" s="22">
        <f>IF(CL7="",NA(),CL7)</f>
        <v>58</v>
      </c>
      <c r="CM6" s="22">
        <f t="shared" ref="CM6:CU6" si="10">IF(CM7="",NA(),CM7)</f>
        <v>58.64</v>
      </c>
      <c r="CN6" s="22">
        <f t="shared" si="10"/>
        <v>52.03</v>
      </c>
      <c r="CO6" s="22">
        <f t="shared" si="10"/>
        <v>54.44</v>
      </c>
      <c r="CP6" s="22">
        <f t="shared" si="10"/>
        <v>44.54</v>
      </c>
      <c r="CQ6" s="22">
        <f t="shared" si="10"/>
        <v>59.59</v>
      </c>
      <c r="CR6" s="22">
        <f t="shared" si="10"/>
        <v>58.56</v>
      </c>
      <c r="CS6" s="22">
        <f t="shared" si="10"/>
        <v>49.08</v>
      </c>
      <c r="CT6" s="22">
        <f t="shared" si="10"/>
        <v>51.46</v>
      </c>
      <c r="CU6" s="22">
        <f t="shared" si="10"/>
        <v>51.84</v>
      </c>
      <c r="CV6" s="21" t="str">
        <f>IF(CV7="","",IF(CV7="-","【-】","【"&amp;SUBSTITUTE(TEXT(CV7,"#,##0.00"),"-","△")&amp;"】"))</f>
        <v>【56.15】</v>
      </c>
      <c r="CW6" s="22">
        <f>IF(CW7="",NA(),CW7)</f>
        <v>99.52</v>
      </c>
      <c r="CX6" s="22">
        <f t="shared" ref="CX6:DF6" si="11">IF(CX7="",NA(),CX7)</f>
        <v>99.53</v>
      </c>
      <c r="CY6" s="22">
        <f t="shared" si="11"/>
        <v>99.53</v>
      </c>
      <c r="CZ6" s="22">
        <f t="shared" si="11"/>
        <v>99.59</v>
      </c>
      <c r="DA6" s="22">
        <f t="shared" si="11"/>
        <v>99.5</v>
      </c>
      <c r="DB6" s="22">
        <f t="shared" si="11"/>
        <v>74.19</v>
      </c>
      <c r="DC6" s="22">
        <f t="shared" si="11"/>
        <v>73.680000000000007</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1.45</v>
      </c>
      <c r="EE6" s="22">
        <f t="shared" ref="EE6:EM6" si="14">IF(EE7="",NA(),EE7)</f>
        <v>2.72</v>
      </c>
      <c r="EF6" s="21">
        <f t="shared" si="14"/>
        <v>0</v>
      </c>
      <c r="EG6" s="21">
        <f t="shared" si="14"/>
        <v>0</v>
      </c>
      <c r="EH6" s="22">
        <f t="shared" si="14"/>
        <v>6.97</v>
      </c>
      <c r="EI6" s="22">
        <f t="shared" si="14"/>
        <v>0.31</v>
      </c>
      <c r="EJ6" s="22">
        <f t="shared" si="14"/>
        <v>0.42</v>
      </c>
      <c r="EK6" s="22">
        <f t="shared" si="14"/>
        <v>0.61</v>
      </c>
      <c r="EL6" s="22">
        <f t="shared" si="14"/>
        <v>0.4</v>
      </c>
      <c r="EM6" s="22">
        <f t="shared" si="14"/>
        <v>0.59</v>
      </c>
      <c r="EN6" s="21" t="str">
        <f>IF(EN7="","",IF(EN7="-","【-】","【"&amp;SUBSTITUTE(TEXT(EN7,"#,##0.00"),"-","△")&amp;"】"))</f>
        <v>【0.52】</v>
      </c>
    </row>
    <row r="7" spans="1:144" s="23" customFormat="1" x14ac:dyDescent="0.15">
      <c r="A7" s="15"/>
      <c r="B7" s="24">
        <v>2022</v>
      </c>
      <c r="C7" s="24">
        <v>464040</v>
      </c>
      <c r="D7" s="24">
        <v>47</v>
      </c>
      <c r="E7" s="24">
        <v>1</v>
      </c>
      <c r="F7" s="24">
        <v>0</v>
      </c>
      <c r="G7" s="24">
        <v>0</v>
      </c>
      <c r="H7" s="24" t="s">
        <v>96</v>
      </c>
      <c r="I7" s="24" t="s">
        <v>97</v>
      </c>
      <c r="J7" s="24" t="s">
        <v>98</v>
      </c>
      <c r="K7" s="24" t="s">
        <v>99</v>
      </c>
      <c r="L7" s="24" t="s">
        <v>100</v>
      </c>
      <c r="M7" s="24" t="s">
        <v>101</v>
      </c>
      <c r="N7" s="25" t="s">
        <v>102</v>
      </c>
      <c r="O7" s="25" t="s">
        <v>103</v>
      </c>
      <c r="P7" s="25">
        <v>6.56</v>
      </c>
      <c r="Q7" s="25">
        <v>3670</v>
      </c>
      <c r="R7" s="25">
        <v>9809</v>
      </c>
      <c r="S7" s="25">
        <v>116.19</v>
      </c>
      <c r="T7" s="25">
        <v>84.42</v>
      </c>
      <c r="U7" s="25">
        <v>636</v>
      </c>
      <c r="V7" s="25">
        <v>0.1</v>
      </c>
      <c r="W7" s="25">
        <v>6360</v>
      </c>
      <c r="X7" s="25">
        <v>86.92</v>
      </c>
      <c r="Y7" s="25">
        <v>114.72</v>
      </c>
      <c r="Z7" s="25">
        <v>97.65</v>
      </c>
      <c r="AA7" s="25">
        <v>88.64</v>
      </c>
      <c r="AB7" s="25">
        <v>92.82</v>
      </c>
      <c r="AC7" s="25">
        <v>73.2</v>
      </c>
      <c r="AD7" s="25">
        <v>73.42</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770.94</v>
      </c>
      <c r="BF7" s="25">
        <v>838.07</v>
      </c>
      <c r="BG7" s="25">
        <v>236.79</v>
      </c>
      <c r="BH7" s="25">
        <v>591.87</v>
      </c>
      <c r="BI7" s="25">
        <v>642.58000000000004</v>
      </c>
      <c r="BJ7" s="25">
        <v>995.48</v>
      </c>
      <c r="BK7" s="25">
        <v>982.31</v>
      </c>
      <c r="BL7" s="25">
        <v>1128.72</v>
      </c>
      <c r="BM7" s="25">
        <v>1125.25</v>
      </c>
      <c r="BN7" s="25">
        <v>1157.05</v>
      </c>
      <c r="BO7" s="25">
        <v>982.48</v>
      </c>
      <c r="BP7" s="25">
        <v>78.849999999999994</v>
      </c>
      <c r="BQ7" s="25">
        <v>86.77</v>
      </c>
      <c r="BR7" s="25">
        <v>39.020000000000003</v>
      </c>
      <c r="BS7" s="25">
        <v>43.57</v>
      </c>
      <c r="BT7" s="25">
        <v>40.07</v>
      </c>
      <c r="BU7" s="25">
        <v>55.46</v>
      </c>
      <c r="BV7" s="25">
        <v>53.77</v>
      </c>
      <c r="BW7" s="25">
        <v>41.84</v>
      </c>
      <c r="BX7" s="25">
        <v>41.44</v>
      </c>
      <c r="BY7" s="25">
        <v>37.65</v>
      </c>
      <c r="BZ7" s="25">
        <v>50.61</v>
      </c>
      <c r="CA7" s="25">
        <v>249.33</v>
      </c>
      <c r="CB7" s="25">
        <v>228.27</v>
      </c>
      <c r="CC7" s="25">
        <v>514.41</v>
      </c>
      <c r="CD7" s="25">
        <v>391.98</v>
      </c>
      <c r="CE7" s="25">
        <v>498.37</v>
      </c>
      <c r="CF7" s="25">
        <v>299.77999999999997</v>
      </c>
      <c r="CG7" s="25">
        <v>305.38</v>
      </c>
      <c r="CH7" s="25">
        <v>390.47</v>
      </c>
      <c r="CI7" s="25">
        <v>403.61</v>
      </c>
      <c r="CJ7" s="25">
        <v>442.82</v>
      </c>
      <c r="CK7" s="25">
        <v>320.83</v>
      </c>
      <c r="CL7" s="25">
        <v>58</v>
      </c>
      <c r="CM7" s="25">
        <v>58.64</v>
      </c>
      <c r="CN7" s="25">
        <v>52.03</v>
      </c>
      <c r="CO7" s="25">
        <v>54.44</v>
      </c>
      <c r="CP7" s="25">
        <v>44.54</v>
      </c>
      <c r="CQ7" s="25">
        <v>59.59</v>
      </c>
      <c r="CR7" s="25">
        <v>58.56</v>
      </c>
      <c r="CS7" s="25">
        <v>49.08</v>
      </c>
      <c r="CT7" s="25">
        <v>51.46</v>
      </c>
      <c r="CU7" s="25">
        <v>51.84</v>
      </c>
      <c r="CV7" s="25">
        <v>56.15</v>
      </c>
      <c r="CW7" s="25">
        <v>99.52</v>
      </c>
      <c r="CX7" s="25">
        <v>99.53</v>
      </c>
      <c r="CY7" s="25">
        <v>99.53</v>
      </c>
      <c r="CZ7" s="25">
        <v>99.59</v>
      </c>
      <c r="DA7" s="25">
        <v>99.5</v>
      </c>
      <c r="DB7" s="25">
        <v>74.19</v>
      </c>
      <c r="DC7" s="25">
        <v>73.680000000000007</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1.45</v>
      </c>
      <c r="EE7" s="25">
        <v>2.72</v>
      </c>
      <c r="EF7" s="25">
        <v>0</v>
      </c>
      <c r="EG7" s="25">
        <v>0</v>
      </c>
      <c r="EH7" s="25">
        <v>6.97</v>
      </c>
      <c r="EI7" s="25">
        <v>0.31</v>
      </c>
      <c r="EJ7" s="25">
        <v>0.42</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2024-02-16T00:02:54Z</cp:lastPrinted>
  <dcterms:created xsi:type="dcterms:W3CDTF">2023-12-05T01:07:55Z</dcterms:created>
  <dcterms:modified xsi:type="dcterms:W3CDTF">2024-02-26T04:32:11Z</dcterms:modified>
  <cp:category/>
</cp:coreProperties>
</file>