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21_十島村(済，了)\"/>
    </mc:Choice>
  </mc:AlternateContent>
  <workbookProtection workbookAlgorithmName="SHA-512" workbookHashValue="TOZ3ttvgMhTQkQtHrPselefeC2fJ62kpz1kvY5YwaacsFIUHqpQ4+5uHAcOwU3ZgAG/+CxmIkzjs/mLTl31EiA==" workbookSaltValue="WFhx9m8KiieR2zD5fZxLNg==" workbookSpinCount="100000" lockStructure="1"/>
  <bookViews>
    <workbookView xWindow="0" yWindow="0" windowWidth="28800" windowHeight="12465"/>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<sst xmlns="http://schemas.openxmlformats.org/spreadsheetml/2006/main" count="233" uniqueCount="114">
  <si>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</si>
  <si>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</si>
  <si>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</si>
  <si>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都道府県名</t>
    <rPh sb="0" eb="4">
      <t>トドウフケン</t>
    </rPh>
    <rPh sb="4" eb="5">
      <t>メイ</t>
    </rPh>
    <phoneticPr fontId="1"/>
  </si>
  <si>
    <t>団体CD</t>
    <rPh sb="0" eb="2">
      <t>ダンタイ</t>
    </rPh>
    <phoneticPr fontId="1"/>
  </si>
  <si>
    <t>管理者の情報</t>
    <rPh sb="0" eb="2">
      <t>カンリ</t>
    </rPh>
    <rPh sb="2" eb="3">
      <t>シャ</t>
    </rPh>
    <rPh sb="4" eb="6">
      <t>ジョウホウ</t>
    </rPh>
    <phoneticPr fontId="1"/>
  </si>
  <si>
    <t>⑧有収率(％)</t>
  </si>
  <si>
    <t>経営比較分析表（令和4年度決算）</t>
    <rPh sb="8" eb="10">
      <t>レイワ</t>
    </rPh>
    <rPh sb="11" eb="13">
      <t>ネンド</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</si>
  <si>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</si>
  <si>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</si>
  <si>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</si>
  <si>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</si>
  <si>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</si>
  <si>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</si>
  <si>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</si>
  <si>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</si>
  <si>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</si>
  <si>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</si>
  <si>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</si>
  <si>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</si>
  <si>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</si>
  <si>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</si>
  <si>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</si>
  <si>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</si>
  <si>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</si>
  <si>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</si>
  <si>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</si>
  <si>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</si>
  <si>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</si>
  <si>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</si>
  <si>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</si>
  <si>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</si>
  <si>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</si>
  <si>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</si>
  <si>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</si>
  <si>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</si>
  <si>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</si>
  <si>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</si>
  <si>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t>
  </si>
  <si>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</si>
  <si>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</si>
  <si>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</si>
  <si>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</si>
  <si>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</si>
  <si>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</si>
  <si>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収益的収支比率については、前年度より増加し、全国平均値を上回ったが、100%を超えておらず、継続して赤字経営となっているため、引き続き、経営状況にあわせた料金体系の見直し等、増収対策が必要と考えられる。
　企業債残高対給水収益比率については、平成23年度以降、全国平均値を下回っていたが、元年度に増加に転じている。企業債残高に対し料金収入は多い状況となっているが、これまでの事業費規模で投資を継続した場合、令和10年前後に企業債残高及び償還金返済額のピークを迎える見込みとなっている。
　料金回収率については、営業収益(料金収入)に比べ、施設等の老朽化に伴う修繕費用が増加していることにより30～50%で推移している。日頃の定期的な保守管理体制の徹底等、適切な維持管理に努め支出額を抑えていく必要がある。
　給水原価についても料金回収率同様、引き続き適切な維持管理に努め支出額を抑えていく必要がある。
　施設利用率については、類似団体平均値よりも上回っていることから、施設の効率性は、高いものと推測するが、今後も引き続き適切な施設利用を図りたい。
　有収率についても、類似団体平均値より上回っているものの、今後も引き続き適切な施設管理に努め有収率の維持、上昇を図りたい。</t>
    <rPh sb="19" eb="21">
      <t>ゾウカ</t>
    </rPh>
    <rPh sb="29" eb="31">
      <t>ウワマワ</t>
    </rPh>
    <phoneticPr fontId="1"/>
  </si>
  <si>
    <t>全国平均</t>
    <rPh sb="0" eb="2">
      <t>ゼンコク</t>
    </rPh>
    <rPh sb="2" eb="4">
      <t>ヘイキン</t>
    </rPh>
    <phoneticPr fontId="1"/>
  </si>
  <si>
    <t>②累積欠損金比率(％)</t>
  </si>
  <si>
    <t>1①</t>
  </si>
  <si>
    <t>水道事業(法非適用)</t>
    <rPh sb="0" eb="2">
      <t>スイドウ</t>
    </rPh>
    <rPh sb="2" eb="4">
      <t>ジギョウ</t>
    </rPh>
    <phoneticPr fontId="1"/>
  </si>
  <si>
    <t>1②</t>
  </si>
  <si>
    <t>1③</t>
  </si>
  <si>
    <t>1⑦</t>
  </si>
  <si>
    <t>年度</t>
    <rPh sb="0" eb="2">
      <t>ネンド</t>
    </rPh>
    <phoneticPr fontId="1"/>
  </si>
  <si>
    <t>1⑧</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</si>
  <si>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</si>
  <si>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</si>
  <si>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</si>
  <si>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</si>
  <si>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業務CD</t>
    <rPh sb="0" eb="2">
      <t>ギョウム</t>
    </rPh>
    <phoneticPr fontId="1"/>
  </si>
  <si>
    <t>事業CD</t>
    <rPh sb="0" eb="2">
      <t>ジギョウ</t>
    </rPh>
    <phoneticPr fontId="1"/>
  </si>
  <si>
    <t>業種CD</t>
    <rPh sb="0" eb="2">
      <t>ギョウシュ</t>
    </rPh>
    <phoneticPr fontId="1"/>
  </si>
  <si>
    <t>中項目</t>
    <rPh sb="0" eb="1">
      <t>チュウ</t>
    </rPh>
    <rPh sb="1" eb="3">
      <t>コウモク</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</si>
  <si>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</si>
  <si>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</si>
  <si>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</si>
  <si>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</si>
  <si>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</si>
  <si>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</si>
  <si>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</si>
  <si>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</si>
  <si>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</si>
  <si>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</si>
  <si>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</si>
  <si>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管理者の情報</t>
    <rPh sb="0" eb="3">
      <t>カンリシャ</t>
    </rPh>
    <rPh sb="4" eb="6">
      <t>ジョウホウ</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</si>
  <si>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</si>
  <si>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</si>
  <si>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</si>
  <si>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</si>
  <si>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</si>
  <si>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</si>
  <si>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</si>
  <si>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</si>
  <si>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</si>
  <si>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</si>
  <si>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</si>
  <si>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</si>
  <si>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</si>
  <si>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</si>
  <si>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</si>
  <si>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</si>
  <si>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</si>
  <si>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</si>
  <si>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</si>
  <si>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</si>
  <si>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</si>
  <si>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十島村</t>
  </si>
  <si>
    <t>法非適用</t>
  </si>
  <si>
    <t>水道事業</t>
  </si>
  <si>
    <t>簡易水道事業</t>
  </si>
  <si>
    <t>D4</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</si>
  <si>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</si>
  <si>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</si>
  <si>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</si>
  <si>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</si>
  <si>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</si>
  <si>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</si>
  <si>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</si>
  <si>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</si>
  <si>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</si>
  <si>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</si>
  <si>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</si>
  <si>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管路等、施設の老朽化も進んでおり、漏水事故等の発生も危惧されているが、財源との兼ね合いもあり管路更新率は0.00%と低い値になっている。現状を踏まえると管路の更新投資を増やす必要性が高いと判断されることから、財源確保に向け経営改善や投資のあり方等について見直しを図っていく必要がある。</t>
  </si>
  <si>
    <t>・料金回収率以外は、類似団体平均と比較して高い値で推移している。収益的収支比率は今年度は平均値より上回ったが、今後も施設の維持管理経費等をはじめとするコストの削減を徹底していく必要がある。
　また、管路等、施設の老朽化への対応については、今後さらに対策経費が増加することが見込まれることから、財源確保に向け経営改善や投資のあり方等について見直しを図っていく必要がある。</t>
    <rPh sb="1" eb="6">
      <t>リョウキン</t>
    </rPh>
    <rPh sb="6" eb="8">
      <t>イガイ</t>
    </rPh>
    <rPh sb="40" eb="43">
      <t>コンネンド</t>
    </rPh>
    <rPh sb="49" eb="51">
      <t>ウワマワ</t>
    </rPh>
    <rPh sb="55" eb="57">
      <t>コンゴ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</si>
</sst>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0;&quot;△&quot;#,##0.00"/>
    <numFmt numFmtId="177" formatCode="#,##0;&quot;△&quot;#,##0"/>
    <numFmt numFmtId="178" formatCode="&quot;H&quot;yy"/>
    <numFmt numFmtId="179" formatCode="&quot;R&quot;dd"/>
    <numFmt numFmtId="180" formatCode="#,##0.00;&quot;△&quot;#,##0.00;&quot;-&quot;"/>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6" fillId="0" borderId="0" xfId="0" applyFont="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5" borderId="2" xfId="1" applyNumberFormat="1" applyFont="1" applyFill="1" applyBorder="1" applyAlignment="1">
      <alignment vertical="center" shrinkToFit="1"/>
    </xf>
    <xf numFmtId="40" fontId="0" fillId="0" borderId="0" xfId="0" applyNumberFormat="1">
      <alignment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2" fillId="0" borderId="3"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5.98</c:v>
                </c:pt>
                <c:pt idx="1">
                  <c:v>2.2200000000000002</c:v>
                </c:pt>
                <c:pt idx="2">
                  <c:v>1</c:v>
                </c:pt>
                <c:pt idx="3" formatCode="#,##0.00;&quot;△&quot;#,##0.00">
                  <c:v>0</c:v>
                </c:pt>
                <c:pt idx="4" formatCode="#,##0.00;&quot;△&quot;#,##0.00">
                  <c:v>0</c:v>
                </c:pt>
              </c:numCache>
            </c:numRef>
          </c:val>
          <c:extLst>
            <c:ext xmlns:c16="http://schemas.microsoft.com/office/drawing/2014/chart" uri="{C3380CC4-5D6E-409C-BE32-E72D297353CC}">
              <c16:uniqueId val="{00000000-4F8D-4F2E-B9E3-528D91B3C5C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0.62</c:v>
                </c:pt>
                <c:pt idx="1">
                  <c:v>0.39</c:v>
                </c:pt>
                <c:pt idx="2">
                  <c:v>0.61</c:v>
                </c:pt>
                <c:pt idx="3">
                  <c:v>0.4</c:v>
                </c:pt>
                <c:pt idx="4">
                  <c:v>0.59</c:v>
                </c:pt>
              </c:numCache>
            </c:numRef>
          </c:val>
          <c:smooth val="0"/>
          <c:extLst>
            <c:ext xmlns:c16="http://schemas.microsoft.com/office/drawing/2014/chart" uri="{C3380CC4-5D6E-409C-BE32-E72D297353CC}">
              <c16:uniqueId val="{00000001-4F8D-4F2E-B9E3-528D91B3C5C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66" l="0.70000000000000062" r="0.70000000000000062" t="0.75000000000001366"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74.47</c:v>
                </c:pt>
                <c:pt idx="1">
                  <c:v>69.760000000000005</c:v>
                </c:pt>
                <c:pt idx="2">
                  <c:v>63.81</c:v>
                </c:pt>
                <c:pt idx="3">
                  <c:v>67.959999999999994</c:v>
                </c:pt>
                <c:pt idx="4">
                  <c:v>65.22</c:v>
                </c:pt>
              </c:numCache>
            </c:numRef>
          </c:val>
          <c:extLst>
            <c:ext xmlns:c16="http://schemas.microsoft.com/office/drawing/2014/chart" uri="{C3380CC4-5D6E-409C-BE32-E72D297353CC}">
              <c16:uniqueId val="{00000000-8550-4F41-AADA-1FBB54218EB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48.26</c:v>
                </c:pt>
                <c:pt idx="1">
                  <c:v>48.01</c:v>
                </c:pt>
                <c:pt idx="2">
                  <c:v>49.08</c:v>
                </c:pt>
                <c:pt idx="3">
                  <c:v>51.46</c:v>
                </c:pt>
                <c:pt idx="4">
                  <c:v>51.84</c:v>
                </c:pt>
              </c:numCache>
            </c:numRef>
          </c:val>
          <c:smooth val="0"/>
          <c:extLst>
            <c:ext xmlns:c16="http://schemas.microsoft.com/office/drawing/2014/chart" uri="{C3380CC4-5D6E-409C-BE32-E72D297353CC}">
              <c16:uniqueId val="{00000001-8550-4F41-AADA-1FBB54218EB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87.15</c:v>
                </c:pt>
                <c:pt idx="1">
                  <c:v>78.430000000000007</c:v>
                </c:pt>
                <c:pt idx="2">
                  <c:v>100</c:v>
                </c:pt>
                <c:pt idx="3">
                  <c:v>100</c:v>
                </c:pt>
                <c:pt idx="4">
                  <c:v>100</c:v>
                </c:pt>
              </c:numCache>
            </c:numRef>
          </c:val>
          <c:extLst>
            <c:ext xmlns:c16="http://schemas.microsoft.com/office/drawing/2014/chart" uri="{C3380CC4-5D6E-409C-BE32-E72D297353CC}">
              <c16:uniqueId val="{00000000-05EA-4342-BA18-064361EB25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72.72</c:v>
                </c:pt>
                <c:pt idx="1">
                  <c:v>72.75</c:v>
                </c:pt>
                <c:pt idx="2">
                  <c:v>71.27</c:v>
                </c:pt>
                <c:pt idx="3">
                  <c:v>68.58</c:v>
                </c:pt>
                <c:pt idx="4">
                  <c:v>67.94</c:v>
                </c:pt>
              </c:numCache>
            </c:numRef>
          </c:val>
          <c:smooth val="0"/>
          <c:extLst>
            <c:ext xmlns:c16="http://schemas.microsoft.com/office/drawing/2014/chart" uri="{C3380CC4-5D6E-409C-BE32-E72D297353CC}">
              <c16:uniqueId val="{00000001-05EA-4342-BA18-064361EB25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68.64</c:v>
                </c:pt>
                <c:pt idx="1">
                  <c:v>73.89</c:v>
                </c:pt>
                <c:pt idx="2">
                  <c:v>67.290000000000006</c:v>
                </c:pt>
                <c:pt idx="3">
                  <c:v>67.180000000000007</c:v>
                </c:pt>
                <c:pt idx="4">
                  <c:v>92.44</c:v>
                </c:pt>
              </c:numCache>
            </c:numRef>
          </c:val>
          <c:extLst>
            <c:ext xmlns:c16="http://schemas.microsoft.com/office/drawing/2014/chart" uri="{C3380CC4-5D6E-409C-BE32-E72D297353CC}">
              <c16:uniqueId val="{00000000-10E5-40FA-A4D8-A986CE3EF86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73.25</c:v>
                </c:pt>
                <c:pt idx="1">
                  <c:v>75.06</c:v>
                </c:pt>
                <c:pt idx="2">
                  <c:v>73.22</c:v>
                </c:pt>
                <c:pt idx="3">
                  <c:v>69.05</c:v>
                </c:pt>
                <c:pt idx="4">
                  <c:v>67.02</c:v>
                </c:pt>
              </c:numCache>
            </c:numRef>
          </c:val>
          <c:smooth val="0"/>
          <c:extLst>
            <c:ext xmlns:c16="http://schemas.microsoft.com/office/drawing/2014/chart" uri="{C3380CC4-5D6E-409C-BE32-E72D297353CC}">
              <c16:uniqueId val="{00000001-10E5-40FA-A4D8-A986CE3EF86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1" l="0.70000000000000062" r="0.70000000000000062" t="0.750000000000013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F7-4D06-8048-1BACA5A8422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F7-4D06-8048-1BACA5A8422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CB-4062-AF0F-B3F57D565EA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CB-4062-AF0F-B3F57D565EA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54" l="0.70000000000000062" r="0.70000000000000062" t="0.75000000000001354"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E08-43F8-A6FA-A2320DE96B1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E08-43F8-A6FA-A2320DE96B1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950-4FC6-A451-FB6D25C4DFD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950-4FC6-A451-FB6D25C4DFD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1202.4100000000001</c:v>
                </c:pt>
                <c:pt idx="1">
                  <c:v>1431.65</c:v>
                </c:pt>
                <c:pt idx="2">
                  <c:v>1170.04</c:v>
                </c:pt>
                <c:pt idx="3">
                  <c:v>2004.48</c:v>
                </c:pt>
                <c:pt idx="4">
                  <c:v>2090.64</c:v>
                </c:pt>
              </c:numCache>
            </c:numRef>
          </c:val>
          <c:extLst>
            <c:ext xmlns:c16="http://schemas.microsoft.com/office/drawing/2014/chart" uri="{C3380CC4-5D6E-409C-BE32-E72D297353CC}">
              <c16:uniqueId val="{00000000-DEE9-4B2B-936F-AEBE9CABC9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1274.21</c:v>
                </c:pt>
                <c:pt idx="1">
                  <c:v>1183.92</c:v>
                </c:pt>
                <c:pt idx="2">
                  <c:v>1128.72</c:v>
                </c:pt>
                <c:pt idx="3">
                  <c:v>1125.25</c:v>
                </c:pt>
                <c:pt idx="4">
                  <c:v>1157.05</c:v>
                </c:pt>
              </c:numCache>
            </c:numRef>
          </c:val>
          <c:smooth val="0"/>
          <c:extLst>
            <c:ext xmlns:c16="http://schemas.microsoft.com/office/drawing/2014/chart" uri="{C3380CC4-5D6E-409C-BE32-E72D297353CC}">
              <c16:uniqueId val="{00000001-DEE9-4B2B-936F-AEBE9CABC9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47.86</c:v>
                </c:pt>
                <c:pt idx="1">
                  <c:v>31.24</c:v>
                </c:pt>
                <c:pt idx="2">
                  <c:v>43.17</c:v>
                </c:pt>
                <c:pt idx="3">
                  <c:v>44.94</c:v>
                </c:pt>
                <c:pt idx="4">
                  <c:v>32.89</c:v>
                </c:pt>
              </c:numCache>
            </c:numRef>
          </c:val>
          <c:extLst>
            <c:ext xmlns:c16="http://schemas.microsoft.com/office/drawing/2014/chart" uri="{C3380CC4-5D6E-409C-BE32-E72D297353CC}">
              <c16:uniqueId val="{00000000-4B61-44A7-A74B-D3BFACFED55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41.25</c:v>
                </c:pt>
                <c:pt idx="1">
                  <c:v>42.5</c:v>
                </c:pt>
                <c:pt idx="2">
                  <c:v>41.84</c:v>
                </c:pt>
                <c:pt idx="3">
                  <c:v>41.44</c:v>
                </c:pt>
                <c:pt idx="4">
                  <c:v>37.65</c:v>
                </c:pt>
              </c:numCache>
            </c:numRef>
          </c:val>
          <c:smooth val="0"/>
          <c:extLst>
            <c:ext xmlns:c16="http://schemas.microsoft.com/office/drawing/2014/chart" uri="{C3380CC4-5D6E-409C-BE32-E72D297353CC}">
              <c16:uniqueId val="{00000001-4B61-44A7-A74B-D3BFACFED55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339.49</c:v>
                </c:pt>
                <c:pt idx="1">
                  <c:v>523.41</c:v>
                </c:pt>
                <c:pt idx="2">
                  <c:v>388.83</c:v>
                </c:pt>
                <c:pt idx="3">
                  <c:v>373.75</c:v>
                </c:pt>
                <c:pt idx="4">
                  <c:v>511.98</c:v>
                </c:pt>
              </c:numCache>
            </c:numRef>
          </c:val>
          <c:extLst>
            <c:ext xmlns:c16="http://schemas.microsoft.com/office/drawing/2014/chart" uri="{C3380CC4-5D6E-409C-BE32-E72D297353CC}">
              <c16:uniqueId val="{00000000-90C7-4D7B-B1EE-A2AC4B8886E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383.25</c:v>
                </c:pt>
                <c:pt idx="1">
                  <c:v>377.72</c:v>
                </c:pt>
                <c:pt idx="2">
                  <c:v>390.47</c:v>
                </c:pt>
                <c:pt idx="3">
                  <c:v>403.61</c:v>
                </c:pt>
                <c:pt idx="4">
                  <c:v>442.82</c:v>
                </c:pt>
              </c:numCache>
            </c:numRef>
          </c:val>
          <c:smooth val="0"/>
          <c:extLst>
            <c:ext xmlns:c16="http://schemas.microsoft.com/office/drawing/2014/chart" uri="{C3380CC4-5D6E-409C-BE32-E72D297353CC}">
              <c16:uniqueId val="{00000001-90C7-4D7B-B1EE-A2AC4B8886E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332" l="0.70000000000000062" r="0.70000000000000062" t="0.75000000000001332"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7D72534-C3D3-46FA-A84F-F8D71C5CC06D}" type="TxLink">
            <a:rPr kumimoji="1" lang="en-US" altLang="en-US" sz="900" b="0" i="0" u="none" strike="noStrike">
              <a:solidFill>
                <a:srgbClr val="000000"/>
              </a:solidFill>
              <a:latin typeface="ＭＳ ゴシック"/>
              <a:ea typeface="ＭＳ ゴシック"/>
            </a:rPr>
            <a:pPr algn="r"/>
            <a:t>【73.00】</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S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9F9F71-F502-48A9-888E-DDF0B24E9F1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D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47A666B-97E9-4982-8FAF-1578DF2F7513}"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91A7400-C653-4FDB-9EFC-354BF10106F7}" type="TxLink">
            <a:rPr kumimoji="1" lang="en-US" altLang="en-US" sz="900" b="0" i="0" u="none" strike="noStrike">
              <a:solidFill>
                <a:srgbClr val="000000"/>
              </a:solidFill>
              <a:latin typeface="ＭＳ ゴシック"/>
              <a:ea typeface="ＭＳ ゴシック"/>
            </a:rPr>
            <a:pPr algn="r"/>
            <a:t>【982.48】</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E3768B1-D82E-4F96-80F0-F5E6085471D3}" type="TxLink">
            <a:rPr kumimoji="1" lang="en-US" altLang="en-US" sz="900" b="0" i="0" u="none" strike="noStrike">
              <a:solidFill>
                <a:srgbClr val="000000"/>
              </a:solidFill>
              <a:latin typeface="ＭＳ ゴシック"/>
              <a:ea typeface="ＭＳ ゴシック"/>
            </a:rPr>
            <a:pPr algn="r"/>
            <a:t>【70.01】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7EBEB09-6C4B-40F4-9CFF-232EDECA952A}" type="TxLink">
            <a:rPr kumimoji="1" lang="en-US" altLang="en-US" sz="900" b="0" i="0" u="none" strike="noStrike">
              <a:solidFill>
                <a:srgbClr val="000000"/>
              </a:solidFill>
              <a:latin typeface="ＭＳ ゴシック"/>
              <a:ea typeface="ＭＳ ゴシック"/>
            </a:rPr>
            <a:pPr algn="r"/>
            <a:t>【56.15】</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AE53A18-466F-4877-9910-905F8B7B27E9}" type="TxLink">
            <a:rPr kumimoji="1" lang="en-US" altLang="en-US" sz="900" b="0" i="0" u="none" strike="noStrike">
              <a:solidFill>
                <a:srgbClr val="000000"/>
              </a:solidFill>
              <a:latin typeface="ＭＳ ゴシック"/>
              <a:ea typeface="ＭＳ ゴシック"/>
            </a:rPr>
            <a:pPr algn="r"/>
            <a:t>【320.83】</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8BA8BA9-A927-48D0-BA33-39089D1B1DB8}" type="TxLink">
            <a:rPr kumimoji="1" lang="en-US" altLang="en-US" sz="900" b="0" i="0" u="none" strike="noStrike">
              <a:solidFill>
                <a:srgbClr val="000000"/>
              </a:solidFill>
              <a:latin typeface="ＭＳ ゴシック"/>
              <a:ea typeface="ＭＳ ゴシック"/>
            </a:rPr>
            <a:pPr algn="r"/>
            <a:t>【50.61】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R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161B9D7-3DC5-47A4-BC66-ABA062569087}"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C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4399EBE-B3A9-4B51-B905-CCA3D56F7129}"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145F531-B156-43F1-A992-19A833FF85FA}" type="TxLink">
            <a:rPr kumimoji="1" lang="en-US" altLang="en-US" sz="900" b="0" i="0" u="none" strike="noStrike">
              <a:solidFill>
                <a:srgbClr val="000000"/>
              </a:solidFill>
              <a:latin typeface="ＭＳ ゴシック"/>
              <a:ea typeface="ＭＳ ゴシック"/>
            </a:rPr>
            <a:pPr algn="r"/>
            <a:t>【0.52】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52" zoomScaleNormal="52" zoomScaleSheetLayoutView="100"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6" t="s">
        <v>7</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15">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15">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鹿児島県　十島村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9</v>
      </c>
      <c r="C7" s="31"/>
      <c r="D7" s="31"/>
      <c r="E7" s="31"/>
      <c r="F7" s="31"/>
      <c r="G7" s="31"/>
      <c r="H7" s="31"/>
      <c r="I7" s="31" t="s">
        <v>15</v>
      </c>
      <c r="J7" s="31"/>
      <c r="K7" s="31"/>
      <c r="L7" s="31"/>
      <c r="M7" s="31"/>
      <c r="N7" s="31"/>
      <c r="O7" s="31"/>
      <c r="P7" s="31" t="s">
        <v>8</v>
      </c>
      <c r="Q7" s="31"/>
      <c r="R7" s="31"/>
      <c r="S7" s="31"/>
      <c r="T7" s="31"/>
      <c r="U7" s="31"/>
      <c r="V7" s="31"/>
      <c r="W7" s="31" t="s">
        <v>16</v>
      </c>
      <c r="X7" s="31"/>
      <c r="Y7" s="31"/>
      <c r="Z7" s="31"/>
      <c r="AA7" s="31"/>
      <c r="AB7" s="31"/>
      <c r="AC7" s="31"/>
      <c r="AD7" s="31" t="s">
        <v>5</v>
      </c>
      <c r="AE7" s="31"/>
      <c r="AF7" s="31"/>
      <c r="AG7" s="31"/>
      <c r="AH7" s="31"/>
      <c r="AI7" s="31"/>
      <c r="AJ7" s="31"/>
      <c r="AK7" s="2"/>
      <c r="AL7" s="31" t="s">
        <v>2</v>
      </c>
      <c r="AM7" s="31"/>
      <c r="AN7" s="31"/>
      <c r="AO7" s="31"/>
      <c r="AP7" s="31"/>
      <c r="AQ7" s="31"/>
      <c r="AR7" s="31"/>
      <c r="AS7" s="31"/>
      <c r="AT7" s="31" t="s">
        <v>13</v>
      </c>
      <c r="AU7" s="31"/>
      <c r="AV7" s="31"/>
      <c r="AW7" s="31"/>
      <c r="AX7" s="31"/>
      <c r="AY7" s="31"/>
      <c r="AZ7" s="31"/>
      <c r="BA7" s="31"/>
      <c r="BB7" s="31" t="s">
        <v>18</v>
      </c>
      <c r="BC7" s="31"/>
      <c r="BD7" s="31"/>
      <c r="BE7" s="31"/>
      <c r="BF7" s="31"/>
      <c r="BG7" s="31"/>
      <c r="BH7" s="31"/>
      <c r="BI7" s="31"/>
      <c r="BJ7" s="3"/>
      <c r="BK7" s="3"/>
      <c r="BL7" s="32" t="s">
        <v>19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657</v>
      </c>
      <c r="AM8" s="36"/>
      <c r="AN8" s="36"/>
      <c r="AO8" s="36"/>
      <c r="AP8" s="36"/>
      <c r="AQ8" s="36"/>
      <c r="AR8" s="36"/>
      <c r="AS8" s="36"/>
      <c r="AT8" s="37">
        <f>データ!$S$6</f>
        <v>101.15</v>
      </c>
      <c r="AU8" s="37"/>
      <c r="AV8" s="37"/>
      <c r="AW8" s="37"/>
      <c r="AX8" s="37"/>
      <c r="AY8" s="37"/>
      <c r="AZ8" s="37"/>
      <c r="BA8" s="37"/>
      <c r="BB8" s="37">
        <f>データ!$T$6</f>
        <v>6.5</v>
      </c>
      <c r="BC8" s="37"/>
      <c r="BD8" s="37"/>
      <c r="BE8" s="37"/>
      <c r="BF8" s="37"/>
      <c r="BG8" s="37"/>
      <c r="BH8" s="37"/>
      <c r="BI8" s="37"/>
      <c r="BJ8" s="3"/>
      <c r="BK8" s="3"/>
      <c r="BL8" s="38" t="s">
        <v>14</v>
      </c>
      <c r="BM8" s="39"/>
      <c r="BN8" s="40" t="s">
        <v>21</v>
      </c>
      <c r="BO8" s="40"/>
      <c r="BP8" s="40"/>
      <c r="BQ8" s="40"/>
      <c r="BR8" s="40"/>
      <c r="BS8" s="40"/>
      <c r="BT8" s="40"/>
      <c r="BU8" s="40"/>
      <c r="BV8" s="40"/>
      <c r="BW8" s="40"/>
      <c r="BX8" s="40"/>
      <c r="BY8" s="41"/>
    </row>
    <row r="9" spans="1:78" ht="18.75" customHeight="1" x14ac:dyDescent="0.15">
      <c r="A9" s="2"/>
      <c r="B9" s="31" t="s">
        <v>23</v>
      </c>
      <c r="C9" s="31"/>
      <c r="D9" s="31"/>
      <c r="E9" s="31"/>
      <c r="F9" s="31"/>
      <c r="G9" s="31"/>
      <c r="H9" s="31"/>
      <c r="I9" s="31" t="s">
        <v>24</v>
      </c>
      <c r="J9" s="31"/>
      <c r="K9" s="31"/>
      <c r="L9" s="31"/>
      <c r="M9" s="31"/>
      <c r="N9" s="31"/>
      <c r="O9" s="31"/>
      <c r="P9" s="31" t="s">
        <v>25</v>
      </c>
      <c r="Q9" s="31"/>
      <c r="R9" s="31"/>
      <c r="S9" s="31"/>
      <c r="T9" s="31"/>
      <c r="U9" s="31"/>
      <c r="V9" s="31"/>
      <c r="W9" s="31" t="s">
        <v>22</v>
      </c>
      <c r="X9" s="31"/>
      <c r="Y9" s="31"/>
      <c r="Z9" s="31"/>
      <c r="AA9" s="31"/>
      <c r="AB9" s="31"/>
      <c r="AC9" s="31"/>
      <c r="AD9" s="2"/>
      <c r="AE9" s="2"/>
      <c r="AF9" s="2"/>
      <c r="AG9" s="2"/>
      <c r="AH9" s="3"/>
      <c r="AI9" s="2"/>
      <c r="AJ9" s="2"/>
      <c r="AK9" s="2"/>
      <c r="AL9" s="31" t="s">
        <v>30</v>
      </c>
      <c r="AM9" s="31"/>
      <c r="AN9" s="31"/>
      <c r="AO9" s="31"/>
      <c r="AP9" s="31"/>
      <c r="AQ9" s="31"/>
      <c r="AR9" s="31"/>
      <c r="AS9" s="31"/>
      <c r="AT9" s="31" t="s">
        <v>32</v>
      </c>
      <c r="AU9" s="31"/>
      <c r="AV9" s="31"/>
      <c r="AW9" s="31"/>
      <c r="AX9" s="31"/>
      <c r="AY9" s="31"/>
      <c r="AZ9" s="31"/>
      <c r="BA9" s="31"/>
      <c r="BB9" s="31" t="s">
        <v>1</v>
      </c>
      <c r="BC9" s="31"/>
      <c r="BD9" s="31"/>
      <c r="BE9" s="31"/>
      <c r="BF9" s="31"/>
      <c r="BG9" s="31"/>
      <c r="BH9" s="31"/>
      <c r="BI9" s="31"/>
      <c r="BJ9" s="3"/>
      <c r="BK9" s="3"/>
      <c r="BL9" s="61" t="s">
        <v>33</v>
      </c>
      <c r="BM9" s="62"/>
      <c r="BN9" s="63" t="s">
        <v>35</v>
      </c>
      <c r="BO9" s="63"/>
      <c r="BP9" s="63"/>
      <c r="BQ9" s="63"/>
      <c r="BR9" s="63"/>
      <c r="BS9" s="63"/>
      <c r="BT9" s="63"/>
      <c r="BU9" s="63"/>
      <c r="BV9" s="63"/>
      <c r="BW9" s="63"/>
      <c r="BX9" s="63"/>
      <c r="BY9" s="64"/>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100</v>
      </c>
      <c r="Q10" s="37"/>
      <c r="R10" s="37"/>
      <c r="S10" s="37"/>
      <c r="T10" s="37"/>
      <c r="U10" s="37"/>
      <c r="V10" s="37"/>
      <c r="W10" s="36">
        <f>データ!$Q$6</f>
        <v>2750</v>
      </c>
      <c r="X10" s="36"/>
      <c r="Y10" s="36"/>
      <c r="Z10" s="36"/>
      <c r="AA10" s="36"/>
      <c r="AB10" s="36"/>
      <c r="AC10" s="36"/>
      <c r="AD10" s="2"/>
      <c r="AE10" s="2"/>
      <c r="AF10" s="2"/>
      <c r="AG10" s="2"/>
      <c r="AH10" s="2"/>
      <c r="AI10" s="2"/>
      <c r="AJ10" s="2"/>
      <c r="AK10" s="2"/>
      <c r="AL10" s="36">
        <f>データ!$U$6</f>
        <v>627</v>
      </c>
      <c r="AM10" s="36"/>
      <c r="AN10" s="36"/>
      <c r="AO10" s="36"/>
      <c r="AP10" s="36"/>
      <c r="AQ10" s="36"/>
      <c r="AR10" s="36"/>
      <c r="AS10" s="36"/>
      <c r="AT10" s="37">
        <f>データ!$V$6</f>
        <v>101.1</v>
      </c>
      <c r="AU10" s="37"/>
      <c r="AV10" s="37"/>
      <c r="AW10" s="37"/>
      <c r="AX10" s="37"/>
      <c r="AY10" s="37"/>
      <c r="AZ10" s="37"/>
      <c r="BA10" s="37"/>
      <c r="BB10" s="37">
        <f>データ!$W$6</f>
        <v>6.2</v>
      </c>
      <c r="BC10" s="37"/>
      <c r="BD10" s="37"/>
      <c r="BE10" s="37"/>
      <c r="BF10" s="37"/>
      <c r="BG10" s="37"/>
      <c r="BH10" s="37"/>
      <c r="BI10" s="37"/>
      <c r="BJ10" s="2"/>
      <c r="BK10" s="2"/>
      <c r="BL10" s="42" t="s">
        <v>37</v>
      </c>
      <c r="BM10" s="43"/>
      <c r="BN10" s="44" t="s">
        <v>17</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39</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41</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42</v>
      </c>
      <c r="BM14" s="56"/>
      <c r="BN14" s="56"/>
      <c r="BO14" s="56"/>
      <c r="BP14" s="56"/>
      <c r="BQ14" s="56"/>
      <c r="BR14" s="56"/>
      <c r="BS14" s="56"/>
      <c r="BT14" s="56"/>
      <c r="BU14" s="56"/>
      <c r="BV14" s="56"/>
      <c r="BW14" s="56"/>
      <c r="BX14" s="56"/>
      <c r="BY14" s="56"/>
      <c r="BZ14" s="57"/>
    </row>
    <row r="15" spans="1:78" ht="13.5" customHeight="1" x14ac:dyDescent="0.15">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65" t="s">
        <v>45</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55" t="s">
        <v>44</v>
      </c>
      <c r="BM45" s="56"/>
      <c r="BN45" s="56"/>
      <c r="BO45" s="56"/>
      <c r="BP45" s="56"/>
      <c r="BQ45" s="56"/>
      <c r="BR45" s="56"/>
      <c r="BS45" s="56"/>
      <c r="BT45" s="56"/>
      <c r="BU45" s="56"/>
      <c r="BV45" s="56"/>
      <c r="BW45" s="56"/>
      <c r="BX45" s="56"/>
      <c r="BY45" s="56"/>
      <c r="BZ45" s="5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58"/>
      <c r="BM46" s="59"/>
      <c r="BN46" s="59"/>
      <c r="BO46" s="59"/>
      <c r="BP46" s="59"/>
      <c r="BQ46" s="59"/>
      <c r="BR46" s="59"/>
      <c r="BS46" s="59"/>
      <c r="BT46" s="59"/>
      <c r="BU46" s="59"/>
      <c r="BV46" s="59"/>
      <c r="BW46" s="59"/>
      <c r="BX46" s="59"/>
      <c r="BY46" s="59"/>
      <c r="BZ46" s="6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65" t="s">
        <v>112</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65"/>
      <c r="BM58" s="66"/>
      <c r="BN58" s="66"/>
      <c r="BO58" s="66"/>
      <c r="BP58" s="66"/>
      <c r="BQ58" s="66"/>
      <c r="BR58" s="66"/>
      <c r="BS58" s="66"/>
      <c r="BT58" s="66"/>
      <c r="BU58" s="66"/>
      <c r="BV58" s="66"/>
      <c r="BW58" s="66"/>
      <c r="BX58" s="66"/>
      <c r="BY58" s="66"/>
      <c r="BZ58" s="67"/>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65"/>
      <c r="BM59" s="66"/>
      <c r="BN59" s="66"/>
      <c r="BO59" s="66"/>
      <c r="BP59" s="66"/>
      <c r="BQ59" s="66"/>
      <c r="BR59" s="66"/>
      <c r="BS59" s="66"/>
      <c r="BT59" s="66"/>
      <c r="BU59" s="66"/>
      <c r="BV59" s="66"/>
      <c r="BW59" s="66"/>
      <c r="BX59" s="66"/>
      <c r="BY59" s="66"/>
      <c r="BZ59" s="67"/>
    </row>
    <row r="60" spans="1:78" ht="13.5" customHeight="1" x14ac:dyDescent="0.15">
      <c r="A60" s="2"/>
      <c r="B60" s="52" t="s">
        <v>12</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5"/>
      <c r="BM60" s="66"/>
      <c r="BN60" s="66"/>
      <c r="BO60" s="66"/>
      <c r="BP60" s="66"/>
      <c r="BQ60" s="66"/>
      <c r="BR60" s="66"/>
      <c r="BS60" s="66"/>
      <c r="BT60" s="66"/>
      <c r="BU60" s="66"/>
      <c r="BV60" s="66"/>
      <c r="BW60" s="66"/>
      <c r="BX60" s="66"/>
      <c r="BY60" s="66"/>
      <c r="BZ60" s="67"/>
    </row>
    <row r="61" spans="1:78" ht="13.5" customHeight="1" x14ac:dyDescent="0.15">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55" t="s">
        <v>11</v>
      </c>
      <c r="BM64" s="56"/>
      <c r="BN64" s="56"/>
      <c r="BO64" s="56"/>
      <c r="BP64" s="56"/>
      <c r="BQ64" s="56"/>
      <c r="BR64" s="56"/>
      <c r="BS64" s="56"/>
      <c r="BT64" s="56"/>
      <c r="BU64" s="56"/>
      <c r="BV64" s="56"/>
      <c r="BW64" s="56"/>
      <c r="BX64" s="56"/>
      <c r="BY64" s="56"/>
      <c r="BZ64" s="5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58"/>
      <c r="BM65" s="59"/>
      <c r="BN65" s="59"/>
      <c r="BO65" s="59"/>
      <c r="BP65" s="59"/>
      <c r="BQ65" s="59"/>
      <c r="BR65" s="59"/>
      <c r="BS65" s="59"/>
      <c r="BT65" s="59"/>
      <c r="BU65" s="59"/>
      <c r="BV65" s="59"/>
      <c r="BW65" s="59"/>
      <c r="BX65" s="59"/>
      <c r="BY65" s="59"/>
      <c r="BZ65" s="6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65"/>
      <c r="BM80" s="66"/>
      <c r="BN80" s="66"/>
      <c r="BO80" s="66"/>
      <c r="BP80" s="66"/>
      <c r="BQ80" s="66"/>
      <c r="BR80" s="66"/>
      <c r="BS80" s="66"/>
      <c r="BT80" s="66"/>
      <c r="BU80" s="66"/>
      <c r="BV80" s="66"/>
      <c r="BW80" s="66"/>
      <c r="BX80" s="66"/>
      <c r="BY80" s="66"/>
      <c r="BZ80" s="67"/>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65"/>
      <c r="BM81" s="66"/>
      <c r="BN81" s="66"/>
      <c r="BO81" s="66"/>
      <c r="BP81" s="66"/>
      <c r="BQ81" s="66"/>
      <c r="BR81" s="66"/>
      <c r="BS81" s="66"/>
      <c r="BT81" s="66"/>
      <c r="BU81" s="66"/>
      <c r="BV81" s="66"/>
      <c r="BW81" s="66"/>
      <c r="BX81" s="66"/>
      <c r="BY81" s="66"/>
      <c r="BZ81" s="67"/>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68"/>
      <c r="BM82" s="69"/>
      <c r="BN82" s="69"/>
      <c r="BO82" s="69"/>
      <c r="BP82" s="69"/>
      <c r="BQ82" s="69"/>
      <c r="BR82" s="69"/>
      <c r="BS82" s="69"/>
      <c r="BT82" s="69"/>
      <c r="BU82" s="69"/>
      <c r="BV82" s="69"/>
      <c r="BW82" s="69"/>
      <c r="BX82" s="69"/>
      <c r="BY82" s="69"/>
      <c r="BZ82" s="70"/>
    </row>
    <row r="83" spans="1:78" x14ac:dyDescent="0.15">
      <c r="C83" s="10"/>
    </row>
    <row r="84" spans="1:78" hidden="1" x14ac:dyDescent="0.15">
      <c r="B84" s="6" t="s">
        <v>46</v>
      </c>
      <c r="C84" s="6"/>
      <c r="D84" s="6"/>
      <c r="E84" s="6" t="s">
        <v>48</v>
      </c>
      <c r="F84" s="6" t="s">
        <v>50</v>
      </c>
      <c r="G84" s="6" t="s">
        <v>51</v>
      </c>
      <c r="H84" s="6" t="s">
        <v>43</v>
      </c>
      <c r="I84" s="6" t="s">
        <v>10</v>
      </c>
      <c r="J84" s="6" t="s">
        <v>28</v>
      </c>
      <c r="K84" s="6" t="s">
        <v>52</v>
      </c>
      <c r="L84" s="6" t="s">
        <v>54</v>
      </c>
      <c r="M84" s="6" t="s">
        <v>34</v>
      </c>
      <c r="N84" s="6" t="s">
        <v>55</v>
      </c>
      <c r="O84" s="6" t="s">
        <v>57</v>
      </c>
    </row>
    <row r="85" spans="1:78" hidden="1" x14ac:dyDescent="0.15">
      <c r="B85" s="6"/>
      <c r="C85" s="6"/>
      <c r="D85" s="6"/>
      <c r="E85" s="6" t="str">
        <f>データ!AH6</f>
        <v>【73.00】</v>
      </c>
      <c r="F85" s="6" t="s">
        <v>38</v>
      </c>
      <c r="G85" s="6" t="s">
        <v>38</v>
      </c>
      <c r="H85" s="6" t="str">
        <f>データ!BO6</f>
        <v>【982.48】</v>
      </c>
      <c r="I85" s="6" t="str">
        <f>データ!BZ6</f>
        <v>【50.61】</v>
      </c>
      <c r="J85" s="6" t="str">
        <f>データ!CK6</f>
        <v>【320.83】</v>
      </c>
      <c r="K85" s="6" t="str">
        <f>データ!CV6</f>
        <v>【56.15】</v>
      </c>
      <c r="L85" s="6" t="str">
        <f>データ!DG6</f>
        <v>【70.01】</v>
      </c>
      <c r="M85" s="6" t="s">
        <v>38</v>
      </c>
      <c r="N85" s="6" t="s">
        <v>38</v>
      </c>
      <c r="O85" s="6" t="str">
        <f>データ!EN6</f>
        <v>【0.52】</v>
      </c>
    </row>
  </sheetData>
  <sheetProtection algorithmName="SHA-512" hashValue="/DTiEsW+6fUbjkJU3wMZd0AuIgp4mbixZO6DH5Ufx2iyxPUZRpsflUVierM3Iph2yUgfboC8/0DL1QW8XiLZKQ==" saltValue="HLnBVnAFjHQPGfeoKOQ+Ag=="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49</v>
      </c>
      <c r="E1" s="24"/>
      <c r="F1" s="24"/>
      <c r="G1" s="24"/>
      <c r="H1" s="24"/>
      <c r="I1" s="24"/>
      <c r="J1" s="24"/>
      <c r="K1" s="24"/>
      <c r="L1" s="24"/>
      <c r="M1" s="24"/>
      <c r="N1" s="24"/>
      <c r="O1" s="24"/>
      <c r="P1" s="24"/>
      <c r="Q1" s="24"/>
      <c r="R1" s="24"/>
      <c r="S1" s="24"/>
      <c r="T1" s="24"/>
      <c r="U1" s="24"/>
      <c r="V1" s="24"/>
      <c r="W1" s="24"/>
      <c r="X1" s="24">
        <v>1</v>
      </c>
      <c r="Y1" s="24">
        <v>1</v>
      </c>
      <c r="Z1" s="24">
        <v>1</v>
      </c>
      <c r="AA1" s="24">
        <v>1</v>
      </c>
      <c r="AB1" s="24">
        <v>1</v>
      </c>
      <c r="AC1" s="24">
        <v>1</v>
      </c>
      <c r="AD1" s="24">
        <v>1</v>
      </c>
      <c r="AE1" s="24">
        <v>1</v>
      </c>
      <c r="AF1" s="24">
        <v>1</v>
      </c>
      <c r="AG1" s="24">
        <v>1</v>
      </c>
      <c r="AH1" s="24"/>
      <c r="AI1" s="24">
        <v>1</v>
      </c>
      <c r="AJ1" s="24">
        <v>1</v>
      </c>
      <c r="AK1" s="24">
        <v>1</v>
      </c>
      <c r="AL1" s="24">
        <v>1</v>
      </c>
      <c r="AM1" s="24">
        <v>1</v>
      </c>
      <c r="AN1" s="24">
        <v>1</v>
      </c>
      <c r="AO1" s="24">
        <v>1</v>
      </c>
      <c r="AP1" s="24">
        <v>1</v>
      </c>
      <c r="AQ1" s="24">
        <v>1</v>
      </c>
      <c r="AR1" s="24">
        <v>1</v>
      </c>
      <c r="AS1" s="24"/>
      <c r="AT1" s="24">
        <v>1</v>
      </c>
      <c r="AU1" s="24">
        <v>1</v>
      </c>
      <c r="AV1" s="24">
        <v>1</v>
      </c>
      <c r="AW1" s="24">
        <v>1</v>
      </c>
      <c r="AX1" s="24">
        <v>1</v>
      </c>
      <c r="AY1" s="24">
        <v>1</v>
      </c>
      <c r="AZ1" s="24">
        <v>1</v>
      </c>
      <c r="BA1" s="24">
        <v>1</v>
      </c>
      <c r="BB1" s="24">
        <v>1</v>
      </c>
      <c r="BC1" s="24">
        <v>1</v>
      </c>
      <c r="BD1" s="24"/>
      <c r="BE1" s="24">
        <v>1</v>
      </c>
      <c r="BF1" s="24">
        <v>1</v>
      </c>
      <c r="BG1" s="24">
        <v>1</v>
      </c>
      <c r="BH1" s="24">
        <v>1</v>
      </c>
      <c r="BI1" s="24">
        <v>1</v>
      </c>
      <c r="BJ1" s="24">
        <v>1</v>
      </c>
      <c r="BK1" s="24">
        <v>1</v>
      </c>
      <c r="BL1" s="24">
        <v>1</v>
      </c>
      <c r="BM1" s="24">
        <v>1</v>
      </c>
      <c r="BN1" s="24">
        <v>1</v>
      </c>
      <c r="BO1" s="24"/>
      <c r="BP1" s="24">
        <v>1</v>
      </c>
      <c r="BQ1" s="24">
        <v>1</v>
      </c>
      <c r="BR1" s="24">
        <v>1</v>
      </c>
      <c r="BS1" s="24">
        <v>1</v>
      </c>
      <c r="BT1" s="24">
        <v>1</v>
      </c>
      <c r="BU1" s="24">
        <v>1</v>
      </c>
      <c r="BV1" s="24">
        <v>1</v>
      </c>
      <c r="BW1" s="24">
        <v>1</v>
      </c>
      <c r="BX1" s="24">
        <v>1</v>
      </c>
      <c r="BY1" s="24">
        <v>1</v>
      </c>
      <c r="BZ1" s="24"/>
      <c r="CA1" s="24">
        <v>1</v>
      </c>
      <c r="CB1" s="24">
        <v>1</v>
      </c>
      <c r="CC1" s="24">
        <v>1</v>
      </c>
      <c r="CD1" s="24">
        <v>1</v>
      </c>
      <c r="CE1" s="24">
        <v>1</v>
      </c>
      <c r="CF1" s="24">
        <v>1</v>
      </c>
      <c r="CG1" s="24">
        <v>1</v>
      </c>
      <c r="CH1" s="24">
        <v>1</v>
      </c>
      <c r="CI1" s="24">
        <v>1</v>
      </c>
      <c r="CJ1" s="24">
        <v>1</v>
      </c>
      <c r="CK1" s="24"/>
      <c r="CL1" s="24">
        <v>1</v>
      </c>
      <c r="CM1" s="24">
        <v>1</v>
      </c>
      <c r="CN1" s="24">
        <v>1</v>
      </c>
      <c r="CO1" s="24">
        <v>1</v>
      </c>
      <c r="CP1" s="24">
        <v>1</v>
      </c>
      <c r="CQ1" s="24">
        <v>1</v>
      </c>
      <c r="CR1" s="24">
        <v>1</v>
      </c>
      <c r="CS1" s="24">
        <v>1</v>
      </c>
      <c r="CT1" s="24">
        <v>1</v>
      </c>
      <c r="CU1" s="24">
        <v>1</v>
      </c>
      <c r="CV1" s="24"/>
      <c r="CW1" s="24">
        <v>1</v>
      </c>
      <c r="CX1" s="24">
        <v>1</v>
      </c>
      <c r="CY1" s="24">
        <v>1</v>
      </c>
      <c r="CZ1" s="24">
        <v>1</v>
      </c>
      <c r="DA1" s="24">
        <v>1</v>
      </c>
      <c r="DB1" s="24">
        <v>1</v>
      </c>
      <c r="DC1" s="24">
        <v>1</v>
      </c>
      <c r="DD1" s="24">
        <v>1</v>
      </c>
      <c r="DE1" s="24">
        <v>1</v>
      </c>
      <c r="DF1" s="24">
        <v>1</v>
      </c>
      <c r="DG1" s="24"/>
      <c r="DH1" s="24">
        <v>1</v>
      </c>
      <c r="DI1" s="24">
        <v>1</v>
      </c>
      <c r="DJ1" s="24">
        <v>1</v>
      </c>
      <c r="DK1" s="24">
        <v>1</v>
      </c>
      <c r="DL1" s="24">
        <v>1</v>
      </c>
      <c r="DM1" s="24">
        <v>1</v>
      </c>
      <c r="DN1" s="24">
        <v>1</v>
      </c>
      <c r="DO1" s="24">
        <v>1</v>
      </c>
      <c r="DP1" s="24">
        <v>1</v>
      </c>
      <c r="DQ1" s="24">
        <v>1</v>
      </c>
      <c r="DR1" s="24"/>
      <c r="DS1" s="24">
        <v>1</v>
      </c>
      <c r="DT1" s="24">
        <v>1</v>
      </c>
      <c r="DU1" s="24">
        <v>1</v>
      </c>
      <c r="DV1" s="24">
        <v>1</v>
      </c>
      <c r="DW1" s="24">
        <v>1</v>
      </c>
      <c r="DX1" s="24">
        <v>1</v>
      </c>
      <c r="DY1" s="24">
        <v>1</v>
      </c>
      <c r="DZ1" s="24">
        <v>1</v>
      </c>
      <c r="EA1" s="24">
        <v>1</v>
      </c>
      <c r="EB1" s="24">
        <v>1</v>
      </c>
      <c r="EC1" s="24"/>
      <c r="ED1" s="24">
        <v>1</v>
      </c>
      <c r="EE1" s="24">
        <v>1</v>
      </c>
      <c r="EF1" s="24">
        <v>1</v>
      </c>
      <c r="EG1" s="24">
        <v>1</v>
      </c>
      <c r="EH1" s="24">
        <v>1</v>
      </c>
      <c r="EI1" s="24">
        <v>1</v>
      </c>
      <c r="EJ1" s="24">
        <v>1</v>
      </c>
      <c r="EK1" s="24">
        <v>1</v>
      </c>
      <c r="EL1" s="24">
        <v>1</v>
      </c>
      <c r="EM1" s="24">
        <v>1</v>
      </c>
      <c r="EN1" s="24"/>
    </row>
    <row r="2" spans="1:144" x14ac:dyDescent="0.15">
      <c r="A2" s="15" t="s">
        <v>58</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15">
      <c r="A3" s="15" t="s">
        <v>20</v>
      </c>
      <c r="B3" s="17" t="s">
        <v>53</v>
      </c>
      <c r="C3" s="17" t="s">
        <v>4</v>
      </c>
      <c r="D3" s="17" t="s">
        <v>59</v>
      </c>
      <c r="E3" s="17" t="s">
        <v>61</v>
      </c>
      <c r="F3" s="17" t="s">
        <v>60</v>
      </c>
      <c r="G3" s="17" t="s">
        <v>27</v>
      </c>
      <c r="H3" s="71" t="s">
        <v>31</v>
      </c>
      <c r="I3" s="72"/>
      <c r="J3" s="72"/>
      <c r="K3" s="72"/>
      <c r="L3" s="72"/>
      <c r="M3" s="72"/>
      <c r="N3" s="72"/>
      <c r="O3" s="72"/>
      <c r="P3" s="72"/>
      <c r="Q3" s="72"/>
      <c r="R3" s="72"/>
      <c r="S3" s="72"/>
      <c r="T3" s="72"/>
      <c r="U3" s="72"/>
      <c r="V3" s="72"/>
      <c r="W3" s="73"/>
      <c r="X3" s="77" t="s">
        <v>56</v>
      </c>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t="s">
        <v>12</v>
      </c>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row>
    <row r="4" spans="1:144" x14ac:dyDescent="0.15">
      <c r="A4" s="15" t="s">
        <v>62</v>
      </c>
      <c r="B4" s="18"/>
      <c r="C4" s="18"/>
      <c r="D4" s="18"/>
      <c r="E4" s="18"/>
      <c r="F4" s="18"/>
      <c r="G4" s="18"/>
      <c r="H4" s="74"/>
      <c r="I4" s="75"/>
      <c r="J4" s="75"/>
      <c r="K4" s="75"/>
      <c r="L4" s="75"/>
      <c r="M4" s="75"/>
      <c r="N4" s="75"/>
      <c r="O4" s="75"/>
      <c r="P4" s="75"/>
      <c r="Q4" s="75"/>
      <c r="R4" s="75"/>
      <c r="S4" s="75"/>
      <c r="T4" s="75"/>
      <c r="U4" s="75"/>
      <c r="V4" s="75"/>
      <c r="W4" s="76"/>
      <c r="X4" s="78" t="s">
        <v>26</v>
      </c>
      <c r="Y4" s="78"/>
      <c r="Z4" s="78"/>
      <c r="AA4" s="78"/>
      <c r="AB4" s="78"/>
      <c r="AC4" s="78"/>
      <c r="AD4" s="78"/>
      <c r="AE4" s="78"/>
      <c r="AF4" s="78"/>
      <c r="AG4" s="78"/>
      <c r="AH4" s="78"/>
      <c r="AI4" s="78" t="s">
        <v>47</v>
      </c>
      <c r="AJ4" s="78"/>
      <c r="AK4" s="78"/>
      <c r="AL4" s="78"/>
      <c r="AM4" s="78"/>
      <c r="AN4" s="78"/>
      <c r="AO4" s="78"/>
      <c r="AP4" s="78"/>
      <c r="AQ4" s="78"/>
      <c r="AR4" s="78"/>
      <c r="AS4" s="78"/>
      <c r="AT4" s="78" t="s">
        <v>40</v>
      </c>
      <c r="AU4" s="78"/>
      <c r="AV4" s="78"/>
      <c r="AW4" s="78"/>
      <c r="AX4" s="78"/>
      <c r="AY4" s="78"/>
      <c r="AZ4" s="78"/>
      <c r="BA4" s="78"/>
      <c r="BB4" s="78"/>
      <c r="BC4" s="78"/>
      <c r="BD4" s="78"/>
      <c r="BE4" s="78" t="s">
        <v>64</v>
      </c>
      <c r="BF4" s="78"/>
      <c r="BG4" s="78"/>
      <c r="BH4" s="78"/>
      <c r="BI4" s="78"/>
      <c r="BJ4" s="78"/>
      <c r="BK4" s="78"/>
      <c r="BL4" s="78"/>
      <c r="BM4" s="78"/>
      <c r="BN4" s="78"/>
      <c r="BO4" s="78"/>
      <c r="BP4" s="78" t="s">
        <v>36</v>
      </c>
      <c r="BQ4" s="78"/>
      <c r="BR4" s="78"/>
      <c r="BS4" s="78"/>
      <c r="BT4" s="78"/>
      <c r="BU4" s="78"/>
      <c r="BV4" s="78"/>
      <c r="BW4" s="78"/>
      <c r="BX4" s="78"/>
      <c r="BY4" s="78"/>
      <c r="BZ4" s="78"/>
      <c r="CA4" s="78" t="s">
        <v>65</v>
      </c>
      <c r="CB4" s="78"/>
      <c r="CC4" s="78"/>
      <c r="CD4" s="78"/>
      <c r="CE4" s="78"/>
      <c r="CF4" s="78"/>
      <c r="CG4" s="78"/>
      <c r="CH4" s="78"/>
      <c r="CI4" s="78"/>
      <c r="CJ4" s="78"/>
      <c r="CK4" s="78"/>
      <c r="CL4" s="78" t="s">
        <v>67</v>
      </c>
      <c r="CM4" s="78"/>
      <c r="CN4" s="78"/>
      <c r="CO4" s="78"/>
      <c r="CP4" s="78"/>
      <c r="CQ4" s="78"/>
      <c r="CR4" s="78"/>
      <c r="CS4" s="78"/>
      <c r="CT4" s="78"/>
      <c r="CU4" s="78"/>
      <c r="CV4" s="78"/>
      <c r="CW4" s="78" t="s">
        <v>6</v>
      </c>
      <c r="CX4" s="78"/>
      <c r="CY4" s="78"/>
      <c r="CZ4" s="78"/>
      <c r="DA4" s="78"/>
      <c r="DB4" s="78"/>
      <c r="DC4" s="78"/>
      <c r="DD4" s="78"/>
      <c r="DE4" s="78"/>
      <c r="DF4" s="78"/>
      <c r="DG4" s="78"/>
      <c r="DH4" s="78" t="s">
        <v>68</v>
      </c>
      <c r="DI4" s="78"/>
      <c r="DJ4" s="78"/>
      <c r="DK4" s="78"/>
      <c r="DL4" s="78"/>
      <c r="DM4" s="78"/>
      <c r="DN4" s="78"/>
      <c r="DO4" s="78"/>
      <c r="DP4" s="78"/>
      <c r="DQ4" s="78"/>
      <c r="DR4" s="78"/>
      <c r="DS4" s="78" t="s">
        <v>63</v>
      </c>
      <c r="DT4" s="78"/>
      <c r="DU4" s="78"/>
      <c r="DV4" s="78"/>
      <c r="DW4" s="78"/>
      <c r="DX4" s="78"/>
      <c r="DY4" s="78"/>
      <c r="DZ4" s="78"/>
      <c r="EA4" s="78"/>
      <c r="EB4" s="78"/>
      <c r="EC4" s="78"/>
      <c r="ED4" s="78" t="s">
        <v>69</v>
      </c>
      <c r="EE4" s="78"/>
      <c r="EF4" s="78"/>
      <c r="EG4" s="78"/>
      <c r="EH4" s="78"/>
      <c r="EI4" s="78"/>
      <c r="EJ4" s="78"/>
      <c r="EK4" s="78"/>
      <c r="EL4" s="78"/>
      <c r="EM4" s="78"/>
      <c r="EN4" s="78"/>
    </row>
    <row r="5" spans="1:144" x14ac:dyDescent="0.15">
      <c r="A5" s="15" t="s">
        <v>29</v>
      </c>
      <c r="B5" s="19"/>
      <c r="C5" s="19"/>
      <c r="D5" s="19"/>
      <c r="E5" s="19"/>
      <c r="F5" s="19"/>
      <c r="G5" s="19"/>
      <c r="H5" s="25" t="s">
        <v>3</v>
      </c>
      <c r="I5" s="25" t="s">
        <v>70</v>
      </c>
      <c r="J5" s="25" t="s">
        <v>71</v>
      </c>
      <c r="K5" s="25" t="s">
        <v>72</v>
      </c>
      <c r="L5" s="25" t="s">
        <v>73</v>
      </c>
      <c r="M5" s="25" t="s">
        <v>74</v>
      </c>
      <c r="N5" s="25" t="s">
        <v>75</v>
      </c>
      <c r="O5" s="25" t="s">
        <v>76</v>
      </c>
      <c r="P5" s="25" t="s">
        <v>77</v>
      </c>
      <c r="Q5" s="25" t="s">
        <v>78</v>
      </c>
      <c r="R5" s="25" t="s">
        <v>79</v>
      </c>
      <c r="S5" s="25" t="s">
        <v>80</v>
      </c>
      <c r="T5" s="25" t="s">
        <v>66</v>
      </c>
      <c r="U5" s="25" t="s">
        <v>81</v>
      </c>
      <c r="V5" s="25" t="s">
        <v>82</v>
      </c>
      <c r="W5" s="25" t="s">
        <v>83</v>
      </c>
      <c r="X5" s="25" t="s">
        <v>84</v>
      </c>
      <c r="Y5" s="25" t="s">
        <v>85</v>
      </c>
      <c r="Z5" s="25" t="s">
        <v>86</v>
      </c>
      <c r="AA5" s="25" t="s">
        <v>87</v>
      </c>
      <c r="AB5" s="25" t="s">
        <v>88</v>
      </c>
      <c r="AC5" s="25" t="s">
        <v>90</v>
      </c>
      <c r="AD5" s="25" t="s">
        <v>91</v>
      </c>
      <c r="AE5" s="25" t="s">
        <v>92</v>
      </c>
      <c r="AF5" s="25" t="s">
        <v>93</v>
      </c>
      <c r="AG5" s="25" t="s">
        <v>94</v>
      </c>
      <c r="AH5" s="25" t="s">
        <v>46</v>
      </c>
      <c r="AI5" s="25" t="s">
        <v>84</v>
      </c>
      <c r="AJ5" s="25" t="s">
        <v>85</v>
      </c>
      <c r="AK5" s="25" t="s">
        <v>86</v>
      </c>
      <c r="AL5" s="25" t="s">
        <v>87</v>
      </c>
      <c r="AM5" s="25" t="s">
        <v>88</v>
      </c>
      <c r="AN5" s="25" t="s">
        <v>90</v>
      </c>
      <c r="AO5" s="25" t="s">
        <v>91</v>
      </c>
      <c r="AP5" s="25" t="s">
        <v>92</v>
      </c>
      <c r="AQ5" s="25" t="s">
        <v>93</v>
      </c>
      <c r="AR5" s="25" t="s">
        <v>94</v>
      </c>
      <c r="AS5" s="25" t="s">
        <v>89</v>
      </c>
      <c r="AT5" s="25" t="s">
        <v>84</v>
      </c>
      <c r="AU5" s="25" t="s">
        <v>85</v>
      </c>
      <c r="AV5" s="25" t="s">
        <v>86</v>
      </c>
      <c r="AW5" s="25" t="s">
        <v>87</v>
      </c>
      <c r="AX5" s="25" t="s">
        <v>88</v>
      </c>
      <c r="AY5" s="25" t="s">
        <v>90</v>
      </c>
      <c r="AZ5" s="25" t="s">
        <v>91</v>
      </c>
      <c r="BA5" s="25" t="s">
        <v>92</v>
      </c>
      <c r="BB5" s="25" t="s">
        <v>93</v>
      </c>
      <c r="BC5" s="25" t="s">
        <v>94</v>
      </c>
      <c r="BD5" s="25" t="s">
        <v>89</v>
      </c>
      <c r="BE5" s="25" t="s">
        <v>84</v>
      </c>
      <c r="BF5" s="25" t="s">
        <v>85</v>
      </c>
      <c r="BG5" s="25" t="s">
        <v>86</v>
      </c>
      <c r="BH5" s="25" t="s">
        <v>87</v>
      </c>
      <c r="BI5" s="25" t="s">
        <v>88</v>
      </c>
      <c r="BJ5" s="25" t="s">
        <v>90</v>
      </c>
      <c r="BK5" s="25" t="s">
        <v>91</v>
      </c>
      <c r="BL5" s="25" t="s">
        <v>92</v>
      </c>
      <c r="BM5" s="25" t="s">
        <v>93</v>
      </c>
      <c r="BN5" s="25" t="s">
        <v>94</v>
      </c>
      <c r="BO5" s="25" t="s">
        <v>89</v>
      </c>
      <c r="BP5" s="25" t="s">
        <v>84</v>
      </c>
      <c r="BQ5" s="25" t="s">
        <v>85</v>
      </c>
      <c r="BR5" s="25" t="s">
        <v>86</v>
      </c>
      <c r="BS5" s="25" t="s">
        <v>87</v>
      </c>
      <c r="BT5" s="25" t="s">
        <v>88</v>
      </c>
      <c r="BU5" s="25" t="s">
        <v>90</v>
      </c>
      <c r="BV5" s="25" t="s">
        <v>91</v>
      </c>
      <c r="BW5" s="25" t="s">
        <v>92</v>
      </c>
      <c r="BX5" s="25" t="s">
        <v>93</v>
      </c>
      <c r="BY5" s="25" t="s">
        <v>94</v>
      </c>
      <c r="BZ5" s="25" t="s">
        <v>89</v>
      </c>
      <c r="CA5" s="25" t="s">
        <v>84</v>
      </c>
      <c r="CB5" s="25" t="s">
        <v>85</v>
      </c>
      <c r="CC5" s="25" t="s">
        <v>86</v>
      </c>
      <c r="CD5" s="25" t="s">
        <v>87</v>
      </c>
      <c r="CE5" s="25" t="s">
        <v>88</v>
      </c>
      <c r="CF5" s="25" t="s">
        <v>90</v>
      </c>
      <c r="CG5" s="25" t="s">
        <v>91</v>
      </c>
      <c r="CH5" s="25" t="s">
        <v>92</v>
      </c>
      <c r="CI5" s="25" t="s">
        <v>93</v>
      </c>
      <c r="CJ5" s="25" t="s">
        <v>94</v>
      </c>
      <c r="CK5" s="25" t="s">
        <v>89</v>
      </c>
      <c r="CL5" s="25" t="s">
        <v>84</v>
      </c>
      <c r="CM5" s="25" t="s">
        <v>85</v>
      </c>
      <c r="CN5" s="25" t="s">
        <v>86</v>
      </c>
      <c r="CO5" s="25" t="s">
        <v>87</v>
      </c>
      <c r="CP5" s="25" t="s">
        <v>88</v>
      </c>
      <c r="CQ5" s="25" t="s">
        <v>90</v>
      </c>
      <c r="CR5" s="25" t="s">
        <v>91</v>
      </c>
      <c r="CS5" s="25" t="s">
        <v>92</v>
      </c>
      <c r="CT5" s="25" t="s">
        <v>93</v>
      </c>
      <c r="CU5" s="25" t="s">
        <v>94</v>
      </c>
      <c r="CV5" s="25" t="s">
        <v>89</v>
      </c>
      <c r="CW5" s="25" t="s">
        <v>84</v>
      </c>
      <c r="CX5" s="25" t="s">
        <v>85</v>
      </c>
      <c r="CY5" s="25" t="s">
        <v>86</v>
      </c>
      <c r="CZ5" s="25" t="s">
        <v>87</v>
      </c>
      <c r="DA5" s="25" t="s">
        <v>88</v>
      </c>
      <c r="DB5" s="25" t="s">
        <v>90</v>
      </c>
      <c r="DC5" s="25" t="s">
        <v>91</v>
      </c>
      <c r="DD5" s="25" t="s">
        <v>92</v>
      </c>
      <c r="DE5" s="25" t="s">
        <v>93</v>
      </c>
      <c r="DF5" s="25" t="s">
        <v>94</v>
      </c>
      <c r="DG5" s="25" t="s">
        <v>89</v>
      </c>
      <c r="DH5" s="25" t="s">
        <v>84</v>
      </c>
      <c r="DI5" s="25" t="s">
        <v>85</v>
      </c>
      <c r="DJ5" s="25" t="s">
        <v>86</v>
      </c>
      <c r="DK5" s="25" t="s">
        <v>87</v>
      </c>
      <c r="DL5" s="25" t="s">
        <v>88</v>
      </c>
      <c r="DM5" s="25" t="s">
        <v>90</v>
      </c>
      <c r="DN5" s="25" t="s">
        <v>91</v>
      </c>
      <c r="DO5" s="25" t="s">
        <v>92</v>
      </c>
      <c r="DP5" s="25" t="s">
        <v>93</v>
      </c>
      <c r="DQ5" s="25" t="s">
        <v>94</v>
      </c>
      <c r="DR5" s="25" t="s">
        <v>89</v>
      </c>
      <c r="DS5" s="25" t="s">
        <v>84</v>
      </c>
      <c r="DT5" s="25" t="s">
        <v>85</v>
      </c>
      <c r="DU5" s="25" t="s">
        <v>86</v>
      </c>
      <c r="DV5" s="25" t="s">
        <v>87</v>
      </c>
      <c r="DW5" s="25" t="s">
        <v>88</v>
      </c>
      <c r="DX5" s="25" t="s">
        <v>90</v>
      </c>
      <c r="DY5" s="25" t="s">
        <v>91</v>
      </c>
      <c r="DZ5" s="25" t="s">
        <v>92</v>
      </c>
      <c r="EA5" s="25" t="s">
        <v>93</v>
      </c>
      <c r="EB5" s="25" t="s">
        <v>94</v>
      </c>
      <c r="EC5" s="25" t="s">
        <v>89</v>
      </c>
      <c r="ED5" s="25" t="s">
        <v>84</v>
      </c>
      <c r="EE5" s="25" t="s">
        <v>85</v>
      </c>
      <c r="EF5" s="25" t="s">
        <v>86</v>
      </c>
      <c r="EG5" s="25" t="s">
        <v>87</v>
      </c>
      <c r="EH5" s="25" t="s">
        <v>88</v>
      </c>
      <c r="EI5" s="25" t="s">
        <v>90</v>
      </c>
      <c r="EJ5" s="25" t="s">
        <v>91</v>
      </c>
      <c r="EK5" s="25" t="s">
        <v>92</v>
      </c>
      <c r="EL5" s="25" t="s">
        <v>93</v>
      </c>
      <c r="EM5" s="25" t="s">
        <v>94</v>
      </c>
      <c r="EN5" s="25" t="s">
        <v>89</v>
      </c>
    </row>
    <row r="6" spans="1:144" s="14" customFormat="1" x14ac:dyDescent="0.15">
      <c r="A6" s="15" t="s">
        <v>95</v>
      </c>
      <c r="B6" s="20">
        <f t="shared" ref="B6:W6" si="1">B7</f>
        <v>2022</v>
      </c>
      <c r="C6" s="20">
        <f t="shared" si="1"/>
        <v>463043</v>
      </c>
      <c r="D6" s="20">
        <f t="shared" si="1"/>
        <v>47</v>
      </c>
      <c r="E6" s="20">
        <f t="shared" si="1"/>
        <v>1</v>
      </c>
      <c r="F6" s="20">
        <f t="shared" si="1"/>
        <v>0</v>
      </c>
      <c r="G6" s="20">
        <f t="shared" si="1"/>
        <v>0</v>
      </c>
      <c r="H6" s="20" t="str">
        <f t="shared" si="1"/>
        <v>鹿児島県　十島村</v>
      </c>
      <c r="I6" s="20" t="str">
        <f t="shared" si="1"/>
        <v>法非適用</v>
      </c>
      <c r="J6" s="20" t="str">
        <f t="shared" si="1"/>
        <v>水道事業</v>
      </c>
      <c r="K6" s="20" t="str">
        <f t="shared" si="1"/>
        <v>簡易水道事業</v>
      </c>
      <c r="L6" s="20" t="str">
        <f t="shared" si="1"/>
        <v>D4</v>
      </c>
      <c r="M6" s="20" t="str">
        <f t="shared" si="1"/>
        <v>非設置</v>
      </c>
      <c r="N6" s="26" t="str">
        <f t="shared" si="1"/>
        <v>-</v>
      </c>
      <c r="O6" s="26" t="str">
        <f t="shared" si="1"/>
        <v>該当数値なし</v>
      </c>
      <c r="P6" s="26">
        <f t="shared" si="1"/>
        <v>100</v>
      </c>
      <c r="Q6" s="26">
        <f t="shared" si="1"/>
        <v>2750</v>
      </c>
      <c r="R6" s="26">
        <f t="shared" si="1"/>
        <v>657</v>
      </c>
      <c r="S6" s="26">
        <f t="shared" si="1"/>
        <v>101.15</v>
      </c>
      <c r="T6" s="26">
        <f t="shared" si="1"/>
        <v>6.5</v>
      </c>
      <c r="U6" s="26">
        <f t="shared" si="1"/>
        <v>627</v>
      </c>
      <c r="V6" s="26">
        <f t="shared" si="1"/>
        <v>101.1</v>
      </c>
      <c r="W6" s="26">
        <f t="shared" si="1"/>
        <v>6.2</v>
      </c>
      <c r="X6" s="28">
        <f t="shared" ref="X6:AG6" si="2">IF(X7="",NA(),X7)</f>
        <v>68.64</v>
      </c>
      <c r="Y6" s="28">
        <f t="shared" si="2"/>
        <v>73.89</v>
      </c>
      <c r="Z6" s="28">
        <f t="shared" si="2"/>
        <v>67.290000000000006</v>
      </c>
      <c r="AA6" s="28">
        <f t="shared" si="2"/>
        <v>67.180000000000007</v>
      </c>
      <c r="AB6" s="28">
        <f t="shared" si="2"/>
        <v>92.44</v>
      </c>
      <c r="AC6" s="28">
        <f t="shared" si="2"/>
        <v>73.25</v>
      </c>
      <c r="AD6" s="28">
        <f t="shared" si="2"/>
        <v>75.06</v>
      </c>
      <c r="AE6" s="28">
        <f t="shared" si="2"/>
        <v>73.22</v>
      </c>
      <c r="AF6" s="28">
        <f t="shared" si="2"/>
        <v>69.05</v>
      </c>
      <c r="AG6" s="28">
        <f t="shared" si="2"/>
        <v>67.02</v>
      </c>
      <c r="AH6" s="26" t="str">
        <f>IF(AH7="","",IF(AH7="-","【-】","【"&amp;SUBSTITUTE(TEXT(AH7,"#,##0.00"),"-","△")&amp;"】"))</f>
        <v>【73.00】</v>
      </c>
      <c r="AI6" s="26" t="e">
        <f t="shared" ref="AI6:AR6" si="3">IF(AI7="",NA(),AI7)</f>
        <v>#N/A</v>
      </c>
      <c r="AJ6" s="26" t="e">
        <f t="shared" si="3"/>
        <v>#N/A</v>
      </c>
      <c r="AK6" s="26" t="e">
        <f t="shared" si="3"/>
        <v>#N/A</v>
      </c>
      <c r="AL6" s="26" t="e">
        <f t="shared" si="3"/>
        <v>#N/A</v>
      </c>
      <c r="AM6" s="26" t="e">
        <f t="shared" si="3"/>
        <v>#N/A</v>
      </c>
      <c r="AN6" s="26" t="e">
        <f t="shared" si="3"/>
        <v>#N/A</v>
      </c>
      <c r="AO6" s="26" t="e">
        <f t="shared" si="3"/>
        <v>#N/A</v>
      </c>
      <c r="AP6" s="26" t="e">
        <f t="shared" si="3"/>
        <v>#N/A</v>
      </c>
      <c r="AQ6" s="26" t="e">
        <f t="shared" si="3"/>
        <v>#N/A</v>
      </c>
      <c r="AR6" s="26" t="e">
        <f t="shared" si="3"/>
        <v>#N/A</v>
      </c>
      <c r="AS6" s="26" t="str">
        <f>IF(AS7="","",IF(AS7="-","【-】","【"&amp;SUBSTITUTE(TEXT(AS7,"#,##0.00"),"-","△")&amp;"】"))</f>
        <v/>
      </c>
      <c r="AT6" s="26" t="e">
        <f t="shared" ref="AT6:BC6" si="4">IF(AT7="",NA(),AT7)</f>
        <v>#N/A</v>
      </c>
      <c r="AU6" s="26" t="e">
        <f t="shared" si="4"/>
        <v>#N/A</v>
      </c>
      <c r="AV6" s="26" t="e">
        <f t="shared" si="4"/>
        <v>#N/A</v>
      </c>
      <c r="AW6" s="26" t="e">
        <f t="shared" si="4"/>
        <v>#N/A</v>
      </c>
      <c r="AX6" s="26" t="e">
        <f t="shared" si="4"/>
        <v>#N/A</v>
      </c>
      <c r="AY6" s="26" t="e">
        <f t="shared" si="4"/>
        <v>#N/A</v>
      </c>
      <c r="AZ6" s="26" t="e">
        <f t="shared" si="4"/>
        <v>#N/A</v>
      </c>
      <c r="BA6" s="26" t="e">
        <f t="shared" si="4"/>
        <v>#N/A</v>
      </c>
      <c r="BB6" s="26" t="e">
        <f t="shared" si="4"/>
        <v>#N/A</v>
      </c>
      <c r="BC6" s="26" t="e">
        <f t="shared" si="4"/>
        <v>#N/A</v>
      </c>
      <c r="BD6" s="26" t="str">
        <f>IF(BD7="","",IF(BD7="-","【-】","【"&amp;SUBSTITUTE(TEXT(BD7,"#,##0.00"),"-","△")&amp;"】"))</f>
        <v/>
      </c>
      <c r="BE6" s="28">
        <f t="shared" ref="BE6:BN6" si="5">IF(BE7="",NA(),BE7)</f>
        <v>1202.4100000000001</v>
      </c>
      <c r="BF6" s="28">
        <f t="shared" si="5"/>
        <v>1431.65</v>
      </c>
      <c r="BG6" s="28">
        <f t="shared" si="5"/>
        <v>1170.04</v>
      </c>
      <c r="BH6" s="28">
        <f t="shared" si="5"/>
        <v>2004.48</v>
      </c>
      <c r="BI6" s="28">
        <f t="shared" si="5"/>
        <v>2090.64</v>
      </c>
      <c r="BJ6" s="28">
        <f t="shared" si="5"/>
        <v>1274.21</v>
      </c>
      <c r="BK6" s="28">
        <f t="shared" si="5"/>
        <v>1183.92</v>
      </c>
      <c r="BL6" s="28">
        <f t="shared" si="5"/>
        <v>1128.72</v>
      </c>
      <c r="BM6" s="28">
        <f t="shared" si="5"/>
        <v>1125.25</v>
      </c>
      <c r="BN6" s="28">
        <f t="shared" si="5"/>
        <v>1157.05</v>
      </c>
      <c r="BO6" s="26" t="str">
        <f>IF(BO7="","",IF(BO7="-","【-】","【"&amp;SUBSTITUTE(TEXT(BO7,"#,##0.00"),"-","△")&amp;"】"))</f>
        <v>【982.48】</v>
      </c>
      <c r="BP6" s="28">
        <f t="shared" ref="BP6:BY6" si="6">IF(BP7="",NA(),BP7)</f>
        <v>47.86</v>
      </c>
      <c r="BQ6" s="28">
        <f t="shared" si="6"/>
        <v>31.24</v>
      </c>
      <c r="BR6" s="28">
        <f t="shared" si="6"/>
        <v>43.17</v>
      </c>
      <c r="BS6" s="28">
        <f t="shared" si="6"/>
        <v>44.94</v>
      </c>
      <c r="BT6" s="28">
        <f t="shared" si="6"/>
        <v>32.89</v>
      </c>
      <c r="BU6" s="28">
        <f t="shared" si="6"/>
        <v>41.25</v>
      </c>
      <c r="BV6" s="28">
        <f t="shared" si="6"/>
        <v>42.5</v>
      </c>
      <c r="BW6" s="28">
        <f t="shared" si="6"/>
        <v>41.84</v>
      </c>
      <c r="BX6" s="28">
        <f t="shared" si="6"/>
        <v>41.44</v>
      </c>
      <c r="BY6" s="28">
        <f t="shared" si="6"/>
        <v>37.65</v>
      </c>
      <c r="BZ6" s="26" t="str">
        <f>IF(BZ7="","",IF(BZ7="-","【-】","【"&amp;SUBSTITUTE(TEXT(BZ7,"#,##0.00"),"-","△")&amp;"】"))</f>
        <v>【50.61】</v>
      </c>
      <c r="CA6" s="28">
        <f t="shared" ref="CA6:CJ6" si="7">IF(CA7="",NA(),CA7)</f>
        <v>339.49</v>
      </c>
      <c r="CB6" s="28">
        <f t="shared" si="7"/>
        <v>523.41</v>
      </c>
      <c r="CC6" s="28">
        <f t="shared" si="7"/>
        <v>388.83</v>
      </c>
      <c r="CD6" s="28">
        <f t="shared" si="7"/>
        <v>373.75</v>
      </c>
      <c r="CE6" s="28">
        <f t="shared" si="7"/>
        <v>511.98</v>
      </c>
      <c r="CF6" s="28">
        <f t="shared" si="7"/>
        <v>383.25</v>
      </c>
      <c r="CG6" s="28">
        <f t="shared" si="7"/>
        <v>377.72</v>
      </c>
      <c r="CH6" s="28">
        <f t="shared" si="7"/>
        <v>390.47</v>
      </c>
      <c r="CI6" s="28">
        <f t="shared" si="7"/>
        <v>403.61</v>
      </c>
      <c r="CJ6" s="28">
        <f t="shared" si="7"/>
        <v>442.82</v>
      </c>
      <c r="CK6" s="26" t="str">
        <f>IF(CK7="","",IF(CK7="-","【-】","【"&amp;SUBSTITUTE(TEXT(CK7,"#,##0.00"),"-","△")&amp;"】"))</f>
        <v>【320.83】</v>
      </c>
      <c r="CL6" s="28">
        <f t="shared" ref="CL6:CU6" si="8">IF(CL7="",NA(),CL7)</f>
        <v>74.47</v>
      </c>
      <c r="CM6" s="28">
        <f t="shared" si="8"/>
        <v>69.760000000000005</v>
      </c>
      <c r="CN6" s="28">
        <f t="shared" si="8"/>
        <v>63.81</v>
      </c>
      <c r="CO6" s="28">
        <f t="shared" si="8"/>
        <v>67.959999999999994</v>
      </c>
      <c r="CP6" s="28">
        <f t="shared" si="8"/>
        <v>65.22</v>
      </c>
      <c r="CQ6" s="28">
        <f t="shared" si="8"/>
        <v>48.26</v>
      </c>
      <c r="CR6" s="28">
        <f t="shared" si="8"/>
        <v>48.01</v>
      </c>
      <c r="CS6" s="28">
        <f t="shared" si="8"/>
        <v>49.08</v>
      </c>
      <c r="CT6" s="28">
        <f t="shared" si="8"/>
        <v>51.46</v>
      </c>
      <c r="CU6" s="28">
        <f t="shared" si="8"/>
        <v>51.84</v>
      </c>
      <c r="CV6" s="26" t="str">
        <f>IF(CV7="","",IF(CV7="-","【-】","【"&amp;SUBSTITUTE(TEXT(CV7,"#,##0.00"),"-","△")&amp;"】"))</f>
        <v>【56.15】</v>
      </c>
      <c r="CW6" s="28">
        <f t="shared" ref="CW6:DF6" si="9">IF(CW7="",NA(),CW7)</f>
        <v>87.15</v>
      </c>
      <c r="CX6" s="28">
        <f t="shared" si="9"/>
        <v>78.430000000000007</v>
      </c>
      <c r="CY6" s="28">
        <f t="shared" si="9"/>
        <v>100</v>
      </c>
      <c r="CZ6" s="28">
        <f t="shared" si="9"/>
        <v>100</v>
      </c>
      <c r="DA6" s="28">
        <f t="shared" si="9"/>
        <v>100</v>
      </c>
      <c r="DB6" s="28">
        <f t="shared" si="9"/>
        <v>72.72</v>
      </c>
      <c r="DC6" s="28">
        <f t="shared" si="9"/>
        <v>72.75</v>
      </c>
      <c r="DD6" s="28">
        <f t="shared" si="9"/>
        <v>71.27</v>
      </c>
      <c r="DE6" s="28">
        <f t="shared" si="9"/>
        <v>68.58</v>
      </c>
      <c r="DF6" s="28">
        <f t="shared" si="9"/>
        <v>67.94</v>
      </c>
      <c r="DG6" s="26" t="str">
        <f>IF(DG7="","",IF(DG7="-","【-】","【"&amp;SUBSTITUTE(TEXT(DG7,"#,##0.00"),"-","△")&amp;"】"))</f>
        <v>【70.01】</v>
      </c>
      <c r="DH6" s="26" t="e">
        <f t="shared" ref="DH6:DQ6" si="10">IF(DH7="",NA(),DH7)</f>
        <v>#N/A</v>
      </c>
      <c r="DI6" s="26" t="e">
        <f t="shared" si="10"/>
        <v>#N/A</v>
      </c>
      <c r="DJ6" s="26" t="e">
        <f t="shared" si="10"/>
        <v>#N/A</v>
      </c>
      <c r="DK6" s="26" t="e">
        <f t="shared" si="10"/>
        <v>#N/A</v>
      </c>
      <c r="DL6" s="26" t="e">
        <f t="shared" si="10"/>
        <v>#N/A</v>
      </c>
      <c r="DM6" s="26" t="e">
        <f t="shared" si="10"/>
        <v>#N/A</v>
      </c>
      <c r="DN6" s="26" t="e">
        <f t="shared" si="10"/>
        <v>#N/A</v>
      </c>
      <c r="DO6" s="26" t="e">
        <f t="shared" si="10"/>
        <v>#N/A</v>
      </c>
      <c r="DP6" s="26" t="e">
        <f t="shared" si="10"/>
        <v>#N/A</v>
      </c>
      <c r="DQ6" s="26" t="e">
        <f t="shared" si="10"/>
        <v>#N/A</v>
      </c>
      <c r="DR6" s="26" t="str">
        <f>IF(DR7="","",IF(DR7="-","【-】","【"&amp;SUBSTITUTE(TEXT(DR7,"#,##0.00"),"-","△")&amp;"】"))</f>
        <v/>
      </c>
      <c r="DS6" s="26" t="e">
        <f t="shared" ref="DS6:EB6" si="11">IF(DS7="",NA(),DS7)</f>
        <v>#N/A</v>
      </c>
      <c r="DT6" s="26" t="e">
        <f t="shared" si="11"/>
        <v>#N/A</v>
      </c>
      <c r="DU6" s="26" t="e">
        <f t="shared" si="11"/>
        <v>#N/A</v>
      </c>
      <c r="DV6" s="26" t="e">
        <f t="shared" si="11"/>
        <v>#N/A</v>
      </c>
      <c r="DW6" s="26" t="e">
        <f t="shared" si="11"/>
        <v>#N/A</v>
      </c>
      <c r="DX6" s="26" t="e">
        <f t="shared" si="11"/>
        <v>#N/A</v>
      </c>
      <c r="DY6" s="26" t="e">
        <f t="shared" si="11"/>
        <v>#N/A</v>
      </c>
      <c r="DZ6" s="26" t="e">
        <f t="shared" si="11"/>
        <v>#N/A</v>
      </c>
      <c r="EA6" s="26" t="e">
        <f t="shared" si="11"/>
        <v>#N/A</v>
      </c>
      <c r="EB6" s="26" t="e">
        <f t="shared" si="11"/>
        <v>#N/A</v>
      </c>
      <c r="EC6" s="26" t="str">
        <f>IF(EC7="","",IF(EC7="-","【-】","【"&amp;SUBSTITUTE(TEXT(EC7,"#,##0.00"),"-","△")&amp;"】"))</f>
        <v/>
      </c>
      <c r="ED6" s="28">
        <f t="shared" ref="ED6:EM6" si="12">IF(ED7="",NA(),ED7)</f>
        <v>5.98</v>
      </c>
      <c r="EE6" s="28">
        <f t="shared" si="12"/>
        <v>2.2200000000000002</v>
      </c>
      <c r="EF6" s="28">
        <f t="shared" si="12"/>
        <v>1</v>
      </c>
      <c r="EG6" s="26">
        <f t="shared" si="12"/>
        <v>0</v>
      </c>
      <c r="EH6" s="26">
        <f t="shared" si="12"/>
        <v>0</v>
      </c>
      <c r="EI6" s="28">
        <f t="shared" si="12"/>
        <v>0.62</v>
      </c>
      <c r="EJ6" s="28">
        <f t="shared" si="12"/>
        <v>0.39</v>
      </c>
      <c r="EK6" s="28">
        <f t="shared" si="12"/>
        <v>0.61</v>
      </c>
      <c r="EL6" s="28">
        <f t="shared" si="12"/>
        <v>0.4</v>
      </c>
      <c r="EM6" s="28">
        <f t="shared" si="12"/>
        <v>0.59</v>
      </c>
      <c r="EN6" s="26" t="str">
        <f>IF(EN7="","",IF(EN7="-","【-】","【"&amp;SUBSTITUTE(TEXT(EN7,"#,##0.00"),"-","△")&amp;"】"))</f>
        <v>【0.52】</v>
      </c>
    </row>
    <row r="7" spans="1:144" s="14" customFormat="1" x14ac:dyDescent="0.15">
      <c r="A7" s="15"/>
      <c r="B7" s="21">
        <v>2022</v>
      </c>
      <c r="C7" s="21">
        <v>463043</v>
      </c>
      <c r="D7" s="21">
        <v>47</v>
      </c>
      <c r="E7" s="21">
        <v>1</v>
      </c>
      <c r="F7" s="21">
        <v>0</v>
      </c>
      <c r="G7" s="21">
        <v>0</v>
      </c>
      <c r="H7" s="21" t="s">
        <v>96</v>
      </c>
      <c r="I7" s="21" t="s">
        <v>97</v>
      </c>
      <c r="J7" s="21" t="s">
        <v>98</v>
      </c>
      <c r="K7" s="21" t="s">
        <v>99</v>
      </c>
      <c r="L7" s="21" t="s">
        <v>100</v>
      </c>
      <c r="M7" s="21" t="s">
        <v>0</v>
      </c>
      <c r="N7" s="27" t="s">
        <v>38</v>
      </c>
      <c r="O7" s="27" t="s">
        <v>101</v>
      </c>
      <c r="P7" s="27">
        <v>100</v>
      </c>
      <c r="Q7" s="27">
        <v>2750</v>
      </c>
      <c r="R7" s="27">
        <v>657</v>
      </c>
      <c r="S7" s="27">
        <v>101.15</v>
      </c>
      <c r="T7" s="27">
        <v>6.5</v>
      </c>
      <c r="U7" s="27">
        <v>627</v>
      </c>
      <c r="V7" s="27">
        <v>101.1</v>
      </c>
      <c r="W7" s="27">
        <v>6.2</v>
      </c>
      <c r="X7" s="27">
        <v>68.64</v>
      </c>
      <c r="Y7" s="27">
        <v>73.89</v>
      </c>
      <c r="Z7" s="27">
        <v>67.290000000000006</v>
      </c>
      <c r="AA7" s="27">
        <v>67.180000000000007</v>
      </c>
      <c r="AB7" s="27">
        <v>92.44</v>
      </c>
      <c r="AC7" s="27">
        <v>73.25</v>
      </c>
      <c r="AD7" s="27">
        <v>75.06</v>
      </c>
      <c r="AE7" s="27">
        <v>73.22</v>
      </c>
      <c r="AF7" s="27">
        <v>69.05</v>
      </c>
      <c r="AG7" s="27">
        <v>67.02</v>
      </c>
      <c r="AH7" s="27">
        <v>73</v>
      </c>
      <c r="AI7" s="27"/>
      <c r="AJ7" s="27"/>
      <c r="AK7" s="27"/>
      <c r="AL7" s="27"/>
      <c r="AM7" s="27"/>
      <c r="AN7" s="27"/>
      <c r="AO7" s="27"/>
      <c r="AP7" s="27"/>
      <c r="AQ7" s="27"/>
      <c r="AR7" s="27"/>
      <c r="AS7" s="27"/>
      <c r="AT7" s="27"/>
      <c r="AU7" s="27"/>
      <c r="AV7" s="27"/>
      <c r="AW7" s="27"/>
      <c r="AX7" s="27"/>
      <c r="AY7" s="27"/>
      <c r="AZ7" s="27"/>
      <c r="BA7" s="27"/>
      <c r="BB7" s="27"/>
      <c r="BC7" s="27"/>
      <c r="BD7" s="27"/>
      <c r="BE7" s="27">
        <v>1202.4100000000001</v>
      </c>
      <c r="BF7" s="27">
        <v>1431.65</v>
      </c>
      <c r="BG7" s="27">
        <v>1170.04</v>
      </c>
      <c r="BH7" s="27">
        <v>2004.48</v>
      </c>
      <c r="BI7" s="27">
        <v>2090.64</v>
      </c>
      <c r="BJ7" s="27">
        <v>1274.21</v>
      </c>
      <c r="BK7" s="27">
        <v>1183.92</v>
      </c>
      <c r="BL7" s="27">
        <v>1128.72</v>
      </c>
      <c r="BM7" s="27">
        <v>1125.25</v>
      </c>
      <c r="BN7" s="27">
        <v>1157.05</v>
      </c>
      <c r="BO7" s="27">
        <v>982.48</v>
      </c>
      <c r="BP7" s="27">
        <v>47.86</v>
      </c>
      <c r="BQ7" s="27">
        <v>31.24</v>
      </c>
      <c r="BR7" s="27">
        <v>43.17</v>
      </c>
      <c r="BS7" s="27">
        <v>44.94</v>
      </c>
      <c r="BT7" s="27">
        <v>32.89</v>
      </c>
      <c r="BU7" s="27">
        <v>41.25</v>
      </c>
      <c r="BV7" s="27">
        <v>42.5</v>
      </c>
      <c r="BW7" s="27">
        <v>41.84</v>
      </c>
      <c r="BX7" s="27">
        <v>41.44</v>
      </c>
      <c r="BY7" s="27">
        <v>37.65</v>
      </c>
      <c r="BZ7" s="27">
        <v>50.61</v>
      </c>
      <c r="CA7" s="27">
        <v>339.49</v>
      </c>
      <c r="CB7" s="27">
        <v>523.41</v>
      </c>
      <c r="CC7" s="27">
        <v>388.83</v>
      </c>
      <c r="CD7" s="27">
        <v>373.75</v>
      </c>
      <c r="CE7" s="27">
        <v>511.98</v>
      </c>
      <c r="CF7" s="27">
        <v>383.25</v>
      </c>
      <c r="CG7" s="27">
        <v>377.72</v>
      </c>
      <c r="CH7" s="27">
        <v>390.47</v>
      </c>
      <c r="CI7" s="27">
        <v>403.61</v>
      </c>
      <c r="CJ7" s="27">
        <v>442.82</v>
      </c>
      <c r="CK7" s="27">
        <v>320.83</v>
      </c>
      <c r="CL7" s="27">
        <v>74.47</v>
      </c>
      <c r="CM7" s="27">
        <v>69.760000000000005</v>
      </c>
      <c r="CN7" s="27">
        <v>63.81</v>
      </c>
      <c r="CO7" s="27">
        <v>67.959999999999994</v>
      </c>
      <c r="CP7" s="27">
        <v>65.22</v>
      </c>
      <c r="CQ7" s="27">
        <v>48.26</v>
      </c>
      <c r="CR7" s="27">
        <v>48.01</v>
      </c>
      <c r="CS7" s="27">
        <v>49.08</v>
      </c>
      <c r="CT7" s="27">
        <v>51.46</v>
      </c>
      <c r="CU7" s="27">
        <v>51.84</v>
      </c>
      <c r="CV7" s="27">
        <v>56.15</v>
      </c>
      <c r="CW7" s="27">
        <v>87.15</v>
      </c>
      <c r="CX7" s="27">
        <v>78.430000000000007</v>
      </c>
      <c r="CY7" s="27">
        <v>100</v>
      </c>
      <c r="CZ7" s="27">
        <v>100</v>
      </c>
      <c r="DA7" s="27">
        <v>100</v>
      </c>
      <c r="DB7" s="27">
        <v>72.72</v>
      </c>
      <c r="DC7" s="27">
        <v>72.75</v>
      </c>
      <c r="DD7" s="27">
        <v>71.27</v>
      </c>
      <c r="DE7" s="27">
        <v>68.58</v>
      </c>
      <c r="DF7" s="27">
        <v>67.94</v>
      </c>
      <c r="DG7" s="27">
        <v>70.010000000000005</v>
      </c>
      <c r="DH7" s="27"/>
      <c r="DI7" s="27"/>
      <c r="DJ7" s="27"/>
      <c r="DK7" s="27"/>
      <c r="DL7" s="27"/>
      <c r="DM7" s="27"/>
      <c r="DN7" s="27"/>
      <c r="DO7" s="27"/>
      <c r="DP7" s="27"/>
      <c r="DQ7" s="27"/>
      <c r="DR7" s="27"/>
      <c r="DS7" s="27"/>
      <c r="DT7" s="27"/>
      <c r="DU7" s="27"/>
      <c r="DV7" s="27"/>
      <c r="DW7" s="27"/>
      <c r="DX7" s="27"/>
      <c r="DY7" s="27"/>
      <c r="DZ7" s="27"/>
      <c r="EA7" s="27"/>
      <c r="EB7" s="27"/>
      <c r="EC7" s="27"/>
      <c r="ED7" s="27">
        <v>5.98</v>
      </c>
      <c r="EE7" s="27">
        <v>2.2200000000000002</v>
      </c>
      <c r="EF7" s="27">
        <v>1</v>
      </c>
      <c r="EG7" s="27">
        <v>0</v>
      </c>
      <c r="EH7" s="27">
        <v>0</v>
      </c>
      <c r="EI7" s="27">
        <v>0.62</v>
      </c>
      <c r="EJ7" s="27">
        <v>0.39</v>
      </c>
      <c r="EK7" s="27">
        <v>0.61</v>
      </c>
      <c r="EL7" s="27">
        <v>0.4</v>
      </c>
      <c r="EM7" s="27">
        <v>0.59</v>
      </c>
      <c r="EN7" s="27">
        <v>0.52</v>
      </c>
    </row>
    <row r="8" spans="1:144" x14ac:dyDescent="0.15">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row>
    <row r="9" spans="1:144" x14ac:dyDescent="0.15">
      <c r="A9" s="16"/>
      <c r="B9" s="16" t="s">
        <v>102</v>
      </c>
      <c r="C9" s="16" t="s">
        <v>103</v>
      </c>
      <c r="D9" s="16" t="s">
        <v>104</v>
      </c>
      <c r="E9" s="16" t="s">
        <v>105</v>
      </c>
      <c r="F9" s="16" t="s">
        <v>106</v>
      </c>
      <c r="X9" s="29"/>
      <c r="Y9" s="29"/>
      <c r="Z9" s="29"/>
      <c r="AA9" s="29"/>
      <c r="AB9" s="29"/>
      <c r="AC9" s="29"/>
      <c r="AD9" s="29"/>
      <c r="AE9" s="29"/>
      <c r="AF9" s="29"/>
      <c r="AG9" s="29"/>
      <c r="AI9" s="29"/>
      <c r="AJ9" s="29"/>
      <c r="AK9" s="29"/>
      <c r="AL9" s="29"/>
      <c r="AM9" s="29"/>
      <c r="AN9" s="29"/>
      <c r="AO9" s="29"/>
      <c r="AP9" s="29"/>
      <c r="AQ9" s="29"/>
      <c r="AR9" s="29"/>
      <c r="AT9" s="29"/>
      <c r="AU9" s="29"/>
      <c r="AV9" s="29"/>
      <c r="AW9" s="29"/>
      <c r="AX9" s="29"/>
      <c r="AY9" s="29"/>
      <c r="AZ9" s="29"/>
      <c r="BA9" s="29"/>
      <c r="BB9" s="29"/>
      <c r="BC9" s="29"/>
      <c r="BE9" s="29"/>
      <c r="BF9" s="29"/>
      <c r="BG9" s="29"/>
      <c r="BH9" s="29"/>
      <c r="BI9" s="29"/>
      <c r="BJ9" s="29"/>
      <c r="BK9" s="29"/>
      <c r="BL9" s="29"/>
      <c r="BM9" s="29"/>
      <c r="BN9" s="29"/>
      <c r="BP9" s="29"/>
      <c r="BQ9" s="29"/>
      <c r="BR9" s="29"/>
      <c r="BS9" s="29"/>
      <c r="BT9" s="29"/>
      <c r="BU9" s="29"/>
      <c r="BV9" s="29"/>
      <c r="BW9" s="29"/>
      <c r="BX9" s="29"/>
      <c r="BY9" s="29"/>
      <c r="CA9" s="29"/>
      <c r="CB9" s="29"/>
      <c r="CC9" s="29"/>
      <c r="CD9" s="29"/>
      <c r="CE9" s="29"/>
      <c r="CF9" s="29"/>
      <c r="CG9" s="29"/>
      <c r="CH9" s="29"/>
      <c r="CI9" s="29"/>
      <c r="CJ9" s="29"/>
      <c r="CL9" s="29"/>
      <c r="CM9" s="29"/>
      <c r="CN9" s="29"/>
      <c r="CO9" s="29"/>
      <c r="CP9" s="29"/>
      <c r="CQ9" s="29"/>
      <c r="CR9" s="29"/>
      <c r="CS9" s="29"/>
      <c r="CT9" s="29"/>
      <c r="CU9" s="29"/>
      <c r="CW9" s="29"/>
      <c r="CX9" s="29"/>
      <c r="CY9" s="29"/>
      <c r="CZ9" s="29"/>
      <c r="DA9" s="29"/>
      <c r="DB9" s="29"/>
      <c r="DC9" s="29"/>
      <c r="DD9" s="29"/>
      <c r="DE9" s="29"/>
      <c r="DF9" s="29"/>
      <c r="DH9" s="29"/>
      <c r="DI9" s="29"/>
      <c r="DJ9" s="29"/>
      <c r="DK9" s="29"/>
      <c r="DL9" s="29"/>
      <c r="DM9" s="29"/>
      <c r="DN9" s="29"/>
      <c r="DO9" s="29"/>
      <c r="DP9" s="29"/>
      <c r="DQ9" s="29"/>
      <c r="DS9" s="29"/>
      <c r="DT9" s="29"/>
      <c r="DU9" s="29"/>
      <c r="DV9" s="29"/>
      <c r="DW9" s="29"/>
      <c r="DX9" s="29"/>
      <c r="DY9" s="29"/>
      <c r="DZ9" s="29"/>
      <c r="EA9" s="29"/>
      <c r="EB9" s="29"/>
      <c r="ED9" s="29"/>
      <c r="EE9" s="29"/>
      <c r="EF9" s="29"/>
      <c r="EG9" s="29"/>
      <c r="EH9" s="29"/>
      <c r="EI9" s="29"/>
      <c r="EJ9" s="29"/>
      <c r="EK9" s="29"/>
      <c r="EL9" s="29"/>
      <c r="EM9" s="29"/>
    </row>
    <row r="10" spans="1:144" x14ac:dyDescent="0.15">
      <c r="A10" s="16" t="s">
        <v>53</v>
      </c>
      <c r="B10" s="22">
        <f>DATEVALUE($B7+12-B11&amp;"/1/"&amp;B12)</f>
        <v>47484</v>
      </c>
      <c r="C10" s="23">
        <f>DATEVALUE($B7+12-C11&amp;"/1/"&amp;C12)</f>
        <v>47849</v>
      </c>
      <c r="D10" s="23">
        <f>DATEVALUE($B7+12-D11&amp;"/1/"&amp;D12)</f>
        <v>48215</v>
      </c>
      <c r="E10" s="23">
        <f>DATEVALUE($B7+12-E11&amp;"/1/"&amp;E12)</f>
        <v>48582</v>
      </c>
      <c r="F10" s="23">
        <f>DATEVALUE($B7+12-F11&amp;"/1/"&amp;F12)</f>
        <v>48948</v>
      </c>
    </row>
    <row r="11" spans="1:144" x14ac:dyDescent="0.15">
      <c r="B11">
        <v>4</v>
      </c>
      <c r="C11">
        <v>3</v>
      </c>
      <c r="D11">
        <v>2</v>
      </c>
      <c r="E11">
        <v>1</v>
      </c>
      <c r="F11">
        <v>0</v>
      </c>
      <c r="G11" t="s">
        <v>107</v>
      </c>
    </row>
    <row r="12" spans="1:144" x14ac:dyDescent="0.15">
      <c r="B12">
        <v>1</v>
      </c>
      <c r="C12">
        <v>1</v>
      </c>
      <c r="D12">
        <v>2</v>
      </c>
      <c r="E12">
        <v>3</v>
      </c>
      <c r="F12">
        <v>4</v>
      </c>
      <c r="G12" t="s">
        <v>108</v>
      </c>
    </row>
    <row r="13" spans="1:144" x14ac:dyDescent="0.15">
      <c r="B13" t="s">
        <v>109</v>
      </c>
      <c r="C13" t="s">
        <v>110</v>
      </c>
      <c r="D13" t="s">
        <v>110</v>
      </c>
      <c r="E13" t="s">
        <v>110</v>
      </c>
      <c r="F13" t="s">
        <v>110</v>
      </c>
      <c r="G13" t="s">
        <v>111</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鹿児島県</cp:lastModifiedBy>
  <dcterms:created xsi:type="dcterms:W3CDTF">2023-12-05T01:07:54Z</dcterms:created>
  <dcterms:modified xsi:type="dcterms:W3CDTF">2024-02-20T07:07:22Z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2024-02-13T08:55:38Z</vt:filetime>
  </property>
</Properties>
</file>