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完成版\20_三島村(済，体裁修正)確認中\"/>
    </mc:Choice>
  </mc:AlternateContent>
  <workbookProtection workbookAlgorithmName="SHA-512" workbookHashValue="ebNRZPK9NbHn9XuTWiVf1uNKcX6oupuTT0MhA9F/BF5pPK1IVNV8Fu7/PyBLAiA6LtJJsedPsLFzwAhp7iK6ew==" workbookSaltValue="hYdNaKcEhiAXMOWDWP2/lA==" workbookSpinCount="100000" lockStructure="1"/>
  <bookViews>
    <workbookView xWindow="0" yWindow="0" windowWidth="28800" windowHeight="1246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AT8" i="4" s="1"/>
  <c r="S6" i="5"/>
  <c r="AL8" i="4" s="1"/>
  <c r="R6" i="5"/>
  <c r="AD10" i="4" s="1"/>
  <c r="Q6" i="5"/>
  <c r="P6" i="5"/>
  <c r="P10" i="4" s="1"/>
  <c r="O6" i="5"/>
  <c r="I10" i="4" s="1"/>
  <c r="N6" i="5"/>
  <c r="B10" i="4" s="1"/>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E86" i="4"/>
  <c r="BB10" i="4"/>
  <c r="AL10" i="4"/>
  <c r="W10" i="4"/>
  <c r="BB8" i="4"/>
  <c r="AD8" i="4"/>
  <c r="W8" i="4"/>
  <c r="B8" i="4"/>
</calcChain>
</file>

<file path=xl/sharedStrings.xml><?xml version="1.0" encoding="utf-8"?>
<sst xmlns="http://schemas.openxmlformats.org/spreadsheetml/2006/main" count="252" uniqueCount="120">
  <si>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</si>
  <si>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</si>
  <si>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</si>
  <si>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</si>
  <si>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</si>
  <si>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</si>
  <si>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</si>
  <si>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</si>
  <si>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</si>
  <si>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</si>
  <si>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</si>
  <si>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</si>
  <si>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</si>
  <si>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</si>
  <si>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</si>
  <si>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</si>
  <si>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</si>
  <si>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</si>
  <si>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</si>
  <si>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</si>
  <si>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</si>
  <si>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</si>
  <si>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</si>
  <si>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</si>
  <si>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</si>
  <si>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</si>
  <si>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</si>
  <si>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</si>
  <si>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</si>
  <si>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</si>
  <si>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</si>
  <si>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</si>
  <si>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</si>
  <si>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</si>
  <si>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</si>
  <si>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</si>
  <si>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</si>
  <si>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</si>
  <si>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</si>
  <si>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</si>
  <si>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</si>
  <si>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</si>
  <si>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</si>
  <si>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</si>
  <si>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</si>
  <si>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</si>
  <si>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</si>
  <si>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</si>
  <si>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</si>
  <si>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</si>
  <si>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</si>
  <si>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</si>
  <si>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</si>
  <si>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</si>
  <si>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</si>
  <si>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</si>
  <si>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</si>
  <si>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</si>
  <si>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</si>
  <si>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</si>
  <si>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</si>
  <si>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</si>
  <si>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</si>
  <si>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</si>
  <si>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</si>
  <si>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</si>
  <si>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</si>
  <si>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</si>
  <si>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</si>
  <si>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</si>
  <si>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</si>
  <si>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</si>
  <si>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</si>
  <si>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</si>
  <si>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</si>
  <si>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</si>
  <si>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</si>
  <si>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</si>
  <si>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</si>
  <si>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</si>
  <si>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</si>
  <si>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</si>
  <si>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</si>
  <si>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</si>
  <si>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</si>
  <si>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</si>
  <si>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</si>
  <si>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</si>
  <si>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</si>
  <si>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</si>
  <si>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</si>
  <si>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</si>
  <si>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</si>
  <si>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</si>
  <si>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</si>
  <si>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</si>
  <si>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</si>
  <si>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</si>
  <si>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三島村</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</si>
  <si>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</si>
  <si>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</si>
  <si>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</si>
  <si>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</si>
  <si>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</si>
  <si>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</si>
  <si>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</si>
  <si>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</si>
  <si>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</si>
  <si>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</si>
  <si>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</si>
  <si>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</si>
  <si>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</si>
  <si>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</si>
  <si>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</si>
  <si>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</si>
  <si>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</si>
  <si>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</si>
  <si>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平成18年4月の供用開始から17年が経過し、経年劣化による老朽化が顕著である。改修を要する浄化槽についてはその都度適切に改修を行っている。</t>
    <phoneticPr fontId="4"/>
  </si>
  <si>
    <t>島内に事業者が存在せず処理場がないため維持管理と島外搬出に係る経費が村の財政を圧迫しているが、今後も適切な生活排水処理に努める。</t>
    <phoneticPr fontId="4"/>
  </si>
  <si>
    <t>①本村は市町村設置型で合併処理浄化槽を整備しているため、財産貸付収入と一般会計からの繰入金により経常収支比率は100%を維持している。
④平成17年度、18年度の過疎対策事業債（37,200千円）の償還終了により企業債残高が大幅に縮小した。今後発生する大規模改修については、経営の圧迫に配慮し計画的な実施を検討する必要がある。
⑤,⑥島内に処理施設がなく、事業者もいないため島外搬出と維持管理に多額の経費を要する。加えて受益者が少ないため類似団体と比較すると経費回収率は低率で推移している。
⑦施設利用者に高齢者が多いため、利用者の島外の施設入所や病気療養等により一時休止している施設がある。
⑧市町村設置型により合併処理浄化槽を整備しているため水洗化率は100%である。</t>
    <rPh sb="262" eb="265">
      <t>リヨウシャ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</si>
</sst>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39-4D40-8814-5769B2C6E47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C39-4D40-8814-5769B2C6E47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F9-4F0B-AE81-57DA6A7D94D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54.93</c:v>
                </c:pt>
                <c:pt idx="1">
                  <c:v>55.96</c:v>
                </c:pt>
                <c:pt idx="2">
                  <c:v>56.45</c:v>
                </c:pt>
                <c:pt idx="3">
                  <c:v>58.26</c:v>
                </c:pt>
                <c:pt idx="4">
                  <c:v>88.45</c:v>
                </c:pt>
              </c:numCache>
            </c:numRef>
          </c:val>
          <c:smooth val="0"/>
          <c:extLst>
            <c:ext xmlns:c16="http://schemas.microsoft.com/office/drawing/2014/chart" uri="{C3380CC4-5D6E-409C-BE32-E72D297353CC}">
              <c16:uniqueId val="{00000001-6EF9-4F0B-AE81-57DA6A7D94D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D3D-435D-A3CE-58C2AC789CB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65.569999999999993</c:v>
                </c:pt>
                <c:pt idx="1">
                  <c:v>60.12</c:v>
                </c:pt>
                <c:pt idx="2">
                  <c:v>54.99</c:v>
                </c:pt>
                <c:pt idx="3">
                  <c:v>66.430000000000007</c:v>
                </c:pt>
                <c:pt idx="4">
                  <c:v>90.34</c:v>
                </c:pt>
              </c:numCache>
            </c:numRef>
          </c:val>
          <c:smooth val="0"/>
          <c:extLst>
            <c:ext xmlns:c16="http://schemas.microsoft.com/office/drawing/2014/chart" uri="{C3380CC4-5D6E-409C-BE32-E72D297353CC}">
              <c16:uniqueId val="{00000001-CD3D-435D-A3CE-58C2AC789CB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c:v>
                </c:pt>
                <c:pt idx="1">
                  <c:v>112.2</c:v>
                </c:pt>
                <c:pt idx="2">
                  <c:v>100</c:v>
                </c:pt>
                <c:pt idx="3">
                  <c:v>100</c:v>
                </c:pt>
                <c:pt idx="4">
                  <c:v>103.98</c:v>
                </c:pt>
              </c:numCache>
            </c:numRef>
          </c:val>
          <c:extLst>
            <c:ext xmlns:c16="http://schemas.microsoft.com/office/drawing/2014/chart" uri="{C3380CC4-5D6E-409C-BE32-E72D297353CC}">
              <c16:uniqueId val="{00000000-9526-480B-9FB8-CB3F8674EA3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26-480B-9FB8-CB3F8674EA3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F5E-4967-9F9F-785F5CCA695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5E-4967-9F9F-785F5CCA695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34-469A-8AEB-46E83F41ED3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34-469A-8AEB-46E83F41ED3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899-449C-9026-B6123FDE52E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99-449C-9026-B6123FDE52E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88E-4B52-96EF-121875D1A7A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8E-4B52-96EF-121875D1A7A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quot;-&quot;">
                  <c:v>54.16</c:v>
                </c:pt>
                <c:pt idx="1">
                  <c:v>0</c:v>
                </c:pt>
                <c:pt idx="2">
                  <c:v>0</c:v>
                </c:pt>
                <c:pt idx="3">
                  <c:v>0</c:v>
                </c:pt>
                <c:pt idx="4">
                  <c:v>0</c:v>
                </c:pt>
              </c:numCache>
            </c:numRef>
          </c:val>
          <c:extLst>
            <c:ext xmlns:c16="http://schemas.microsoft.com/office/drawing/2014/chart" uri="{C3380CC4-5D6E-409C-BE32-E72D297353CC}">
              <c16:uniqueId val="{00000000-32E4-460A-BADD-DFA2DD0A087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386.46</c:v>
                </c:pt>
                <c:pt idx="1">
                  <c:v>421.25</c:v>
                </c:pt>
                <c:pt idx="2">
                  <c:v>398.42</c:v>
                </c:pt>
                <c:pt idx="3">
                  <c:v>393.35</c:v>
                </c:pt>
                <c:pt idx="4">
                  <c:v>294.08999999999997</c:v>
                </c:pt>
              </c:numCache>
            </c:numRef>
          </c:val>
          <c:smooth val="0"/>
          <c:extLst>
            <c:ext xmlns:c16="http://schemas.microsoft.com/office/drawing/2014/chart" uri="{C3380CC4-5D6E-409C-BE32-E72D297353CC}">
              <c16:uniqueId val="{00000001-32E4-460A-BADD-DFA2DD0A087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33.68</c:v>
                </c:pt>
                <c:pt idx="1">
                  <c:v>30.55</c:v>
                </c:pt>
                <c:pt idx="2">
                  <c:v>33.19</c:v>
                </c:pt>
                <c:pt idx="3">
                  <c:v>32.68</c:v>
                </c:pt>
                <c:pt idx="4">
                  <c:v>32.49</c:v>
                </c:pt>
              </c:numCache>
            </c:numRef>
          </c:val>
          <c:extLst>
            <c:ext xmlns:c16="http://schemas.microsoft.com/office/drawing/2014/chart" uri="{C3380CC4-5D6E-409C-BE32-E72D297353CC}">
              <c16:uniqueId val="{00000000-049C-476A-ADA7-0EF60FE62EB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55.85</c:v>
                </c:pt>
                <c:pt idx="1">
                  <c:v>53.23</c:v>
                </c:pt>
                <c:pt idx="2">
                  <c:v>50.7</c:v>
                </c:pt>
                <c:pt idx="3">
                  <c:v>48.13</c:v>
                </c:pt>
                <c:pt idx="4">
                  <c:v>59.01</c:v>
                </c:pt>
              </c:numCache>
            </c:numRef>
          </c:val>
          <c:smooth val="0"/>
          <c:extLst>
            <c:ext xmlns:c16="http://schemas.microsoft.com/office/drawing/2014/chart" uri="{C3380CC4-5D6E-409C-BE32-E72D297353CC}">
              <c16:uniqueId val="{00000001-049C-476A-ADA7-0EF60FE62EB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305.62</c:v>
                </c:pt>
                <c:pt idx="1">
                  <c:v>324.23</c:v>
                </c:pt>
                <c:pt idx="2">
                  <c:v>305.83999999999997</c:v>
                </c:pt>
                <c:pt idx="3">
                  <c:v>309.10000000000002</c:v>
                </c:pt>
                <c:pt idx="4">
                  <c:v>306</c:v>
                </c:pt>
              </c:numCache>
            </c:numRef>
          </c:val>
          <c:extLst>
            <c:ext xmlns:c16="http://schemas.microsoft.com/office/drawing/2014/chart" uri="{C3380CC4-5D6E-409C-BE32-E72D297353CC}">
              <c16:uniqueId val="{00000000-CA68-41FE-B0CD-77D69A16E02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287.91000000000003</c:v>
                </c:pt>
                <c:pt idx="1">
                  <c:v>283.3</c:v>
                </c:pt>
                <c:pt idx="2">
                  <c:v>289.81</c:v>
                </c:pt>
                <c:pt idx="3">
                  <c:v>301.54000000000002</c:v>
                </c:pt>
                <c:pt idx="4">
                  <c:v>291.82</c:v>
                </c:pt>
              </c:numCache>
            </c:numRef>
          </c:val>
          <c:smooth val="0"/>
          <c:extLst>
            <c:ext xmlns:c16="http://schemas.microsoft.com/office/drawing/2014/chart" uri="{C3380CC4-5D6E-409C-BE32-E72D297353CC}">
              <c16:uniqueId val="{00000001-CA68-41FE-B0CD-77D69A16E02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鹿児島県　三島村</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45">
        <f>データ!S6</f>
        <v>369</v>
      </c>
      <c r="AM8" s="45"/>
      <c r="AN8" s="45"/>
      <c r="AO8" s="45"/>
      <c r="AP8" s="45"/>
      <c r="AQ8" s="45"/>
      <c r="AR8" s="45"/>
      <c r="AS8" s="45"/>
      <c r="AT8" s="46">
        <f>データ!T6</f>
        <v>31.39</v>
      </c>
      <c r="AU8" s="46"/>
      <c r="AV8" s="46"/>
      <c r="AW8" s="46"/>
      <c r="AX8" s="46"/>
      <c r="AY8" s="46"/>
      <c r="AZ8" s="46"/>
      <c r="BA8" s="46"/>
      <c r="BB8" s="46">
        <f>データ!U6</f>
        <v>11.76</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100</v>
      </c>
      <c r="Q10" s="46"/>
      <c r="R10" s="46"/>
      <c r="S10" s="46"/>
      <c r="T10" s="46"/>
      <c r="U10" s="46"/>
      <c r="V10" s="46"/>
      <c r="W10" s="46">
        <f>データ!Q6</f>
        <v>100</v>
      </c>
      <c r="X10" s="46"/>
      <c r="Y10" s="46"/>
      <c r="Z10" s="46"/>
      <c r="AA10" s="46"/>
      <c r="AB10" s="46"/>
      <c r="AC10" s="46"/>
      <c r="AD10" s="45">
        <f>データ!R6</f>
        <v>3888</v>
      </c>
      <c r="AE10" s="45"/>
      <c r="AF10" s="45"/>
      <c r="AG10" s="45"/>
      <c r="AH10" s="45"/>
      <c r="AI10" s="45"/>
      <c r="AJ10" s="45"/>
      <c r="AK10" s="2"/>
      <c r="AL10" s="45">
        <f>データ!V6</f>
        <v>332</v>
      </c>
      <c r="AM10" s="45"/>
      <c r="AN10" s="45"/>
      <c r="AO10" s="45"/>
      <c r="AP10" s="45"/>
      <c r="AQ10" s="45"/>
      <c r="AR10" s="45"/>
      <c r="AS10" s="45"/>
      <c r="AT10" s="46">
        <f>データ!W6</f>
        <v>0.31</v>
      </c>
      <c r="AU10" s="46"/>
      <c r="AV10" s="46"/>
      <c r="AW10" s="46"/>
      <c r="AX10" s="46"/>
      <c r="AY10" s="46"/>
      <c r="AZ10" s="46"/>
      <c r="BA10" s="46"/>
      <c r="BB10" s="46">
        <f>データ!X6</f>
        <v>1070.97</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【307.39】</v>
      </c>
      <c r="I86" s="12" t="str">
        <f>データ!CA6</f>
        <v>【57.03】</v>
      </c>
      <c r="J86" s="12" t="str">
        <f>データ!CL6</f>
        <v>【294.83】</v>
      </c>
      <c r="K86" s="12" t="str">
        <f>データ!CW6</f>
        <v>【84.27】</v>
      </c>
      <c r="L86" s="12" t="str">
        <f>データ!DH6</f>
        <v>【86.02】</v>
      </c>
      <c r="M86" s="12" t="s">
        <v>44</v>
      </c>
      <c r="N86" s="12" t="s">
        <v>44</v>
      </c>
      <c r="O86" s="12" t="str">
        <f>データ!EO6</f>
        <v>【-】</v>
      </c>
    </row>
  </sheetData>
  <sheetProtection algorithmName="SHA-512" hashValue="VqiiKL5pYOudxOL+0hGKrvzJunLB5Ijz/we5BphT/sNI0NyBn6Spef3SCYdaCbx64XjsUx+28EkjO7ScgcNpbg==" saltValue="TJaPeW+OjwmuoOKJnjWXt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463035</v>
      </c>
      <c r="D6" s="19">
        <f t="shared" si="3"/>
        <v>47</v>
      </c>
      <c r="E6" s="19">
        <f t="shared" si="3"/>
        <v>18</v>
      </c>
      <c r="F6" s="19">
        <f t="shared" si="3"/>
        <v>0</v>
      </c>
      <c r="G6" s="19">
        <f t="shared" si="3"/>
        <v>0</v>
      </c>
      <c r="H6" s="19" t="str">
        <f t="shared" si="3"/>
        <v>鹿児島県　三島村</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100</v>
      </c>
      <c r="Q6" s="20">
        <f t="shared" si="3"/>
        <v>100</v>
      </c>
      <c r="R6" s="20">
        <f t="shared" si="3"/>
        <v>3888</v>
      </c>
      <c r="S6" s="20">
        <f t="shared" si="3"/>
        <v>369</v>
      </c>
      <c r="T6" s="20">
        <f t="shared" si="3"/>
        <v>31.39</v>
      </c>
      <c r="U6" s="20">
        <f t="shared" si="3"/>
        <v>11.76</v>
      </c>
      <c r="V6" s="20">
        <f t="shared" si="3"/>
        <v>332</v>
      </c>
      <c r="W6" s="20">
        <f t="shared" si="3"/>
        <v>0.31</v>
      </c>
      <c r="X6" s="20">
        <f t="shared" si="3"/>
        <v>1070.97</v>
      </c>
      <c r="Y6" s="21">
        <f>IF(Y7="",NA(),Y7)</f>
        <v>100</v>
      </c>
      <c r="Z6" s="21">
        <f t="shared" ref="Z6:AH6" si="4">IF(Z7="",NA(),Z7)</f>
        <v>112.2</v>
      </c>
      <c r="AA6" s="21">
        <f t="shared" si="4"/>
        <v>100</v>
      </c>
      <c r="AB6" s="21">
        <f t="shared" si="4"/>
        <v>100</v>
      </c>
      <c r="AC6" s="21">
        <f t="shared" si="4"/>
        <v>103.98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54.16</v>
      </c>
      <c r="BG6" s="20">
        <f t="shared" ref="BG6:BO6" si="7">IF(BG7="",NA(),BG7)</f>
        <v>0</v>
      </c>
      <c r="BH6" s="20">
        <f t="shared" si="7"/>
        <v>0</v>
      </c>
      <c r="BI6" s="20">
        <f t="shared" si="7"/>
        <v>0</v>
      </c>
      <c r="BJ6" s="20">
        <f t="shared" si="7"/>
        <v>0</v>
      </c>
      <c r="BK6" s="21">
        <f t="shared" si="7"/>
        <v>386.46</v>
      </c>
      <c r="BL6" s="21">
        <f t="shared" si="7"/>
        <v>421.25</v>
      </c>
      <c r="BM6" s="21">
        <f t="shared" si="7"/>
        <v>398.42</v>
      </c>
      <c r="BN6" s="21">
        <f t="shared" si="7"/>
        <v>393.35</v>
      </c>
      <c r="BO6" s="21">
        <f t="shared" si="7"/>
        <v>294.08999999999997</v>
      </c>
      <c r="BP6" s="20" t="str">
        <f>IF(BP7="","",IF(BP7="-","【-】","【"&amp;SUBSTITUTE(TEXT(BP7,"#,##0.00"),"-","△")&amp;"】"))</f>
        <v>【307.39】</v>
      </c>
      <c r="BQ6" s="21">
        <f>IF(BQ7="",NA(),BQ7)</f>
        <v>33.68</v>
      </c>
      <c r="BR6" s="21">
        <f t="shared" ref="BR6:BZ6" si="8">IF(BR7="",NA(),BR7)</f>
        <v>30.55</v>
      </c>
      <c r="BS6" s="21">
        <f t="shared" si="8"/>
        <v>33.19</v>
      </c>
      <c r="BT6" s="21">
        <f t="shared" si="8"/>
        <v>32.68</v>
      </c>
      <c r="BU6" s="21">
        <f t="shared" si="8"/>
        <v>32.49</v>
      </c>
      <c r="BV6" s="21">
        <f t="shared" si="8"/>
        <v>55.85</v>
      </c>
      <c r="BW6" s="21">
        <f t="shared" si="8"/>
        <v>53.23</v>
      </c>
      <c r="BX6" s="21">
        <f t="shared" si="8"/>
        <v>50.7</v>
      </c>
      <c r="BY6" s="21">
        <f t="shared" si="8"/>
        <v>48.13</v>
      </c>
      <c r="BZ6" s="21">
        <f t="shared" si="8"/>
        <v>59.01</v>
      </c>
      <c r="CA6" s="20" t="str">
        <f>IF(CA7="","",IF(CA7="-","【-】","【"&amp;SUBSTITUTE(TEXT(CA7,"#,##0.00"),"-","△")&amp;"】"))</f>
        <v>【57.03】</v>
      </c>
      <c r="CB6" s="21">
        <f>IF(CB7="",NA(),CB7)</f>
        <v>305.62</v>
      </c>
      <c r="CC6" s="21">
        <f t="shared" ref="CC6:CK6" si="9">IF(CC7="",NA(),CC7)</f>
        <v>324.23</v>
      </c>
      <c r="CD6" s="21">
        <f t="shared" si="9"/>
        <v>305.83999999999997</v>
      </c>
      <c r="CE6" s="21">
        <f t="shared" si="9"/>
        <v>309.10000000000002</v>
      </c>
      <c r="CF6" s="21">
        <f t="shared" si="9"/>
        <v>306</v>
      </c>
      <c r="CG6" s="21">
        <f t="shared" si="9"/>
        <v>287.91000000000003</v>
      </c>
      <c r="CH6" s="21">
        <f t="shared" si="9"/>
        <v>283.3</v>
      </c>
      <c r="CI6" s="21">
        <f t="shared" si="9"/>
        <v>289.81</v>
      </c>
      <c r="CJ6" s="21">
        <f t="shared" si="9"/>
        <v>301.54000000000002</v>
      </c>
      <c r="CK6" s="21">
        <f t="shared" si="9"/>
        <v>291.82</v>
      </c>
      <c r="CL6" s="20" t="str">
        <f>IF(CL7="","",IF(CL7="-","【-】","【"&amp;SUBSTITUTE(TEXT(CL7,"#,##0.00"),"-","△")&amp;"】"))</f>
        <v>【294.83】</v>
      </c>
      <c r="CM6" s="21" t="str">
        <f>IF(CM7="",NA(),CM7)</f>
        <v>-</v>
      </c>
      <c r="CN6" s="21" t="str">
        <f t="shared" ref="CN6:CV6" si="10">IF(CN7="",NA(),CN7)</f>
        <v>-</v>
      </c>
      <c r="CO6" s="21" t="str">
        <f t="shared" si="10"/>
        <v>-</v>
      </c>
      <c r="CP6" s="21" t="str">
        <f t="shared" si="10"/>
        <v>-</v>
      </c>
      <c r="CQ6" s="21" t="str">
        <f t="shared" si="10"/>
        <v>-</v>
      </c>
      <c r="CR6" s="21">
        <f t="shared" si="10"/>
        <v>54.93</v>
      </c>
      <c r="CS6" s="21">
        <f t="shared" si="10"/>
        <v>55.96</v>
      </c>
      <c r="CT6" s="21">
        <f t="shared" si="10"/>
        <v>56.45</v>
      </c>
      <c r="CU6" s="21">
        <f t="shared" si="10"/>
        <v>58.26</v>
      </c>
      <c r="CV6" s="21">
        <f t="shared" si="10"/>
        <v>88.45</v>
      </c>
      <c r="CW6" s="20" t="str">
        <f>IF(CW7="","",IF(CW7="-","【-】","【"&amp;SUBSTITUTE(TEXT(CW7,"#,##0.00"),"-","△")&amp;"】"))</f>
        <v>【84.27】</v>
      </c>
      <c r="CX6" s="21">
        <f>IF(CX7="",NA(),CX7)</f>
        <v>100</v>
      </c>
      <c r="CY6" s="21">
        <f t="shared" ref="CY6:DG6" si="11">IF(CY7="",NA(),CY7)</f>
        <v>100</v>
      </c>
      <c r="CZ6" s="21">
        <f t="shared" si="11"/>
        <v>100</v>
      </c>
      <c r="DA6" s="21">
        <f t="shared" si="11"/>
        <v>100</v>
      </c>
      <c r="DB6" s="21">
        <f t="shared" si="11"/>
        <v>100</v>
      </c>
      <c r="DC6" s="21">
        <f t="shared" si="11"/>
        <v>65.569999999999993</v>
      </c>
      <c r="DD6" s="21">
        <f t="shared" si="11"/>
        <v>60.12</v>
      </c>
      <c r="DE6" s="21">
        <f t="shared" si="11"/>
        <v>54.99</v>
      </c>
      <c r="DF6" s="21">
        <f t="shared" si="11"/>
        <v>66.430000000000007</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463035</v>
      </c>
      <c r="D7" s="23">
        <v>47</v>
      </c>
      <c r="E7" s="23">
        <v>18</v>
      </c>
      <c r="F7" s="23">
        <v>0</v>
      </c>
      <c r="G7" s="23">
        <v>0</v>
      </c>
      <c r="H7" s="23" t="s">
        <v>98</v>
      </c>
      <c r="I7" s="23" t="s">
        <v>99</v>
      </c>
      <c r="J7" s="23" t="s">
        <v>100</v>
      </c>
      <c r="K7" s="23" t="s">
        <v>101</v>
      </c>
      <c r="L7" s="23" t="s">
        <v>102</v>
      </c>
      <c r="M7" s="23" t="s">
        <v>103</v>
      </c>
      <c r="N7" s="24" t="s">
        <v>104</v>
      </c>
      <c r="O7" s="24" t="s">
        <v>105</v>
      </c>
      <c r="P7" s="24">
        <v>100</v>
      </c>
      <c r="Q7" s="24">
        <v>100</v>
      </c>
      <c r="R7" s="24">
        <v>3888</v>
      </c>
      <c r="S7" s="24">
        <v>369</v>
      </c>
      <c r="T7" s="24">
        <v>31.39</v>
      </c>
      <c r="U7" s="24">
        <v>11.76</v>
      </c>
      <c r="V7" s="24">
        <v>332</v>
      </c>
      <c r="W7" s="24">
        <v>0.31</v>
      </c>
      <c r="X7" s="24">
        <v>1070.97</v>
      </c>
      <c r="Y7" s="24">
        <v>100</v>
      </c>
      <c r="Z7" s="24">
        <v>112.2</v>
      </c>
      <c r="AA7" s="24">
        <v>100</v>
      </c>
      <c r="AB7" s="24">
        <v>100</v>
      </c>
      <c r="AC7" s="24">
        <v>103.98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54.16</v>
      </c>
      <c r="BG7" s="24">
        <v>0</v>
      </c>
      <c r="BH7" s="24">
        <v>0</v>
      </c>
      <c r="BI7" s="24">
        <v>0</v>
      </c>
      <c r="BJ7" s="24">
        <v>0</v>
      </c>
      <c r="BK7" s="24">
        <v>386.46</v>
      </c>
      <c r="BL7" s="24">
        <v>421.25</v>
      </c>
      <c r="BM7" s="24">
        <v>398.42</v>
      </c>
      <c r="BN7" s="24">
        <v>393.35</v>
      </c>
      <c r="BO7" s="24">
        <v>294.08999999999997</v>
      </c>
      <c r="BP7" s="24">
        <v>307.39</v>
      </c>
      <c r="BQ7" s="24">
        <v>33.68</v>
      </c>
      <c r="BR7" s="24">
        <v>30.55</v>
      </c>
      <c r="BS7" s="24">
        <v>33.19</v>
      </c>
      <c r="BT7" s="24">
        <v>32.68</v>
      </c>
      <c r="BU7" s="24">
        <v>32.49</v>
      </c>
      <c r="BV7" s="24">
        <v>55.85</v>
      </c>
      <c r="BW7" s="24">
        <v>53.23</v>
      </c>
      <c r="BX7" s="24">
        <v>50.7</v>
      </c>
      <c r="BY7" s="24">
        <v>48.13</v>
      </c>
      <c r="BZ7" s="24">
        <v>59.01</v>
      </c>
      <c r="CA7" s="24">
        <v>57.03</v>
      </c>
      <c r="CB7" s="24">
        <v>305.62</v>
      </c>
      <c r="CC7" s="24">
        <v>324.23</v>
      </c>
      <c r="CD7" s="24">
        <v>305.83999999999997</v>
      </c>
      <c r="CE7" s="24">
        <v>309.10000000000002</v>
      </c>
      <c r="CF7" s="24">
        <v>306</v>
      </c>
      <c r="CG7" s="24">
        <v>287.91000000000003</v>
      </c>
      <c r="CH7" s="24">
        <v>283.3</v>
      </c>
      <c r="CI7" s="24">
        <v>289.81</v>
      </c>
      <c r="CJ7" s="24">
        <v>301.54000000000002</v>
      </c>
      <c r="CK7" s="24">
        <v>291.82</v>
      </c>
      <c r="CL7" s="24">
        <v>294.83</v>
      </c>
      <c r="CM7" s="24" t="s">
        <v>104</v>
      </c>
      <c r="CN7" s="24" t="s">
        <v>104</v>
      </c>
      <c r="CO7" s="24" t="s">
        <v>104</v>
      </c>
      <c r="CP7" s="24" t="s">
        <v>104</v>
      </c>
      <c r="CQ7" s="24" t="s">
        <v>104</v>
      </c>
      <c r="CR7" s="24">
        <v>54.93</v>
      </c>
      <c r="CS7" s="24">
        <v>55.96</v>
      </c>
      <c r="CT7" s="24">
        <v>56.45</v>
      </c>
      <c r="CU7" s="24">
        <v>58.26</v>
      </c>
      <c r="CV7" s="24">
        <v>88.45</v>
      </c>
      <c r="CW7" s="24">
        <v>84.27</v>
      </c>
      <c r="CX7" s="24">
        <v>100</v>
      </c>
      <c r="CY7" s="24">
        <v>100</v>
      </c>
      <c r="CZ7" s="24">
        <v>100</v>
      </c>
      <c r="DA7" s="24">
        <v>100</v>
      </c>
      <c r="DB7" s="24">
        <v>100</v>
      </c>
      <c r="DC7" s="24">
        <v>65.569999999999993</v>
      </c>
      <c r="DD7" s="24">
        <v>60.12</v>
      </c>
      <c r="DE7" s="24">
        <v>54.99</v>
      </c>
      <c r="DF7" s="24">
        <v>66.430000000000007</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2024-01-30T02:15:01Z</cp:lastPrinted>
  <dcterms:created xsi:type="dcterms:W3CDTF">2023-12-12T03:01:17Z</dcterms:created>
  <dcterms:modified xsi:type="dcterms:W3CDTF">2024-02-15T05:16:22Z</dcterms:modified>
  <cp:category/>
</cp:coreProperties>
</file>