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8　伊佐市◎（主幹確認事項照会中）\03_伊佐市から\"/>
    </mc:Choice>
  </mc:AlternateContent>
  <workbookProtection workbookAlgorithmName="SHA-512" workbookHashValue="YIfuYgweW0tE+Gj85Nqlp1N4T0GWVvYP3nlWiUSzU/pPTIcIrrf+F6jEAZXpS1tGrcAedROCzyT3aeqMEGjvDQ==" workbookSaltValue="T23xb+FBLc6qcJwzFW3pEg==" workbookSpinCount="100000" lockStructure="1"/>
  <bookViews>
    <workbookView xWindow="0" yWindow="0" windowWidth="28800" windowHeight="12465"/>
  </bookViews>
  <sheets>
    <sheet name="法非適用_下水道事業" sheetId="1" r:id="rId1"/>
    <sheet name="データ" sheetId="2" state="hidden" r:id="rId2"/>
  </sheets>
  <definedNames>
    <definedName name="Z_99F6EB41_2AD6_4CF9_8683_37BF77B7693A_.wvu.Rows" localSheetId="0" hidden="1">法非適用_下水道事業!$85:$86</definedName>
    <definedName name="Z_E541126F_CA12_4D9D_AC9D_135966EFA2C3_.wvu.Rows" localSheetId="0" hidden="1">法非適用_下水道事業!$85:$86</definedName>
  </definedNames>
  <calcPr calcId="162913"/>
  <customWorkbookViews>
    <customWorkbookView name="鹿児島県 - 個人用ビュー" guid="{E541126F-CA12-4D9D-AC9D-135966EFA2C3}" mergeInterval="0" personalView="1" maximized="1" xWindow="1358" yWindow="-8" windowWidth="1936" windowHeight="1066" activeSheetId="1"/>
    <customWorkbookView name="CAU60040 - 個人用ビュー" guid="{99F6EB41-2AD6-4CF9-8683-37BF77B7693A}" mergeInterval="0" personalView="1" maximized="1" xWindow="-8" yWindow="-8" windowWidth="1296" windowHeight="100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E10" i="2"/>
  <c r="D10" i="2"/>
  <c r="C10" i="2"/>
  <c r="B10" i="2"/>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I86" i="1" s="1"/>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AT10" i="1" s="1"/>
  <c r="V6" i="2"/>
  <c r="U6" i="2"/>
  <c r="BB8" i="1" s="1"/>
  <c r="T6" i="2"/>
  <c r="AT8" i="1" s="1"/>
  <c r="S6" i="2"/>
  <c r="R6" i="2"/>
  <c r="Q6" i="2"/>
  <c r="W10" i="1" s="1"/>
  <c r="P6" i="2"/>
  <c r="O6" i="2"/>
  <c r="I10" i="1" s="1"/>
  <c r="N6" i="2"/>
  <c r="M6" i="2"/>
  <c r="L6" i="2"/>
  <c r="W8" i="1" s="1"/>
  <c r="K6" i="2"/>
  <c r="J6" i="2"/>
  <c r="I6" i="2"/>
  <c r="H6" i="2"/>
  <c r="G6" i="2"/>
  <c r="F6" i="2"/>
  <c r="E6" i="2"/>
  <c r="D6" i="2"/>
  <c r="C6" i="2"/>
  <c r="B6"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6" i="1"/>
  <c r="L86" i="1"/>
  <c r="K86" i="1"/>
  <c r="J86" i="1"/>
  <c r="H86" i="1"/>
  <c r="E86" i="1"/>
  <c r="BB10" i="1"/>
  <c r="AL10" i="1"/>
  <c r="AD10" i="1"/>
  <c r="P10" i="1"/>
  <c r="B10" i="1"/>
  <c r="AL8" i="1"/>
  <c r="AD8" i="1"/>
  <c r="P8" i="1"/>
  <c r="I8" i="1"/>
  <c r="B8" i="1"/>
  <c r="B6" i="1"/>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<sst xmlns="http://schemas.openxmlformats.org/spreadsheetml/2006/main" count="236" uniqueCount="120">
  <si>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</si>
  <si>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</si>
  <si>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</si>
  <si>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</si>
  <si>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</si>
  <si>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</si>
  <si>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</si>
  <si>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</si>
  <si>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</si>
  <si>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</si>
  <si>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</si>
  <si>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</si>
  <si>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</si>
  <si>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</si>
  <si>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</si>
  <si>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</si>
  <si>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</si>
  <si>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</si>
  <si>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</si>
  <si>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</si>
  <si>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</si>
  <si>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</si>
  <si>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</si>
  <si>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</si>
  <si>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</si>
  <si>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</si>
  <si>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</si>
  <si>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</si>
  <si>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</si>
  <si>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</si>
  <si>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</si>
  <si>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</si>
  <si>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</si>
  <si>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</si>
  <si>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</si>
  <si>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</si>
  <si>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</si>
  <si>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</si>
  <si>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</si>
  <si>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</si>
  <si>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</si>
  <si>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</si>
  <si>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</si>
  <si>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</si>
  <si>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</si>
  <si>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</si>
  <si>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</si>
  <si>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</si>
  <si>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</si>
  <si>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</si>
  <si>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</si>
  <si>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</si>
  <si>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</si>
  <si>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</si>
  <si>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</si>
  <si>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</si>
  <si>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</si>
  <si>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</si>
  <si>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</si>
  <si>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</si>
  <si>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</si>
  <si>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</si>
  <si>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</si>
  <si>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</si>
  <si>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</si>
  <si>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</si>
  <si>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</si>
  <si>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</si>
  <si>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</si>
  <si>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</si>
  <si>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</si>
  <si>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</si>
  <si>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</si>
  <si>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</si>
  <si>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</si>
  <si>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</si>
  <si>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</si>
  <si>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</si>
  <si>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</si>
  <si>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</si>
  <si>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</si>
  <si>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</si>
  <si>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</si>
  <si>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</si>
  <si>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</si>
  <si>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</si>
  <si>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</si>
  <si>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</si>
  <si>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</si>
  <si>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</si>
  <si>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</si>
  <si>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</si>
  <si>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</si>
  <si>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</si>
  <si>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</si>
  <si>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</si>
  <si>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</si>
  <si>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</si>
  <si>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</si>
  <si>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</si>
  <si>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</si>
  <si>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</si>
  <si>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</si>
  <si>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</si>
  <si>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</si>
  <si>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</si>
  <si>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</si>
  <si>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</si>
  <si>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</si>
  <si>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</si>
  <si>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</si>
  <si>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</si>
  <si>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</si>
  <si>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</si>
  <si>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</si>
  <si>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</si>
  <si>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</si>
  <si>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令和５年度から地方公営企業法適用で企業会計方式になり財務状況の実態が明らかになり、分析しやすくなる。　
　維持管理費だけでなく、固定資産規模を縮小し減価償却費も低減を図る。
　一般会計繰入金においても、基準外繰入を少しでも縮小する経営が重要である。</t>
    <rPh sb="8" eb="10">
      <t>チホウ</t>
    </rPh>
    <rPh sb="18" eb="22">
      <t>キギョウカイケイ</t>
    </rPh>
    <rPh sb="22" eb="24">
      <t>ホウシキ</t>
    </rPh>
    <rPh sb="29" eb="31">
      <t>ジョウキョウ</t>
    </rPh>
    <rPh sb="42" eb="44">
      <t>ブンセキ</t>
    </rPh>
    <rPh sb="65" eb="67">
      <t>コテイ</t>
    </rPh>
    <rPh sb="81" eb="83">
      <t>テイゲン</t>
    </rPh>
    <rPh sb="84" eb="85">
      <t>ハカ</t>
    </rPh>
    <rPh sb="95" eb="96">
      <t>キン</t>
    </rPh>
    <phoneticPr fontId="4"/>
  </si>
  <si>
    <r>
      <t>①収益的収支比率については、収益の大部分を一般会計繰入金に依存している状況であり、かつ使用料収入については増加は見込めない。令和７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t>
    </r>
    <r>
      <rPr>
        <sz val="11"/>
        <color theme="1"/>
        <rFont val="ＭＳ ゴシック"/>
        <family val="3"/>
        <charset val="128"/>
      </rPr>
      <t>。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4" eb="225">
      <t>オヨ</t>
    </rPh>
    <rPh sb="227" eb="229">
      <t>オスイ</t>
    </rPh>
    <rPh sb="229" eb="231">
      <t>ショリ</t>
    </rPh>
    <rPh sb="231" eb="233">
      <t>ゲンカ</t>
    </rPh>
    <rPh sb="239" eb="242">
      <t>ゲスイドウ</t>
    </rPh>
    <rPh sb="242" eb="244">
      <t>ネンカン</t>
    </rPh>
    <rPh sb="252" eb="255">
      <t>シヨウリョウ</t>
    </rPh>
    <rPh sb="256" eb="258">
      <t>マイトシ</t>
    </rPh>
    <rPh sb="258" eb="260">
      <t>ビゲン</t>
    </rPh>
    <rPh sb="267" eb="269">
      <t>ヨソウ</t>
    </rPh>
    <rPh sb="275" eb="279">
      <t>オスイショリ</t>
    </rPh>
    <rPh sb="289" eb="291">
      <t>ケイヒ</t>
    </rPh>
    <rPh sb="312" eb="314">
      <t>イチニチ</t>
    </rPh>
    <rPh sb="314" eb="316">
      <t>ヘイキン</t>
    </rPh>
    <rPh sb="316" eb="318">
      <t>ショリ</t>
    </rPh>
    <rPh sb="318" eb="320">
      <t>スイリョウ</t>
    </rPh>
    <rPh sb="323" eb="325">
      <t>ミコ</t>
    </rPh>
    <rPh sb="331" eb="333">
      <t>ショリ</t>
    </rPh>
    <rPh sb="333" eb="335">
      <t>ノウリョク</t>
    </rPh>
    <rPh sb="336" eb="338">
      <t>シュクショウ</t>
    </rPh>
    <rPh sb="339" eb="341">
      <t>ケントウ</t>
    </rPh>
    <rPh sb="357" eb="359">
      <t>シンキ</t>
    </rPh>
    <rPh sb="359" eb="361">
      <t>カニュウ</t>
    </rPh>
    <rPh sb="361" eb="362">
      <t>モノ</t>
    </rPh>
    <rPh sb="363" eb="364">
      <t>フ</t>
    </rPh>
    <rPh sb="371" eb="373">
      <t>タンドク</t>
    </rPh>
    <rPh sb="373" eb="376">
      <t>ジョウカソウ</t>
    </rPh>
    <rPh sb="379" eb="381">
      <t>テンカン</t>
    </rPh>
    <phoneticPr fontId="4"/>
  </si>
  <si>
    <t>【管路】
　当面として老朽管はまだ発生しない。
　当市の３つの農業集落排水処理施設のうち、最も早い平成元年に供用開始した菱刈中央地区の下水管更新を令和15年度以降に数年かけて行う。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７年から維持管理適正化計画のもとに更新を行う。
　</t>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84" eb="86">
      <t>レイワ</t>
    </rPh>
    <rPh sb="88" eb="89">
      <t>ネン</t>
    </rPh>
    <rPh sb="89" eb="90">
      <t>ド</t>
    </rPh>
    <rPh sb="90" eb="92">
      <t>イコウ</t>
    </rPh>
    <rPh sb="93" eb="95">
      <t>スウネン</t>
    </rPh>
    <rPh sb="98" eb="99">
      <t>オコナ</t>
    </rPh>
    <rPh sb="103" eb="104">
      <t>ホカ</t>
    </rPh>
    <rPh sb="106" eb="110">
      <t>ショリシセツ</t>
    </rPh>
    <rPh sb="116" eb="118">
      <t>ヘイセイ</t>
    </rPh>
    <rPh sb="120" eb="121">
      <t>ネン</t>
    </rPh>
    <rPh sb="124" eb="125">
      <t>ネン</t>
    </rPh>
    <rPh sb="126" eb="128">
      <t>キョウヨウ</t>
    </rPh>
    <rPh sb="128" eb="130">
      <t>カイシ</t>
    </rPh>
    <rPh sb="136" eb="138">
      <t>コウシン</t>
    </rPh>
    <rPh sb="138" eb="139">
      <t>ジ</t>
    </rPh>
    <rPh sb="140" eb="142">
      <t>ミナオ</t>
    </rPh>
    <rPh sb="144" eb="145">
      <t>フク</t>
    </rPh>
    <rPh sb="147" eb="149">
      <t>ケイカク</t>
    </rPh>
    <rPh sb="149" eb="151">
      <t>サクテイ</t>
    </rPh>
    <rPh sb="152" eb="154">
      <t>レイワ</t>
    </rPh>
    <rPh sb="156" eb="157">
      <t>ネン</t>
    </rPh>
    <rPh sb="157" eb="159">
      <t>イコウ</t>
    </rPh>
    <rPh sb="163" eb="164">
      <t>オモ</t>
    </rPh>
    <rPh sb="176" eb="177">
      <t>ソナ</t>
    </rPh>
    <rPh sb="180" eb="182">
      <t>ショリ</t>
    </rPh>
    <rPh sb="182" eb="183">
      <t>バ</t>
    </rPh>
    <rPh sb="183" eb="184">
      <t>オヨ</t>
    </rPh>
    <rPh sb="188" eb="189">
      <t>バ</t>
    </rPh>
    <rPh sb="190" eb="192">
      <t>デンキ</t>
    </rPh>
    <rPh sb="193" eb="195">
      <t>キカイ</t>
    </rPh>
    <rPh sb="195" eb="197">
      <t>セツビ</t>
    </rPh>
    <rPh sb="203" eb="207">
      <t>ヒシカリチュウオウ</t>
    </rPh>
    <rPh sb="207" eb="209">
      <t>チク</t>
    </rPh>
    <rPh sb="276" eb="278">
      <t>レイワ</t>
    </rPh>
    <rPh sb="279" eb="280">
      <t>ネン</t>
    </rPh>
    <rPh sb="281" eb="288">
      <t>イジカンリテキセイカ</t>
    </rPh>
    <rPh sb="288" eb="290">
      <t>ケイカク</t>
    </rPh>
    <rPh sb="291" eb="293">
      <t>ミナオ</t>
    </rPh>
    <rPh sb="295" eb="29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</si>
</sst>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53-4A99-B075-3FD736B72C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B453-4A99-B075-3FD736B72C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46.66</c:v>
                </c:pt>
                <c:pt idx="1">
                  <c:v>45.65</c:v>
                </c:pt>
                <c:pt idx="2">
                  <c:v>46.84</c:v>
                </c:pt>
                <c:pt idx="3">
                  <c:v>46.84</c:v>
                </c:pt>
                <c:pt idx="4">
                  <c:v>44.93</c:v>
                </c:pt>
              </c:numCache>
            </c:numRef>
          </c:val>
          <c:extLst>
            <c:ext xmlns:c16="http://schemas.microsoft.com/office/drawing/2014/chart" uri="{C3380CC4-5D6E-409C-BE32-E72D297353CC}">
              <c16:uniqueId val="{00000000-2717-48ED-8607-4D4E3F062A7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2717-48ED-8607-4D4E3F062A7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74.52</c:v>
                </c:pt>
                <c:pt idx="1">
                  <c:v>74.28</c:v>
                </c:pt>
                <c:pt idx="2">
                  <c:v>75.73</c:v>
                </c:pt>
                <c:pt idx="3">
                  <c:v>76.12</c:v>
                </c:pt>
                <c:pt idx="4">
                  <c:v>74.489999999999995</c:v>
                </c:pt>
              </c:numCache>
            </c:numRef>
          </c:val>
          <c:extLst>
            <c:ext xmlns:c16="http://schemas.microsoft.com/office/drawing/2014/chart" uri="{C3380CC4-5D6E-409C-BE32-E72D297353CC}">
              <c16:uniqueId val="{00000000-70EE-41C6-8372-1615DEAD48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70EE-41C6-8372-1615DEAD48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98.7</c:v>
                </c:pt>
                <c:pt idx="1">
                  <c:v>101.79</c:v>
                </c:pt>
                <c:pt idx="2">
                  <c:v>88.78</c:v>
                </c:pt>
                <c:pt idx="3">
                  <c:v>89.77</c:v>
                </c:pt>
                <c:pt idx="4">
                  <c:v>103.62</c:v>
                </c:pt>
              </c:numCache>
            </c:numRef>
          </c:val>
          <c:extLst>
            <c:ext xmlns:c16="http://schemas.microsoft.com/office/drawing/2014/chart" uri="{C3380CC4-5D6E-409C-BE32-E72D297353CC}">
              <c16:uniqueId val="{00000000-3567-4EBC-B4B0-03CF8619553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67-4EBC-B4B0-03CF8619553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2-44DE-BA25-594EF8526E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2-44DE-BA25-594EF8526E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8-4CE5-B5D1-3C0AD6140E6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8-4CE5-B5D1-3C0AD6140E6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F2-404C-B609-199999FB31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F2-404C-B609-199999FB31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FC-4E67-B0BB-CBAC4EF11A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FC-4E67-B0BB-CBAC4EF11A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0.12</c:v>
                </c:pt>
                <c:pt idx="1">
                  <c:v>0</c:v>
                </c:pt>
                <c:pt idx="2">
                  <c:v>0</c:v>
                </c:pt>
                <c:pt idx="3">
                  <c:v>0</c:v>
                </c:pt>
                <c:pt idx="4">
                  <c:v>0</c:v>
                </c:pt>
              </c:numCache>
            </c:numRef>
          </c:val>
          <c:extLst>
            <c:ext xmlns:c16="http://schemas.microsoft.com/office/drawing/2014/chart" uri="{C3380CC4-5D6E-409C-BE32-E72D297353CC}">
              <c16:uniqueId val="{00000000-5634-4C4B-A2DE-C5E262AFBC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5634-4C4B-A2DE-C5E262AFBC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91.33</c:v>
                </c:pt>
                <c:pt idx="1">
                  <c:v>103.88</c:v>
                </c:pt>
                <c:pt idx="2">
                  <c:v>66.680000000000007</c:v>
                </c:pt>
                <c:pt idx="3">
                  <c:v>58.13</c:v>
                </c:pt>
                <c:pt idx="4">
                  <c:v>65.099999999999994</c:v>
                </c:pt>
              </c:numCache>
            </c:numRef>
          </c:val>
          <c:extLst>
            <c:ext xmlns:c16="http://schemas.microsoft.com/office/drawing/2014/chart" uri="{C3380CC4-5D6E-409C-BE32-E72D297353CC}">
              <c16:uniqueId val="{00000000-3356-424B-B082-7D8DB1B348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3356-424B-B082-7D8DB1B348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159.37</c:v>
                </c:pt>
                <c:pt idx="1">
                  <c:v>146.51</c:v>
                </c:pt>
                <c:pt idx="2">
                  <c:v>215.52</c:v>
                </c:pt>
                <c:pt idx="3">
                  <c:v>269.47000000000003</c:v>
                </c:pt>
                <c:pt idx="4">
                  <c:v>237.66</c:v>
                </c:pt>
              </c:numCache>
            </c:numRef>
          </c:val>
          <c:extLst>
            <c:ext xmlns:c16="http://schemas.microsoft.com/office/drawing/2014/chart" uri="{C3380CC4-5D6E-409C-BE32-E72D297353CC}">
              <c16:uniqueId val="{00000000-16B6-4E90-9763-80CED2F1F4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16B6-4E90-9763-80CED2F1F4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A4FA1CB-D6F6-4BA3-8AAB-D238322C548F}" diskRevisions="1" revisionId="6" version="3">
  <header guid="{E425817C-A0AA-4C04-AACE-A4B51CB27F6E}" dateTime="2024-02-14T16:18:44" maxSheetId="3" userName="鹿児島県" r:id="rId1">
    <sheetIdMap count="2">
      <sheetId val="1"/>
      <sheetId val="2"/>
    </sheetIdMap>
  </header>
  <header guid="{1E9DC98B-AD87-484F-93FE-333981E672DB}" dateTime="2024-02-14T16:22:43" maxSheetId="3" userName="鹿児島県" r:id="rId2" minRId="1" maxRId="2">
    <sheetIdMap count="2">
      <sheetId val="1"/>
      <sheetId val="2"/>
    </sheetIdMap>
  </header>
  <header guid="{AB211069-E0F1-4B3C-9BC2-01B1E25370AC}" dateTime="2024-02-20T10:13:16" maxSheetId="3" userName="CAU60040" r:id="rId3" minRId="3" maxRId="4">
    <sheetIdMap count="2">
      <sheetId val="1"/>
      <sheetId val="2"/>
    </sheetIdMap>
  </header>
  <header guid="{AA4FA1CB-D6F6-4BA3-8AAB-D238322C548F}" dateTime="2024-02-20T10:43:34" maxSheetId="3" userName="鹿児島県" r:id="rId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L47" t="inlineStr">
      <is>
        <t>【管路】
　当面として老朽管はまだ発生しない。
　当市の３つの農業集落排水処理施設のうち、最も早い平成元年に供用開始した菱刈中央地区の下水管更新が令和15年度以降に数年かけて行う。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７年から維持管理適正化計画のもとに更新を行う。
　</t>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73" eb="75">
          <t>レイワ</t>
        </rPh>
        <rPh sb="77" eb="78">
          <t>ネン</t>
        </rPh>
        <rPh sb="78" eb="79">
          <t>ド</t>
        </rPh>
        <rPh sb="79" eb="81">
          <t>イコウ</t>
        </rPh>
        <rPh sb="82" eb="84">
          <t>スウネン</t>
        </rPh>
        <rPh sb="87" eb="88">
          <t>オコナ</t>
        </rPh>
        <rPh sb="92" eb="93">
          <t>ホカ</t>
        </rPh>
        <rPh sb="95" eb="99">
          <t>ショリシセツ</t>
        </rPh>
        <rPh sb="105" eb="107">
          <t>ヘイセイ</t>
        </rPh>
        <rPh sb="109" eb="110">
          <t>ネン</t>
        </rPh>
        <rPh sb="113" eb="114">
          <t>ネン</t>
        </rPh>
        <rPh sb="115" eb="117">
          <t>キョウヨウ</t>
        </rPh>
        <rPh sb="117" eb="119">
          <t>カイシ</t>
        </rPh>
        <rPh sb="125" eb="127">
          <t>コウシン</t>
        </rPh>
        <rPh sb="127" eb="128">
          <t>ジ</t>
        </rPh>
        <rPh sb="129" eb="131">
          <t>ミナオ</t>
        </rPh>
        <rPh sb="133" eb="134">
          <t>フク</t>
        </rPh>
        <rPh sb="136" eb="138">
          <t>ケイカク</t>
        </rPh>
        <rPh sb="138" eb="140">
          <t>サクテイ</t>
        </rPh>
        <rPh sb="141" eb="143">
          <t>レイワ</t>
        </rPh>
        <rPh sb="145" eb="146">
          <t>ネン</t>
        </rPh>
        <rPh sb="146" eb="148">
          <t>イコウ</t>
        </rPh>
        <rPh sb="152" eb="153">
          <t>オモ</t>
        </rPh>
        <rPh sb="165" eb="166">
          <t>ソナ</t>
        </rPh>
        <rPh sb="169" eb="171">
          <t>ショリ</t>
        </rPh>
        <rPh sb="171" eb="172">
          <t>バ</t>
        </rPh>
        <rPh sb="172" eb="173">
          <t>オヨ</t>
        </rPh>
        <rPh sb="177" eb="178">
          <t>バ</t>
        </rPh>
        <rPh sb="179" eb="181">
          <t>デンキ</t>
        </rPh>
        <rPh sb="182" eb="184">
          <t>キカイ</t>
        </rPh>
        <rPh sb="184" eb="186">
          <t>セツビ</t>
        </rPh>
        <rPh sb="192" eb="196">
          <t>ヒシカリチュウオウ</t>
        </rPh>
        <rPh sb="196" eb="198">
          <t>チク</t>
        </rPh>
        <rPh sb="265" eb="267">
          <t>レイワ</t>
        </rPh>
        <rPh sb="268" eb="269">
          <t>ネン</t>
        </rPh>
        <rPh sb="270" eb="277">
          <t>イジカンリテキセイカ</t>
        </rPh>
        <rPh sb="277" eb="279">
          <t>ケイカク</t>
        </rPh>
        <rPh sb="280" eb="282">
          <t>ミナオ</t>
        </rPh>
        <rPh sb="284" eb="285">
          <t>オコナ</t>
        </rPh>
        <phoneticPr fontId="0"/>
      </is>
    </oc>
    <nc r="BL47" t="inlineStr">
      <is>
        <r>
          <t>【管路】
　当面として老朽管はまだ発生しない。
　当市の３つの農業集落排水処理施設のうち、最も早い平成元年に供用開始した菱刈中央地区の下水管更新</t>
        </r>
        <r>
          <rPr>
            <strike/>
            <sz val="11"/>
            <color theme="1"/>
            <rFont val="ＭＳ ゴシック"/>
            <family val="3"/>
            <charset val="128"/>
          </rPr>
          <t>が</t>
        </r>
        <r>
          <rPr>
            <sz val="11"/>
            <color rgb="FFFF0000"/>
            <rFont val="ＭＳ ゴシック"/>
            <family val="3"/>
            <charset val="128"/>
          </rPr>
          <t>を</t>
        </r>
        <r>
          <rPr>
            <sz val="11"/>
            <color theme="1"/>
            <rFont val="ＭＳ ゴシック"/>
            <family val="3"/>
            <charset val="128"/>
          </rPr>
          <t>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７年から維持管理適正化計画のもとに更新を行う。
　</t>
        </r>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85" eb="87">
          <t>レイワ</t>
        </rPh>
        <rPh sb="89" eb="90">
          <t>ネン</t>
        </rPh>
        <rPh sb="90" eb="91">
          <t>ド</t>
        </rPh>
        <rPh sb="91" eb="93">
          <t>イコウ</t>
        </rPh>
        <rPh sb="94" eb="96">
          <t>スウネン</t>
        </rPh>
        <rPh sb="99" eb="100">
          <t>オコナ</t>
        </rPh>
        <rPh sb="104" eb="105">
          <t>ホカ</t>
        </rPh>
        <rPh sb="107" eb="111">
          <t>ショリシセツ</t>
        </rPh>
        <rPh sb="117" eb="119">
          <t>ヘイセイ</t>
        </rPh>
        <rPh sb="121" eb="122">
          <t>ネン</t>
        </rPh>
        <rPh sb="125" eb="126">
          <t>ネン</t>
        </rPh>
        <rPh sb="127" eb="129">
          <t>キョウヨウ</t>
        </rPh>
        <rPh sb="129" eb="131">
          <t>カイシ</t>
        </rPh>
        <rPh sb="137" eb="139">
          <t>コウシン</t>
        </rPh>
        <rPh sb="139" eb="140">
          <t>ジ</t>
        </rPh>
        <rPh sb="141" eb="143">
          <t>ミナオ</t>
        </rPh>
        <rPh sb="145" eb="146">
          <t>フク</t>
        </rPh>
        <rPh sb="148" eb="150">
          <t>ケイカク</t>
        </rPh>
        <rPh sb="150" eb="152">
          <t>サクテイ</t>
        </rPh>
        <rPh sb="153" eb="155">
          <t>レイワ</t>
        </rPh>
        <rPh sb="157" eb="158">
          <t>ネン</t>
        </rPh>
        <rPh sb="158" eb="160">
          <t>イコウ</t>
        </rPh>
        <rPh sb="164" eb="165">
          <t>オモ</t>
        </rPh>
        <rPh sb="177" eb="178">
          <t>ソナ</t>
        </rPh>
        <rPh sb="181" eb="183">
          <t>ショリ</t>
        </rPh>
        <rPh sb="183" eb="184">
          <t>バ</t>
        </rPh>
        <rPh sb="184" eb="185">
          <t>オヨ</t>
        </rPh>
        <rPh sb="189" eb="190">
          <t>バ</t>
        </rPh>
        <rPh sb="191" eb="193">
          <t>デンキ</t>
        </rPh>
        <rPh sb="194" eb="196">
          <t>キカイ</t>
        </rPh>
        <rPh sb="196" eb="198">
          <t>セツビ</t>
        </rPh>
        <rPh sb="204" eb="208">
          <t>ヒシカリチュウオウ</t>
        </rPh>
        <rPh sb="208" eb="210">
          <t>チク</t>
        </rPh>
        <rPh sb="277" eb="279">
          <t>レイワ</t>
        </rPh>
        <rPh sb="280" eb="281">
          <t>ネン</t>
        </rPh>
        <rPh sb="282" eb="289">
          <t>イジカンリテキセイカ</t>
        </rPh>
        <rPh sb="289" eb="291">
          <t>ケイカク</t>
        </rPh>
        <rPh sb="292" eb="294">
          <t>ミナオ</t>
        </rPh>
        <rPh sb="296" eb="297">
          <t>オコナ</t>
        </rPh>
        <phoneticPr fontId="0"/>
      </is>
    </nc>
  </rcc>
  <rcc rId="2" sId="1">
    <oc r="BL16" t="inlineStr">
      <is>
        <r>
          <t>①収益的収支比率については、収益の大部分を一般会計繰入金に依存している状況であり、かつ使用料収入については増加は見込めない。令和７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⑤経費回収率及び⑥汚水処理原価については、下水道年間有収水量や下水道使用料は毎年微減していくことが予想されるため、汚水処理費を構成する各費用の経費削減に努めるしかない。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4" eb="225">
          <t>オヨ</t>
        </rPh>
        <rPh sb="227" eb="229">
          <t>オスイ</t>
        </rPh>
        <rPh sb="229" eb="231">
          <t>ショリ</t>
        </rPh>
        <rPh sb="231" eb="233">
          <t>ゲンカ</t>
        </rPh>
        <rPh sb="239" eb="242">
          <t>ゲスイドウ</t>
        </rPh>
        <rPh sb="242" eb="244">
          <t>ネンカン</t>
        </rPh>
        <rPh sb="252" eb="255">
          <t>シヨウリョウ</t>
        </rPh>
        <rPh sb="256" eb="258">
          <t>マイトシ</t>
        </rPh>
        <rPh sb="258" eb="260">
          <t>ビゲン</t>
        </rPh>
        <rPh sb="267" eb="269">
          <t>ヨソウ</t>
        </rPh>
        <rPh sb="275" eb="279">
          <t>オスイショリ</t>
        </rPh>
        <rPh sb="289" eb="291">
          <t>ケイヒ</t>
        </rPh>
        <rPh sb="316" eb="318">
          <t>イチニチ</t>
        </rPh>
        <rPh sb="318" eb="320">
          <t>ヘイキン</t>
        </rPh>
        <rPh sb="320" eb="322">
          <t>ショリ</t>
        </rPh>
        <rPh sb="322" eb="324">
          <t>スイリョウ</t>
        </rPh>
        <rPh sb="327" eb="329">
          <t>ミコ</t>
        </rPh>
        <rPh sb="335" eb="337">
          <t>ショリ</t>
        </rPh>
        <rPh sb="337" eb="339">
          <t>ノウリョク</t>
        </rPh>
        <rPh sb="340" eb="342">
          <t>シュクショウ</t>
        </rPh>
        <rPh sb="343" eb="345">
          <t>ケントウ</t>
        </rPh>
        <rPh sb="361" eb="363">
          <t>シンキ</t>
        </rPh>
        <rPh sb="363" eb="365">
          <t>カニュウ</t>
        </rPh>
        <rPh sb="365" eb="366">
          <t>モノ</t>
        </rPh>
        <rPh sb="367" eb="368">
          <t>フ</t>
        </rPh>
        <rPh sb="375" eb="377">
          <t>タンドク</t>
        </rPh>
        <rPh sb="377" eb="380">
          <t>ジョウカソウ</t>
        </rPh>
        <rPh sb="383" eb="385">
          <t>テンカン</t>
        </rPh>
        <phoneticPr fontId="2"/>
      </is>
    </oc>
    <nc r="BL16" t="inlineStr">
      <is>
        <r>
          <t>①収益的収支比率については、収益の大部分を一般会計繰入金に依存している状況であり、かつ使用料収入については増加は見込めない。令和７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t>
        </r>
        <r>
          <rPr>
            <strike/>
            <sz val="11"/>
            <color theme="1"/>
            <rFont val="ＭＳ ゴシック"/>
            <family val="3"/>
            <charset val="128"/>
          </rPr>
          <t>しかない</t>
        </r>
        <r>
          <rPr>
            <sz val="11"/>
            <color theme="1"/>
            <rFont val="ＭＳ ゴシック"/>
            <family val="3"/>
            <charset val="128"/>
          </rPr>
          <t>。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4" eb="225">
          <t>オヨ</t>
        </rPh>
        <rPh sb="227" eb="229">
          <t>オスイ</t>
        </rPh>
        <rPh sb="229" eb="231">
          <t>ショリ</t>
        </rPh>
        <rPh sb="231" eb="233">
          <t>ゲンカ</t>
        </rPh>
        <rPh sb="239" eb="242">
          <t>ゲスイドウ</t>
        </rPh>
        <rPh sb="242" eb="244">
          <t>ネンカン</t>
        </rPh>
        <rPh sb="252" eb="255">
          <t>シヨウリョウ</t>
        </rPh>
        <rPh sb="256" eb="258">
          <t>マイトシ</t>
        </rPh>
        <rPh sb="258" eb="260">
          <t>ビゲン</t>
        </rPh>
        <rPh sb="267" eb="269">
          <t>ヨソウ</t>
        </rPh>
        <rPh sb="275" eb="279">
          <t>オスイショリ</t>
        </rPh>
        <rPh sb="289" eb="291">
          <t>ケイヒ</t>
        </rPh>
        <rPh sb="316" eb="318">
          <t>イチニチ</t>
        </rPh>
        <rPh sb="318" eb="320">
          <t>ヘイキン</t>
        </rPh>
        <rPh sb="320" eb="322">
          <t>ショリ</t>
        </rPh>
        <rPh sb="322" eb="324">
          <t>スイリョウ</t>
        </rPh>
        <rPh sb="327" eb="329">
          <t>ミコ</t>
        </rPh>
        <rPh sb="335" eb="337">
          <t>ショリ</t>
        </rPh>
        <rPh sb="337" eb="339">
          <t>ノウリョク</t>
        </rPh>
        <rPh sb="340" eb="342">
          <t>シュクショウ</t>
        </rPh>
        <rPh sb="343" eb="345">
          <t>ケントウ</t>
        </rPh>
        <rPh sb="361" eb="363">
          <t>シンキ</t>
        </rPh>
        <rPh sb="363" eb="365">
          <t>カニュウ</t>
        </rPh>
        <rPh sb="365" eb="366">
          <t>モノ</t>
        </rPh>
        <rPh sb="367" eb="368">
          <t>フ</t>
        </rPh>
        <rPh sb="375" eb="377">
          <t>タンドク</t>
        </rPh>
        <rPh sb="377" eb="380">
          <t>ジョウカソウ</t>
        </rPh>
        <rPh sb="383" eb="385">
          <t>テンカン</t>
        </rPh>
        <phoneticPr fontId="2"/>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BL16" t="inlineStr">
      <is>
        <r>
          <t>①収益的収支比率については、収益の大部分を一般会計繰入金に依存している状況であり、かつ使用料収入については増加は見込めない。令和７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t>
        </r>
        <r>
          <rPr>
            <strike/>
            <sz val="11"/>
            <color theme="1"/>
            <rFont val="ＭＳ ゴシック"/>
            <family val="3"/>
            <charset val="128"/>
          </rPr>
          <t>しかない</t>
        </r>
        <r>
          <rPr>
            <sz val="11"/>
            <color theme="1"/>
            <rFont val="ＭＳ ゴシック"/>
            <family val="3"/>
            <charset val="128"/>
          </rPr>
          <t>。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4" eb="225">
          <t>オヨ</t>
        </rPh>
        <rPh sb="227" eb="229">
          <t>オスイ</t>
        </rPh>
        <rPh sb="229" eb="231">
          <t>ショリ</t>
        </rPh>
        <rPh sb="231" eb="233">
          <t>ゲンカ</t>
        </rPh>
        <rPh sb="239" eb="242">
          <t>ゲスイドウ</t>
        </rPh>
        <rPh sb="242" eb="244">
          <t>ネンカン</t>
        </rPh>
        <rPh sb="252" eb="255">
          <t>シヨウリョウ</t>
        </rPh>
        <rPh sb="256" eb="258">
          <t>マイトシ</t>
        </rPh>
        <rPh sb="258" eb="260">
          <t>ビゲン</t>
        </rPh>
        <rPh sb="267" eb="269">
          <t>ヨソウ</t>
        </rPh>
        <rPh sb="275" eb="279">
          <t>オスイショリ</t>
        </rPh>
        <rPh sb="289" eb="291">
          <t>ケイヒ</t>
        </rPh>
        <rPh sb="316" eb="318">
          <t>イチニチ</t>
        </rPh>
        <rPh sb="318" eb="320">
          <t>ヘイキン</t>
        </rPh>
        <rPh sb="320" eb="322">
          <t>ショリ</t>
        </rPh>
        <rPh sb="322" eb="324">
          <t>スイリョウ</t>
        </rPh>
        <rPh sb="327" eb="329">
          <t>ミコ</t>
        </rPh>
        <rPh sb="335" eb="337">
          <t>ショリ</t>
        </rPh>
        <rPh sb="337" eb="339">
          <t>ノウリョク</t>
        </rPh>
        <rPh sb="340" eb="342">
          <t>シュクショウ</t>
        </rPh>
        <rPh sb="343" eb="345">
          <t>ケントウ</t>
        </rPh>
        <rPh sb="361" eb="363">
          <t>シンキ</t>
        </rPh>
        <rPh sb="363" eb="365">
          <t>カニュウ</t>
        </rPh>
        <rPh sb="365" eb="366">
          <t>モノ</t>
        </rPh>
        <rPh sb="367" eb="368">
          <t>フ</t>
        </rPh>
        <rPh sb="375" eb="377">
          <t>タンドク</t>
        </rPh>
        <rPh sb="377" eb="380">
          <t>ジョウカソウ</t>
        </rPh>
        <rPh sb="383" eb="385">
          <t>テンカン</t>
        </rPh>
        <phoneticPr fontId="3"/>
      </is>
    </oc>
    <nc r="BL16" t="inlineStr">
      <is>
        <r>
          <t>①収益的収支比率については、収益の大部分を一般会計繰入金に依存している状況であり、かつ使用料収入については増加は見込めない。令和７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t>
        </r>
        <r>
          <rPr>
            <sz val="11"/>
            <color theme="1"/>
            <rFont val="ＭＳ ゴシック"/>
            <family val="3"/>
            <charset val="128"/>
          </rPr>
          <t>。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4" eb="225">
          <t>オヨ</t>
        </rPh>
        <rPh sb="227" eb="229">
          <t>オスイ</t>
        </rPh>
        <rPh sb="229" eb="231">
          <t>ショリ</t>
        </rPh>
        <rPh sb="231" eb="233">
          <t>ゲンカ</t>
        </rPh>
        <rPh sb="239" eb="242">
          <t>ゲスイドウ</t>
        </rPh>
        <rPh sb="242" eb="244">
          <t>ネンカン</t>
        </rPh>
        <rPh sb="252" eb="255">
          <t>シヨウリョウ</t>
        </rPh>
        <rPh sb="256" eb="258">
          <t>マイトシ</t>
        </rPh>
        <rPh sb="258" eb="260">
          <t>ビゲン</t>
        </rPh>
        <rPh sb="267" eb="269">
          <t>ヨソウ</t>
        </rPh>
        <rPh sb="275" eb="279">
          <t>オスイショリ</t>
        </rPh>
        <rPh sb="289" eb="291">
          <t>ケイヒ</t>
        </rPh>
        <rPh sb="312" eb="314">
          <t>イチニチ</t>
        </rPh>
        <rPh sb="314" eb="316">
          <t>ヘイキン</t>
        </rPh>
        <rPh sb="316" eb="318">
          <t>ショリ</t>
        </rPh>
        <rPh sb="318" eb="320">
          <t>スイリョウ</t>
        </rPh>
        <rPh sb="323" eb="325">
          <t>ミコ</t>
        </rPh>
        <rPh sb="331" eb="333">
          <t>ショリ</t>
        </rPh>
        <rPh sb="333" eb="335">
          <t>ノウリョク</t>
        </rPh>
        <rPh sb="336" eb="338">
          <t>シュクショウ</t>
        </rPh>
        <rPh sb="339" eb="341">
          <t>ケントウ</t>
        </rPh>
        <rPh sb="357" eb="359">
          <t>シンキ</t>
        </rPh>
        <rPh sb="359" eb="361">
          <t>カニュウ</t>
        </rPh>
        <rPh sb="361" eb="362">
          <t>モノ</t>
        </rPh>
        <rPh sb="363" eb="364">
          <t>フ</t>
        </rPh>
        <rPh sb="371" eb="373">
          <t>タンドク</t>
        </rPh>
        <rPh sb="373" eb="376">
          <t>ジョウカソウ</t>
        </rPh>
        <rPh sb="379" eb="381">
          <t>テンカン</t>
        </rPh>
        <phoneticPr fontId="3"/>
      </is>
    </nc>
  </rcc>
  <rcc rId="4" sId="1">
    <oc r="BL47" t="inlineStr">
      <is>
        <r>
          <t>【管路】
　当面として老朽管はまだ発生しない。
　当市の３つの農業集落排水処理施設のうち、最も早い平成元年に供用開始した菱刈中央地区の下水管更新</t>
        </r>
        <r>
          <rPr>
            <strike/>
            <sz val="11"/>
            <color theme="1"/>
            <rFont val="ＭＳ ゴシック"/>
            <family val="3"/>
            <charset val="128"/>
          </rPr>
          <t>が</t>
        </r>
        <r>
          <rPr>
            <sz val="11"/>
            <color rgb="FFFF0000"/>
            <rFont val="ＭＳ ゴシック"/>
            <family val="3"/>
            <charset val="128"/>
          </rPr>
          <t>を</t>
        </r>
        <r>
          <rPr>
            <sz val="11"/>
            <color theme="1"/>
            <rFont val="ＭＳ ゴシック"/>
            <family val="3"/>
            <charset val="128"/>
          </rPr>
          <t>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７年から維持管理適正化計画のもとに更新を行う。
　</t>
        </r>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85" eb="87">
          <t>レイワ</t>
        </rPh>
        <rPh sb="89" eb="90">
          <t>ネン</t>
        </rPh>
        <rPh sb="90" eb="91">
          <t>ド</t>
        </rPh>
        <rPh sb="91" eb="93">
          <t>イコウ</t>
        </rPh>
        <rPh sb="94" eb="96">
          <t>スウネン</t>
        </rPh>
        <rPh sb="99" eb="100">
          <t>オコナ</t>
        </rPh>
        <rPh sb="104" eb="105">
          <t>ホカ</t>
        </rPh>
        <rPh sb="107" eb="111">
          <t>ショリシセツ</t>
        </rPh>
        <rPh sb="117" eb="119">
          <t>ヘイセイ</t>
        </rPh>
        <rPh sb="121" eb="122">
          <t>ネン</t>
        </rPh>
        <rPh sb="125" eb="126">
          <t>ネン</t>
        </rPh>
        <rPh sb="127" eb="129">
          <t>キョウヨウ</t>
        </rPh>
        <rPh sb="129" eb="131">
          <t>カイシ</t>
        </rPh>
        <rPh sb="137" eb="139">
          <t>コウシン</t>
        </rPh>
        <rPh sb="139" eb="140">
          <t>ジ</t>
        </rPh>
        <rPh sb="141" eb="143">
          <t>ミナオ</t>
        </rPh>
        <rPh sb="145" eb="146">
          <t>フク</t>
        </rPh>
        <rPh sb="148" eb="150">
          <t>ケイカク</t>
        </rPh>
        <rPh sb="150" eb="152">
          <t>サクテイ</t>
        </rPh>
        <rPh sb="153" eb="155">
          <t>レイワ</t>
        </rPh>
        <rPh sb="157" eb="158">
          <t>ネン</t>
        </rPh>
        <rPh sb="158" eb="160">
          <t>イコウ</t>
        </rPh>
        <rPh sb="164" eb="165">
          <t>オモ</t>
        </rPh>
        <rPh sb="177" eb="178">
          <t>ソナ</t>
        </rPh>
        <rPh sb="181" eb="183">
          <t>ショリ</t>
        </rPh>
        <rPh sb="183" eb="184">
          <t>バ</t>
        </rPh>
        <rPh sb="184" eb="185">
          <t>オヨ</t>
        </rPh>
        <rPh sb="189" eb="190">
          <t>バ</t>
        </rPh>
        <rPh sb="191" eb="193">
          <t>デンキ</t>
        </rPh>
        <rPh sb="194" eb="196">
          <t>キカイ</t>
        </rPh>
        <rPh sb="196" eb="198">
          <t>セツビ</t>
        </rPh>
        <rPh sb="204" eb="208">
          <t>ヒシカリチュウオウ</t>
        </rPh>
        <rPh sb="208" eb="210">
          <t>チク</t>
        </rPh>
        <rPh sb="277" eb="279">
          <t>レイワ</t>
        </rPh>
        <rPh sb="280" eb="281">
          <t>ネン</t>
        </rPh>
        <rPh sb="282" eb="289">
          <t>イジカンリテキセイカ</t>
        </rPh>
        <rPh sb="289" eb="291">
          <t>ケイカク</t>
        </rPh>
        <rPh sb="292" eb="294">
          <t>ミナオ</t>
        </rPh>
        <rPh sb="296" eb="297">
          <t>オコナ</t>
        </rPh>
        <phoneticPr fontId="3"/>
      </is>
    </oc>
    <nc r="BL47" t="inlineStr">
      <is>
        <t>【管路】
　当面として老朽管はまだ発生しない。
　当市の３つの農業集落排水処理施設のうち、最も早い平成元年に供用開始した菱刈中央地区の下水管更新を令和15年度以降に数年かけて行う。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７年から維持管理適正化計画のもとに更新を行う。
　</t>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84" eb="86">
          <t>レイワ</t>
        </rPh>
        <rPh sb="88" eb="89">
          <t>ネン</t>
        </rPh>
        <rPh sb="89" eb="90">
          <t>ド</t>
        </rPh>
        <rPh sb="90" eb="92">
          <t>イコウ</t>
        </rPh>
        <rPh sb="93" eb="95">
          <t>スウネン</t>
        </rPh>
        <rPh sb="98" eb="99">
          <t>オコナ</t>
        </rPh>
        <rPh sb="103" eb="104">
          <t>ホカ</t>
        </rPh>
        <rPh sb="106" eb="110">
          <t>ショリシセツ</t>
        </rPh>
        <rPh sb="116" eb="118">
          <t>ヘイセイ</t>
        </rPh>
        <rPh sb="120" eb="121">
          <t>ネン</t>
        </rPh>
        <rPh sb="124" eb="125">
          <t>ネン</t>
        </rPh>
        <rPh sb="126" eb="128">
          <t>キョウヨウ</t>
        </rPh>
        <rPh sb="128" eb="130">
          <t>カイシ</t>
        </rPh>
        <rPh sb="136" eb="138">
          <t>コウシン</t>
        </rPh>
        <rPh sb="138" eb="139">
          <t>ジ</t>
        </rPh>
        <rPh sb="140" eb="142">
          <t>ミナオ</t>
        </rPh>
        <rPh sb="144" eb="145">
          <t>フク</t>
        </rPh>
        <rPh sb="147" eb="149">
          <t>ケイカク</t>
        </rPh>
        <rPh sb="149" eb="151">
          <t>サクテイ</t>
        </rPh>
        <rPh sb="152" eb="154">
          <t>レイワ</t>
        </rPh>
        <rPh sb="156" eb="157">
          <t>ネン</t>
        </rPh>
        <rPh sb="157" eb="159">
          <t>イコウ</t>
        </rPh>
        <rPh sb="163" eb="164">
          <t>オモ</t>
        </rPh>
        <rPh sb="176" eb="177">
          <t>ソナ</t>
        </rPh>
        <rPh sb="180" eb="182">
          <t>ショリ</t>
        </rPh>
        <rPh sb="182" eb="183">
          <t>バ</t>
        </rPh>
        <rPh sb="183" eb="184">
          <t>オヨ</t>
        </rPh>
        <rPh sb="188" eb="189">
          <t>バ</t>
        </rPh>
        <rPh sb="190" eb="192">
          <t>デンキ</t>
        </rPh>
        <rPh sb="193" eb="195">
          <t>キカイ</t>
        </rPh>
        <rPh sb="195" eb="197">
          <t>セツビ</t>
        </rPh>
        <rPh sb="203" eb="207">
          <t>ヒシカリチュウオウ</t>
        </rPh>
        <rPh sb="207" eb="209">
          <t>チク</t>
        </rPh>
        <rPh sb="276" eb="278">
          <t>レイワ</t>
        </rPh>
        <rPh sb="279" eb="280">
          <t>ネン</t>
        </rPh>
        <rPh sb="281" eb="288">
          <t>イジカンリテキセイカ</t>
        </rPh>
        <rPh sb="288" eb="290">
          <t>ケイカク</t>
        </rPh>
        <rPh sb="291" eb="293">
          <t>ミナオ</t>
        </rPh>
        <rPh sb="295" eb="296">
          <t>オコナ</t>
        </rPh>
        <phoneticPr fontId="3"/>
      </is>
    </nc>
  </rcc>
  <rdn rId="0" localSheetId="1" customView="1" name="Z_99F6EB41_2AD6_4CF9_8683_37BF77B7693A_.wvu.Rows" hidden="1" oldHidden="1">
    <formula>法非適用_下水道事業!$85:$86</formula>
  </rdn>
  <rcv guid="{99F6EB41-2AD6-4CF9-8683-37BF77B7693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41126F-CA12-4D9D-AC9D-135966EFA2C3}" action="delete"/>
  <rdn rId="0" localSheetId="1" customView="1" name="Z_E541126F_CA12_4D9D_AC9D_135966EFA2C3_.wvu.Rows" hidden="1" oldHidden="1">
    <formula>法非適用_下水道事業!$85:$86</formula>
    <oldFormula>法非適用_下水道事業!$85:$86</oldFormula>
  </rdn>
  <rcv guid="{E541126F-CA12-4D9D-AC9D-135966EFA2C3}"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鹿児島県　伊佐市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46">
        <f>データ!S6</f>
        <v>23967</v>
      </c>
      <c r="AM8" s="46"/>
      <c r="AN8" s="46"/>
      <c r="AO8" s="46"/>
      <c r="AP8" s="46"/>
      <c r="AQ8" s="46"/>
      <c r="AR8" s="46"/>
      <c r="AS8" s="46"/>
      <c r="AT8" s="47">
        <f>データ!T6</f>
        <v>392.56</v>
      </c>
      <c r="AU8" s="47"/>
      <c r="AV8" s="47"/>
      <c r="AW8" s="47"/>
      <c r="AX8" s="47"/>
      <c r="AY8" s="47"/>
      <c r="AZ8" s="47"/>
      <c r="BA8" s="47"/>
      <c r="BB8" s="47">
        <f>データ!U6</f>
        <v>61.05</v>
      </c>
      <c r="BC8" s="47"/>
      <c r="BD8" s="47"/>
      <c r="BE8" s="47"/>
      <c r="BF8" s="47"/>
      <c r="BG8" s="47"/>
      <c r="BH8" s="47"/>
      <c r="BI8" s="47"/>
      <c r="BJ8" s="3"/>
      <c r="BK8" s="3"/>
      <c r="BL8" s="62" t="s">
        <v>10</v>
      </c>
      <c r="BM8" s="63"/>
      <c r="BN8" s="64" t="s">
        <v>11</v>
      </c>
      <c r="BO8" s="64"/>
      <c r="BP8" s="64"/>
      <c r="BQ8" s="64"/>
      <c r="BR8" s="64"/>
      <c r="BS8" s="64"/>
      <c r="BT8" s="64"/>
      <c r="BU8" s="64"/>
      <c r="BV8" s="64"/>
      <c r="BW8" s="64"/>
      <c r="BX8" s="64"/>
      <c r="BY8" s="65"/>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12.52</v>
      </c>
      <c r="Q10" s="47"/>
      <c r="R10" s="47"/>
      <c r="S10" s="47"/>
      <c r="T10" s="47"/>
      <c r="U10" s="47"/>
      <c r="V10" s="47"/>
      <c r="W10" s="47">
        <f>データ!Q6</f>
        <v>100</v>
      </c>
      <c r="X10" s="47"/>
      <c r="Y10" s="47"/>
      <c r="Z10" s="47"/>
      <c r="AA10" s="47"/>
      <c r="AB10" s="47"/>
      <c r="AC10" s="47"/>
      <c r="AD10" s="46">
        <f>データ!R6</f>
        <v>3300</v>
      </c>
      <c r="AE10" s="46"/>
      <c r="AF10" s="46"/>
      <c r="AG10" s="46"/>
      <c r="AH10" s="46"/>
      <c r="AI10" s="46"/>
      <c r="AJ10" s="46"/>
      <c r="AK10" s="2"/>
      <c r="AL10" s="46">
        <f>データ!V6</f>
        <v>2963</v>
      </c>
      <c r="AM10" s="46"/>
      <c r="AN10" s="46"/>
      <c r="AO10" s="46"/>
      <c r="AP10" s="46"/>
      <c r="AQ10" s="46"/>
      <c r="AR10" s="46"/>
      <c r="AS10" s="46"/>
      <c r="AT10" s="47">
        <f>データ!W6</f>
        <v>2.84</v>
      </c>
      <c r="AU10" s="47"/>
      <c r="AV10" s="47"/>
      <c r="AW10" s="47"/>
      <c r="AX10" s="47"/>
      <c r="AY10" s="47"/>
      <c r="AZ10" s="47"/>
      <c r="BA10" s="47"/>
      <c r="BB10" s="47">
        <f>データ!X6</f>
        <v>1043.31</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WoEFififFyylm7XukvhFqq8Ux8i0W6EFkYzgF416Co10hwLWGBWplEy/L/NF0tZhPZrA4cTlhG08gIjs4xdQg==" saltValue="raBHZ1F0aJxCLYC+ee/DpQ==" spinCount="100000" sheet="1" objects="1" scenarios="1" formatCells="0" formatColumns="0" formatRows="0"/>
  <customSheetViews>
    <customSheetView guid="{E541126F-CA12-4D9D-AC9D-135966EFA2C3}" scale="52" showGridLines="0" fitToPage="1" hiddenRows="1">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1"/>
    </customSheetView>
    <customSheetView guid="{99F6EB41-2AD6-4CF9-8683-37BF77B7693A}" showGridLines="0" fitToPage="1" hiddenRows="1" topLeftCell="AK49">
      <selection activeCell="CA47" sqref="CA47"/>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2"/>
    </customSheetView>
  </customSheetViews>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4" t="s">
        <v>55</v>
      </c>
      <c r="I3" s="75"/>
      <c r="J3" s="75"/>
      <c r="K3" s="75"/>
      <c r="L3" s="75"/>
      <c r="M3" s="75"/>
      <c r="N3" s="75"/>
      <c r="O3" s="75"/>
      <c r="P3" s="75"/>
      <c r="Q3" s="75"/>
      <c r="R3" s="75"/>
      <c r="S3" s="75"/>
      <c r="T3" s="75"/>
      <c r="U3" s="75"/>
      <c r="V3" s="75"/>
      <c r="W3" s="75"/>
      <c r="X3" s="76"/>
      <c r="Y3" s="80" t="s">
        <v>56</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462241</v>
      </c>
      <c r="D6" s="19">
        <f t="shared" si="3"/>
        <v>47</v>
      </c>
      <c r="E6" s="19">
        <f t="shared" si="3"/>
        <v>17</v>
      </c>
      <c r="F6" s="19">
        <f t="shared" si="3"/>
        <v>5</v>
      </c>
      <c r="G6" s="19">
        <f t="shared" si="3"/>
        <v>0</v>
      </c>
      <c r="H6" s="19" t="str">
        <f t="shared" si="3"/>
        <v>鹿児島県　伊佐市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12.52</v>
      </c>
      <c r="Q6" s="20">
        <f t="shared" si="3"/>
        <v>100</v>
      </c>
      <c r="R6" s="20">
        <f t="shared" si="3"/>
        <v>3300</v>
      </c>
      <c r="S6" s="20">
        <f t="shared" si="3"/>
        <v>23967</v>
      </c>
      <c r="T6" s="20">
        <f t="shared" si="3"/>
        <v>392.56</v>
      </c>
      <c r="U6" s="20">
        <f t="shared" si="3"/>
        <v>61.05</v>
      </c>
      <c r="V6" s="20">
        <f t="shared" si="3"/>
        <v>2963</v>
      </c>
      <c r="W6" s="20">
        <f t="shared" si="3"/>
        <v>2.84</v>
      </c>
      <c r="X6" s="20">
        <f t="shared" si="3"/>
        <v>1043.31</v>
      </c>
      <c r="Y6" s="21">
        <f>IF(Y7="",NA(),Y7)</f>
        <v>98.7</v>
      </c>
      <c r="Z6" s="21">
        <f t="shared" ref="Z6:AH6" si="4">IF(Z7="",NA(),Z7)</f>
        <v>101.79</v>
      </c>
      <c r="AA6" s="21">
        <f t="shared" si="4"/>
        <v>88.78</v>
      </c>
      <c r="AB6" s="21">
        <f t="shared" si="4"/>
        <v>89.77</v>
      </c>
      <c r="AC6" s="21">
        <f t="shared" si="4"/>
        <v>103.62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0.12</v>
      </c>
      <c r="BG6" s="20">
        <f t="shared" ref="BG6:BO6" si="7">IF(BG7="",NA(),BG7)</f>
        <v>0</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91.33</v>
      </c>
      <c r="BR6" s="21">
        <f t="shared" ref="BR6:BZ6" si="8">IF(BR7="",NA(),BR7)</f>
        <v>103.88</v>
      </c>
      <c r="BS6" s="21">
        <f t="shared" si="8"/>
        <v>66.680000000000007</v>
      </c>
      <c r="BT6" s="21">
        <f t="shared" si="8"/>
        <v>58.13</v>
      </c>
      <c r="BU6" s="21">
        <f t="shared" si="8"/>
        <v>65.099999999999994</v>
      </c>
      <c r="BV6" s="21">
        <f t="shared" si="8"/>
        <v>57.77</v>
      </c>
      <c r="BW6" s="21">
        <f t="shared" si="8"/>
        <v>65.37</v>
      </c>
      <c r="BX6" s="21">
        <f t="shared" si="8"/>
        <v>68.11</v>
      </c>
      <c r="BY6" s="21">
        <f t="shared" si="8"/>
        <v>67.23</v>
      </c>
      <c r="BZ6" s="21">
        <f t="shared" si="8"/>
        <v>61.82</v>
      </c>
      <c r="CA6" s="20" t="str">
        <f>IF(CA7="","",IF(CA7="-","【-】","【"&amp;SUBSTITUTE(TEXT(CA7,"#,##0.00"),"-","△")&amp;"】"))</f>
        <v>【57.02】</v>
      </c>
      <c r="CB6" s="21">
        <f>IF(CB7="",NA(),CB7)</f>
        <v>159.37</v>
      </c>
      <c r="CC6" s="21">
        <f t="shared" ref="CC6:CK6" si="9">IF(CC7="",NA(),CC7)</f>
        <v>146.51</v>
      </c>
      <c r="CD6" s="21">
        <f t="shared" si="9"/>
        <v>215.52</v>
      </c>
      <c r="CE6" s="21">
        <f t="shared" si="9"/>
        <v>269.47000000000003</v>
      </c>
      <c r="CF6" s="21">
        <f t="shared" si="9"/>
        <v>237.66</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46.66</v>
      </c>
      <c r="CN6" s="21">
        <f t="shared" ref="CN6:CV6" si="10">IF(CN7="",NA(),CN7)</f>
        <v>45.65</v>
      </c>
      <c r="CO6" s="21">
        <f t="shared" si="10"/>
        <v>46.84</v>
      </c>
      <c r="CP6" s="21">
        <f t="shared" si="10"/>
        <v>46.84</v>
      </c>
      <c r="CQ6" s="21">
        <f t="shared" si="10"/>
        <v>44.93</v>
      </c>
      <c r="CR6" s="21">
        <f t="shared" si="10"/>
        <v>50.68</v>
      </c>
      <c r="CS6" s="21">
        <f t="shared" si="10"/>
        <v>54.06</v>
      </c>
      <c r="CT6" s="21">
        <f t="shared" si="10"/>
        <v>55.26</v>
      </c>
      <c r="CU6" s="21">
        <f t="shared" si="10"/>
        <v>54.54</v>
      </c>
      <c r="CV6" s="21">
        <f t="shared" si="10"/>
        <v>52.9</v>
      </c>
      <c r="CW6" s="20" t="str">
        <f>IF(CW7="","",IF(CW7="-","【-】","【"&amp;SUBSTITUTE(TEXT(CW7,"#,##0.00"),"-","△")&amp;"】"))</f>
        <v>【52.55】</v>
      </c>
      <c r="CX6" s="21">
        <f>IF(CX7="",NA(),CX7)</f>
        <v>74.52</v>
      </c>
      <c r="CY6" s="21">
        <f t="shared" ref="CY6:DG6" si="11">IF(CY7="",NA(),CY7)</f>
        <v>74.28</v>
      </c>
      <c r="CZ6" s="21">
        <f t="shared" si="11"/>
        <v>75.73</v>
      </c>
      <c r="DA6" s="21">
        <f t="shared" si="11"/>
        <v>76.12</v>
      </c>
      <c r="DB6" s="21">
        <f t="shared" si="11"/>
        <v>74.489999999999995</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462241</v>
      </c>
      <c r="D7" s="23">
        <v>47</v>
      </c>
      <c r="E7" s="23">
        <v>17</v>
      </c>
      <c r="F7" s="23">
        <v>5</v>
      </c>
      <c r="G7" s="23">
        <v>0</v>
      </c>
      <c r="H7" s="23" t="s">
        <v>98</v>
      </c>
      <c r="I7" s="23" t="s">
        <v>99</v>
      </c>
      <c r="J7" s="23" t="s">
        <v>100</v>
      </c>
      <c r="K7" s="23" t="s">
        <v>101</v>
      </c>
      <c r="L7" s="23" t="s">
        <v>102</v>
      </c>
      <c r="M7" s="23" t="s">
        <v>103</v>
      </c>
      <c r="N7" s="24" t="s">
        <v>104</v>
      </c>
      <c r="O7" s="24" t="s">
        <v>105</v>
      </c>
      <c r="P7" s="24">
        <v>12.52</v>
      </c>
      <c r="Q7" s="24">
        <v>100</v>
      </c>
      <c r="R7" s="24">
        <v>3300</v>
      </c>
      <c r="S7" s="24">
        <v>23967</v>
      </c>
      <c r="T7" s="24">
        <v>392.56</v>
      </c>
      <c r="U7" s="24">
        <v>61.05</v>
      </c>
      <c r="V7" s="24">
        <v>2963</v>
      </c>
      <c r="W7" s="24">
        <v>2.84</v>
      </c>
      <c r="X7" s="24">
        <v>1043.31</v>
      </c>
      <c r="Y7" s="24">
        <v>98.7</v>
      </c>
      <c r="Z7" s="24">
        <v>101.79</v>
      </c>
      <c r="AA7" s="24">
        <v>88.78</v>
      </c>
      <c r="AB7" s="24">
        <v>89.77</v>
      </c>
      <c r="AC7" s="24">
        <v>103.62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0.12</v>
      </c>
      <c r="BG7" s="24">
        <v>0</v>
      </c>
      <c r="BH7" s="24">
        <v>0</v>
      </c>
      <c r="BI7" s="24">
        <v>0</v>
      </c>
      <c r="BJ7" s="24">
        <v>0</v>
      </c>
      <c r="BK7" s="24">
        <v>789.46</v>
      </c>
      <c r="BL7" s="24">
        <v>654.71</v>
      </c>
      <c r="BM7" s="24">
        <v>783.8</v>
      </c>
      <c r="BN7" s="24">
        <v>778.81</v>
      </c>
      <c r="BO7" s="24">
        <v>718.49</v>
      </c>
      <c r="BP7" s="24">
        <v>809.19</v>
      </c>
      <c r="BQ7" s="24">
        <v>91.33</v>
      </c>
      <c r="BR7" s="24">
        <v>103.88</v>
      </c>
      <c r="BS7" s="24">
        <v>66.680000000000007</v>
      </c>
      <c r="BT7" s="24">
        <v>58.13</v>
      </c>
      <c r="BU7" s="24">
        <v>65.099999999999994</v>
      </c>
      <c r="BV7" s="24">
        <v>57.77</v>
      </c>
      <c r="BW7" s="24">
        <v>65.37</v>
      </c>
      <c r="BX7" s="24">
        <v>68.11</v>
      </c>
      <c r="BY7" s="24">
        <v>67.23</v>
      </c>
      <c r="BZ7" s="24">
        <v>61.82</v>
      </c>
      <c r="CA7" s="24">
        <v>57.02</v>
      </c>
      <c r="CB7" s="24">
        <v>159.37</v>
      </c>
      <c r="CC7" s="24">
        <v>146.51</v>
      </c>
      <c r="CD7" s="24">
        <v>215.52</v>
      </c>
      <c r="CE7" s="24">
        <v>269.47000000000003</v>
      </c>
      <c r="CF7" s="24">
        <v>237.66</v>
      </c>
      <c r="CG7" s="24">
        <v>274.35000000000002</v>
      </c>
      <c r="CH7" s="24">
        <v>228.99</v>
      </c>
      <c r="CI7" s="24">
        <v>222.41</v>
      </c>
      <c r="CJ7" s="24">
        <v>228.21</v>
      </c>
      <c r="CK7" s="24">
        <v>246.9</v>
      </c>
      <c r="CL7" s="24">
        <v>273.68</v>
      </c>
      <c r="CM7" s="24">
        <v>46.66</v>
      </c>
      <c r="CN7" s="24">
        <v>45.65</v>
      </c>
      <c r="CO7" s="24">
        <v>46.84</v>
      </c>
      <c r="CP7" s="24">
        <v>46.84</v>
      </c>
      <c r="CQ7" s="24">
        <v>44.93</v>
      </c>
      <c r="CR7" s="24">
        <v>50.68</v>
      </c>
      <c r="CS7" s="24">
        <v>54.06</v>
      </c>
      <c r="CT7" s="24">
        <v>55.26</v>
      </c>
      <c r="CU7" s="24">
        <v>54.54</v>
      </c>
      <c r="CV7" s="24">
        <v>52.9</v>
      </c>
      <c r="CW7" s="24">
        <v>52.55</v>
      </c>
      <c r="CX7" s="24">
        <v>74.52</v>
      </c>
      <c r="CY7" s="24">
        <v>74.28</v>
      </c>
      <c r="CZ7" s="24">
        <v>75.73</v>
      </c>
      <c r="DA7" s="24">
        <v>76.12</v>
      </c>
      <c r="DB7" s="24">
        <v>74.489999999999995</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customSheetViews>
    <customSheetView guid="{E541126F-CA12-4D9D-AC9D-135966EFA2C3}" showGridLines="0" state="hidden">
      <pageMargins left="0.7" right="0.7" top="0.75" bottom="0.75" header="0.3" footer="0.3"/>
      <pageSetup paperSize="9" orientation="portrait" r:id="rId1"/>
    </customSheetView>
    <customSheetView guid="{99F6EB41-2AD6-4CF9-8683-37BF77B7693A}" showGridLines="0" state="hidden">
      <pageMargins left="0.7" right="0.7" top="0.75" bottom="0.75" header="0.3" footer="0.3"/>
      <pageSetup paperSize="9" orientation="portrait" r:id="rId2"/>
    </customSheetView>
  </customSheetViews>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2024-02-14T04:26:22Z</cp:lastPrinted>
  <dcterms:created xsi:type="dcterms:W3CDTF">2023-12-12T02:56:42Z</dcterms:created>
  <dcterms:modified xsi:type="dcterms:W3CDTF">2024-02-20T01:43:36Z</dcterms:modified>
  <cp:category/>
</cp:coreProperties>
</file>